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richData/rdRichValueTypes.xml" ContentType="application/vnd.ms-excel.rdrichvaluetypes+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D:\sthepson\OneDrive\TRABALHO\OUTROS\Documentos\JOAO MARCELO\JUAZEIRO DO NORTE\2024\"/>
    </mc:Choice>
  </mc:AlternateContent>
  <bookViews>
    <workbookView xWindow="-28920" yWindow="-105" windowWidth="29040" windowHeight="15720" activeTab="1"/>
  </bookViews>
  <sheets>
    <sheet name="Validação" sheetId="3" r:id="rId1"/>
    <sheet name="R2010 - Serviços tomados" sheetId="1" r:id="rId2"/>
    <sheet name="dados" sheetId="2" r:id="rId3"/>
  </sheets>
  <functionGroups builtInGroupCount="18"/>
  <externalReferences>
    <externalReference r:id="rId4"/>
    <externalReference r:id="rId5"/>
  </externalReferences>
  <definedNames>
    <definedName name="_xlnm._FilterDatabase" localSheetId="1" hidden="1">'R2010 - Serviços tomados'!$A$1:$O$771</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771" i="1" l="1"/>
  <c r="I771" i="1"/>
  <c r="H771" i="1"/>
  <c r="G771" i="1"/>
  <c r="D771" i="1"/>
  <c r="C771" i="1"/>
  <c r="J770" i="1"/>
  <c r="I770" i="1"/>
  <c r="H770" i="1"/>
  <c r="G770" i="1"/>
  <c r="D770" i="1"/>
  <c r="C770" i="1"/>
  <c r="J769" i="1"/>
  <c r="I769" i="1"/>
  <c r="H769" i="1"/>
  <c r="G769" i="1"/>
  <c r="D769" i="1"/>
  <c r="C769" i="1"/>
  <c r="J768" i="1"/>
  <c r="I768" i="1"/>
  <c r="H768" i="1"/>
  <c r="G768" i="1"/>
  <c r="D768" i="1"/>
  <c r="C768" i="1"/>
  <c r="J767" i="1"/>
  <c r="I767" i="1"/>
  <c r="H767" i="1"/>
  <c r="G767" i="1"/>
  <c r="D767" i="1"/>
  <c r="C767" i="1"/>
  <c r="J766" i="1"/>
  <c r="I766" i="1"/>
  <c r="H766" i="1"/>
  <c r="G766" i="1"/>
  <c r="D766" i="1"/>
  <c r="C766" i="1"/>
  <c r="J765" i="1"/>
  <c r="I765" i="1"/>
  <c r="H765" i="1"/>
  <c r="G765" i="1"/>
  <c r="D765" i="1"/>
  <c r="C765" i="1"/>
  <c r="J764" i="1"/>
  <c r="I764" i="1"/>
  <c r="H764" i="1"/>
  <c r="G764" i="1"/>
  <c r="D764" i="1"/>
  <c r="C764" i="1"/>
  <c r="J763" i="1"/>
  <c r="I763" i="1"/>
  <c r="H763" i="1"/>
  <c r="G763" i="1"/>
  <c r="D763" i="1"/>
  <c r="C763" i="1"/>
  <c r="J762" i="1"/>
  <c r="I762" i="1"/>
  <c r="H762" i="1"/>
  <c r="G762" i="1"/>
  <c r="D762" i="1"/>
  <c r="C762" i="1"/>
  <c r="J761" i="1"/>
  <c r="I761" i="1"/>
  <c r="H761" i="1"/>
  <c r="G761" i="1"/>
  <c r="D761" i="1"/>
  <c r="C761" i="1"/>
  <c r="J760" i="1"/>
  <c r="I760" i="1"/>
  <c r="H760" i="1"/>
  <c r="G760" i="1"/>
  <c r="D760" i="1"/>
  <c r="C760" i="1"/>
  <c r="J759" i="1"/>
  <c r="I759" i="1"/>
  <c r="H759" i="1"/>
  <c r="G759" i="1"/>
  <c r="D759" i="1"/>
  <c r="C759" i="1"/>
  <c r="J758" i="1"/>
  <c r="I758" i="1"/>
  <c r="H758" i="1"/>
  <c r="G758" i="1"/>
  <c r="D758" i="1"/>
  <c r="C758" i="1"/>
  <c r="J757" i="1"/>
  <c r="I757" i="1"/>
  <c r="H757" i="1"/>
  <c r="G757" i="1"/>
  <c r="D757" i="1"/>
  <c r="C757" i="1"/>
  <c r="J756" i="1"/>
  <c r="I756" i="1"/>
  <c r="H756" i="1"/>
  <c r="G756" i="1"/>
  <c r="D756" i="1"/>
  <c r="C756" i="1"/>
  <c r="J755" i="1"/>
  <c r="I755" i="1"/>
  <c r="H755" i="1"/>
  <c r="G755" i="1"/>
  <c r="D755" i="1"/>
  <c r="C755" i="1"/>
  <c r="J754" i="1"/>
  <c r="I754" i="1"/>
  <c r="H754" i="1"/>
  <c r="G754" i="1"/>
  <c r="D754" i="1"/>
  <c r="C754" i="1"/>
  <c r="J753" i="1"/>
  <c r="I753" i="1"/>
  <c r="H753" i="1"/>
  <c r="G753" i="1"/>
  <c r="D753" i="1"/>
  <c r="C753" i="1"/>
  <c r="J752" i="1"/>
  <c r="I752" i="1"/>
  <c r="H752" i="1"/>
  <c r="G752" i="1"/>
  <c r="D752" i="1"/>
  <c r="C752" i="1"/>
  <c r="J751" i="1"/>
  <c r="I751" i="1"/>
  <c r="H751" i="1"/>
  <c r="G751" i="1"/>
  <c r="D751" i="1"/>
  <c r="C751" i="1"/>
  <c r="J750" i="1"/>
  <c r="I750" i="1"/>
  <c r="H750" i="1"/>
  <c r="G750" i="1"/>
  <c r="D750" i="1"/>
  <c r="C750" i="1"/>
  <c r="J749" i="1"/>
  <c r="I749" i="1"/>
  <c r="H749" i="1"/>
  <c r="G749" i="1"/>
  <c r="D749" i="1"/>
  <c r="C749" i="1"/>
  <c r="J748" i="1"/>
  <c r="I748" i="1"/>
  <c r="H748" i="1"/>
  <c r="G748" i="1"/>
  <c r="D748" i="1"/>
  <c r="C748" i="1"/>
  <c r="J747" i="1"/>
  <c r="I747" i="1"/>
  <c r="H747" i="1"/>
  <c r="G747" i="1"/>
  <c r="D747" i="1"/>
  <c r="C747" i="1"/>
  <c r="J746" i="1"/>
  <c r="I746" i="1"/>
  <c r="H746" i="1"/>
  <c r="G746" i="1"/>
  <c r="D746" i="1"/>
  <c r="C746" i="1"/>
  <c r="J745" i="1"/>
  <c r="I745" i="1"/>
  <c r="H745" i="1"/>
  <c r="G745" i="1"/>
  <c r="D745" i="1"/>
  <c r="C745" i="1"/>
  <c r="J744" i="1"/>
  <c r="I744" i="1"/>
  <c r="H744" i="1"/>
  <c r="G744" i="1"/>
  <c r="D744" i="1"/>
  <c r="C744" i="1"/>
  <c r="J743" i="1"/>
  <c r="I743" i="1"/>
  <c r="H743" i="1"/>
  <c r="G743" i="1"/>
  <c r="D743" i="1"/>
  <c r="C743" i="1"/>
  <c r="J742" i="1"/>
  <c r="I742" i="1"/>
  <c r="H742" i="1"/>
  <c r="G742" i="1"/>
  <c r="D742" i="1"/>
  <c r="C742" i="1"/>
  <c r="J741" i="1"/>
  <c r="I741" i="1"/>
  <c r="H741" i="1"/>
  <c r="G741" i="1"/>
  <c r="D741" i="1"/>
  <c r="C741" i="1"/>
  <c r="J740" i="1"/>
  <c r="I740" i="1"/>
  <c r="H740" i="1"/>
  <c r="G740" i="1"/>
  <c r="D740" i="1"/>
  <c r="C740" i="1"/>
  <c r="J739" i="1"/>
  <c r="I739" i="1"/>
  <c r="H739" i="1"/>
  <c r="G739" i="1"/>
  <c r="D739" i="1"/>
  <c r="C739" i="1"/>
  <c r="J738" i="1"/>
  <c r="I738" i="1"/>
  <c r="H738" i="1"/>
  <c r="G738" i="1"/>
  <c r="D738" i="1"/>
  <c r="C738" i="1"/>
  <c r="J737" i="1"/>
  <c r="I737" i="1"/>
  <c r="H737" i="1"/>
  <c r="G737" i="1"/>
  <c r="D737" i="1"/>
  <c r="C737" i="1"/>
  <c r="J736" i="1"/>
  <c r="I736" i="1"/>
  <c r="H736" i="1"/>
  <c r="G736" i="1"/>
  <c r="D736" i="1"/>
  <c r="C736" i="1"/>
  <c r="J735" i="1"/>
  <c r="I735" i="1"/>
  <c r="H735" i="1"/>
  <c r="G735" i="1"/>
  <c r="D735" i="1"/>
  <c r="C735" i="1"/>
  <c r="J734" i="1"/>
  <c r="I734" i="1"/>
  <c r="H734" i="1"/>
  <c r="G734" i="1"/>
  <c r="D734" i="1"/>
  <c r="C734" i="1"/>
  <c r="J733" i="1"/>
  <c r="I733" i="1"/>
  <c r="H733" i="1"/>
  <c r="G733" i="1"/>
  <c r="D733" i="1"/>
  <c r="C733" i="1"/>
  <c r="J732" i="1"/>
  <c r="I732" i="1"/>
  <c r="H732" i="1"/>
  <c r="G732" i="1"/>
  <c r="D732" i="1"/>
  <c r="C732" i="1"/>
  <c r="J731" i="1"/>
  <c r="I731" i="1"/>
  <c r="H731" i="1"/>
  <c r="G731" i="1"/>
  <c r="D731" i="1"/>
  <c r="C731" i="1"/>
  <c r="J730" i="1"/>
  <c r="I730" i="1"/>
  <c r="H730" i="1"/>
  <c r="G730" i="1"/>
  <c r="D730" i="1"/>
  <c r="C730" i="1"/>
  <c r="J729" i="1"/>
  <c r="I729" i="1"/>
  <c r="H729" i="1"/>
  <c r="G729" i="1"/>
  <c r="D729" i="1"/>
  <c r="C729" i="1"/>
  <c r="J728" i="1"/>
  <c r="I728" i="1"/>
  <c r="H728" i="1"/>
  <c r="G728" i="1"/>
  <c r="D728" i="1"/>
  <c r="C728" i="1"/>
  <c r="J727" i="1"/>
  <c r="I727" i="1"/>
  <c r="H727" i="1"/>
  <c r="G727" i="1"/>
  <c r="D727" i="1"/>
  <c r="C727" i="1"/>
  <c r="J726" i="1"/>
  <c r="I726" i="1"/>
  <c r="H726" i="1"/>
  <c r="G726" i="1"/>
  <c r="D726" i="1"/>
  <c r="C726" i="1"/>
  <c r="J725" i="1"/>
  <c r="I725" i="1"/>
  <c r="H725" i="1"/>
  <c r="G725" i="1"/>
  <c r="D725" i="1"/>
  <c r="C725" i="1"/>
  <c r="J724" i="1"/>
  <c r="I724" i="1"/>
  <c r="H724" i="1"/>
  <c r="G724" i="1"/>
  <c r="D724" i="1"/>
  <c r="C724" i="1"/>
  <c r="J723" i="1"/>
  <c r="I723" i="1"/>
  <c r="H723" i="1"/>
  <c r="G723" i="1"/>
  <c r="D723" i="1"/>
  <c r="C723" i="1"/>
  <c r="J722" i="1"/>
  <c r="I722" i="1"/>
  <c r="H722" i="1"/>
  <c r="G722" i="1"/>
  <c r="D722" i="1"/>
  <c r="C722" i="1"/>
  <c r="J721" i="1"/>
  <c r="I721" i="1"/>
  <c r="H721" i="1"/>
  <c r="G721" i="1"/>
  <c r="D721" i="1"/>
  <c r="C721" i="1"/>
  <c r="J720" i="1"/>
  <c r="I720" i="1"/>
  <c r="H720" i="1"/>
  <c r="G720" i="1"/>
  <c r="D720" i="1"/>
  <c r="C720" i="1"/>
  <c r="J719" i="1"/>
  <c r="I719" i="1"/>
  <c r="H719" i="1"/>
  <c r="G719" i="1"/>
  <c r="D719" i="1"/>
  <c r="C719" i="1"/>
  <c r="J718" i="1"/>
  <c r="I718" i="1"/>
  <c r="H718" i="1"/>
  <c r="G718" i="1"/>
  <c r="D718" i="1"/>
  <c r="C718" i="1"/>
  <c r="J717" i="1"/>
  <c r="I717" i="1"/>
  <c r="H717" i="1"/>
  <c r="G717" i="1"/>
  <c r="D717" i="1"/>
  <c r="C717" i="1"/>
  <c r="J716" i="1"/>
  <c r="I716" i="1"/>
  <c r="H716" i="1"/>
  <c r="G716" i="1"/>
  <c r="D716" i="1"/>
  <c r="C716" i="1"/>
  <c r="J715" i="1"/>
  <c r="I715" i="1"/>
  <c r="H715" i="1"/>
  <c r="G715" i="1"/>
  <c r="D715" i="1"/>
  <c r="C715" i="1"/>
  <c r="J714" i="1"/>
  <c r="I714" i="1"/>
  <c r="H714" i="1"/>
  <c r="G714" i="1"/>
  <c r="D714" i="1"/>
  <c r="C714" i="1"/>
  <c r="J713" i="1"/>
  <c r="I713" i="1"/>
  <c r="H713" i="1"/>
  <c r="G713" i="1"/>
  <c r="D713" i="1"/>
  <c r="C713" i="1"/>
  <c r="J712" i="1"/>
  <c r="I712" i="1"/>
  <c r="H712" i="1"/>
  <c r="G712" i="1"/>
  <c r="D712" i="1"/>
  <c r="C712" i="1"/>
  <c r="J711" i="1"/>
  <c r="I711" i="1"/>
  <c r="H711" i="1"/>
  <c r="G711" i="1"/>
  <c r="D711" i="1"/>
  <c r="C711" i="1"/>
  <c r="J710" i="1"/>
  <c r="I710" i="1"/>
  <c r="H710" i="1"/>
  <c r="G710" i="1"/>
  <c r="D710" i="1"/>
  <c r="C710" i="1"/>
  <c r="J709" i="1"/>
  <c r="I709" i="1"/>
  <c r="H709" i="1"/>
  <c r="G709" i="1"/>
  <c r="D709" i="1"/>
  <c r="C709" i="1"/>
  <c r="J708" i="1"/>
  <c r="I708" i="1"/>
  <c r="H708" i="1"/>
  <c r="G708" i="1"/>
  <c r="D708" i="1"/>
  <c r="C708" i="1"/>
  <c r="J707" i="1"/>
  <c r="I707" i="1"/>
  <c r="H707" i="1"/>
  <c r="G707" i="1"/>
  <c r="D707" i="1"/>
  <c r="C707" i="1"/>
  <c r="J706" i="1"/>
  <c r="I706" i="1"/>
  <c r="H706" i="1"/>
  <c r="G706" i="1"/>
  <c r="D706" i="1"/>
  <c r="C706" i="1"/>
  <c r="J705" i="1"/>
  <c r="I705" i="1"/>
  <c r="H705" i="1"/>
  <c r="G705" i="1"/>
  <c r="D705" i="1"/>
  <c r="C705" i="1"/>
  <c r="J704" i="1"/>
  <c r="I704" i="1"/>
  <c r="H704" i="1"/>
  <c r="G704" i="1"/>
  <c r="D704" i="1"/>
  <c r="C704" i="1"/>
  <c r="J703" i="1"/>
  <c r="I703" i="1"/>
  <c r="H703" i="1"/>
  <c r="G703" i="1"/>
  <c r="D703" i="1"/>
  <c r="C703" i="1"/>
  <c r="J702" i="1"/>
  <c r="I702" i="1"/>
  <c r="H702" i="1"/>
  <c r="G702" i="1"/>
  <c r="D702" i="1"/>
  <c r="C702" i="1"/>
  <c r="J701" i="1"/>
  <c r="I701" i="1"/>
  <c r="H701" i="1"/>
  <c r="G701" i="1"/>
  <c r="D701" i="1"/>
  <c r="C701" i="1"/>
  <c r="J700" i="1"/>
  <c r="I700" i="1"/>
  <c r="H700" i="1"/>
  <c r="G700" i="1"/>
  <c r="D700" i="1"/>
  <c r="C700" i="1"/>
  <c r="J699" i="1"/>
  <c r="I699" i="1"/>
  <c r="H699" i="1"/>
  <c r="G699" i="1"/>
  <c r="D699" i="1"/>
  <c r="C699" i="1"/>
  <c r="J698" i="1"/>
  <c r="I698" i="1"/>
  <c r="H698" i="1"/>
  <c r="G698" i="1"/>
  <c r="D698" i="1"/>
  <c r="C698" i="1"/>
  <c r="J697" i="1"/>
  <c r="I697" i="1"/>
  <c r="H697" i="1"/>
  <c r="G697" i="1"/>
  <c r="D697" i="1"/>
  <c r="C697" i="1"/>
  <c r="J696" i="1"/>
  <c r="I696" i="1"/>
  <c r="H696" i="1"/>
  <c r="G696" i="1"/>
  <c r="D696" i="1"/>
  <c r="C696" i="1"/>
  <c r="J695" i="1"/>
  <c r="I695" i="1"/>
  <c r="H695" i="1"/>
  <c r="G695" i="1"/>
  <c r="D695" i="1"/>
  <c r="C695" i="1"/>
  <c r="J694" i="1"/>
  <c r="I694" i="1"/>
  <c r="H694" i="1"/>
  <c r="G694" i="1"/>
  <c r="D694" i="1"/>
  <c r="C694" i="1"/>
  <c r="J693" i="1"/>
  <c r="I693" i="1"/>
  <c r="H693" i="1"/>
  <c r="G693" i="1"/>
  <c r="D693" i="1"/>
  <c r="C693" i="1"/>
  <c r="J692" i="1"/>
  <c r="I692" i="1"/>
  <c r="H692" i="1"/>
  <c r="G692" i="1"/>
  <c r="D692" i="1"/>
  <c r="C692" i="1"/>
  <c r="J691" i="1"/>
  <c r="I691" i="1"/>
  <c r="H691" i="1"/>
  <c r="G691" i="1"/>
  <c r="D691" i="1"/>
  <c r="C691" i="1"/>
  <c r="J690" i="1"/>
  <c r="I690" i="1"/>
  <c r="H690" i="1"/>
  <c r="G690" i="1"/>
  <c r="D690" i="1"/>
  <c r="C690" i="1"/>
  <c r="J689" i="1"/>
  <c r="I689" i="1"/>
  <c r="H689" i="1"/>
  <c r="G689" i="1"/>
  <c r="D689" i="1"/>
  <c r="C689" i="1"/>
  <c r="J688" i="1"/>
  <c r="I688" i="1"/>
  <c r="H688" i="1"/>
  <c r="G688" i="1"/>
  <c r="D688" i="1"/>
  <c r="C688" i="1"/>
  <c r="J687" i="1"/>
  <c r="I687" i="1"/>
  <c r="H687" i="1"/>
  <c r="G687" i="1"/>
  <c r="D687" i="1"/>
  <c r="C687" i="1"/>
  <c r="J686" i="1"/>
  <c r="I686" i="1"/>
  <c r="H686" i="1"/>
  <c r="G686" i="1"/>
  <c r="D686" i="1"/>
  <c r="C686" i="1"/>
  <c r="J685" i="1"/>
  <c r="I685" i="1"/>
  <c r="H685" i="1"/>
  <c r="G685" i="1"/>
  <c r="D685" i="1"/>
  <c r="C685" i="1"/>
  <c r="J684" i="1"/>
  <c r="I684" i="1"/>
  <c r="H684" i="1"/>
  <c r="G684" i="1"/>
  <c r="D684" i="1"/>
  <c r="C684" i="1"/>
  <c r="J683" i="1"/>
  <c r="I683" i="1"/>
  <c r="H683" i="1"/>
  <c r="G683" i="1"/>
  <c r="D683" i="1"/>
  <c r="C683" i="1"/>
  <c r="J682" i="1"/>
  <c r="I682" i="1"/>
  <c r="H682" i="1"/>
  <c r="G682" i="1"/>
  <c r="D682" i="1"/>
  <c r="C682" i="1"/>
  <c r="J681" i="1"/>
  <c r="I681" i="1"/>
  <c r="H681" i="1"/>
  <c r="G681" i="1"/>
  <c r="D681" i="1"/>
  <c r="C681" i="1"/>
  <c r="J680" i="1"/>
  <c r="I680" i="1"/>
  <c r="H680" i="1"/>
  <c r="G680" i="1"/>
  <c r="D680" i="1"/>
  <c r="C680" i="1"/>
  <c r="J679" i="1"/>
  <c r="I679" i="1"/>
  <c r="H679" i="1"/>
  <c r="G679" i="1"/>
  <c r="D679" i="1"/>
  <c r="C679" i="1"/>
  <c r="J678" i="1"/>
  <c r="I678" i="1"/>
  <c r="H678" i="1"/>
  <c r="G678" i="1"/>
  <c r="D678" i="1"/>
  <c r="C678" i="1"/>
  <c r="J677" i="1"/>
  <c r="I677" i="1"/>
  <c r="H677" i="1"/>
  <c r="G677" i="1"/>
  <c r="D677" i="1"/>
  <c r="C677" i="1"/>
  <c r="J676" i="1"/>
  <c r="I676" i="1"/>
  <c r="H676" i="1"/>
  <c r="G676" i="1"/>
  <c r="D676" i="1"/>
  <c r="C676" i="1"/>
  <c r="J675" i="1"/>
  <c r="I675" i="1"/>
  <c r="H675" i="1"/>
  <c r="G675" i="1"/>
  <c r="D675" i="1"/>
  <c r="C675" i="1"/>
  <c r="J674" i="1"/>
  <c r="I674" i="1"/>
  <c r="H674" i="1"/>
  <c r="G674" i="1"/>
  <c r="D674" i="1"/>
  <c r="C674" i="1"/>
  <c r="J673" i="1"/>
  <c r="I673" i="1"/>
  <c r="H673" i="1"/>
  <c r="G673" i="1"/>
  <c r="D673" i="1"/>
  <c r="C673" i="1"/>
  <c r="J672" i="1"/>
  <c r="I672" i="1"/>
  <c r="H672" i="1"/>
  <c r="G672" i="1"/>
  <c r="D672" i="1"/>
  <c r="C672" i="1"/>
  <c r="J671" i="1"/>
  <c r="I671" i="1"/>
  <c r="H671" i="1"/>
  <c r="G671" i="1"/>
  <c r="D671" i="1"/>
  <c r="C671" i="1"/>
  <c r="J670" i="1"/>
  <c r="I670" i="1"/>
  <c r="H670" i="1"/>
  <c r="G670" i="1"/>
  <c r="D670" i="1"/>
  <c r="C670" i="1"/>
  <c r="J669" i="1"/>
  <c r="I669" i="1"/>
  <c r="H669" i="1"/>
  <c r="G669" i="1"/>
  <c r="D669" i="1"/>
  <c r="C669" i="1"/>
  <c r="J668" i="1"/>
  <c r="I668" i="1"/>
  <c r="H668" i="1"/>
  <c r="G668" i="1"/>
  <c r="D668" i="1"/>
  <c r="C668" i="1"/>
  <c r="J667" i="1"/>
  <c r="I667" i="1"/>
  <c r="H667" i="1"/>
  <c r="G667" i="1"/>
  <c r="D667" i="1"/>
  <c r="C667" i="1"/>
  <c r="J666" i="1"/>
  <c r="I666" i="1"/>
  <c r="H666" i="1"/>
  <c r="G666" i="1"/>
  <c r="D666" i="1"/>
  <c r="C666" i="1"/>
  <c r="J665" i="1"/>
  <c r="I665" i="1"/>
  <c r="H665" i="1"/>
  <c r="G665" i="1"/>
  <c r="D665" i="1"/>
  <c r="C665" i="1"/>
  <c r="J664" i="1"/>
  <c r="I664" i="1"/>
  <c r="H664" i="1"/>
  <c r="G664" i="1"/>
  <c r="D664" i="1"/>
  <c r="C664" i="1"/>
  <c r="J663" i="1"/>
  <c r="I663" i="1"/>
  <c r="H663" i="1"/>
  <c r="G663" i="1"/>
  <c r="D663" i="1"/>
  <c r="C663" i="1"/>
  <c r="J662" i="1"/>
  <c r="I662" i="1"/>
  <c r="H662" i="1"/>
  <c r="G662" i="1"/>
  <c r="D662" i="1"/>
  <c r="C662" i="1"/>
  <c r="J661" i="1"/>
  <c r="I661" i="1"/>
  <c r="H661" i="1"/>
  <c r="G661" i="1"/>
  <c r="D661" i="1"/>
  <c r="C661" i="1"/>
  <c r="J660" i="1"/>
  <c r="I660" i="1"/>
  <c r="H660" i="1"/>
  <c r="G660" i="1"/>
  <c r="D660" i="1"/>
  <c r="C660" i="1"/>
  <c r="J659" i="1"/>
  <c r="I659" i="1"/>
  <c r="H659" i="1"/>
  <c r="G659" i="1"/>
  <c r="D659" i="1"/>
  <c r="C659" i="1"/>
  <c r="J658" i="1"/>
  <c r="I658" i="1"/>
  <c r="H658" i="1"/>
  <c r="G658" i="1"/>
  <c r="D658" i="1"/>
  <c r="C658" i="1"/>
  <c r="J657" i="1"/>
  <c r="I657" i="1"/>
  <c r="H657" i="1"/>
  <c r="G657" i="1"/>
  <c r="D657" i="1"/>
  <c r="C657" i="1"/>
  <c r="J656" i="1"/>
  <c r="I656" i="1"/>
  <c r="H656" i="1"/>
  <c r="G656" i="1"/>
  <c r="D656" i="1"/>
  <c r="C656" i="1"/>
  <c r="J655" i="1"/>
  <c r="I655" i="1"/>
  <c r="H655" i="1"/>
  <c r="G655" i="1"/>
  <c r="D655" i="1"/>
  <c r="C655" i="1"/>
  <c r="J654" i="1"/>
  <c r="I654" i="1"/>
  <c r="H654" i="1"/>
  <c r="G654" i="1"/>
  <c r="D654" i="1"/>
  <c r="C654" i="1"/>
  <c r="J653" i="1"/>
  <c r="I653" i="1"/>
  <c r="H653" i="1"/>
  <c r="G653" i="1"/>
  <c r="D653" i="1"/>
  <c r="C653" i="1"/>
  <c r="J652" i="1"/>
  <c r="I652" i="1"/>
  <c r="H652" i="1"/>
  <c r="G652" i="1"/>
  <c r="D652" i="1"/>
  <c r="C652" i="1"/>
  <c r="J651" i="1"/>
  <c r="I651" i="1"/>
  <c r="H651" i="1"/>
  <c r="G651" i="1"/>
  <c r="D651" i="1"/>
  <c r="C651" i="1"/>
  <c r="J650" i="1"/>
  <c r="I650" i="1"/>
  <c r="H650" i="1"/>
  <c r="G650" i="1"/>
  <c r="D650" i="1"/>
  <c r="C650" i="1"/>
  <c r="J649" i="1"/>
  <c r="I649" i="1"/>
  <c r="H649" i="1"/>
  <c r="G649" i="1"/>
  <c r="D649" i="1"/>
  <c r="C649" i="1"/>
  <c r="J648" i="1"/>
  <c r="I648" i="1"/>
  <c r="H648" i="1"/>
  <c r="G648" i="1"/>
  <c r="D648" i="1"/>
  <c r="C648" i="1"/>
  <c r="J647" i="1"/>
  <c r="I647" i="1"/>
  <c r="H647" i="1"/>
  <c r="G647" i="1"/>
  <c r="D647" i="1"/>
  <c r="C647" i="1"/>
  <c r="J646" i="1"/>
  <c r="I646" i="1"/>
  <c r="H646" i="1"/>
  <c r="G646" i="1"/>
  <c r="D646" i="1"/>
  <c r="C646" i="1"/>
  <c r="J645" i="1"/>
  <c r="I645" i="1"/>
  <c r="H645" i="1"/>
  <c r="G645" i="1"/>
  <c r="D645" i="1"/>
  <c r="C645" i="1"/>
  <c r="J644" i="1"/>
  <c r="I644" i="1"/>
  <c r="H644" i="1"/>
  <c r="G644" i="1"/>
  <c r="D644" i="1"/>
  <c r="C644" i="1"/>
  <c r="J643" i="1"/>
  <c r="I643" i="1"/>
  <c r="H643" i="1"/>
  <c r="G643" i="1"/>
  <c r="D643" i="1"/>
  <c r="C643" i="1"/>
  <c r="J642" i="1"/>
  <c r="I642" i="1"/>
  <c r="H642" i="1"/>
  <c r="G642" i="1"/>
  <c r="D642" i="1"/>
  <c r="C642" i="1"/>
  <c r="J641" i="1"/>
  <c r="I641" i="1"/>
  <c r="H641" i="1"/>
  <c r="G641" i="1"/>
  <c r="D641" i="1"/>
  <c r="C641" i="1"/>
  <c r="J640" i="1"/>
  <c r="I640" i="1"/>
  <c r="H640" i="1"/>
  <c r="G640" i="1"/>
  <c r="D640" i="1"/>
  <c r="C640" i="1"/>
  <c r="J639" i="1"/>
  <c r="I639" i="1"/>
  <c r="H639" i="1"/>
  <c r="G639" i="1"/>
  <c r="D639" i="1"/>
  <c r="C639" i="1"/>
  <c r="J638" i="1"/>
  <c r="I638" i="1"/>
  <c r="H638" i="1"/>
  <c r="G638" i="1"/>
  <c r="D638" i="1"/>
  <c r="C638" i="1"/>
  <c r="J637" i="1"/>
  <c r="I637" i="1"/>
  <c r="H637" i="1"/>
  <c r="G637" i="1"/>
  <c r="D637" i="1"/>
  <c r="C637" i="1"/>
  <c r="J636" i="1"/>
  <c r="I636" i="1"/>
  <c r="H636" i="1"/>
  <c r="G636" i="1"/>
  <c r="D636" i="1"/>
  <c r="C636" i="1"/>
  <c r="J635" i="1"/>
  <c r="I635" i="1"/>
  <c r="H635" i="1"/>
  <c r="G635" i="1"/>
  <c r="D635" i="1"/>
  <c r="C635" i="1"/>
  <c r="J634" i="1"/>
  <c r="I634" i="1"/>
  <c r="H634" i="1"/>
  <c r="G634" i="1"/>
  <c r="D634" i="1"/>
  <c r="C634" i="1"/>
  <c r="J633" i="1"/>
  <c r="I633" i="1"/>
  <c r="H633" i="1"/>
  <c r="G633" i="1"/>
  <c r="D633" i="1"/>
  <c r="C633" i="1"/>
  <c r="J632" i="1"/>
  <c r="I632" i="1"/>
  <c r="H632" i="1"/>
  <c r="G632" i="1"/>
  <c r="D632" i="1"/>
  <c r="C632" i="1"/>
  <c r="J631" i="1"/>
  <c r="I631" i="1"/>
  <c r="H631" i="1"/>
  <c r="G631" i="1"/>
  <c r="D631" i="1"/>
  <c r="C631" i="1"/>
  <c r="J630" i="1"/>
  <c r="I630" i="1"/>
  <c r="H630" i="1"/>
  <c r="G630" i="1"/>
  <c r="D630" i="1"/>
  <c r="C630" i="1"/>
  <c r="J629" i="1"/>
  <c r="I629" i="1"/>
  <c r="H629" i="1"/>
  <c r="G629" i="1"/>
  <c r="D629" i="1"/>
  <c r="C629" i="1"/>
  <c r="J628" i="1"/>
  <c r="I628" i="1"/>
  <c r="H628" i="1"/>
  <c r="G628" i="1"/>
  <c r="D628" i="1"/>
  <c r="C628" i="1"/>
  <c r="J627" i="1"/>
  <c r="I627" i="1"/>
  <c r="H627" i="1"/>
  <c r="G627" i="1"/>
  <c r="D627" i="1"/>
  <c r="C627" i="1"/>
  <c r="J626" i="1"/>
  <c r="I626" i="1"/>
  <c r="H626" i="1"/>
  <c r="G626" i="1"/>
  <c r="D626" i="1"/>
  <c r="C626" i="1"/>
  <c r="J625" i="1"/>
  <c r="I625" i="1"/>
  <c r="H625" i="1"/>
  <c r="G625" i="1"/>
  <c r="D625" i="1"/>
  <c r="C625" i="1"/>
  <c r="J624" i="1"/>
  <c r="I624" i="1"/>
  <c r="H624" i="1"/>
  <c r="G624" i="1"/>
  <c r="D624" i="1"/>
  <c r="C624" i="1"/>
  <c r="J623" i="1"/>
  <c r="I623" i="1"/>
  <c r="H623" i="1"/>
  <c r="G623" i="1"/>
  <c r="D623" i="1"/>
  <c r="C623" i="1"/>
  <c r="J622" i="1"/>
  <c r="I622" i="1"/>
  <c r="H622" i="1"/>
  <c r="G622" i="1"/>
  <c r="D622" i="1"/>
  <c r="C622" i="1"/>
  <c r="J621" i="1"/>
  <c r="I621" i="1"/>
  <c r="H621" i="1"/>
  <c r="G621" i="1"/>
  <c r="D621" i="1"/>
  <c r="C621" i="1"/>
  <c r="J620" i="1"/>
  <c r="I620" i="1"/>
  <c r="H620" i="1"/>
  <c r="G620" i="1"/>
  <c r="D620" i="1"/>
  <c r="C620" i="1"/>
  <c r="J619" i="1"/>
  <c r="I619" i="1"/>
  <c r="H619" i="1"/>
  <c r="G619" i="1"/>
  <c r="D619" i="1"/>
  <c r="C619" i="1"/>
  <c r="J618" i="1"/>
  <c r="I618" i="1"/>
  <c r="H618" i="1"/>
  <c r="G618" i="1"/>
  <c r="D618" i="1"/>
  <c r="C618" i="1"/>
  <c r="J617" i="1"/>
  <c r="I617" i="1"/>
  <c r="H617" i="1"/>
  <c r="G617" i="1"/>
  <c r="D617" i="1"/>
  <c r="C617" i="1"/>
  <c r="J616" i="1"/>
  <c r="I616" i="1"/>
  <c r="H616" i="1"/>
  <c r="G616" i="1"/>
  <c r="D616" i="1"/>
  <c r="C616" i="1"/>
  <c r="J615" i="1"/>
  <c r="I615" i="1"/>
  <c r="H615" i="1"/>
  <c r="G615" i="1"/>
  <c r="D615" i="1"/>
  <c r="C615" i="1"/>
  <c r="J614" i="1"/>
  <c r="I614" i="1"/>
  <c r="H614" i="1"/>
  <c r="G614" i="1"/>
  <c r="D614" i="1"/>
  <c r="C614" i="1"/>
  <c r="J613" i="1"/>
  <c r="I613" i="1"/>
  <c r="H613" i="1"/>
  <c r="G613" i="1"/>
  <c r="D613" i="1"/>
  <c r="C613" i="1"/>
  <c r="J612" i="1"/>
  <c r="I612" i="1"/>
  <c r="H612" i="1"/>
  <c r="G612" i="1"/>
  <c r="D612" i="1"/>
  <c r="C612" i="1"/>
  <c r="J611" i="1"/>
  <c r="I611" i="1"/>
  <c r="H611" i="1"/>
  <c r="G611" i="1"/>
  <c r="D611" i="1"/>
  <c r="C611" i="1"/>
  <c r="J610" i="1"/>
  <c r="I610" i="1"/>
  <c r="H610" i="1"/>
  <c r="G610" i="1"/>
  <c r="D610" i="1"/>
  <c r="C610" i="1"/>
  <c r="J609" i="1"/>
  <c r="I609" i="1"/>
  <c r="H609" i="1"/>
  <c r="G609" i="1"/>
  <c r="D609" i="1"/>
  <c r="C609" i="1"/>
  <c r="J608" i="1"/>
  <c r="I608" i="1"/>
  <c r="H608" i="1"/>
  <c r="G608" i="1"/>
  <c r="D608" i="1"/>
  <c r="C608" i="1"/>
  <c r="J607" i="1"/>
  <c r="I607" i="1"/>
  <c r="H607" i="1"/>
  <c r="G607" i="1"/>
  <c r="D607" i="1"/>
  <c r="C607" i="1"/>
  <c r="J606" i="1"/>
  <c r="I606" i="1"/>
  <c r="H606" i="1"/>
  <c r="G606" i="1"/>
  <c r="D606" i="1"/>
  <c r="C606" i="1"/>
  <c r="J605" i="1"/>
  <c r="I605" i="1"/>
  <c r="H605" i="1"/>
  <c r="G605" i="1"/>
  <c r="D605" i="1"/>
  <c r="C605" i="1"/>
  <c r="J604" i="1"/>
  <c r="I604" i="1"/>
  <c r="H604" i="1"/>
  <c r="G604" i="1"/>
  <c r="D604" i="1"/>
  <c r="C604" i="1"/>
  <c r="J603" i="1"/>
  <c r="I603" i="1"/>
  <c r="H603" i="1"/>
  <c r="G603" i="1"/>
  <c r="D603" i="1"/>
  <c r="C603" i="1"/>
  <c r="J602" i="1"/>
  <c r="I602" i="1"/>
  <c r="H602" i="1"/>
  <c r="G602" i="1"/>
  <c r="D602" i="1"/>
  <c r="C602" i="1"/>
  <c r="J601" i="1"/>
  <c r="I601" i="1"/>
  <c r="H601" i="1"/>
  <c r="G601" i="1"/>
  <c r="D601" i="1"/>
  <c r="C601" i="1"/>
  <c r="J600" i="1"/>
  <c r="I600" i="1"/>
  <c r="H600" i="1"/>
  <c r="G600" i="1"/>
  <c r="D600" i="1"/>
  <c r="C600" i="1"/>
  <c r="J599" i="1"/>
  <c r="I599" i="1"/>
  <c r="H599" i="1"/>
  <c r="G599" i="1"/>
  <c r="D599" i="1"/>
  <c r="C599" i="1"/>
  <c r="J598" i="1"/>
  <c r="I598" i="1"/>
  <c r="H598" i="1"/>
  <c r="G598" i="1"/>
  <c r="D598" i="1"/>
  <c r="C598" i="1"/>
  <c r="J597" i="1"/>
  <c r="I597" i="1"/>
  <c r="H597" i="1"/>
  <c r="G597" i="1"/>
  <c r="D597" i="1"/>
  <c r="C597" i="1"/>
  <c r="J596" i="1"/>
  <c r="I596" i="1"/>
  <c r="H596" i="1"/>
  <c r="G596" i="1"/>
  <c r="D596" i="1"/>
  <c r="C596" i="1"/>
  <c r="J595" i="1"/>
  <c r="I595" i="1"/>
  <c r="H595" i="1"/>
  <c r="G595" i="1"/>
  <c r="D595" i="1"/>
  <c r="C595" i="1"/>
  <c r="J594" i="1"/>
  <c r="I594" i="1"/>
  <c r="H594" i="1"/>
  <c r="G594" i="1"/>
  <c r="D594" i="1"/>
  <c r="C594" i="1"/>
  <c r="J593" i="1"/>
  <c r="I593" i="1"/>
  <c r="H593" i="1"/>
  <c r="G593" i="1"/>
  <c r="D593" i="1"/>
  <c r="C593" i="1"/>
  <c r="J592" i="1"/>
  <c r="I592" i="1"/>
  <c r="H592" i="1"/>
  <c r="G592" i="1"/>
  <c r="D592" i="1"/>
  <c r="C592" i="1"/>
  <c r="J591" i="1"/>
  <c r="I591" i="1"/>
  <c r="H591" i="1"/>
  <c r="G591" i="1"/>
  <c r="D591" i="1"/>
  <c r="C591" i="1"/>
  <c r="J590" i="1"/>
  <c r="I590" i="1"/>
  <c r="H590" i="1"/>
  <c r="G590" i="1"/>
  <c r="D590" i="1"/>
  <c r="C590" i="1"/>
  <c r="J589" i="1"/>
  <c r="I589" i="1"/>
  <c r="H589" i="1"/>
  <c r="G589" i="1"/>
  <c r="D589" i="1"/>
  <c r="C589" i="1"/>
  <c r="J588" i="1"/>
  <c r="I588" i="1"/>
  <c r="H588" i="1"/>
  <c r="G588" i="1"/>
  <c r="D588" i="1"/>
  <c r="C588" i="1"/>
  <c r="J587" i="1"/>
  <c r="I587" i="1"/>
  <c r="H587" i="1"/>
  <c r="G587" i="1"/>
  <c r="D587" i="1"/>
  <c r="C587" i="1"/>
  <c r="J586" i="1"/>
  <c r="I586" i="1"/>
  <c r="H586" i="1"/>
  <c r="G586" i="1"/>
  <c r="D586" i="1"/>
  <c r="C586" i="1"/>
  <c r="J585" i="1"/>
  <c r="I585" i="1"/>
  <c r="H585" i="1"/>
  <c r="G585" i="1"/>
  <c r="D585" i="1"/>
  <c r="C585" i="1"/>
  <c r="J584" i="1"/>
  <c r="I584" i="1"/>
  <c r="H584" i="1"/>
  <c r="G584" i="1"/>
  <c r="D584" i="1"/>
  <c r="C584" i="1"/>
  <c r="J583" i="1"/>
  <c r="I583" i="1"/>
  <c r="H583" i="1"/>
  <c r="G583" i="1"/>
  <c r="D583" i="1"/>
  <c r="C583" i="1"/>
  <c r="J582" i="1"/>
  <c r="I582" i="1"/>
  <c r="H582" i="1"/>
  <c r="G582" i="1"/>
  <c r="D582" i="1"/>
  <c r="C582" i="1"/>
  <c r="J581" i="1"/>
  <c r="I581" i="1"/>
  <c r="H581" i="1"/>
  <c r="G581" i="1"/>
  <c r="D581" i="1"/>
  <c r="C581" i="1"/>
  <c r="J580" i="1"/>
  <c r="I580" i="1"/>
  <c r="H580" i="1"/>
  <c r="G580" i="1"/>
  <c r="D580" i="1"/>
  <c r="C580" i="1"/>
  <c r="J579" i="1"/>
  <c r="I579" i="1"/>
  <c r="H579" i="1"/>
  <c r="G579" i="1"/>
  <c r="D579" i="1"/>
  <c r="C579" i="1"/>
  <c r="J578" i="1"/>
  <c r="I578" i="1"/>
  <c r="H578" i="1"/>
  <c r="G578" i="1"/>
  <c r="D578" i="1"/>
  <c r="C578" i="1"/>
  <c r="J577" i="1"/>
  <c r="I577" i="1"/>
  <c r="H577" i="1"/>
  <c r="G577" i="1"/>
  <c r="D577" i="1"/>
  <c r="C577" i="1"/>
  <c r="J576" i="1"/>
  <c r="I576" i="1"/>
  <c r="H576" i="1"/>
  <c r="G576" i="1"/>
  <c r="D576" i="1"/>
  <c r="C576" i="1"/>
  <c r="J575" i="1"/>
  <c r="I575" i="1"/>
  <c r="H575" i="1"/>
  <c r="G575" i="1"/>
  <c r="D575" i="1"/>
  <c r="C575" i="1"/>
  <c r="J574" i="1"/>
  <c r="I574" i="1"/>
  <c r="H574" i="1"/>
  <c r="G574" i="1"/>
  <c r="D574" i="1"/>
  <c r="C574" i="1"/>
  <c r="J573" i="1"/>
  <c r="I573" i="1"/>
  <c r="H573" i="1"/>
  <c r="G573" i="1"/>
  <c r="D573" i="1"/>
  <c r="C573" i="1"/>
  <c r="J572" i="1"/>
  <c r="I572" i="1"/>
  <c r="H572" i="1"/>
  <c r="G572" i="1"/>
  <c r="D572" i="1"/>
  <c r="C572" i="1"/>
  <c r="J571" i="1"/>
  <c r="I571" i="1"/>
  <c r="H571" i="1"/>
  <c r="G571" i="1"/>
  <c r="D571" i="1"/>
  <c r="C571" i="1"/>
  <c r="J570" i="1"/>
  <c r="I570" i="1"/>
  <c r="H570" i="1"/>
  <c r="G570" i="1"/>
  <c r="D570" i="1"/>
  <c r="C570" i="1"/>
  <c r="J569" i="1"/>
  <c r="I569" i="1"/>
  <c r="H569" i="1"/>
  <c r="G569" i="1"/>
  <c r="D569" i="1"/>
  <c r="C569" i="1"/>
  <c r="J568" i="1"/>
  <c r="I568" i="1"/>
  <c r="H568" i="1"/>
  <c r="G568" i="1"/>
  <c r="D568" i="1"/>
  <c r="C568" i="1"/>
  <c r="J567" i="1"/>
  <c r="I567" i="1"/>
  <c r="H567" i="1"/>
  <c r="G567" i="1"/>
  <c r="D567" i="1"/>
  <c r="C567" i="1"/>
  <c r="J566" i="1"/>
  <c r="I566" i="1"/>
  <c r="H566" i="1"/>
  <c r="G566" i="1"/>
  <c r="D566" i="1"/>
  <c r="C566" i="1"/>
  <c r="J565" i="1"/>
  <c r="I565" i="1"/>
  <c r="H565" i="1"/>
  <c r="G565" i="1"/>
  <c r="D565" i="1"/>
  <c r="C565" i="1"/>
  <c r="J564" i="1"/>
  <c r="I564" i="1"/>
  <c r="H564" i="1"/>
  <c r="G564" i="1"/>
  <c r="D564" i="1"/>
  <c r="C564" i="1"/>
  <c r="J563" i="1"/>
  <c r="I563" i="1"/>
  <c r="H563" i="1"/>
  <c r="G563" i="1"/>
  <c r="D563" i="1"/>
  <c r="C563" i="1"/>
  <c r="J562" i="1"/>
  <c r="I562" i="1"/>
  <c r="H562" i="1"/>
  <c r="G562" i="1"/>
  <c r="D562" i="1"/>
  <c r="C562" i="1"/>
  <c r="J561" i="1"/>
  <c r="I561" i="1"/>
  <c r="H561" i="1"/>
  <c r="G561" i="1"/>
  <c r="D561" i="1"/>
  <c r="C561" i="1"/>
  <c r="J560" i="1"/>
  <c r="I560" i="1"/>
  <c r="H560" i="1"/>
  <c r="G560" i="1"/>
  <c r="D560" i="1"/>
  <c r="C560" i="1"/>
  <c r="J559" i="1"/>
  <c r="I559" i="1"/>
  <c r="H559" i="1"/>
  <c r="G559" i="1"/>
  <c r="D559" i="1"/>
  <c r="C559" i="1"/>
  <c r="J558" i="1"/>
  <c r="I558" i="1"/>
  <c r="H558" i="1"/>
  <c r="G558" i="1"/>
  <c r="D558" i="1"/>
  <c r="C558" i="1"/>
  <c r="J557" i="1"/>
  <c r="I557" i="1"/>
  <c r="H557" i="1"/>
  <c r="G557" i="1"/>
  <c r="D557" i="1"/>
  <c r="C557" i="1"/>
  <c r="J556" i="1"/>
  <c r="I556" i="1"/>
  <c r="H556" i="1"/>
  <c r="G556" i="1"/>
  <c r="D556" i="1"/>
  <c r="C556" i="1"/>
  <c r="J555" i="1"/>
  <c r="I555" i="1"/>
  <c r="H555" i="1"/>
  <c r="G555" i="1"/>
  <c r="D555" i="1"/>
  <c r="C555" i="1"/>
  <c r="J554" i="1"/>
  <c r="I554" i="1"/>
  <c r="H554" i="1"/>
  <c r="G554" i="1"/>
  <c r="D554" i="1"/>
  <c r="C554" i="1"/>
  <c r="J553" i="1"/>
  <c r="I553" i="1"/>
  <c r="H553" i="1"/>
  <c r="G553" i="1"/>
  <c r="D553" i="1"/>
  <c r="C553" i="1"/>
  <c r="J552" i="1"/>
  <c r="I552" i="1"/>
  <c r="H552" i="1"/>
  <c r="G552" i="1"/>
  <c r="D552" i="1"/>
  <c r="C552" i="1"/>
  <c r="J551" i="1"/>
  <c r="I551" i="1"/>
  <c r="H551" i="1"/>
  <c r="G551" i="1"/>
  <c r="D551" i="1"/>
  <c r="C551" i="1"/>
  <c r="J550" i="1"/>
  <c r="I550" i="1"/>
  <c r="H550" i="1"/>
  <c r="G550" i="1"/>
  <c r="D550" i="1"/>
  <c r="C550" i="1"/>
  <c r="J549" i="1"/>
  <c r="I549" i="1"/>
  <c r="H549" i="1"/>
  <c r="G549" i="1"/>
  <c r="D549" i="1"/>
  <c r="C549" i="1"/>
  <c r="J548" i="1"/>
  <c r="I548" i="1"/>
  <c r="H548" i="1"/>
  <c r="G548" i="1"/>
  <c r="D548" i="1"/>
  <c r="C548" i="1"/>
  <c r="J547" i="1"/>
  <c r="I547" i="1"/>
  <c r="H547" i="1"/>
  <c r="G547" i="1"/>
  <c r="D547" i="1"/>
  <c r="C547" i="1"/>
  <c r="J546" i="1"/>
  <c r="I546" i="1"/>
  <c r="H546" i="1"/>
  <c r="G546" i="1"/>
  <c r="D546" i="1"/>
  <c r="C546" i="1"/>
  <c r="J545" i="1"/>
  <c r="I545" i="1"/>
  <c r="H545" i="1"/>
  <c r="G545" i="1"/>
  <c r="D545" i="1"/>
  <c r="C545" i="1"/>
  <c r="J544" i="1"/>
  <c r="I544" i="1"/>
  <c r="H544" i="1"/>
  <c r="G544" i="1"/>
  <c r="D544" i="1"/>
  <c r="C544" i="1"/>
  <c r="J543" i="1"/>
  <c r="I543" i="1"/>
  <c r="H543" i="1"/>
  <c r="G543" i="1"/>
  <c r="D543" i="1"/>
  <c r="C543" i="1"/>
  <c r="J542" i="1"/>
  <c r="I542" i="1"/>
  <c r="H542" i="1"/>
  <c r="G542" i="1"/>
  <c r="D542" i="1"/>
  <c r="C542" i="1"/>
  <c r="J541" i="1"/>
  <c r="I541" i="1"/>
  <c r="H541" i="1"/>
  <c r="G541" i="1"/>
  <c r="D541" i="1"/>
  <c r="C541" i="1"/>
  <c r="J540" i="1"/>
  <c r="I540" i="1"/>
  <c r="H540" i="1"/>
  <c r="G540" i="1"/>
  <c r="D540" i="1"/>
  <c r="C540" i="1"/>
  <c r="J539" i="1"/>
  <c r="I539" i="1"/>
  <c r="H539" i="1"/>
  <c r="G539" i="1"/>
  <c r="D539" i="1"/>
  <c r="C539" i="1"/>
  <c r="J538" i="1"/>
  <c r="I538" i="1"/>
  <c r="H538" i="1"/>
  <c r="G538" i="1"/>
  <c r="D538" i="1"/>
  <c r="C538" i="1"/>
  <c r="J537" i="1"/>
  <c r="I537" i="1"/>
  <c r="H537" i="1"/>
  <c r="G537" i="1"/>
  <c r="D537" i="1"/>
  <c r="C537" i="1"/>
  <c r="J536" i="1"/>
  <c r="I536" i="1"/>
  <c r="H536" i="1"/>
  <c r="G536" i="1"/>
  <c r="D536" i="1"/>
  <c r="C536" i="1"/>
  <c r="J535" i="1"/>
  <c r="I535" i="1"/>
  <c r="H535" i="1"/>
  <c r="G535" i="1"/>
  <c r="D535" i="1"/>
  <c r="C535" i="1"/>
  <c r="J534" i="1"/>
  <c r="I534" i="1"/>
  <c r="H534" i="1"/>
  <c r="G534" i="1"/>
  <c r="D534" i="1"/>
  <c r="C534" i="1"/>
  <c r="J533" i="1"/>
  <c r="I533" i="1"/>
  <c r="H533" i="1"/>
  <c r="G533" i="1"/>
  <c r="D533" i="1"/>
  <c r="C533" i="1"/>
  <c r="J532" i="1"/>
  <c r="I532" i="1"/>
  <c r="H532" i="1"/>
  <c r="G532" i="1"/>
  <c r="D532" i="1"/>
  <c r="C532" i="1"/>
  <c r="J531" i="1"/>
  <c r="I531" i="1"/>
  <c r="H531" i="1"/>
  <c r="G531" i="1"/>
  <c r="D531" i="1"/>
  <c r="C531" i="1"/>
  <c r="J530" i="1"/>
  <c r="I530" i="1"/>
  <c r="H530" i="1"/>
  <c r="G530" i="1"/>
  <c r="D530" i="1"/>
  <c r="C530" i="1"/>
  <c r="J529" i="1"/>
  <c r="I529" i="1"/>
  <c r="H529" i="1"/>
  <c r="G529" i="1"/>
  <c r="D529" i="1"/>
  <c r="C529" i="1"/>
  <c r="J528" i="1"/>
  <c r="I528" i="1"/>
  <c r="H528" i="1"/>
  <c r="G528" i="1"/>
  <c r="D528" i="1"/>
  <c r="C528" i="1"/>
  <c r="J527" i="1"/>
  <c r="I527" i="1"/>
  <c r="H527" i="1"/>
  <c r="G527" i="1"/>
  <c r="D527" i="1"/>
  <c r="C527" i="1"/>
  <c r="J526" i="1"/>
  <c r="I526" i="1"/>
  <c r="H526" i="1"/>
  <c r="G526" i="1"/>
  <c r="D526" i="1"/>
  <c r="C526" i="1"/>
  <c r="J525" i="1"/>
  <c r="I525" i="1"/>
  <c r="H525" i="1"/>
  <c r="G525" i="1"/>
  <c r="D525" i="1"/>
  <c r="C525" i="1"/>
  <c r="J524" i="1"/>
  <c r="I524" i="1"/>
  <c r="H524" i="1"/>
  <c r="G524" i="1"/>
  <c r="D524" i="1"/>
  <c r="C524" i="1"/>
  <c r="J523" i="1"/>
  <c r="I523" i="1"/>
  <c r="H523" i="1"/>
  <c r="G523" i="1"/>
  <c r="D523" i="1"/>
  <c r="C523" i="1"/>
  <c r="J522" i="1"/>
  <c r="I522" i="1"/>
  <c r="H522" i="1"/>
  <c r="G522" i="1"/>
  <c r="D522" i="1"/>
  <c r="C522" i="1"/>
  <c r="J521" i="1"/>
  <c r="I521" i="1"/>
  <c r="H521" i="1"/>
  <c r="G521" i="1"/>
  <c r="D521" i="1"/>
  <c r="C521" i="1"/>
  <c r="J520" i="1"/>
  <c r="I520" i="1"/>
  <c r="H520" i="1"/>
  <c r="G520" i="1"/>
  <c r="D520" i="1"/>
  <c r="C520" i="1"/>
  <c r="J519" i="1"/>
  <c r="I519" i="1"/>
  <c r="H519" i="1"/>
  <c r="G519" i="1"/>
  <c r="D519" i="1"/>
  <c r="C519" i="1"/>
  <c r="J518" i="1"/>
  <c r="I518" i="1"/>
  <c r="H518" i="1"/>
  <c r="G518" i="1"/>
  <c r="D518" i="1"/>
  <c r="C518" i="1"/>
  <c r="J517" i="1"/>
  <c r="I517" i="1"/>
  <c r="H517" i="1"/>
  <c r="G517" i="1"/>
  <c r="D517" i="1"/>
  <c r="C517" i="1"/>
  <c r="J516" i="1"/>
  <c r="I516" i="1"/>
  <c r="H516" i="1"/>
  <c r="G516" i="1"/>
  <c r="D516" i="1"/>
  <c r="C516" i="1"/>
  <c r="J515" i="1"/>
  <c r="I515" i="1"/>
  <c r="H515" i="1"/>
  <c r="G515" i="1"/>
  <c r="D515" i="1"/>
  <c r="C515" i="1"/>
  <c r="J514" i="1"/>
  <c r="I514" i="1"/>
  <c r="H514" i="1"/>
  <c r="G514" i="1"/>
  <c r="D514" i="1"/>
  <c r="C514" i="1"/>
  <c r="J513" i="1"/>
  <c r="I513" i="1"/>
  <c r="H513" i="1"/>
  <c r="G513" i="1"/>
  <c r="D513" i="1"/>
  <c r="C513" i="1"/>
  <c r="J512" i="1"/>
  <c r="I512" i="1"/>
  <c r="H512" i="1"/>
  <c r="G512" i="1"/>
  <c r="D512" i="1"/>
  <c r="C512" i="1"/>
  <c r="J511" i="1"/>
  <c r="I511" i="1"/>
  <c r="H511" i="1"/>
  <c r="G511" i="1"/>
  <c r="D511" i="1"/>
  <c r="C511" i="1"/>
  <c r="J510" i="1"/>
  <c r="I510" i="1"/>
  <c r="H510" i="1"/>
  <c r="G510" i="1"/>
  <c r="D510" i="1"/>
  <c r="C510" i="1"/>
  <c r="J509" i="1"/>
  <c r="I509" i="1"/>
  <c r="H509" i="1"/>
  <c r="G509" i="1"/>
  <c r="D509" i="1"/>
  <c r="C509" i="1"/>
  <c r="J508" i="1"/>
  <c r="I508" i="1"/>
  <c r="H508" i="1"/>
  <c r="G508" i="1"/>
  <c r="D508" i="1"/>
  <c r="C508" i="1"/>
  <c r="J507" i="1"/>
  <c r="I507" i="1"/>
  <c r="H507" i="1"/>
  <c r="G507" i="1"/>
  <c r="D507" i="1"/>
  <c r="C507" i="1"/>
  <c r="J506" i="1"/>
  <c r="I506" i="1"/>
  <c r="H506" i="1"/>
  <c r="G506" i="1"/>
  <c r="D506" i="1"/>
  <c r="C506" i="1"/>
  <c r="J505" i="1"/>
  <c r="I505" i="1"/>
  <c r="H505" i="1"/>
  <c r="G505" i="1"/>
  <c r="D505" i="1"/>
  <c r="C505" i="1"/>
  <c r="J504" i="1"/>
  <c r="I504" i="1"/>
  <c r="H504" i="1"/>
  <c r="G504" i="1"/>
  <c r="D504" i="1"/>
  <c r="C504" i="1"/>
  <c r="J503" i="1"/>
  <c r="I503" i="1"/>
  <c r="H503" i="1"/>
  <c r="G503" i="1"/>
  <c r="D503" i="1"/>
  <c r="C503" i="1"/>
  <c r="J502" i="1"/>
  <c r="I502" i="1"/>
  <c r="H502" i="1"/>
  <c r="G502" i="1"/>
  <c r="D502" i="1"/>
  <c r="C502" i="1"/>
  <c r="J501" i="1"/>
  <c r="I501" i="1"/>
  <c r="H501" i="1"/>
  <c r="G501" i="1"/>
  <c r="D501" i="1"/>
  <c r="C501" i="1"/>
  <c r="J500" i="1"/>
  <c r="I500" i="1"/>
  <c r="H500" i="1"/>
  <c r="G500" i="1"/>
  <c r="D500" i="1"/>
  <c r="C500" i="1"/>
  <c r="J499" i="1"/>
  <c r="I499" i="1"/>
  <c r="H499" i="1"/>
  <c r="G499" i="1"/>
  <c r="D499" i="1"/>
  <c r="C499" i="1"/>
  <c r="J498" i="1"/>
  <c r="I498" i="1"/>
  <c r="H498" i="1"/>
  <c r="G498" i="1"/>
  <c r="D498" i="1"/>
  <c r="C498" i="1"/>
  <c r="J497" i="1"/>
  <c r="I497" i="1"/>
  <c r="H497" i="1"/>
  <c r="G497" i="1"/>
  <c r="D497" i="1"/>
  <c r="C497" i="1"/>
  <c r="J496" i="1"/>
  <c r="I496" i="1"/>
  <c r="H496" i="1"/>
  <c r="G496" i="1"/>
  <c r="D496" i="1"/>
  <c r="C496" i="1"/>
  <c r="J495" i="1"/>
  <c r="I495" i="1"/>
  <c r="H495" i="1"/>
  <c r="G495" i="1"/>
  <c r="D495" i="1"/>
  <c r="C495" i="1"/>
  <c r="J494" i="1"/>
  <c r="I494" i="1"/>
  <c r="H494" i="1"/>
  <c r="G494" i="1"/>
  <c r="D494" i="1"/>
  <c r="C494" i="1"/>
  <c r="J493" i="1"/>
  <c r="I493" i="1"/>
  <c r="H493" i="1"/>
  <c r="G493" i="1"/>
  <c r="D493" i="1"/>
  <c r="C493" i="1"/>
  <c r="J492" i="1"/>
  <c r="I492" i="1"/>
  <c r="H492" i="1"/>
  <c r="G492" i="1"/>
  <c r="D492" i="1"/>
  <c r="C492" i="1"/>
  <c r="J491" i="1"/>
  <c r="I491" i="1"/>
  <c r="H491" i="1"/>
  <c r="G491" i="1"/>
  <c r="D491" i="1"/>
  <c r="C491" i="1"/>
  <c r="J490" i="1"/>
  <c r="I490" i="1"/>
  <c r="H490" i="1"/>
  <c r="G490" i="1"/>
  <c r="D490" i="1"/>
  <c r="C490" i="1"/>
  <c r="J489" i="1"/>
  <c r="I489" i="1"/>
  <c r="H489" i="1"/>
  <c r="G489" i="1"/>
  <c r="D489" i="1"/>
  <c r="C489" i="1"/>
  <c r="J488" i="1"/>
  <c r="I488" i="1"/>
  <c r="H488" i="1"/>
  <c r="G488" i="1"/>
  <c r="D488" i="1"/>
  <c r="C488" i="1"/>
  <c r="J487" i="1"/>
  <c r="I487" i="1"/>
  <c r="H487" i="1"/>
  <c r="G487" i="1"/>
  <c r="D487" i="1"/>
  <c r="C487" i="1"/>
  <c r="J486" i="1"/>
  <c r="I486" i="1"/>
  <c r="H486" i="1"/>
  <c r="G486" i="1"/>
  <c r="D486" i="1"/>
  <c r="C486" i="1"/>
  <c r="J485" i="1"/>
  <c r="I485" i="1"/>
  <c r="H485" i="1"/>
  <c r="G485" i="1"/>
  <c r="D485" i="1"/>
  <c r="C485" i="1"/>
  <c r="J484" i="1"/>
  <c r="I484" i="1"/>
  <c r="H484" i="1"/>
  <c r="G484" i="1"/>
  <c r="D484" i="1"/>
  <c r="C484" i="1"/>
  <c r="J483" i="1"/>
  <c r="I483" i="1"/>
  <c r="H483" i="1"/>
  <c r="G483" i="1"/>
  <c r="D483" i="1"/>
  <c r="C483" i="1"/>
  <c r="J482" i="1"/>
  <c r="I482" i="1"/>
  <c r="H482" i="1"/>
  <c r="G482" i="1"/>
  <c r="D482" i="1"/>
  <c r="C482" i="1"/>
  <c r="J481" i="1"/>
  <c r="I481" i="1"/>
  <c r="H481" i="1"/>
  <c r="G481" i="1"/>
  <c r="D481" i="1"/>
  <c r="C481" i="1"/>
  <c r="J480" i="1"/>
  <c r="I480" i="1"/>
  <c r="H480" i="1"/>
  <c r="G480" i="1"/>
  <c r="D480" i="1"/>
  <c r="C480" i="1"/>
  <c r="J479" i="1"/>
  <c r="I479" i="1"/>
  <c r="H479" i="1"/>
  <c r="G479" i="1"/>
  <c r="D479" i="1"/>
  <c r="C479" i="1"/>
  <c r="J478" i="1"/>
  <c r="I478" i="1"/>
  <c r="H478" i="1"/>
  <c r="G478" i="1"/>
  <c r="D478" i="1"/>
  <c r="C478" i="1"/>
  <c r="J477" i="1"/>
  <c r="I477" i="1"/>
  <c r="H477" i="1"/>
  <c r="G477" i="1"/>
  <c r="D477" i="1"/>
  <c r="C477" i="1"/>
  <c r="J476" i="1"/>
  <c r="I476" i="1"/>
  <c r="H476" i="1"/>
  <c r="G476" i="1"/>
  <c r="D476" i="1"/>
  <c r="C476" i="1"/>
  <c r="J475" i="1"/>
  <c r="I475" i="1"/>
  <c r="H475" i="1"/>
  <c r="G475" i="1"/>
  <c r="D475" i="1"/>
  <c r="C475" i="1"/>
  <c r="J474" i="1"/>
  <c r="I474" i="1"/>
  <c r="H474" i="1"/>
  <c r="G474" i="1"/>
  <c r="D474" i="1"/>
  <c r="C474" i="1"/>
  <c r="J473" i="1"/>
  <c r="I473" i="1"/>
  <c r="H473" i="1"/>
  <c r="G473" i="1"/>
  <c r="D473" i="1"/>
  <c r="C473" i="1"/>
  <c r="J472" i="1"/>
  <c r="I472" i="1"/>
  <c r="H472" i="1"/>
  <c r="G472" i="1"/>
  <c r="D472" i="1"/>
  <c r="C472" i="1"/>
  <c r="J471" i="1"/>
  <c r="I471" i="1"/>
  <c r="H471" i="1"/>
  <c r="G471" i="1"/>
  <c r="D471" i="1"/>
  <c r="C471" i="1"/>
  <c r="J470" i="1"/>
  <c r="I470" i="1"/>
  <c r="H470" i="1"/>
  <c r="G470" i="1"/>
  <c r="D470" i="1"/>
  <c r="C470" i="1"/>
  <c r="J469" i="1"/>
  <c r="I469" i="1"/>
  <c r="H469" i="1"/>
  <c r="G469" i="1"/>
  <c r="D469" i="1"/>
  <c r="C469" i="1"/>
  <c r="J468" i="1"/>
  <c r="I468" i="1"/>
  <c r="H468" i="1"/>
  <c r="G468" i="1"/>
  <c r="D468" i="1"/>
  <c r="C468" i="1"/>
  <c r="J467" i="1"/>
  <c r="I467" i="1"/>
  <c r="H467" i="1"/>
  <c r="G467" i="1"/>
  <c r="D467" i="1"/>
  <c r="C467" i="1"/>
  <c r="J466" i="1"/>
  <c r="I466" i="1"/>
  <c r="H466" i="1"/>
  <c r="G466" i="1"/>
  <c r="D466" i="1"/>
  <c r="C466" i="1"/>
  <c r="J465" i="1"/>
  <c r="I465" i="1"/>
  <c r="H465" i="1"/>
  <c r="G465" i="1"/>
  <c r="D465" i="1"/>
  <c r="C465" i="1"/>
  <c r="J464" i="1"/>
  <c r="I464" i="1"/>
  <c r="H464" i="1"/>
  <c r="G464" i="1"/>
  <c r="D464" i="1"/>
  <c r="C464" i="1"/>
  <c r="J463" i="1"/>
  <c r="I463" i="1"/>
  <c r="H463" i="1"/>
  <c r="G463" i="1"/>
  <c r="D463" i="1"/>
  <c r="C463" i="1"/>
  <c r="J462" i="1"/>
  <c r="I462" i="1"/>
  <c r="H462" i="1"/>
  <c r="G462" i="1"/>
  <c r="D462" i="1"/>
  <c r="C462" i="1"/>
  <c r="J461" i="1"/>
  <c r="I461" i="1"/>
  <c r="H461" i="1"/>
  <c r="G461" i="1"/>
  <c r="D461" i="1"/>
  <c r="C461" i="1"/>
  <c r="J460" i="1"/>
  <c r="I460" i="1"/>
  <c r="H460" i="1"/>
  <c r="G460" i="1"/>
  <c r="D460" i="1"/>
  <c r="C460" i="1"/>
  <c r="J459" i="1"/>
  <c r="I459" i="1"/>
  <c r="H459" i="1"/>
  <c r="G459" i="1"/>
  <c r="D459" i="1"/>
  <c r="C459" i="1"/>
  <c r="J458" i="1"/>
  <c r="I458" i="1"/>
  <c r="H458" i="1"/>
  <c r="G458" i="1"/>
  <c r="D458" i="1"/>
  <c r="C458" i="1"/>
  <c r="J457" i="1"/>
  <c r="I457" i="1"/>
  <c r="H457" i="1"/>
  <c r="G457" i="1"/>
  <c r="D457" i="1"/>
  <c r="C457" i="1"/>
  <c r="J456" i="1"/>
  <c r="I456" i="1"/>
  <c r="H456" i="1"/>
  <c r="G456" i="1"/>
  <c r="D456" i="1"/>
  <c r="C456" i="1"/>
  <c r="J455" i="1"/>
  <c r="I455" i="1"/>
  <c r="H455" i="1"/>
  <c r="G455" i="1"/>
  <c r="D455" i="1"/>
  <c r="C455" i="1"/>
  <c r="J454" i="1"/>
  <c r="I454" i="1"/>
  <c r="H454" i="1"/>
  <c r="G454" i="1"/>
  <c r="D454" i="1"/>
  <c r="C454" i="1"/>
  <c r="J453" i="1"/>
  <c r="I453" i="1"/>
  <c r="H453" i="1"/>
  <c r="G453" i="1"/>
  <c r="D453" i="1"/>
  <c r="C453" i="1"/>
  <c r="J452" i="1"/>
  <c r="I452" i="1"/>
  <c r="H452" i="1"/>
  <c r="G452" i="1"/>
  <c r="D452" i="1"/>
  <c r="C452" i="1"/>
  <c r="J451" i="1"/>
  <c r="I451" i="1"/>
  <c r="H451" i="1"/>
  <c r="G451" i="1"/>
  <c r="D451" i="1"/>
  <c r="C451" i="1"/>
  <c r="J450" i="1"/>
  <c r="I450" i="1"/>
  <c r="H450" i="1"/>
  <c r="G450" i="1"/>
  <c r="D450" i="1"/>
  <c r="C450" i="1"/>
  <c r="J449" i="1"/>
  <c r="I449" i="1"/>
  <c r="H449" i="1"/>
  <c r="G449" i="1"/>
  <c r="D449" i="1"/>
  <c r="C449" i="1"/>
  <c r="J448" i="1"/>
  <c r="I448" i="1"/>
  <c r="H448" i="1"/>
  <c r="G448" i="1"/>
  <c r="D448" i="1"/>
  <c r="C448" i="1"/>
  <c r="J447" i="1"/>
  <c r="I447" i="1"/>
  <c r="H447" i="1"/>
  <c r="G447" i="1"/>
  <c r="D447" i="1"/>
  <c r="C447" i="1"/>
  <c r="J446" i="1"/>
  <c r="I446" i="1"/>
  <c r="H446" i="1"/>
  <c r="G446" i="1"/>
  <c r="D446" i="1"/>
  <c r="C446" i="1"/>
  <c r="J445" i="1"/>
  <c r="I445" i="1"/>
  <c r="H445" i="1"/>
  <c r="G445" i="1"/>
  <c r="D445" i="1"/>
  <c r="C445" i="1"/>
  <c r="J444" i="1"/>
  <c r="I444" i="1"/>
  <c r="H444" i="1"/>
  <c r="G444" i="1"/>
  <c r="D444" i="1"/>
  <c r="C444" i="1"/>
  <c r="J443" i="1"/>
  <c r="I443" i="1"/>
  <c r="H443" i="1"/>
  <c r="G443" i="1"/>
  <c r="D443" i="1"/>
  <c r="C443" i="1"/>
  <c r="J442" i="1"/>
  <c r="I442" i="1"/>
  <c r="H442" i="1"/>
  <c r="G442" i="1"/>
  <c r="D442" i="1"/>
  <c r="C442" i="1"/>
  <c r="J441" i="1"/>
  <c r="I441" i="1"/>
  <c r="H441" i="1"/>
  <c r="G441" i="1"/>
  <c r="D441" i="1"/>
  <c r="C441" i="1"/>
  <c r="J440" i="1"/>
  <c r="I440" i="1"/>
  <c r="H440" i="1"/>
  <c r="G440" i="1"/>
  <c r="D440" i="1"/>
  <c r="C440" i="1"/>
  <c r="J439" i="1"/>
  <c r="I439" i="1"/>
  <c r="H439" i="1"/>
  <c r="G439" i="1"/>
  <c r="D439" i="1"/>
  <c r="C439" i="1"/>
  <c r="J438" i="1"/>
  <c r="I438" i="1"/>
  <c r="H438" i="1"/>
  <c r="G438" i="1"/>
  <c r="D438" i="1"/>
  <c r="C438" i="1"/>
  <c r="J437" i="1"/>
  <c r="I437" i="1"/>
  <c r="H437" i="1"/>
  <c r="G437" i="1"/>
  <c r="D437" i="1"/>
  <c r="C437" i="1"/>
  <c r="J436" i="1"/>
  <c r="I436" i="1"/>
  <c r="H436" i="1"/>
  <c r="G436" i="1"/>
  <c r="D436" i="1"/>
  <c r="C436" i="1"/>
  <c r="J435" i="1"/>
  <c r="I435" i="1"/>
  <c r="H435" i="1"/>
  <c r="G435" i="1"/>
  <c r="D435" i="1"/>
  <c r="C435" i="1"/>
  <c r="J434" i="1"/>
  <c r="I434" i="1"/>
  <c r="H434" i="1"/>
  <c r="G434" i="1"/>
  <c r="D434" i="1"/>
  <c r="C434" i="1"/>
  <c r="J433" i="1"/>
  <c r="I433" i="1"/>
  <c r="H433" i="1"/>
  <c r="G433" i="1"/>
  <c r="D433" i="1"/>
  <c r="C433" i="1"/>
  <c r="J432" i="1"/>
  <c r="I432" i="1"/>
  <c r="H432" i="1"/>
  <c r="G432" i="1"/>
  <c r="D432" i="1"/>
  <c r="C432" i="1"/>
  <c r="J431" i="1"/>
  <c r="I431" i="1"/>
  <c r="H431" i="1"/>
  <c r="G431" i="1"/>
  <c r="D431" i="1"/>
  <c r="C431" i="1"/>
  <c r="J430" i="1"/>
  <c r="I430" i="1"/>
  <c r="H430" i="1"/>
  <c r="G430" i="1"/>
  <c r="D430" i="1"/>
  <c r="C430" i="1"/>
  <c r="J429" i="1"/>
  <c r="I429" i="1"/>
  <c r="H429" i="1"/>
  <c r="G429" i="1"/>
  <c r="D429" i="1"/>
  <c r="C429" i="1"/>
  <c r="J428" i="1"/>
  <c r="I428" i="1"/>
  <c r="H428" i="1"/>
  <c r="G428" i="1"/>
  <c r="D428" i="1"/>
  <c r="C428" i="1"/>
  <c r="J427" i="1"/>
  <c r="I427" i="1"/>
  <c r="H427" i="1"/>
  <c r="G427" i="1"/>
  <c r="D427" i="1"/>
  <c r="C427" i="1"/>
  <c r="J426" i="1"/>
  <c r="I426" i="1"/>
  <c r="H426" i="1"/>
  <c r="G426" i="1"/>
  <c r="D426" i="1"/>
  <c r="C426" i="1"/>
  <c r="J425" i="1"/>
  <c r="I425" i="1"/>
  <c r="H425" i="1"/>
  <c r="G425" i="1"/>
  <c r="D425" i="1"/>
  <c r="C425" i="1"/>
  <c r="J424" i="1"/>
  <c r="I424" i="1"/>
  <c r="H424" i="1"/>
  <c r="G424" i="1"/>
  <c r="D424" i="1"/>
  <c r="C424" i="1"/>
  <c r="J423" i="1"/>
  <c r="I423" i="1"/>
  <c r="H423" i="1"/>
  <c r="G423" i="1"/>
  <c r="D423" i="1"/>
  <c r="C423" i="1"/>
  <c r="J422" i="1"/>
  <c r="I422" i="1"/>
  <c r="H422" i="1"/>
  <c r="G422" i="1"/>
  <c r="D422" i="1"/>
  <c r="C422" i="1"/>
  <c r="J421" i="1"/>
  <c r="I421" i="1"/>
  <c r="H421" i="1"/>
  <c r="G421" i="1"/>
  <c r="D421" i="1"/>
  <c r="C421" i="1"/>
  <c r="J420" i="1"/>
  <c r="I420" i="1"/>
  <c r="H420" i="1"/>
  <c r="G420" i="1"/>
  <c r="D420" i="1"/>
  <c r="C420" i="1"/>
  <c r="J419" i="1"/>
  <c r="I419" i="1"/>
  <c r="H419" i="1"/>
  <c r="G419" i="1"/>
  <c r="D419" i="1"/>
  <c r="C419" i="1"/>
  <c r="J418" i="1"/>
  <c r="I418" i="1"/>
  <c r="H418" i="1"/>
  <c r="G418" i="1"/>
  <c r="D418" i="1"/>
  <c r="C418" i="1"/>
  <c r="J417" i="1"/>
  <c r="I417" i="1"/>
  <c r="H417" i="1"/>
  <c r="G417" i="1"/>
  <c r="D417" i="1"/>
  <c r="C417" i="1"/>
  <c r="J416" i="1"/>
  <c r="I416" i="1"/>
  <c r="H416" i="1"/>
  <c r="G416" i="1"/>
  <c r="D416" i="1"/>
  <c r="C416" i="1"/>
  <c r="J415" i="1"/>
  <c r="I415" i="1"/>
  <c r="H415" i="1"/>
  <c r="G415" i="1"/>
  <c r="D415" i="1"/>
  <c r="C415" i="1"/>
  <c r="J414" i="1"/>
  <c r="I414" i="1"/>
  <c r="H414" i="1"/>
  <c r="G414" i="1"/>
  <c r="D414" i="1"/>
  <c r="C414" i="1"/>
  <c r="J413" i="1"/>
  <c r="I413" i="1"/>
  <c r="H413" i="1"/>
  <c r="G413" i="1"/>
  <c r="D413" i="1"/>
  <c r="C413" i="1"/>
  <c r="J412" i="1"/>
  <c r="I412" i="1"/>
  <c r="H412" i="1"/>
  <c r="G412" i="1"/>
  <c r="D412" i="1"/>
  <c r="C412" i="1"/>
  <c r="J411" i="1"/>
  <c r="I411" i="1"/>
  <c r="H411" i="1"/>
  <c r="G411" i="1"/>
  <c r="D411" i="1"/>
  <c r="C411" i="1"/>
  <c r="J410" i="1"/>
  <c r="I410" i="1"/>
  <c r="H410" i="1"/>
  <c r="G410" i="1"/>
  <c r="D410" i="1"/>
  <c r="C410" i="1"/>
  <c r="J409" i="1"/>
  <c r="I409" i="1"/>
  <c r="H409" i="1"/>
  <c r="G409" i="1"/>
  <c r="D409" i="1"/>
  <c r="C409" i="1"/>
  <c r="J408" i="1"/>
  <c r="I408" i="1"/>
  <c r="H408" i="1"/>
  <c r="G408" i="1"/>
  <c r="D408" i="1"/>
  <c r="C408" i="1"/>
  <c r="J407" i="1"/>
  <c r="I407" i="1"/>
  <c r="H407" i="1"/>
  <c r="G407" i="1"/>
  <c r="D407" i="1"/>
  <c r="C407" i="1"/>
  <c r="J406" i="1"/>
  <c r="I406" i="1"/>
  <c r="H406" i="1"/>
  <c r="G406" i="1"/>
  <c r="D406" i="1"/>
  <c r="C406" i="1"/>
  <c r="J405" i="1"/>
  <c r="I405" i="1"/>
  <c r="H405" i="1"/>
  <c r="G405" i="1"/>
  <c r="D405" i="1"/>
  <c r="C405" i="1"/>
  <c r="J404" i="1"/>
  <c r="I404" i="1"/>
  <c r="H404" i="1"/>
  <c r="G404" i="1"/>
  <c r="D404" i="1"/>
  <c r="C404" i="1"/>
  <c r="J403" i="1"/>
  <c r="I403" i="1"/>
  <c r="H403" i="1"/>
  <c r="G403" i="1"/>
  <c r="D403" i="1"/>
  <c r="C403" i="1"/>
  <c r="J402" i="1"/>
  <c r="I402" i="1"/>
  <c r="H402" i="1"/>
  <c r="G402" i="1"/>
  <c r="D402" i="1"/>
  <c r="C402" i="1"/>
  <c r="J401" i="1"/>
  <c r="I401" i="1"/>
  <c r="H401" i="1"/>
  <c r="G401" i="1"/>
  <c r="D401" i="1"/>
  <c r="C401" i="1"/>
  <c r="J400" i="1"/>
  <c r="I400" i="1"/>
  <c r="H400" i="1"/>
  <c r="G400" i="1"/>
  <c r="D400" i="1"/>
  <c r="C400" i="1"/>
  <c r="J399" i="1"/>
  <c r="I399" i="1"/>
  <c r="H399" i="1"/>
  <c r="G399" i="1"/>
  <c r="D399" i="1"/>
  <c r="C399" i="1"/>
  <c r="J398" i="1"/>
  <c r="I398" i="1"/>
  <c r="H398" i="1"/>
  <c r="G398" i="1"/>
  <c r="D398" i="1"/>
  <c r="C398" i="1"/>
  <c r="J397" i="1"/>
  <c r="I397" i="1"/>
  <c r="H397" i="1"/>
  <c r="G397" i="1"/>
  <c r="D397" i="1"/>
  <c r="C397" i="1"/>
  <c r="J396" i="1"/>
  <c r="I396" i="1"/>
  <c r="H396" i="1"/>
  <c r="G396" i="1"/>
  <c r="D396" i="1"/>
  <c r="C396" i="1"/>
  <c r="J395" i="1"/>
  <c r="I395" i="1"/>
  <c r="H395" i="1"/>
  <c r="G395" i="1"/>
  <c r="D395" i="1"/>
  <c r="C395" i="1"/>
  <c r="J394" i="1"/>
  <c r="I394" i="1"/>
  <c r="H394" i="1"/>
  <c r="G394" i="1"/>
  <c r="D394" i="1"/>
  <c r="C394" i="1"/>
  <c r="J393" i="1"/>
  <c r="I393" i="1"/>
  <c r="H393" i="1"/>
  <c r="G393" i="1"/>
  <c r="D393" i="1"/>
  <c r="C393" i="1"/>
  <c r="J392" i="1"/>
  <c r="I392" i="1"/>
  <c r="H392" i="1"/>
  <c r="G392" i="1"/>
  <c r="D392" i="1"/>
  <c r="C392" i="1"/>
  <c r="J391" i="1"/>
  <c r="I391" i="1"/>
  <c r="H391" i="1"/>
  <c r="G391" i="1"/>
  <c r="D391" i="1"/>
  <c r="C391" i="1"/>
  <c r="J390" i="1"/>
  <c r="I390" i="1"/>
  <c r="H390" i="1"/>
  <c r="G390" i="1"/>
  <c r="D390" i="1"/>
  <c r="C390" i="1"/>
  <c r="J389" i="1"/>
  <c r="I389" i="1"/>
  <c r="H389" i="1"/>
  <c r="G389" i="1"/>
  <c r="D389" i="1"/>
  <c r="C389" i="1"/>
  <c r="J388" i="1"/>
  <c r="I388" i="1"/>
  <c r="H388" i="1"/>
  <c r="G388" i="1"/>
  <c r="D388" i="1"/>
  <c r="C388" i="1"/>
  <c r="J387" i="1"/>
  <c r="I387" i="1"/>
  <c r="H387" i="1"/>
  <c r="G387" i="1"/>
  <c r="D387" i="1"/>
  <c r="C387" i="1"/>
  <c r="J386" i="1"/>
  <c r="I386" i="1"/>
  <c r="H386" i="1"/>
  <c r="G386" i="1"/>
  <c r="D386" i="1"/>
  <c r="C386" i="1"/>
  <c r="J385" i="1"/>
  <c r="I385" i="1"/>
  <c r="H385" i="1"/>
  <c r="G385" i="1"/>
  <c r="D385" i="1"/>
  <c r="C385" i="1"/>
  <c r="J384" i="1"/>
  <c r="I384" i="1"/>
  <c r="H384" i="1"/>
  <c r="G384" i="1"/>
  <c r="D384" i="1"/>
  <c r="C384" i="1"/>
  <c r="J383" i="1"/>
  <c r="I383" i="1"/>
  <c r="H383" i="1"/>
  <c r="G383" i="1"/>
  <c r="D383" i="1"/>
  <c r="C383" i="1"/>
  <c r="J382" i="1"/>
  <c r="I382" i="1"/>
  <c r="H382" i="1"/>
  <c r="G382" i="1"/>
  <c r="D382" i="1"/>
  <c r="C382" i="1"/>
  <c r="J381" i="1"/>
  <c r="I381" i="1"/>
  <c r="H381" i="1"/>
  <c r="G381" i="1"/>
  <c r="D381" i="1"/>
  <c r="C381" i="1"/>
  <c r="J380" i="1"/>
  <c r="I380" i="1"/>
  <c r="H380" i="1"/>
  <c r="G380" i="1"/>
  <c r="D380" i="1"/>
  <c r="C380" i="1"/>
  <c r="J379" i="1"/>
  <c r="I379" i="1"/>
  <c r="H379" i="1"/>
  <c r="G379" i="1"/>
  <c r="D379" i="1"/>
  <c r="C379" i="1"/>
  <c r="J378" i="1"/>
  <c r="I378" i="1"/>
  <c r="H378" i="1"/>
  <c r="G378" i="1"/>
  <c r="D378" i="1"/>
  <c r="C378" i="1"/>
  <c r="J377" i="1"/>
  <c r="I377" i="1"/>
  <c r="H377" i="1"/>
  <c r="G377" i="1"/>
  <c r="D377" i="1"/>
  <c r="C377" i="1"/>
  <c r="J376" i="1"/>
  <c r="I376" i="1"/>
  <c r="H376" i="1"/>
  <c r="G376" i="1"/>
  <c r="D376" i="1"/>
  <c r="C376" i="1"/>
  <c r="J375" i="1"/>
  <c r="I375" i="1"/>
  <c r="H375" i="1"/>
  <c r="G375" i="1"/>
  <c r="D375" i="1"/>
  <c r="C375" i="1"/>
  <c r="J374" i="1"/>
  <c r="I374" i="1"/>
  <c r="H374" i="1"/>
  <c r="G374" i="1"/>
  <c r="D374" i="1"/>
  <c r="C374" i="1"/>
  <c r="J373" i="1"/>
  <c r="I373" i="1"/>
  <c r="H373" i="1"/>
  <c r="G373" i="1"/>
  <c r="D373" i="1"/>
  <c r="C373" i="1"/>
  <c r="J372" i="1"/>
  <c r="I372" i="1"/>
  <c r="H372" i="1"/>
  <c r="G372" i="1"/>
  <c r="D372" i="1"/>
  <c r="C372" i="1"/>
  <c r="J371" i="1"/>
  <c r="I371" i="1"/>
  <c r="H371" i="1"/>
  <c r="G371" i="1"/>
  <c r="D371" i="1"/>
  <c r="C371" i="1"/>
  <c r="J370" i="1"/>
  <c r="I370" i="1"/>
  <c r="H370" i="1"/>
  <c r="G370" i="1"/>
  <c r="D370" i="1"/>
  <c r="C370" i="1"/>
  <c r="J369" i="1"/>
  <c r="I369" i="1"/>
  <c r="H369" i="1"/>
  <c r="G369" i="1"/>
  <c r="D369" i="1"/>
  <c r="C369" i="1"/>
  <c r="J368" i="1"/>
  <c r="I368" i="1"/>
  <c r="H368" i="1"/>
  <c r="G368" i="1"/>
  <c r="D368" i="1"/>
  <c r="C368" i="1"/>
  <c r="J367" i="1"/>
  <c r="I367" i="1"/>
  <c r="H367" i="1"/>
  <c r="G367" i="1"/>
  <c r="D367" i="1"/>
  <c r="C367" i="1"/>
  <c r="J366" i="1"/>
  <c r="I366" i="1"/>
  <c r="H366" i="1"/>
  <c r="G366" i="1"/>
  <c r="D366" i="1"/>
  <c r="C366" i="1"/>
  <c r="J365" i="1"/>
  <c r="I365" i="1"/>
  <c r="H365" i="1"/>
  <c r="G365" i="1"/>
  <c r="D365" i="1"/>
  <c r="C365" i="1"/>
  <c r="J364" i="1"/>
  <c r="I364" i="1"/>
  <c r="H364" i="1"/>
  <c r="G364" i="1"/>
  <c r="D364" i="1"/>
  <c r="C364" i="1"/>
  <c r="J363" i="1"/>
  <c r="I363" i="1"/>
  <c r="H363" i="1"/>
  <c r="G363" i="1"/>
  <c r="D363" i="1"/>
  <c r="C363" i="1"/>
  <c r="J362" i="1"/>
  <c r="I362" i="1"/>
  <c r="H362" i="1"/>
  <c r="G362" i="1"/>
  <c r="D362" i="1"/>
  <c r="C362" i="1"/>
  <c r="J361" i="1"/>
  <c r="I361" i="1"/>
  <c r="H361" i="1"/>
  <c r="G361" i="1"/>
  <c r="D361" i="1"/>
  <c r="C361" i="1"/>
  <c r="J360" i="1"/>
  <c r="I360" i="1"/>
  <c r="H360" i="1"/>
  <c r="G360" i="1"/>
  <c r="D360" i="1"/>
  <c r="C360" i="1"/>
  <c r="J359" i="1"/>
  <c r="I359" i="1"/>
  <c r="H359" i="1"/>
  <c r="G359" i="1"/>
  <c r="D359" i="1"/>
  <c r="C359" i="1"/>
  <c r="J358" i="1"/>
  <c r="I358" i="1"/>
  <c r="H358" i="1"/>
  <c r="G358" i="1"/>
  <c r="D358" i="1"/>
  <c r="C358" i="1"/>
  <c r="J357" i="1"/>
  <c r="I357" i="1"/>
  <c r="H357" i="1"/>
  <c r="G357" i="1"/>
  <c r="D357" i="1"/>
  <c r="C357" i="1"/>
  <c r="J356" i="1"/>
  <c r="I356" i="1"/>
  <c r="H356" i="1"/>
  <c r="G356" i="1"/>
  <c r="D356" i="1"/>
  <c r="C356" i="1"/>
  <c r="J355" i="1"/>
  <c r="I355" i="1"/>
  <c r="H355" i="1"/>
  <c r="G355" i="1"/>
  <c r="D355" i="1"/>
  <c r="C355" i="1"/>
  <c r="J354" i="1"/>
  <c r="I354" i="1"/>
  <c r="H354" i="1"/>
  <c r="G354" i="1"/>
  <c r="D354" i="1"/>
  <c r="C354" i="1"/>
  <c r="J353" i="1"/>
  <c r="I353" i="1"/>
  <c r="H353" i="1"/>
  <c r="G353" i="1"/>
  <c r="D353" i="1"/>
  <c r="C353" i="1"/>
  <c r="J352" i="1"/>
  <c r="I352" i="1"/>
  <c r="H352" i="1"/>
  <c r="G352" i="1"/>
  <c r="D352" i="1"/>
  <c r="C352" i="1"/>
  <c r="J351" i="1"/>
  <c r="I351" i="1"/>
  <c r="H351" i="1"/>
  <c r="G351" i="1"/>
  <c r="D351" i="1"/>
  <c r="C351" i="1"/>
  <c r="J350" i="1"/>
  <c r="I350" i="1"/>
  <c r="H350" i="1"/>
  <c r="G350" i="1"/>
  <c r="D350" i="1"/>
  <c r="C350" i="1"/>
  <c r="J349" i="1"/>
  <c r="I349" i="1"/>
  <c r="H349" i="1"/>
  <c r="G349" i="1"/>
  <c r="D349" i="1"/>
  <c r="C349" i="1"/>
  <c r="J348" i="1"/>
  <c r="I348" i="1"/>
  <c r="H348" i="1"/>
  <c r="G348" i="1"/>
  <c r="D348" i="1"/>
  <c r="C348" i="1"/>
  <c r="J347" i="1"/>
  <c r="I347" i="1"/>
  <c r="H347" i="1"/>
  <c r="G347" i="1"/>
  <c r="D347" i="1"/>
  <c r="C347" i="1"/>
  <c r="J346" i="1"/>
  <c r="I346" i="1"/>
  <c r="H346" i="1"/>
  <c r="G346" i="1"/>
  <c r="D346" i="1"/>
  <c r="C346" i="1"/>
  <c r="J345" i="1"/>
  <c r="I345" i="1"/>
  <c r="H345" i="1"/>
  <c r="G345" i="1"/>
  <c r="D345" i="1"/>
  <c r="C345" i="1"/>
  <c r="J344" i="1"/>
  <c r="I344" i="1"/>
  <c r="H344" i="1"/>
  <c r="G344" i="1"/>
  <c r="D344" i="1"/>
  <c r="C344" i="1"/>
  <c r="J343" i="1"/>
  <c r="I343" i="1"/>
  <c r="H343" i="1"/>
  <c r="G343" i="1"/>
  <c r="D343" i="1"/>
  <c r="C343" i="1"/>
  <c r="J342" i="1"/>
  <c r="I342" i="1"/>
  <c r="H342" i="1"/>
  <c r="G342" i="1"/>
  <c r="D342" i="1"/>
  <c r="C342" i="1"/>
  <c r="J341" i="1"/>
  <c r="I341" i="1"/>
  <c r="H341" i="1"/>
  <c r="G341" i="1"/>
  <c r="D341" i="1"/>
  <c r="C341" i="1"/>
  <c r="J340" i="1"/>
  <c r="I340" i="1"/>
  <c r="H340" i="1"/>
  <c r="G340" i="1"/>
  <c r="D340" i="1"/>
  <c r="C340" i="1"/>
  <c r="J339" i="1"/>
  <c r="I339" i="1"/>
  <c r="H339" i="1"/>
  <c r="G339" i="1"/>
  <c r="D339" i="1"/>
  <c r="C339" i="1"/>
  <c r="J338" i="1"/>
  <c r="I338" i="1"/>
  <c r="H338" i="1"/>
  <c r="G338" i="1"/>
  <c r="D338" i="1"/>
  <c r="C338" i="1"/>
  <c r="J337" i="1"/>
  <c r="I337" i="1"/>
  <c r="H337" i="1"/>
  <c r="G337" i="1"/>
  <c r="D337" i="1"/>
  <c r="C337" i="1"/>
  <c r="J336" i="1"/>
  <c r="I336" i="1"/>
  <c r="H336" i="1"/>
  <c r="G336" i="1"/>
  <c r="D336" i="1"/>
  <c r="C336" i="1"/>
  <c r="J335" i="1"/>
  <c r="I335" i="1"/>
  <c r="H335" i="1"/>
  <c r="G335" i="1"/>
  <c r="D335" i="1"/>
  <c r="C335" i="1"/>
  <c r="J334" i="1"/>
  <c r="I334" i="1"/>
  <c r="H334" i="1"/>
  <c r="G334" i="1"/>
  <c r="D334" i="1"/>
  <c r="C334" i="1"/>
  <c r="J333" i="1"/>
  <c r="I333" i="1"/>
  <c r="H333" i="1"/>
  <c r="G333" i="1"/>
  <c r="D333" i="1"/>
  <c r="C333" i="1"/>
  <c r="J332" i="1"/>
  <c r="I332" i="1"/>
  <c r="H332" i="1"/>
  <c r="G332" i="1"/>
  <c r="D332" i="1"/>
  <c r="C332" i="1"/>
  <c r="J331" i="1"/>
  <c r="I331" i="1"/>
  <c r="H331" i="1"/>
  <c r="G331" i="1"/>
  <c r="D331" i="1"/>
  <c r="C331" i="1"/>
  <c r="J330" i="1"/>
  <c r="I330" i="1"/>
  <c r="H330" i="1"/>
  <c r="G330" i="1"/>
  <c r="D330" i="1"/>
  <c r="C330" i="1"/>
  <c r="J329" i="1"/>
  <c r="I329" i="1"/>
  <c r="H329" i="1"/>
  <c r="G329" i="1"/>
  <c r="D329" i="1"/>
  <c r="C329" i="1"/>
  <c r="J328" i="1"/>
  <c r="I328" i="1"/>
  <c r="H328" i="1"/>
  <c r="G328" i="1"/>
  <c r="D328" i="1"/>
  <c r="C328" i="1"/>
  <c r="J327" i="1"/>
  <c r="I327" i="1"/>
  <c r="H327" i="1"/>
  <c r="G327" i="1"/>
  <c r="D327" i="1"/>
  <c r="C327" i="1"/>
  <c r="J326" i="1"/>
  <c r="I326" i="1"/>
  <c r="H326" i="1"/>
  <c r="G326" i="1"/>
  <c r="D326" i="1"/>
  <c r="C326" i="1"/>
  <c r="J325" i="1"/>
  <c r="I325" i="1"/>
  <c r="H325" i="1"/>
  <c r="G325" i="1"/>
  <c r="D325" i="1"/>
  <c r="C325" i="1"/>
  <c r="J324" i="1"/>
  <c r="I324" i="1"/>
  <c r="H324" i="1"/>
  <c r="G324" i="1"/>
  <c r="D324" i="1"/>
  <c r="C324" i="1"/>
  <c r="J323" i="1"/>
  <c r="I323" i="1"/>
  <c r="H323" i="1"/>
  <c r="G323" i="1"/>
  <c r="D323" i="1"/>
  <c r="C323" i="1"/>
  <c r="J322" i="1"/>
  <c r="I322" i="1"/>
  <c r="H322" i="1"/>
  <c r="G322" i="1"/>
  <c r="D322" i="1"/>
  <c r="C322" i="1"/>
  <c r="J321" i="1"/>
  <c r="I321" i="1"/>
  <c r="H321" i="1"/>
  <c r="G321" i="1"/>
  <c r="D321" i="1"/>
  <c r="C321" i="1"/>
  <c r="J320" i="1"/>
  <c r="I320" i="1"/>
  <c r="H320" i="1"/>
  <c r="G320" i="1"/>
  <c r="D320" i="1"/>
  <c r="C320" i="1"/>
  <c r="J319" i="1"/>
  <c r="I319" i="1"/>
  <c r="H319" i="1"/>
  <c r="G319" i="1"/>
  <c r="D319" i="1"/>
  <c r="C319" i="1"/>
  <c r="J318" i="1"/>
  <c r="I318" i="1"/>
  <c r="H318" i="1"/>
  <c r="G318" i="1"/>
  <c r="D318" i="1"/>
  <c r="C318" i="1"/>
  <c r="J317" i="1"/>
  <c r="I317" i="1"/>
  <c r="H317" i="1"/>
  <c r="G317" i="1"/>
  <c r="D317" i="1"/>
  <c r="C317" i="1"/>
  <c r="J316" i="1"/>
  <c r="I316" i="1"/>
  <c r="H316" i="1"/>
  <c r="G316" i="1"/>
  <c r="D316" i="1"/>
  <c r="C316" i="1"/>
  <c r="J315" i="1"/>
  <c r="I315" i="1"/>
  <c r="H315" i="1"/>
  <c r="G315" i="1"/>
  <c r="D315" i="1"/>
  <c r="C315" i="1"/>
  <c r="J314" i="1"/>
  <c r="I314" i="1"/>
  <c r="H314" i="1"/>
  <c r="G314" i="1"/>
  <c r="D314" i="1"/>
  <c r="C314" i="1"/>
  <c r="J313" i="1"/>
  <c r="I313" i="1"/>
  <c r="H313" i="1"/>
  <c r="G313" i="1"/>
  <c r="D313" i="1"/>
  <c r="C313" i="1"/>
  <c r="J312" i="1"/>
  <c r="I312" i="1"/>
  <c r="H312" i="1"/>
  <c r="G312" i="1"/>
  <c r="D312" i="1"/>
  <c r="C312" i="1"/>
  <c r="J311" i="1"/>
  <c r="I311" i="1"/>
  <c r="H311" i="1"/>
  <c r="G311" i="1"/>
  <c r="D311" i="1"/>
  <c r="C311" i="1"/>
  <c r="J310" i="1"/>
  <c r="I310" i="1"/>
  <c r="H310" i="1"/>
  <c r="G310" i="1"/>
  <c r="D310" i="1"/>
  <c r="C310" i="1"/>
  <c r="J309" i="1"/>
  <c r="I309" i="1"/>
  <c r="H309" i="1"/>
  <c r="G309" i="1"/>
  <c r="D309" i="1"/>
  <c r="C309" i="1"/>
  <c r="J308" i="1"/>
  <c r="I308" i="1"/>
  <c r="H308" i="1"/>
  <c r="G308" i="1"/>
  <c r="D308" i="1"/>
  <c r="C308" i="1"/>
  <c r="J307" i="1"/>
  <c r="I307" i="1"/>
  <c r="H307" i="1"/>
  <c r="G307" i="1"/>
  <c r="D307" i="1"/>
  <c r="C307" i="1"/>
  <c r="J306" i="1"/>
  <c r="I306" i="1"/>
  <c r="H306" i="1"/>
  <c r="G306" i="1"/>
  <c r="D306" i="1"/>
  <c r="C306" i="1"/>
  <c r="J305" i="1"/>
  <c r="I305" i="1"/>
  <c r="H305" i="1"/>
  <c r="G305" i="1"/>
  <c r="D305" i="1"/>
  <c r="C305" i="1"/>
  <c r="J304" i="1"/>
  <c r="I304" i="1"/>
  <c r="H304" i="1"/>
  <c r="G304" i="1"/>
  <c r="D304" i="1"/>
  <c r="C304" i="1"/>
  <c r="J303" i="1"/>
  <c r="I303" i="1"/>
  <c r="H303" i="1"/>
  <c r="G303" i="1"/>
  <c r="D303" i="1"/>
  <c r="C303" i="1"/>
  <c r="J302" i="1"/>
  <c r="I302" i="1"/>
  <c r="H302" i="1"/>
  <c r="G302" i="1"/>
  <c r="D302" i="1"/>
  <c r="C302" i="1"/>
  <c r="J301" i="1"/>
  <c r="I301" i="1"/>
  <c r="H301" i="1"/>
  <c r="G301" i="1"/>
  <c r="D301" i="1"/>
  <c r="C301" i="1"/>
  <c r="J300" i="1"/>
  <c r="I300" i="1"/>
  <c r="H300" i="1"/>
  <c r="G300" i="1"/>
  <c r="D300" i="1"/>
  <c r="C300" i="1"/>
  <c r="J299" i="1"/>
  <c r="I299" i="1"/>
  <c r="H299" i="1"/>
  <c r="G299" i="1"/>
  <c r="D299" i="1"/>
  <c r="C299" i="1"/>
  <c r="J298" i="1"/>
  <c r="I298" i="1"/>
  <c r="H298" i="1"/>
  <c r="G298" i="1"/>
  <c r="D298" i="1"/>
  <c r="C298" i="1"/>
  <c r="J297" i="1"/>
  <c r="I297" i="1"/>
  <c r="H297" i="1"/>
  <c r="G297" i="1"/>
  <c r="D297" i="1"/>
  <c r="C297" i="1"/>
  <c r="J296" i="1"/>
  <c r="I296" i="1"/>
  <c r="H296" i="1"/>
  <c r="G296" i="1"/>
  <c r="D296" i="1"/>
  <c r="C296" i="1"/>
  <c r="J295" i="1"/>
  <c r="I295" i="1"/>
  <c r="H295" i="1"/>
  <c r="G295" i="1"/>
  <c r="D295" i="1"/>
  <c r="C295" i="1"/>
  <c r="J294" i="1"/>
  <c r="I294" i="1"/>
  <c r="H294" i="1"/>
  <c r="G294" i="1"/>
  <c r="D294" i="1"/>
  <c r="C294" i="1"/>
  <c r="J293" i="1"/>
  <c r="I293" i="1"/>
  <c r="H293" i="1"/>
  <c r="G293" i="1"/>
  <c r="D293" i="1"/>
  <c r="C293" i="1"/>
  <c r="J292" i="1"/>
  <c r="I292" i="1"/>
  <c r="H292" i="1"/>
  <c r="G292" i="1"/>
  <c r="D292" i="1"/>
  <c r="C292" i="1"/>
  <c r="J291" i="1"/>
  <c r="I291" i="1"/>
  <c r="H291" i="1"/>
  <c r="G291" i="1"/>
  <c r="D291" i="1"/>
  <c r="C291" i="1"/>
  <c r="J290" i="1"/>
  <c r="I290" i="1"/>
  <c r="H290" i="1"/>
  <c r="G290" i="1"/>
  <c r="D290" i="1"/>
  <c r="C290" i="1"/>
  <c r="J289" i="1"/>
  <c r="I289" i="1"/>
  <c r="H289" i="1"/>
  <c r="G289" i="1"/>
  <c r="D289" i="1"/>
  <c r="C289" i="1"/>
  <c r="J288" i="1"/>
  <c r="I288" i="1"/>
  <c r="H288" i="1"/>
  <c r="G288" i="1"/>
  <c r="D288" i="1"/>
  <c r="C288" i="1"/>
  <c r="J287" i="1"/>
  <c r="I287" i="1"/>
  <c r="H287" i="1"/>
  <c r="G287" i="1"/>
  <c r="D287" i="1"/>
  <c r="C287" i="1"/>
  <c r="J286" i="1"/>
  <c r="I286" i="1"/>
  <c r="H286" i="1"/>
  <c r="G286" i="1"/>
  <c r="D286" i="1"/>
  <c r="C286" i="1"/>
  <c r="J285" i="1"/>
  <c r="I285" i="1"/>
  <c r="H285" i="1"/>
  <c r="G285" i="1"/>
  <c r="D285" i="1"/>
  <c r="C285" i="1"/>
  <c r="J284" i="1"/>
  <c r="I284" i="1"/>
  <c r="H284" i="1"/>
  <c r="G284" i="1"/>
  <c r="D284" i="1"/>
  <c r="C284" i="1"/>
  <c r="J283" i="1"/>
  <c r="I283" i="1"/>
  <c r="H283" i="1"/>
  <c r="G283" i="1"/>
  <c r="D283" i="1"/>
  <c r="C283" i="1"/>
  <c r="J282" i="1"/>
  <c r="I282" i="1"/>
  <c r="H282" i="1"/>
  <c r="G282" i="1"/>
  <c r="D282" i="1"/>
  <c r="C282" i="1"/>
  <c r="J281" i="1"/>
  <c r="I281" i="1"/>
  <c r="H281" i="1"/>
  <c r="G281" i="1"/>
  <c r="D281" i="1"/>
  <c r="C281" i="1"/>
  <c r="J280" i="1"/>
  <c r="I280" i="1"/>
  <c r="H280" i="1"/>
  <c r="G280" i="1"/>
  <c r="D280" i="1"/>
  <c r="C280" i="1"/>
  <c r="J279" i="1"/>
  <c r="I279" i="1"/>
  <c r="H279" i="1"/>
  <c r="G279" i="1"/>
  <c r="D279" i="1"/>
  <c r="C279" i="1"/>
  <c r="J278" i="1"/>
  <c r="I278" i="1"/>
  <c r="H278" i="1"/>
  <c r="G278" i="1"/>
  <c r="D278" i="1"/>
  <c r="C278" i="1"/>
  <c r="J277" i="1"/>
  <c r="I277" i="1"/>
  <c r="H277" i="1"/>
  <c r="G277" i="1"/>
  <c r="D277" i="1"/>
  <c r="C277" i="1"/>
  <c r="J276" i="1"/>
  <c r="I276" i="1"/>
  <c r="H276" i="1"/>
  <c r="G276" i="1"/>
  <c r="D276" i="1"/>
  <c r="C276" i="1"/>
  <c r="J275" i="1"/>
  <c r="I275" i="1"/>
  <c r="H275" i="1"/>
  <c r="G275" i="1"/>
  <c r="D275" i="1"/>
  <c r="C275" i="1"/>
  <c r="J274" i="1"/>
  <c r="I274" i="1"/>
  <c r="H274" i="1"/>
  <c r="G274" i="1"/>
  <c r="D274" i="1"/>
  <c r="C274" i="1"/>
  <c r="J273" i="1"/>
  <c r="I273" i="1"/>
  <c r="H273" i="1"/>
  <c r="G273" i="1"/>
  <c r="D273" i="1"/>
  <c r="C273" i="1"/>
  <c r="J272" i="1"/>
  <c r="I272" i="1"/>
  <c r="H272" i="1"/>
  <c r="G272" i="1"/>
  <c r="D272" i="1"/>
  <c r="C272" i="1"/>
  <c r="J271" i="1"/>
  <c r="I271" i="1"/>
  <c r="H271" i="1"/>
  <c r="G271" i="1"/>
  <c r="D271" i="1"/>
  <c r="C271" i="1"/>
  <c r="J270" i="1"/>
  <c r="I270" i="1"/>
  <c r="H270" i="1"/>
  <c r="G270" i="1"/>
  <c r="D270" i="1"/>
  <c r="C270" i="1"/>
  <c r="J269" i="1"/>
  <c r="I269" i="1"/>
  <c r="H269" i="1"/>
  <c r="G269" i="1"/>
  <c r="D269" i="1"/>
  <c r="C269" i="1"/>
  <c r="J268" i="1"/>
  <c r="I268" i="1"/>
  <c r="H268" i="1"/>
  <c r="G268" i="1"/>
  <c r="D268" i="1"/>
  <c r="C268" i="1"/>
  <c r="J267" i="1"/>
  <c r="I267" i="1"/>
  <c r="H267" i="1"/>
  <c r="G267" i="1"/>
  <c r="D267" i="1"/>
  <c r="C267" i="1"/>
  <c r="J266" i="1"/>
  <c r="I266" i="1"/>
  <c r="H266" i="1"/>
  <c r="G266" i="1"/>
  <c r="D266" i="1"/>
  <c r="C266" i="1"/>
  <c r="J265" i="1"/>
  <c r="I265" i="1"/>
  <c r="H265" i="1"/>
  <c r="G265" i="1"/>
  <c r="D265" i="1"/>
  <c r="C265" i="1"/>
  <c r="J264" i="1"/>
  <c r="I264" i="1"/>
  <c r="H264" i="1"/>
  <c r="G264" i="1"/>
  <c r="D264" i="1"/>
  <c r="C264" i="1"/>
  <c r="J263" i="1"/>
  <c r="I263" i="1"/>
  <c r="H263" i="1"/>
  <c r="G263" i="1"/>
  <c r="D263" i="1"/>
  <c r="C263" i="1"/>
  <c r="J262" i="1"/>
  <c r="I262" i="1"/>
  <c r="H262" i="1"/>
  <c r="G262" i="1"/>
  <c r="D262" i="1"/>
  <c r="C262" i="1"/>
  <c r="J261" i="1"/>
  <c r="I261" i="1"/>
  <c r="H261" i="1"/>
  <c r="G261" i="1"/>
  <c r="D261" i="1"/>
  <c r="C261" i="1"/>
  <c r="J260" i="1"/>
  <c r="I260" i="1"/>
  <c r="H260" i="1"/>
  <c r="G260" i="1"/>
  <c r="D260" i="1"/>
  <c r="C260" i="1"/>
  <c r="J259" i="1"/>
  <c r="I259" i="1"/>
  <c r="H259" i="1"/>
  <c r="G259" i="1"/>
  <c r="D259" i="1"/>
  <c r="C259" i="1"/>
  <c r="J258" i="1"/>
  <c r="I258" i="1"/>
  <c r="H258" i="1"/>
  <c r="G258" i="1"/>
  <c r="D258" i="1"/>
  <c r="C258" i="1"/>
  <c r="J257" i="1"/>
  <c r="I257" i="1"/>
  <c r="H257" i="1"/>
  <c r="G257" i="1"/>
  <c r="D257" i="1"/>
  <c r="C257" i="1"/>
  <c r="J256" i="1"/>
  <c r="I256" i="1"/>
  <c r="H256" i="1"/>
  <c r="G256" i="1"/>
  <c r="D256" i="1"/>
  <c r="C256" i="1"/>
  <c r="J255" i="1"/>
  <c r="I255" i="1"/>
  <c r="H255" i="1"/>
  <c r="G255" i="1"/>
  <c r="D255" i="1"/>
  <c r="C255" i="1"/>
  <c r="J254" i="1"/>
  <c r="I254" i="1"/>
  <c r="H254" i="1"/>
  <c r="G254" i="1"/>
  <c r="D254" i="1"/>
  <c r="C254" i="1"/>
  <c r="J253" i="1"/>
  <c r="I253" i="1"/>
  <c r="H253" i="1"/>
  <c r="G253" i="1"/>
  <c r="D253" i="1"/>
  <c r="C253" i="1"/>
  <c r="J252" i="1"/>
  <c r="I252" i="1"/>
  <c r="H252" i="1"/>
  <c r="G252" i="1"/>
  <c r="D252" i="1"/>
  <c r="C252" i="1"/>
  <c r="J251" i="1"/>
  <c r="I251" i="1"/>
  <c r="H251" i="1"/>
  <c r="G251" i="1"/>
  <c r="D251" i="1"/>
  <c r="C251" i="1"/>
  <c r="J250" i="1"/>
  <c r="I250" i="1"/>
  <c r="H250" i="1"/>
  <c r="G250" i="1"/>
  <c r="D250" i="1"/>
  <c r="C250" i="1"/>
  <c r="J249" i="1"/>
  <c r="I249" i="1"/>
  <c r="H249" i="1"/>
  <c r="G249" i="1"/>
  <c r="D249" i="1"/>
  <c r="C249" i="1"/>
  <c r="J248" i="1"/>
  <c r="I248" i="1"/>
  <c r="H248" i="1"/>
  <c r="G248" i="1"/>
  <c r="D248" i="1"/>
  <c r="C248" i="1"/>
  <c r="J247" i="1"/>
  <c r="I247" i="1"/>
  <c r="H247" i="1"/>
  <c r="G247" i="1"/>
  <c r="D247" i="1"/>
  <c r="C247" i="1"/>
  <c r="J246" i="1"/>
  <c r="I246" i="1"/>
  <c r="H246" i="1"/>
  <c r="G246" i="1"/>
  <c r="D246" i="1"/>
  <c r="C246" i="1"/>
  <c r="J245" i="1"/>
  <c r="I245" i="1"/>
  <c r="H245" i="1"/>
  <c r="G245" i="1"/>
  <c r="D245" i="1"/>
  <c r="C245" i="1"/>
  <c r="J244" i="1"/>
  <c r="I244" i="1"/>
  <c r="H244" i="1"/>
  <c r="G244" i="1"/>
  <c r="D244" i="1"/>
  <c r="C244" i="1"/>
  <c r="J243" i="1"/>
  <c r="I243" i="1"/>
  <c r="H243" i="1"/>
  <c r="G243" i="1"/>
  <c r="D243" i="1"/>
  <c r="C243" i="1"/>
  <c r="J242" i="1"/>
  <c r="I242" i="1"/>
  <c r="H242" i="1"/>
  <c r="G242" i="1"/>
  <c r="D242" i="1"/>
  <c r="C242" i="1"/>
  <c r="J241" i="1"/>
  <c r="I241" i="1"/>
  <c r="H241" i="1"/>
  <c r="G241" i="1"/>
  <c r="D241" i="1"/>
  <c r="C241" i="1"/>
  <c r="J240" i="1"/>
  <c r="I240" i="1"/>
  <c r="H240" i="1"/>
  <c r="G240" i="1"/>
  <c r="D240" i="1"/>
  <c r="C240" i="1"/>
  <c r="J239" i="1"/>
  <c r="I239" i="1"/>
  <c r="H239" i="1"/>
  <c r="G239" i="1"/>
  <c r="D239" i="1"/>
  <c r="C239" i="1"/>
  <c r="J238" i="1"/>
  <c r="I238" i="1"/>
  <c r="H238" i="1"/>
  <c r="G238" i="1"/>
  <c r="D238" i="1"/>
  <c r="C238" i="1"/>
  <c r="J237" i="1"/>
  <c r="I237" i="1"/>
  <c r="H237" i="1"/>
  <c r="G237" i="1"/>
  <c r="D237" i="1"/>
  <c r="C237" i="1"/>
  <c r="J236" i="1"/>
  <c r="I236" i="1"/>
  <c r="H236" i="1"/>
  <c r="G236" i="1"/>
  <c r="D236" i="1"/>
  <c r="C236" i="1"/>
  <c r="J235" i="1"/>
  <c r="I235" i="1"/>
  <c r="H235" i="1"/>
  <c r="G235" i="1"/>
  <c r="D235" i="1"/>
  <c r="C235" i="1"/>
  <c r="J234" i="1"/>
  <c r="I234" i="1"/>
  <c r="H234" i="1"/>
  <c r="G234" i="1"/>
  <c r="D234" i="1"/>
  <c r="C234" i="1"/>
  <c r="J233" i="1"/>
  <c r="I233" i="1"/>
  <c r="H233" i="1"/>
  <c r="G233" i="1"/>
  <c r="D233" i="1"/>
  <c r="C233" i="1"/>
  <c r="J232" i="1"/>
  <c r="I232" i="1"/>
  <c r="H232" i="1"/>
  <c r="G232" i="1"/>
  <c r="D232" i="1"/>
  <c r="C232" i="1"/>
  <c r="J231" i="1"/>
  <c r="I231" i="1"/>
  <c r="H231" i="1"/>
  <c r="G231" i="1"/>
  <c r="D231" i="1"/>
  <c r="C231" i="1"/>
  <c r="J230" i="1"/>
  <c r="I230" i="1"/>
  <c r="H230" i="1"/>
  <c r="G230" i="1"/>
  <c r="D230" i="1"/>
  <c r="C230" i="1"/>
  <c r="J229" i="1"/>
  <c r="I229" i="1"/>
  <c r="H229" i="1"/>
  <c r="G229" i="1"/>
  <c r="D229" i="1"/>
  <c r="C229" i="1"/>
  <c r="J228" i="1"/>
  <c r="I228" i="1"/>
  <c r="H228" i="1"/>
  <c r="G228" i="1"/>
  <c r="D228" i="1"/>
  <c r="C228" i="1"/>
  <c r="J227" i="1"/>
  <c r="I227" i="1"/>
  <c r="H227" i="1"/>
  <c r="G227" i="1"/>
  <c r="D227" i="1"/>
  <c r="C227" i="1"/>
  <c r="J226" i="1"/>
  <c r="I226" i="1"/>
  <c r="H226" i="1"/>
  <c r="G226" i="1"/>
  <c r="D226" i="1"/>
  <c r="C226" i="1"/>
  <c r="J225" i="1"/>
  <c r="I225" i="1"/>
  <c r="H225" i="1"/>
  <c r="G225" i="1"/>
  <c r="D225" i="1"/>
  <c r="C225" i="1"/>
  <c r="J224" i="1"/>
  <c r="I224" i="1"/>
  <c r="H224" i="1"/>
  <c r="G224" i="1"/>
  <c r="D224" i="1"/>
  <c r="C224" i="1"/>
  <c r="J223" i="1"/>
  <c r="I223" i="1"/>
  <c r="H223" i="1"/>
  <c r="G223" i="1"/>
  <c r="D223" i="1"/>
  <c r="C223" i="1"/>
  <c r="J222" i="1"/>
  <c r="I222" i="1"/>
  <c r="H222" i="1"/>
  <c r="G222" i="1"/>
  <c r="D222" i="1"/>
  <c r="C222" i="1"/>
  <c r="J221" i="1"/>
  <c r="I221" i="1"/>
  <c r="H221" i="1"/>
  <c r="G221" i="1"/>
  <c r="D221" i="1"/>
  <c r="C221" i="1"/>
  <c r="J220" i="1"/>
  <c r="I220" i="1"/>
  <c r="H220" i="1"/>
  <c r="G220" i="1"/>
  <c r="D220" i="1"/>
  <c r="C220" i="1"/>
  <c r="J219" i="1"/>
  <c r="I219" i="1"/>
  <c r="H219" i="1"/>
  <c r="G219" i="1"/>
  <c r="D219" i="1"/>
  <c r="C219" i="1"/>
  <c r="J218" i="1"/>
  <c r="I218" i="1"/>
  <c r="H218" i="1"/>
  <c r="G218" i="1"/>
  <c r="D218" i="1"/>
  <c r="C218" i="1"/>
  <c r="J217" i="1"/>
  <c r="I217" i="1"/>
  <c r="H217" i="1"/>
  <c r="G217" i="1"/>
  <c r="D217" i="1"/>
  <c r="C217" i="1"/>
  <c r="J216" i="1"/>
  <c r="I216" i="1"/>
  <c r="H216" i="1"/>
  <c r="G216" i="1"/>
  <c r="D216" i="1"/>
  <c r="C216" i="1"/>
  <c r="J215" i="1"/>
  <c r="I215" i="1"/>
  <c r="H215" i="1"/>
  <c r="G215" i="1"/>
  <c r="D215" i="1"/>
  <c r="C215" i="1"/>
  <c r="J214" i="1"/>
  <c r="I214" i="1"/>
  <c r="H214" i="1"/>
  <c r="G214" i="1"/>
  <c r="D214" i="1"/>
  <c r="C214" i="1"/>
  <c r="J213" i="1"/>
  <c r="I213" i="1"/>
  <c r="H213" i="1"/>
  <c r="G213" i="1"/>
  <c r="D213" i="1"/>
  <c r="C213" i="1"/>
  <c r="J212" i="1"/>
  <c r="I212" i="1"/>
  <c r="H212" i="1"/>
  <c r="G212" i="1"/>
  <c r="D212" i="1"/>
  <c r="C212" i="1"/>
  <c r="J211" i="1"/>
  <c r="I211" i="1"/>
  <c r="H211" i="1"/>
  <c r="G211" i="1"/>
  <c r="D211" i="1"/>
  <c r="C211" i="1"/>
  <c r="J210" i="1"/>
  <c r="I210" i="1"/>
  <c r="H210" i="1"/>
  <c r="G210" i="1"/>
  <c r="D210" i="1"/>
  <c r="C210" i="1"/>
  <c r="J209" i="1"/>
  <c r="I209" i="1"/>
  <c r="H209" i="1"/>
  <c r="G209" i="1"/>
  <c r="D209" i="1"/>
  <c r="C209" i="1"/>
  <c r="J208" i="1"/>
  <c r="I208" i="1"/>
  <c r="H208" i="1"/>
  <c r="G208" i="1"/>
  <c r="D208" i="1"/>
  <c r="C208" i="1"/>
  <c r="J207" i="1"/>
  <c r="I207" i="1"/>
  <c r="H207" i="1"/>
  <c r="G207" i="1"/>
  <c r="D207" i="1"/>
  <c r="C207" i="1"/>
  <c r="J206" i="1"/>
  <c r="I206" i="1"/>
  <c r="H206" i="1"/>
  <c r="G206" i="1"/>
  <c r="D206" i="1"/>
  <c r="C206" i="1"/>
  <c r="J205" i="1"/>
  <c r="I205" i="1"/>
  <c r="H205" i="1"/>
  <c r="G205" i="1"/>
  <c r="D205" i="1"/>
  <c r="C205" i="1"/>
  <c r="J204" i="1"/>
  <c r="I204" i="1"/>
  <c r="H204" i="1"/>
  <c r="G204" i="1"/>
  <c r="D204" i="1"/>
  <c r="C204" i="1"/>
  <c r="J203" i="1"/>
  <c r="I203" i="1"/>
  <c r="H203" i="1"/>
  <c r="G203" i="1"/>
  <c r="D203" i="1"/>
  <c r="C203" i="1"/>
  <c r="J202" i="1"/>
  <c r="I202" i="1"/>
  <c r="H202" i="1"/>
  <c r="G202" i="1"/>
  <c r="D202" i="1"/>
  <c r="C202" i="1"/>
  <c r="J201" i="1"/>
  <c r="I201" i="1"/>
  <c r="H201" i="1"/>
  <c r="G201" i="1"/>
  <c r="D201" i="1"/>
  <c r="C201" i="1"/>
  <c r="J200" i="1"/>
  <c r="I200" i="1"/>
  <c r="H200" i="1"/>
  <c r="G200" i="1"/>
  <c r="D200" i="1"/>
  <c r="C200" i="1"/>
  <c r="J199" i="1"/>
  <c r="I199" i="1"/>
  <c r="H199" i="1"/>
  <c r="G199" i="1"/>
  <c r="D199" i="1"/>
  <c r="C199" i="1"/>
  <c r="J198" i="1"/>
  <c r="I198" i="1"/>
  <c r="H198" i="1"/>
  <c r="G198" i="1"/>
  <c r="D198" i="1"/>
  <c r="C198" i="1"/>
  <c r="J197" i="1"/>
  <c r="I197" i="1"/>
  <c r="H197" i="1"/>
  <c r="G197" i="1"/>
  <c r="D197" i="1"/>
  <c r="C197" i="1"/>
  <c r="J196" i="1"/>
  <c r="I196" i="1"/>
  <c r="H196" i="1"/>
  <c r="G196" i="1"/>
  <c r="D196" i="1"/>
  <c r="C196" i="1"/>
  <c r="J195" i="1"/>
  <c r="I195" i="1"/>
  <c r="H195" i="1"/>
  <c r="G195" i="1"/>
  <c r="D195" i="1"/>
  <c r="C195" i="1"/>
  <c r="J194" i="1"/>
  <c r="I194" i="1"/>
  <c r="H194" i="1"/>
  <c r="G194" i="1"/>
  <c r="D194" i="1"/>
  <c r="C194" i="1"/>
  <c r="J193" i="1"/>
  <c r="I193" i="1"/>
  <c r="H193" i="1"/>
  <c r="G193" i="1"/>
  <c r="D193" i="1"/>
  <c r="C193" i="1"/>
  <c r="J192" i="1"/>
  <c r="I192" i="1"/>
  <c r="H192" i="1"/>
  <c r="G192" i="1"/>
  <c r="D192" i="1"/>
  <c r="C192" i="1"/>
  <c r="J191" i="1"/>
  <c r="I191" i="1"/>
  <c r="H191" i="1"/>
  <c r="G191" i="1"/>
  <c r="D191" i="1"/>
  <c r="C191" i="1"/>
  <c r="J190" i="1"/>
  <c r="I190" i="1"/>
  <c r="H190" i="1"/>
  <c r="G190" i="1"/>
  <c r="D190" i="1"/>
  <c r="C190" i="1"/>
  <c r="J189" i="1"/>
  <c r="I189" i="1"/>
  <c r="H189" i="1"/>
  <c r="G189" i="1"/>
  <c r="D189" i="1"/>
  <c r="C189" i="1"/>
  <c r="J188" i="1"/>
  <c r="I188" i="1"/>
  <c r="H188" i="1"/>
  <c r="G188" i="1"/>
  <c r="D188" i="1"/>
  <c r="C188" i="1"/>
  <c r="J187" i="1"/>
  <c r="I187" i="1"/>
  <c r="H187" i="1"/>
  <c r="G187" i="1"/>
  <c r="D187" i="1"/>
  <c r="C187" i="1"/>
  <c r="J186" i="1"/>
  <c r="I186" i="1"/>
  <c r="H186" i="1"/>
  <c r="G186" i="1"/>
  <c r="D186" i="1"/>
  <c r="C186" i="1"/>
  <c r="J185" i="1"/>
  <c r="I185" i="1"/>
  <c r="H185" i="1"/>
  <c r="G185" i="1"/>
  <c r="D185" i="1"/>
  <c r="C185" i="1"/>
  <c r="J184" i="1"/>
  <c r="I184" i="1"/>
  <c r="H184" i="1"/>
  <c r="G184" i="1"/>
  <c r="D184" i="1"/>
  <c r="C184" i="1"/>
  <c r="J183" i="1"/>
  <c r="I183" i="1"/>
  <c r="H183" i="1"/>
  <c r="G183" i="1"/>
  <c r="D183" i="1"/>
  <c r="C183" i="1"/>
  <c r="J182" i="1"/>
  <c r="I182" i="1"/>
  <c r="H182" i="1"/>
  <c r="G182" i="1"/>
  <c r="D182" i="1"/>
  <c r="C182" i="1"/>
  <c r="J181" i="1"/>
  <c r="I181" i="1"/>
  <c r="H181" i="1"/>
  <c r="G181" i="1"/>
  <c r="D181" i="1"/>
  <c r="C181" i="1"/>
  <c r="J180" i="1"/>
  <c r="I180" i="1"/>
  <c r="H180" i="1"/>
  <c r="G180" i="1"/>
  <c r="D180" i="1"/>
  <c r="C180" i="1"/>
  <c r="J179" i="1"/>
  <c r="I179" i="1"/>
  <c r="H179" i="1"/>
  <c r="G179" i="1"/>
  <c r="D179" i="1"/>
  <c r="C179" i="1"/>
  <c r="J178" i="1"/>
  <c r="I178" i="1"/>
  <c r="H178" i="1"/>
  <c r="G178" i="1"/>
  <c r="D178" i="1"/>
  <c r="C178" i="1"/>
  <c r="J177" i="1"/>
  <c r="I177" i="1"/>
  <c r="H177" i="1"/>
  <c r="G177" i="1"/>
  <c r="D177" i="1"/>
  <c r="C177" i="1"/>
  <c r="J176" i="1"/>
  <c r="I176" i="1"/>
  <c r="H176" i="1"/>
  <c r="G176" i="1"/>
  <c r="D176" i="1"/>
  <c r="C176" i="1"/>
  <c r="J175" i="1"/>
  <c r="I175" i="1"/>
  <c r="H175" i="1"/>
  <c r="G175" i="1"/>
  <c r="D175" i="1"/>
  <c r="C175" i="1"/>
  <c r="J174" i="1"/>
  <c r="I174" i="1"/>
  <c r="H174" i="1"/>
  <c r="G174" i="1"/>
  <c r="D174" i="1"/>
  <c r="C174" i="1"/>
  <c r="J173" i="1"/>
  <c r="I173" i="1"/>
  <c r="H173" i="1"/>
  <c r="G173" i="1"/>
  <c r="D173" i="1"/>
  <c r="C173" i="1"/>
  <c r="J172" i="1"/>
  <c r="I172" i="1"/>
  <c r="H172" i="1"/>
  <c r="G172" i="1"/>
  <c r="D172" i="1"/>
  <c r="C172" i="1"/>
  <c r="J171" i="1"/>
  <c r="I171" i="1"/>
  <c r="H171" i="1"/>
  <c r="G171" i="1"/>
  <c r="D171" i="1"/>
  <c r="C171" i="1"/>
  <c r="J170" i="1"/>
  <c r="I170" i="1"/>
  <c r="H170" i="1"/>
  <c r="G170" i="1"/>
  <c r="D170" i="1"/>
  <c r="C170" i="1"/>
  <c r="J169" i="1"/>
  <c r="I169" i="1"/>
  <c r="H169" i="1"/>
  <c r="G169" i="1"/>
  <c r="D169" i="1"/>
  <c r="C169" i="1"/>
  <c r="J168" i="1"/>
  <c r="I168" i="1"/>
  <c r="H168" i="1"/>
  <c r="G168" i="1"/>
  <c r="D168" i="1"/>
  <c r="C168" i="1"/>
  <c r="J167" i="1"/>
  <c r="I167" i="1"/>
  <c r="H167" i="1"/>
  <c r="G167" i="1"/>
  <c r="D167" i="1"/>
  <c r="C167" i="1"/>
  <c r="J166" i="1"/>
  <c r="I166" i="1"/>
  <c r="H166" i="1"/>
  <c r="G166" i="1"/>
  <c r="D166" i="1"/>
  <c r="C166" i="1"/>
  <c r="J165" i="1"/>
  <c r="I165" i="1"/>
  <c r="H165" i="1"/>
  <c r="G165" i="1"/>
  <c r="D165" i="1"/>
  <c r="C165" i="1"/>
  <c r="J164" i="1"/>
  <c r="I164" i="1"/>
  <c r="H164" i="1"/>
  <c r="G164" i="1"/>
  <c r="D164" i="1"/>
  <c r="C164" i="1"/>
  <c r="J163" i="1"/>
  <c r="I163" i="1"/>
  <c r="H163" i="1"/>
  <c r="G163" i="1"/>
  <c r="D163" i="1"/>
  <c r="C163" i="1"/>
  <c r="J162" i="1"/>
  <c r="I162" i="1"/>
  <c r="H162" i="1"/>
  <c r="G162" i="1"/>
  <c r="D162" i="1"/>
  <c r="C162" i="1"/>
  <c r="J161" i="1"/>
  <c r="I161" i="1"/>
  <c r="H161" i="1"/>
  <c r="G161" i="1"/>
  <c r="D161" i="1"/>
  <c r="C161" i="1"/>
  <c r="J160" i="1"/>
  <c r="I160" i="1"/>
  <c r="H160" i="1"/>
  <c r="G160" i="1"/>
  <c r="D160" i="1"/>
  <c r="C160" i="1"/>
  <c r="J159" i="1"/>
  <c r="I159" i="1"/>
  <c r="H159" i="1"/>
  <c r="G159" i="1"/>
  <c r="D159" i="1"/>
  <c r="C159" i="1"/>
  <c r="J158" i="1"/>
  <c r="I158" i="1"/>
  <c r="H158" i="1"/>
  <c r="G158" i="1"/>
  <c r="D158" i="1"/>
  <c r="C158" i="1"/>
  <c r="J157" i="1"/>
  <c r="I157" i="1"/>
  <c r="H157" i="1"/>
  <c r="G157" i="1"/>
  <c r="D157" i="1"/>
  <c r="C157" i="1"/>
  <c r="J156" i="1"/>
  <c r="I156" i="1"/>
  <c r="H156" i="1"/>
  <c r="G156" i="1"/>
  <c r="D156" i="1"/>
  <c r="C156" i="1"/>
  <c r="J155" i="1"/>
  <c r="I155" i="1"/>
  <c r="H155" i="1"/>
  <c r="G155" i="1"/>
  <c r="D155" i="1"/>
  <c r="C155" i="1"/>
  <c r="J154" i="1"/>
  <c r="I154" i="1"/>
  <c r="H154" i="1"/>
  <c r="G154" i="1"/>
  <c r="D154" i="1"/>
  <c r="C154" i="1"/>
  <c r="J153" i="1"/>
  <c r="I153" i="1"/>
  <c r="H153" i="1"/>
  <c r="G153" i="1"/>
  <c r="D153" i="1"/>
  <c r="C153" i="1"/>
  <c r="J152" i="1"/>
  <c r="I152" i="1"/>
  <c r="H152" i="1"/>
  <c r="G152" i="1"/>
  <c r="D152" i="1"/>
  <c r="C152" i="1"/>
  <c r="J151" i="1"/>
  <c r="I151" i="1"/>
  <c r="H151" i="1"/>
  <c r="G151" i="1"/>
  <c r="D151" i="1"/>
  <c r="C151" i="1"/>
  <c r="J150" i="1"/>
  <c r="I150" i="1"/>
  <c r="H150" i="1"/>
  <c r="G150" i="1"/>
  <c r="D150" i="1"/>
  <c r="C150" i="1"/>
  <c r="J149" i="1"/>
  <c r="I149" i="1"/>
  <c r="H149" i="1"/>
  <c r="G149" i="1"/>
  <c r="D149" i="1"/>
  <c r="C149" i="1"/>
  <c r="J148" i="1"/>
  <c r="I148" i="1"/>
  <c r="H148" i="1"/>
  <c r="G148" i="1"/>
  <c r="D148" i="1"/>
  <c r="C148" i="1"/>
  <c r="J147" i="1"/>
  <c r="I147" i="1"/>
  <c r="H147" i="1"/>
  <c r="G147" i="1"/>
  <c r="D147" i="1"/>
  <c r="C147" i="1"/>
  <c r="J146" i="1"/>
  <c r="I146" i="1"/>
  <c r="H146" i="1"/>
  <c r="G146" i="1"/>
  <c r="D146" i="1"/>
  <c r="C146" i="1"/>
  <c r="J145" i="1"/>
  <c r="I145" i="1"/>
  <c r="H145" i="1"/>
  <c r="G145" i="1"/>
  <c r="D145" i="1"/>
  <c r="C145" i="1"/>
  <c r="J144" i="1"/>
  <c r="I144" i="1"/>
  <c r="H144" i="1"/>
  <c r="G144" i="1"/>
  <c r="D144" i="1"/>
  <c r="C144" i="1"/>
  <c r="J143" i="1"/>
  <c r="I143" i="1"/>
  <c r="H143" i="1"/>
  <c r="G143" i="1"/>
  <c r="D143" i="1"/>
  <c r="C143" i="1"/>
  <c r="J142" i="1"/>
  <c r="I142" i="1"/>
  <c r="H142" i="1"/>
  <c r="G142" i="1"/>
  <c r="D142" i="1"/>
  <c r="C142" i="1"/>
  <c r="J141" i="1"/>
  <c r="I141" i="1"/>
  <c r="H141" i="1"/>
  <c r="G141" i="1"/>
  <c r="D141" i="1"/>
  <c r="C141" i="1"/>
  <c r="J140" i="1"/>
  <c r="I140" i="1"/>
  <c r="H140" i="1"/>
  <c r="G140" i="1"/>
  <c r="D140" i="1"/>
  <c r="C140" i="1"/>
  <c r="J139" i="1"/>
  <c r="I139" i="1"/>
  <c r="H139" i="1"/>
  <c r="G139" i="1"/>
  <c r="D139" i="1"/>
  <c r="C139" i="1"/>
  <c r="J138" i="1"/>
  <c r="I138" i="1"/>
  <c r="H138" i="1"/>
  <c r="G138" i="1"/>
  <c r="D138" i="1"/>
  <c r="C138" i="1"/>
  <c r="J137" i="1"/>
  <c r="I137" i="1"/>
  <c r="H137" i="1"/>
  <c r="G137" i="1"/>
  <c r="D137" i="1"/>
  <c r="C137" i="1"/>
  <c r="J136" i="1"/>
  <c r="I136" i="1"/>
  <c r="H136" i="1"/>
  <c r="G136" i="1"/>
  <c r="D136" i="1"/>
  <c r="C136" i="1"/>
  <c r="J135" i="1"/>
  <c r="I135" i="1"/>
  <c r="H135" i="1"/>
  <c r="G135" i="1"/>
  <c r="D135" i="1"/>
  <c r="C135" i="1"/>
  <c r="J134" i="1"/>
  <c r="I134" i="1"/>
  <c r="H134" i="1"/>
  <c r="G134" i="1"/>
  <c r="D134" i="1"/>
  <c r="C134" i="1"/>
  <c r="J133" i="1"/>
  <c r="I133" i="1"/>
  <c r="H133" i="1"/>
  <c r="G133" i="1"/>
  <c r="D133" i="1"/>
  <c r="C133" i="1"/>
  <c r="J132" i="1"/>
  <c r="I132" i="1"/>
  <c r="H132" i="1"/>
  <c r="G132" i="1"/>
  <c r="D132" i="1"/>
  <c r="C132" i="1"/>
  <c r="J131" i="1"/>
  <c r="I131" i="1"/>
  <c r="H131" i="1"/>
  <c r="G131" i="1"/>
  <c r="D131" i="1"/>
  <c r="C131" i="1"/>
  <c r="J130" i="1"/>
  <c r="I130" i="1"/>
  <c r="H130" i="1"/>
  <c r="G130" i="1"/>
  <c r="D130" i="1"/>
  <c r="C130" i="1"/>
  <c r="J129" i="1"/>
  <c r="I129" i="1"/>
  <c r="H129" i="1"/>
  <c r="G129" i="1"/>
  <c r="D129" i="1"/>
  <c r="C129" i="1"/>
  <c r="J128" i="1"/>
  <c r="I128" i="1"/>
  <c r="H128" i="1"/>
  <c r="G128" i="1"/>
  <c r="D128" i="1"/>
  <c r="C128" i="1"/>
  <c r="J127" i="1"/>
  <c r="I127" i="1"/>
  <c r="H127" i="1"/>
  <c r="G127" i="1"/>
  <c r="D127" i="1"/>
  <c r="C127" i="1"/>
  <c r="J126" i="1"/>
  <c r="I126" i="1"/>
  <c r="H126" i="1"/>
  <c r="G126" i="1"/>
  <c r="D126" i="1"/>
  <c r="C126" i="1"/>
  <c r="J125" i="1"/>
  <c r="I125" i="1"/>
  <c r="H125" i="1"/>
  <c r="G125" i="1"/>
  <c r="D125" i="1"/>
  <c r="C125" i="1"/>
  <c r="J124" i="1"/>
  <c r="I124" i="1"/>
  <c r="H124" i="1"/>
  <c r="G124" i="1"/>
  <c r="D124" i="1"/>
  <c r="C124" i="1"/>
  <c r="J123" i="1"/>
  <c r="I123" i="1"/>
  <c r="H123" i="1"/>
  <c r="G123" i="1"/>
  <c r="D123" i="1"/>
  <c r="C123" i="1"/>
  <c r="J122" i="1"/>
  <c r="I122" i="1"/>
  <c r="H122" i="1"/>
  <c r="G122" i="1"/>
  <c r="D122" i="1"/>
  <c r="C122" i="1"/>
  <c r="J121" i="1"/>
  <c r="I121" i="1"/>
  <c r="H121" i="1"/>
  <c r="G121" i="1"/>
  <c r="D121" i="1"/>
  <c r="C121" i="1"/>
  <c r="J120" i="1"/>
  <c r="I120" i="1"/>
  <c r="H120" i="1"/>
  <c r="G120" i="1"/>
  <c r="D120" i="1"/>
  <c r="C120" i="1"/>
  <c r="J119" i="1"/>
  <c r="I119" i="1"/>
  <c r="H119" i="1"/>
  <c r="G119" i="1"/>
  <c r="D119" i="1"/>
  <c r="C119" i="1"/>
  <c r="J118" i="1"/>
  <c r="I118" i="1"/>
  <c r="H118" i="1"/>
  <c r="G118" i="1"/>
  <c r="D118" i="1"/>
  <c r="C118" i="1"/>
  <c r="J117" i="1"/>
  <c r="I117" i="1"/>
  <c r="H117" i="1"/>
  <c r="G117" i="1"/>
  <c r="D117" i="1"/>
  <c r="C117" i="1"/>
  <c r="J116" i="1"/>
  <c r="I116" i="1"/>
  <c r="H116" i="1"/>
  <c r="G116" i="1"/>
  <c r="D116" i="1"/>
  <c r="C116" i="1"/>
  <c r="J115" i="1"/>
  <c r="I115" i="1"/>
  <c r="H115" i="1"/>
  <c r="G115" i="1"/>
  <c r="D115" i="1"/>
  <c r="C115" i="1"/>
  <c r="J114" i="1"/>
  <c r="I114" i="1"/>
  <c r="H114" i="1"/>
  <c r="G114" i="1"/>
  <c r="D114" i="1"/>
  <c r="C114" i="1"/>
  <c r="J113" i="1"/>
  <c r="I113" i="1"/>
  <c r="H113" i="1"/>
  <c r="G113" i="1"/>
  <c r="D113" i="1"/>
  <c r="C113" i="1"/>
  <c r="J112" i="1"/>
  <c r="I112" i="1"/>
  <c r="H112" i="1"/>
  <c r="G112" i="1"/>
  <c r="D112" i="1"/>
  <c r="C112" i="1"/>
  <c r="J111" i="1"/>
  <c r="I111" i="1"/>
  <c r="H111" i="1"/>
  <c r="G111" i="1"/>
  <c r="D111" i="1"/>
  <c r="C111" i="1"/>
  <c r="J110" i="1"/>
  <c r="I110" i="1"/>
  <c r="H110" i="1"/>
  <c r="G110" i="1"/>
  <c r="D110" i="1"/>
  <c r="C110" i="1"/>
  <c r="J109" i="1"/>
  <c r="I109" i="1"/>
  <c r="H109" i="1"/>
  <c r="G109" i="1"/>
  <c r="D109" i="1"/>
  <c r="C109" i="1"/>
  <c r="J108" i="1"/>
  <c r="I108" i="1"/>
  <c r="H108" i="1"/>
  <c r="G108" i="1"/>
  <c r="D108" i="1"/>
  <c r="C108" i="1"/>
  <c r="J107" i="1"/>
  <c r="I107" i="1"/>
  <c r="H107" i="1"/>
  <c r="G107" i="1"/>
  <c r="D107" i="1"/>
  <c r="C107" i="1"/>
  <c r="J106" i="1"/>
  <c r="I106" i="1"/>
  <c r="H106" i="1"/>
  <c r="G106" i="1"/>
  <c r="D106" i="1"/>
  <c r="C106" i="1"/>
  <c r="J105" i="1"/>
  <c r="I105" i="1"/>
  <c r="H105" i="1"/>
  <c r="G105" i="1"/>
  <c r="D105" i="1"/>
  <c r="C105" i="1"/>
  <c r="J104" i="1"/>
  <c r="I104" i="1"/>
  <c r="H104" i="1"/>
  <c r="G104" i="1"/>
  <c r="D104" i="1"/>
  <c r="C104" i="1"/>
  <c r="J103" i="1"/>
  <c r="I103" i="1"/>
  <c r="H103" i="1"/>
  <c r="G103" i="1"/>
  <c r="D103" i="1"/>
  <c r="C103" i="1"/>
  <c r="J102" i="1"/>
  <c r="I102" i="1"/>
  <c r="H102" i="1"/>
  <c r="G102" i="1"/>
  <c r="D102" i="1"/>
  <c r="C102" i="1"/>
  <c r="J101" i="1"/>
  <c r="I101" i="1"/>
  <c r="H101" i="1"/>
  <c r="G101" i="1"/>
  <c r="D101" i="1"/>
  <c r="C101" i="1"/>
  <c r="J100" i="1"/>
  <c r="I100" i="1"/>
  <c r="H100" i="1"/>
  <c r="G100" i="1"/>
  <c r="D100" i="1"/>
  <c r="C100" i="1"/>
  <c r="J99" i="1"/>
  <c r="I99" i="1"/>
  <c r="H99" i="1"/>
  <c r="G99" i="1"/>
  <c r="D99" i="1"/>
  <c r="C99" i="1"/>
  <c r="J98" i="1"/>
  <c r="I98" i="1"/>
  <c r="H98" i="1"/>
  <c r="G98" i="1"/>
  <c r="D98" i="1"/>
  <c r="C98" i="1"/>
  <c r="J97" i="1"/>
  <c r="I97" i="1"/>
  <c r="H97" i="1"/>
  <c r="G97" i="1"/>
  <c r="D97" i="1"/>
  <c r="C97" i="1"/>
  <c r="J96" i="1"/>
  <c r="I96" i="1"/>
  <c r="H96" i="1"/>
  <c r="G96" i="1"/>
  <c r="D96" i="1"/>
  <c r="C96" i="1"/>
  <c r="J95" i="1"/>
  <c r="I95" i="1"/>
  <c r="H95" i="1"/>
  <c r="G95" i="1"/>
  <c r="D95" i="1"/>
  <c r="C95" i="1"/>
  <c r="J94" i="1"/>
  <c r="I94" i="1"/>
  <c r="H94" i="1"/>
  <c r="G94" i="1"/>
  <c r="D94" i="1"/>
  <c r="C94" i="1"/>
  <c r="J93" i="1"/>
  <c r="I93" i="1"/>
  <c r="H93" i="1"/>
  <c r="G93" i="1"/>
  <c r="D93" i="1"/>
  <c r="C93" i="1"/>
  <c r="J92" i="1"/>
  <c r="I92" i="1"/>
  <c r="H92" i="1"/>
  <c r="G92" i="1"/>
  <c r="D92" i="1"/>
  <c r="C92" i="1"/>
  <c r="J91" i="1"/>
  <c r="I91" i="1"/>
  <c r="H91" i="1"/>
  <c r="G91" i="1"/>
  <c r="D91" i="1"/>
  <c r="C91" i="1"/>
  <c r="J90" i="1"/>
  <c r="I90" i="1"/>
  <c r="H90" i="1"/>
  <c r="G90" i="1"/>
  <c r="D90" i="1"/>
  <c r="C90" i="1"/>
  <c r="J89" i="1"/>
  <c r="I89" i="1"/>
  <c r="H89" i="1"/>
  <c r="G89" i="1"/>
  <c r="D89" i="1"/>
  <c r="C89" i="1"/>
  <c r="J88" i="1"/>
  <c r="I88" i="1"/>
  <c r="H88" i="1"/>
  <c r="G88" i="1"/>
  <c r="D88" i="1"/>
  <c r="C88" i="1"/>
  <c r="J87" i="1"/>
  <c r="I87" i="1"/>
  <c r="H87" i="1"/>
  <c r="G87" i="1"/>
  <c r="D87" i="1"/>
  <c r="C87" i="1"/>
  <c r="J86" i="1"/>
  <c r="I86" i="1"/>
  <c r="H86" i="1"/>
  <c r="G86" i="1"/>
  <c r="D86" i="1"/>
  <c r="C86" i="1"/>
  <c r="J85" i="1"/>
  <c r="I85" i="1"/>
  <c r="H85" i="1"/>
  <c r="G85" i="1"/>
  <c r="D85" i="1"/>
  <c r="C85" i="1"/>
  <c r="J84" i="1"/>
  <c r="I84" i="1"/>
  <c r="H84" i="1"/>
  <c r="G84" i="1"/>
  <c r="D84" i="1"/>
  <c r="C84" i="1"/>
  <c r="J83" i="1"/>
  <c r="I83" i="1"/>
  <c r="H83" i="1"/>
  <c r="G83" i="1"/>
  <c r="D83" i="1"/>
  <c r="C83" i="1"/>
  <c r="J82" i="1"/>
  <c r="I82" i="1"/>
  <c r="H82" i="1"/>
  <c r="G82" i="1"/>
  <c r="D82" i="1"/>
  <c r="C82" i="1"/>
  <c r="J81" i="1"/>
  <c r="I81" i="1"/>
  <c r="H81" i="1"/>
  <c r="G81" i="1"/>
  <c r="D81" i="1"/>
  <c r="C81" i="1"/>
  <c r="J80" i="1"/>
  <c r="I80" i="1"/>
  <c r="H80" i="1"/>
  <c r="G80" i="1"/>
  <c r="D80" i="1"/>
  <c r="C80" i="1"/>
  <c r="J79" i="1"/>
  <c r="I79" i="1"/>
  <c r="H79" i="1"/>
  <c r="G79" i="1"/>
  <c r="D79" i="1"/>
  <c r="C79" i="1"/>
  <c r="J78" i="1"/>
  <c r="I78" i="1"/>
  <c r="H78" i="1"/>
  <c r="G78" i="1"/>
  <c r="D78" i="1"/>
  <c r="C78" i="1"/>
  <c r="J77" i="1"/>
  <c r="I77" i="1"/>
  <c r="H77" i="1"/>
  <c r="G77" i="1"/>
  <c r="D77" i="1"/>
  <c r="C77" i="1"/>
  <c r="J76" i="1"/>
  <c r="I76" i="1"/>
  <c r="H76" i="1"/>
  <c r="G76" i="1"/>
  <c r="D76" i="1"/>
  <c r="C76" i="1"/>
  <c r="J75" i="1"/>
  <c r="I75" i="1"/>
  <c r="H75" i="1"/>
  <c r="G75" i="1"/>
  <c r="D75" i="1"/>
  <c r="C75" i="1"/>
  <c r="J74" i="1"/>
  <c r="I74" i="1"/>
  <c r="H74" i="1"/>
  <c r="G74" i="1"/>
  <c r="D74" i="1"/>
  <c r="C74" i="1"/>
  <c r="J73" i="1"/>
  <c r="I73" i="1"/>
  <c r="H73" i="1"/>
  <c r="G73" i="1"/>
  <c r="D73" i="1"/>
  <c r="C73" i="1"/>
  <c r="J72" i="1"/>
  <c r="I72" i="1"/>
  <c r="H72" i="1"/>
  <c r="G72" i="1"/>
  <c r="D72" i="1"/>
  <c r="C72" i="1"/>
  <c r="J71" i="1"/>
  <c r="I71" i="1"/>
  <c r="H71" i="1"/>
  <c r="G71" i="1"/>
  <c r="D71" i="1"/>
  <c r="C71" i="1"/>
  <c r="J70" i="1"/>
  <c r="I70" i="1"/>
  <c r="H70" i="1"/>
  <c r="G70" i="1"/>
  <c r="D70" i="1"/>
  <c r="C70" i="1"/>
  <c r="J69" i="1"/>
  <c r="I69" i="1"/>
  <c r="H69" i="1"/>
  <c r="G69" i="1"/>
  <c r="D69" i="1"/>
  <c r="C69" i="1"/>
  <c r="J68" i="1"/>
  <c r="I68" i="1"/>
  <c r="H68" i="1"/>
  <c r="G68" i="1"/>
  <c r="D68" i="1"/>
  <c r="C68" i="1"/>
  <c r="J67" i="1"/>
  <c r="I67" i="1"/>
  <c r="H67" i="1"/>
  <c r="G67" i="1"/>
  <c r="D67" i="1"/>
  <c r="C67" i="1"/>
  <c r="J66" i="1"/>
  <c r="I66" i="1"/>
  <c r="H66" i="1"/>
  <c r="G66" i="1"/>
  <c r="D66" i="1"/>
  <c r="C66" i="1"/>
  <c r="J65" i="1"/>
  <c r="I65" i="1"/>
  <c r="H65" i="1"/>
  <c r="G65" i="1"/>
  <c r="D65" i="1"/>
  <c r="C65" i="1"/>
  <c r="J64" i="1"/>
  <c r="I64" i="1"/>
  <c r="H64" i="1"/>
  <c r="G64" i="1"/>
  <c r="D64" i="1"/>
  <c r="C64" i="1"/>
  <c r="J63" i="1"/>
  <c r="I63" i="1"/>
  <c r="H63" i="1"/>
  <c r="G63" i="1"/>
  <c r="D63" i="1"/>
  <c r="C63" i="1"/>
  <c r="J62" i="1"/>
  <c r="I62" i="1"/>
  <c r="H62" i="1"/>
  <c r="G62" i="1"/>
  <c r="D62" i="1"/>
  <c r="C62" i="1"/>
  <c r="J61" i="1"/>
  <c r="I61" i="1"/>
  <c r="H61" i="1"/>
  <c r="G61" i="1"/>
  <c r="D61" i="1"/>
  <c r="C61" i="1"/>
  <c r="J60" i="1"/>
  <c r="I60" i="1"/>
  <c r="H60" i="1"/>
  <c r="G60" i="1"/>
  <c r="D60" i="1"/>
  <c r="C60" i="1"/>
  <c r="J59" i="1"/>
  <c r="I59" i="1"/>
  <c r="H59" i="1"/>
  <c r="G59" i="1"/>
  <c r="D59" i="1"/>
  <c r="C59" i="1"/>
  <c r="J58" i="1"/>
  <c r="I58" i="1"/>
  <c r="H58" i="1"/>
  <c r="G58" i="1"/>
  <c r="D58" i="1"/>
  <c r="C58" i="1"/>
  <c r="J57" i="1"/>
  <c r="I57" i="1"/>
  <c r="H57" i="1"/>
  <c r="G57" i="1"/>
  <c r="D57" i="1"/>
  <c r="C57" i="1"/>
  <c r="J56" i="1"/>
  <c r="I56" i="1"/>
  <c r="H56" i="1"/>
  <c r="G56" i="1"/>
  <c r="D56" i="1"/>
  <c r="C56" i="1"/>
  <c r="J55" i="1"/>
  <c r="I55" i="1"/>
  <c r="H55" i="1"/>
  <c r="G55" i="1"/>
  <c r="D55" i="1"/>
  <c r="C55" i="1"/>
  <c r="J54" i="1"/>
  <c r="I54" i="1"/>
  <c r="H54" i="1"/>
  <c r="G54" i="1"/>
  <c r="D54" i="1"/>
  <c r="C54" i="1"/>
  <c r="J53" i="1"/>
  <c r="I53" i="1"/>
  <c r="H53" i="1"/>
  <c r="G53" i="1"/>
  <c r="D53" i="1"/>
  <c r="C53" i="1"/>
  <c r="J52" i="1"/>
  <c r="I52" i="1"/>
  <c r="H52" i="1"/>
  <c r="G52" i="1"/>
  <c r="D52" i="1"/>
  <c r="C52" i="1"/>
  <c r="J51" i="1"/>
  <c r="I51" i="1"/>
  <c r="H51" i="1"/>
  <c r="G51" i="1"/>
  <c r="D51" i="1"/>
  <c r="C51" i="1"/>
  <c r="J50" i="1"/>
  <c r="I50" i="1"/>
  <c r="H50" i="1"/>
  <c r="G50" i="1"/>
  <c r="D50" i="1"/>
  <c r="C50" i="1"/>
  <c r="J49" i="1"/>
  <c r="I49" i="1"/>
  <c r="H49" i="1"/>
  <c r="G49" i="1"/>
  <c r="D49" i="1"/>
  <c r="C49" i="1"/>
  <c r="J48" i="1"/>
  <c r="I48" i="1"/>
  <c r="H48" i="1"/>
  <c r="G48" i="1"/>
  <c r="D48" i="1"/>
  <c r="C48" i="1"/>
  <c r="J47" i="1"/>
  <c r="I47" i="1"/>
  <c r="H47" i="1"/>
  <c r="G47" i="1"/>
  <c r="D47" i="1"/>
  <c r="C47" i="1"/>
  <c r="J46" i="1"/>
  <c r="I46" i="1"/>
  <c r="H46" i="1"/>
  <c r="G46" i="1"/>
  <c r="D46" i="1"/>
  <c r="C46" i="1"/>
  <c r="J45" i="1"/>
  <c r="I45" i="1"/>
  <c r="H45" i="1"/>
  <c r="G45" i="1"/>
  <c r="D45" i="1"/>
  <c r="C45" i="1"/>
  <c r="J44" i="1"/>
  <c r="I44" i="1"/>
  <c r="H44" i="1"/>
  <c r="G44" i="1"/>
  <c r="D44" i="1"/>
  <c r="C44" i="1"/>
  <c r="J43" i="1"/>
  <c r="I43" i="1"/>
  <c r="H43" i="1"/>
  <c r="G43" i="1"/>
  <c r="D43" i="1"/>
  <c r="C43" i="1"/>
  <c r="J42" i="1"/>
  <c r="I42" i="1"/>
  <c r="H42" i="1"/>
  <c r="G42" i="1"/>
  <c r="D42" i="1"/>
  <c r="C42" i="1"/>
  <c r="J41" i="1"/>
  <c r="I41" i="1"/>
  <c r="H41" i="1"/>
  <c r="G41" i="1"/>
  <c r="D41" i="1"/>
  <c r="C41" i="1"/>
  <c r="J40" i="1"/>
  <c r="I40" i="1"/>
  <c r="H40" i="1"/>
  <c r="G40" i="1"/>
  <c r="D40" i="1"/>
  <c r="C40" i="1"/>
  <c r="J39" i="1"/>
  <c r="I39" i="1"/>
  <c r="H39" i="1"/>
  <c r="G39" i="1"/>
  <c r="D39" i="1"/>
  <c r="C39" i="1"/>
  <c r="J38" i="1"/>
  <c r="I38" i="1"/>
  <c r="H38" i="1"/>
  <c r="G38" i="1"/>
  <c r="D38" i="1"/>
  <c r="C38" i="1"/>
  <c r="J37" i="1"/>
  <c r="I37" i="1"/>
  <c r="H37" i="1"/>
  <c r="G37" i="1"/>
  <c r="D37" i="1"/>
  <c r="C37" i="1"/>
  <c r="J36" i="1"/>
  <c r="I36" i="1"/>
  <c r="H36" i="1"/>
  <c r="G36" i="1"/>
  <c r="D36" i="1"/>
  <c r="C36" i="1"/>
  <c r="J35" i="1"/>
  <c r="I35" i="1"/>
  <c r="H35" i="1"/>
  <c r="G35" i="1"/>
  <c r="D35" i="1"/>
  <c r="C35" i="1"/>
  <c r="J34" i="1"/>
  <c r="I34" i="1"/>
  <c r="H34" i="1"/>
  <c r="G34" i="1"/>
  <c r="D34" i="1"/>
  <c r="C34" i="1"/>
  <c r="J33" i="1"/>
  <c r="I33" i="1"/>
  <c r="H33" i="1"/>
  <c r="G33" i="1"/>
  <c r="D33" i="1"/>
  <c r="C33" i="1"/>
  <c r="J32" i="1"/>
  <c r="I32" i="1"/>
  <c r="H32" i="1"/>
  <c r="G32" i="1"/>
  <c r="D32" i="1"/>
  <c r="C32" i="1"/>
  <c r="J31" i="1"/>
  <c r="I31" i="1"/>
  <c r="H31" i="1"/>
  <c r="G31" i="1"/>
  <c r="D31" i="1"/>
  <c r="C31" i="1"/>
  <c r="J30" i="1"/>
  <c r="I30" i="1"/>
  <c r="H30" i="1"/>
  <c r="G30" i="1"/>
  <c r="D30" i="1"/>
  <c r="C30" i="1"/>
  <c r="J29" i="1"/>
  <c r="I29" i="1"/>
  <c r="H29" i="1"/>
  <c r="G29" i="1"/>
  <c r="D29" i="1"/>
  <c r="C29" i="1"/>
  <c r="J28" i="1"/>
  <c r="I28" i="1"/>
  <c r="H28" i="1"/>
  <c r="G28" i="1"/>
  <c r="D28" i="1"/>
  <c r="C28" i="1"/>
  <c r="J27" i="1"/>
  <c r="I27" i="1"/>
  <c r="H27" i="1"/>
  <c r="G27" i="1"/>
  <c r="D27" i="1"/>
  <c r="C27" i="1"/>
  <c r="J26" i="1"/>
  <c r="I26" i="1"/>
  <c r="H26" i="1"/>
  <c r="G26" i="1"/>
  <c r="D26" i="1"/>
  <c r="C26" i="1"/>
  <c r="J25" i="1"/>
  <c r="I25" i="1"/>
  <c r="H25" i="1"/>
  <c r="G25" i="1"/>
  <c r="D25" i="1"/>
  <c r="C25" i="1"/>
  <c r="J24" i="1"/>
  <c r="I24" i="1"/>
  <c r="H24" i="1"/>
  <c r="G24" i="1"/>
  <c r="D24" i="1"/>
  <c r="C24" i="1"/>
  <c r="J23" i="1"/>
  <c r="I23" i="1"/>
  <c r="H23" i="1"/>
  <c r="G23" i="1"/>
  <c r="D23" i="1"/>
  <c r="C23" i="1"/>
  <c r="J22" i="1"/>
  <c r="I22" i="1"/>
  <c r="H22" i="1"/>
  <c r="G22" i="1"/>
  <c r="D22" i="1"/>
  <c r="C22" i="1"/>
  <c r="J21" i="1"/>
  <c r="I21" i="1"/>
  <c r="H21" i="1"/>
  <c r="G21" i="1"/>
  <c r="D21" i="1"/>
  <c r="C21" i="1"/>
  <c r="J20" i="1"/>
  <c r="I20" i="1"/>
  <c r="H20" i="1"/>
  <c r="G20" i="1"/>
  <c r="D20" i="1"/>
  <c r="C20" i="1"/>
  <c r="J19" i="1"/>
  <c r="I19" i="1"/>
  <c r="H19" i="1"/>
  <c r="G19" i="1"/>
  <c r="D19" i="1"/>
  <c r="C19" i="1"/>
  <c r="J18" i="1"/>
  <c r="I18" i="1"/>
  <c r="H18" i="1"/>
  <c r="G18" i="1"/>
  <c r="D18" i="1"/>
  <c r="C18" i="1"/>
  <c r="J17" i="1"/>
  <c r="I17" i="1"/>
  <c r="H17" i="1"/>
  <c r="G17" i="1"/>
  <c r="D17" i="1"/>
  <c r="C17" i="1"/>
  <c r="J16" i="1"/>
  <c r="I16" i="1"/>
  <c r="H16" i="1"/>
  <c r="G16" i="1"/>
  <c r="D16" i="1"/>
  <c r="C16" i="1"/>
  <c r="J15" i="1"/>
  <c r="I15" i="1"/>
  <c r="H15" i="1"/>
  <c r="G15" i="1"/>
  <c r="D15" i="1"/>
  <c r="C15" i="1"/>
  <c r="J14" i="1"/>
  <c r="I14" i="1"/>
  <c r="H14" i="1"/>
  <c r="G14" i="1"/>
  <c r="D14" i="1"/>
  <c r="C14" i="1"/>
  <c r="J13" i="1"/>
  <c r="I13" i="1"/>
  <c r="H13" i="1"/>
  <c r="G13" i="1"/>
  <c r="D13" i="1"/>
  <c r="C13" i="1"/>
  <c r="J12" i="1"/>
  <c r="I12" i="1"/>
  <c r="H12" i="1"/>
  <c r="G12" i="1"/>
  <c r="D12" i="1"/>
  <c r="C12" i="1"/>
  <c r="I11" i="1"/>
  <c r="H11" i="1"/>
  <c r="G11" i="1"/>
  <c r="D11" i="1"/>
  <c r="C11" i="1"/>
  <c r="J10" i="1"/>
  <c r="I10" i="1"/>
  <c r="H10" i="1"/>
  <c r="G10" i="1"/>
  <c r="D10" i="1"/>
  <c r="C10" i="1"/>
  <c r="J9" i="1"/>
  <c r="I9" i="1"/>
  <c r="H9" i="1"/>
  <c r="G9" i="1"/>
  <c r="D9" i="1"/>
  <c r="C9" i="1"/>
  <c r="J8" i="1"/>
  <c r="I8" i="1"/>
  <c r="H8" i="1"/>
  <c r="G8" i="1"/>
  <c r="D8" i="1"/>
  <c r="C8" i="1"/>
  <c r="J7" i="1"/>
  <c r="I7" i="1"/>
  <c r="H7" i="1"/>
  <c r="G7" i="1"/>
  <c r="D7" i="1"/>
  <c r="C7" i="1"/>
  <c r="J6" i="1"/>
  <c r="I6" i="1"/>
  <c r="H6" i="1"/>
  <c r="G6" i="1"/>
  <c r="D6" i="1"/>
  <c r="C6" i="1"/>
  <c r="J5" i="1"/>
  <c r="I5" i="1"/>
  <c r="H5" i="1"/>
  <c r="G5" i="1"/>
  <c r="D5" i="1"/>
  <c r="C5" i="1"/>
  <c r="J4" i="1"/>
  <c r="I4" i="1"/>
  <c r="H4" i="1"/>
  <c r="G4" i="1"/>
  <c r="D4" i="1"/>
  <c r="C4" i="1"/>
  <c r="J3" i="1"/>
  <c r="I3" i="1"/>
  <c r="H3" i="1"/>
  <c r="G3" i="1"/>
  <c r="D3" i="1"/>
  <c r="C3" i="1"/>
  <c r="J2" i="1"/>
  <c r="I2" i="1"/>
  <c r="H2" i="1"/>
  <c r="G2" i="1"/>
  <c r="D2" i="1"/>
  <c r="C2" i="1"/>
  <c r="K771" i="1" l="1"/>
  <c r="K770" i="1"/>
  <c r="K769" i="1"/>
  <c r="F769" i="1"/>
  <c r="E769" i="1"/>
  <c r="M769" i="1"/>
  <c r="K768" i="1"/>
  <c r="F768" i="1"/>
  <c r="E768" i="1"/>
  <c r="M767" i="1"/>
  <c r="L767" i="1"/>
  <c r="K767" i="1"/>
  <c r="F767" i="1"/>
  <c r="E767" i="1"/>
  <c r="M766" i="1"/>
  <c r="L766" i="1"/>
  <c r="K766" i="1"/>
  <c r="F766" i="1"/>
  <c r="E766" i="1"/>
  <c r="K765" i="1"/>
  <c r="F765" i="1"/>
  <c r="E765" i="1"/>
  <c r="M764" i="1"/>
  <c r="L764" i="1"/>
  <c r="K764" i="1"/>
  <c r="F764" i="1"/>
  <c r="E764" i="1"/>
  <c r="M763" i="1"/>
  <c r="L763" i="1"/>
  <c r="K763" i="1"/>
  <c r="F763" i="1"/>
  <c r="E763" i="1"/>
  <c r="K762" i="1"/>
  <c r="E762" i="1"/>
  <c r="M761" i="1"/>
  <c r="K761" i="1"/>
  <c r="M760" i="1"/>
  <c r="L760" i="1"/>
  <c r="K760" i="1"/>
  <c r="F760" i="1"/>
  <c r="K759" i="1"/>
  <c r="F759" i="1"/>
  <c r="M758" i="1"/>
  <c r="K758" i="1"/>
  <c r="E758" i="1"/>
  <c r="K757" i="1"/>
  <c r="K756" i="1"/>
  <c r="E756" i="1"/>
  <c r="K755" i="1"/>
  <c r="F755" i="1"/>
  <c r="E755" i="1"/>
  <c r="M754" i="1"/>
  <c r="L754" i="1"/>
  <c r="K754" i="1"/>
  <c r="F754" i="1"/>
  <c r="L753" i="1"/>
  <c r="K753" i="1"/>
  <c r="E753" i="1"/>
  <c r="M753" i="1"/>
  <c r="K752" i="1"/>
  <c r="E752" i="1"/>
  <c r="M751" i="1"/>
  <c r="L751" i="1"/>
  <c r="K751" i="1"/>
  <c r="F751" i="1"/>
  <c r="E751" i="1"/>
  <c r="M750" i="1"/>
  <c r="L750" i="1"/>
  <c r="K750" i="1"/>
  <c r="F750" i="1"/>
  <c r="E750" i="1"/>
  <c r="K749" i="1"/>
  <c r="M748" i="1"/>
  <c r="L748" i="1"/>
  <c r="K748" i="1"/>
  <c r="F748" i="1"/>
  <c r="E748" i="1"/>
  <c r="M747" i="1"/>
  <c r="L747" i="1"/>
  <c r="K747" i="1"/>
  <c r="F747" i="1"/>
  <c r="E747" i="1"/>
  <c r="M746" i="1"/>
  <c r="K746" i="1"/>
  <c r="E746" i="1"/>
  <c r="F746" i="1"/>
  <c r="M745" i="1"/>
  <c r="L745" i="1"/>
  <c r="K745" i="1"/>
  <c r="M744" i="1"/>
  <c r="L744" i="1"/>
  <c r="K744" i="1"/>
  <c r="F744" i="1"/>
  <c r="M743" i="1"/>
  <c r="K743" i="1"/>
  <c r="F743" i="1"/>
  <c r="L743" i="1"/>
  <c r="K742" i="1"/>
  <c r="E742" i="1"/>
  <c r="M741" i="1"/>
  <c r="L741" i="1"/>
  <c r="K741" i="1"/>
  <c r="K740" i="1"/>
  <c r="K739" i="1"/>
  <c r="F739" i="1"/>
  <c r="K738" i="1"/>
  <c r="E738" i="1"/>
  <c r="L737" i="1"/>
  <c r="K737" i="1"/>
  <c r="F737" i="1"/>
  <c r="M737" i="1"/>
  <c r="K736" i="1"/>
  <c r="F736" i="1"/>
  <c r="E736" i="1"/>
  <c r="M735" i="1"/>
  <c r="L735" i="1"/>
  <c r="K735" i="1"/>
  <c r="F735" i="1"/>
  <c r="E735" i="1"/>
  <c r="M734" i="1"/>
  <c r="L734" i="1"/>
  <c r="K734" i="1"/>
  <c r="F734" i="1"/>
  <c r="E734" i="1"/>
  <c r="L733" i="1"/>
  <c r="K733" i="1"/>
  <c r="F733" i="1"/>
  <c r="E733" i="1"/>
  <c r="M733" i="1"/>
  <c r="M732" i="1"/>
  <c r="L732" i="1"/>
  <c r="K732" i="1"/>
  <c r="F732" i="1"/>
  <c r="E732" i="1"/>
  <c r="M731" i="1"/>
  <c r="L731" i="1"/>
  <c r="K731" i="1"/>
  <c r="F731" i="1"/>
  <c r="E731" i="1"/>
  <c r="K730" i="1"/>
  <c r="K729" i="1"/>
  <c r="M728" i="1"/>
  <c r="L728" i="1"/>
  <c r="K728" i="1"/>
  <c r="F728" i="1"/>
  <c r="E728" i="1"/>
  <c r="K727" i="1"/>
  <c r="F727" i="1"/>
  <c r="M726" i="1"/>
  <c r="K726" i="1"/>
  <c r="M725" i="1"/>
  <c r="L725" i="1"/>
  <c r="K725" i="1"/>
  <c r="K724" i="1"/>
  <c r="K723" i="1"/>
  <c r="E723" i="1"/>
  <c r="K722" i="1"/>
  <c r="E722" i="1"/>
  <c r="L721" i="1"/>
  <c r="K721" i="1"/>
  <c r="F721" i="1"/>
  <c r="M721" i="1"/>
  <c r="K720" i="1"/>
  <c r="F720" i="1"/>
  <c r="M719" i="1"/>
  <c r="L719" i="1"/>
  <c r="K719" i="1"/>
  <c r="F719" i="1"/>
  <c r="E719" i="1"/>
  <c r="M718" i="1"/>
  <c r="L718" i="1"/>
  <c r="K718" i="1"/>
  <c r="F718" i="1"/>
  <c r="E718" i="1"/>
  <c r="K717" i="1"/>
  <c r="F717" i="1"/>
  <c r="E717" i="1"/>
  <c r="M716" i="1"/>
  <c r="L716" i="1"/>
  <c r="K716" i="1"/>
  <c r="F716" i="1"/>
  <c r="E716" i="1"/>
  <c r="M715" i="1"/>
  <c r="L715" i="1"/>
  <c r="K715" i="1"/>
  <c r="F715" i="1"/>
  <c r="E715" i="1"/>
  <c r="K714" i="1"/>
  <c r="F714" i="1"/>
  <c r="E714" i="1"/>
  <c r="M713" i="1"/>
  <c r="L713" i="1"/>
  <c r="K713" i="1"/>
  <c r="M712" i="1"/>
  <c r="L712" i="1"/>
  <c r="K712" i="1"/>
  <c r="F712" i="1"/>
  <c r="E712" i="1"/>
  <c r="M711" i="1"/>
  <c r="K711" i="1"/>
  <c r="K710" i="1"/>
  <c r="E710" i="1"/>
  <c r="M709" i="1"/>
  <c r="K709" i="1"/>
  <c r="K708" i="1"/>
  <c r="F708" i="1"/>
  <c r="E708" i="1"/>
  <c r="K707" i="1"/>
  <c r="F707" i="1"/>
  <c r="L706" i="1"/>
  <c r="K706" i="1"/>
  <c r="K705" i="1"/>
  <c r="K704" i="1"/>
  <c r="M703" i="1"/>
  <c r="L703" i="1"/>
  <c r="K703" i="1"/>
  <c r="F703" i="1"/>
  <c r="E703" i="1"/>
  <c r="M702" i="1"/>
  <c r="L702" i="1"/>
  <c r="K702" i="1"/>
  <c r="F702" i="1"/>
  <c r="E702" i="1"/>
  <c r="L701" i="1"/>
  <c r="K701" i="1"/>
  <c r="M701" i="1"/>
  <c r="M700" i="1"/>
  <c r="L700" i="1"/>
  <c r="K700" i="1"/>
  <c r="F700" i="1"/>
  <c r="E700" i="1"/>
  <c r="M699" i="1"/>
  <c r="L699" i="1"/>
  <c r="K699" i="1"/>
  <c r="F699" i="1"/>
  <c r="E699" i="1"/>
  <c r="M698" i="1"/>
  <c r="L698" i="1"/>
  <c r="K698" i="1"/>
  <c r="F698" i="1"/>
  <c r="E698" i="1"/>
  <c r="K697" i="1"/>
  <c r="M696" i="1"/>
  <c r="L696" i="1"/>
  <c r="K696" i="1"/>
  <c r="F696" i="1"/>
  <c r="E696" i="1"/>
  <c r="M695" i="1"/>
  <c r="K695" i="1"/>
  <c r="F695" i="1"/>
  <c r="E695" i="1"/>
  <c r="L695" i="1"/>
  <c r="K694" i="1"/>
  <c r="E694" i="1"/>
  <c r="M693" i="1"/>
  <c r="L693" i="1"/>
  <c r="K693" i="1"/>
  <c r="K692" i="1"/>
  <c r="F692" i="1"/>
  <c r="M691" i="1"/>
  <c r="K691" i="1"/>
  <c r="F691" i="1"/>
  <c r="L691" i="1"/>
  <c r="K690" i="1"/>
  <c r="E690" i="1"/>
  <c r="F690" i="1"/>
  <c r="L689" i="1"/>
  <c r="K689" i="1"/>
  <c r="M689" i="1"/>
  <c r="K688" i="1"/>
  <c r="F688" i="1"/>
  <c r="E688" i="1"/>
  <c r="M687" i="1"/>
  <c r="L687" i="1"/>
  <c r="K687" i="1"/>
  <c r="F687" i="1"/>
  <c r="E687" i="1"/>
  <c r="M686" i="1"/>
  <c r="L686" i="1"/>
  <c r="K686" i="1"/>
  <c r="F686" i="1"/>
  <c r="L685" i="1"/>
  <c r="K685" i="1"/>
  <c r="F685" i="1"/>
  <c r="E685" i="1"/>
  <c r="M685" i="1"/>
  <c r="M684" i="1"/>
  <c r="L684" i="1"/>
  <c r="K684" i="1"/>
  <c r="F684" i="1"/>
  <c r="E684" i="1"/>
  <c r="M683" i="1"/>
  <c r="L683" i="1"/>
  <c r="K683" i="1"/>
  <c r="F683" i="1"/>
  <c r="E683" i="1"/>
  <c r="K682" i="1"/>
  <c r="F682" i="1"/>
  <c r="M681" i="1"/>
  <c r="K681" i="1"/>
  <c r="M680" i="1"/>
  <c r="L680" i="1"/>
  <c r="K680" i="1"/>
  <c r="F680" i="1"/>
  <c r="E680" i="1"/>
  <c r="K679" i="1"/>
  <c r="F679" i="1"/>
  <c r="M678" i="1"/>
  <c r="L678" i="1"/>
  <c r="K678" i="1"/>
  <c r="F678" i="1"/>
  <c r="M677" i="1"/>
  <c r="L677" i="1"/>
  <c r="K677" i="1"/>
  <c r="K676" i="1"/>
  <c r="M675" i="1"/>
  <c r="K675" i="1"/>
  <c r="L675" i="1"/>
  <c r="K674" i="1"/>
  <c r="E674" i="1"/>
  <c r="L673" i="1"/>
  <c r="K673" i="1"/>
  <c r="F673" i="1"/>
  <c r="M673" i="1"/>
  <c r="K672" i="1"/>
  <c r="F672" i="1"/>
  <c r="E672" i="1"/>
  <c r="M671" i="1"/>
  <c r="L671" i="1"/>
  <c r="K671" i="1"/>
  <c r="F671" i="1"/>
  <c r="E671" i="1"/>
  <c r="M670" i="1"/>
  <c r="L670" i="1"/>
  <c r="K670" i="1"/>
  <c r="F670" i="1"/>
  <c r="E670" i="1"/>
  <c r="K669" i="1"/>
  <c r="M668" i="1"/>
  <c r="L668" i="1"/>
  <c r="K668" i="1"/>
  <c r="F668" i="1"/>
  <c r="E668" i="1"/>
  <c r="M667" i="1"/>
  <c r="L667" i="1"/>
  <c r="K667" i="1"/>
  <c r="F667" i="1"/>
  <c r="E667" i="1"/>
  <c r="K666" i="1"/>
  <c r="F666" i="1"/>
  <c r="M665" i="1"/>
  <c r="L665" i="1"/>
  <c r="K665" i="1"/>
  <c r="M664" i="1"/>
  <c r="L664" i="1"/>
  <c r="K664" i="1"/>
  <c r="F664" i="1"/>
  <c r="E664" i="1"/>
  <c r="K663" i="1"/>
  <c r="M662" i="1"/>
  <c r="L662" i="1"/>
  <c r="K662" i="1"/>
  <c r="E662" i="1"/>
  <c r="F662" i="1"/>
  <c r="K661" i="1"/>
  <c r="K660" i="1"/>
  <c r="F660" i="1"/>
  <c r="E660" i="1"/>
  <c r="K659" i="1"/>
  <c r="M658" i="1"/>
  <c r="L658" i="1"/>
  <c r="K658" i="1"/>
  <c r="K657" i="1"/>
  <c r="E657" i="1"/>
  <c r="K656" i="1"/>
  <c r="F656" i="1"/>
  <c r="E656" i="1"/>
  <c r="M655" i="1"/>
  <c r="L655" i="1"/>
  <c r="K655" i="1"/>
  <c r="F655" i="1"/>
  <c r="E655" i="1"/>
  <c r="M654" i="1"/>
  <c r="K654" i="1"/>
  <c r="K653" i="1"/>
  <c r="E653" i="1"/>
  <c r="M652" i="1"/>
  <c r="L652" i="1"/>
  <c r="K652" i="1"/>
  <c r="F652" i="1"/>
  <c r="E652" i="1"/>
  <c r="M651" i="1"/>
  <c r="L651" i="1"/>
  <c r="K651" i="1"/>
  <c r="F651" i="1"/>
  <c r="E651" i="1"/>
  <c r="K650" i="1"/>
  <c r="E650" i="1"/>
  <c r="M649" i="1"/>
  <c r="L649" i="1"/>
  <c r="K649" i="1"/>
  <c r="M648" i="1"/>
  <c r="L648" i="1"/>
  <c r="K648" i="1"/>
  <c r="F648" i="1"/>
  <c r="E648" i="1"/>
  <c r="M647" i="1"/>
  <c r="K647" i="1"/>
  <c r="F647" i="1"/>
  <c r="L647" i="1"/>
  <c r="M646" i="1"/>
  <c r="L646" i="1"/>
  <c r="K646" i="1"/>
  <c r="E646" i="1"/>
  <c r="F646" i="1"/>
  <c r="K645" i="1"/>
  <c r="K644" i="1"/>
  <c r="E644" i="1"/>
  <c r="K643" i="1"/>
  <c r="F643" i="1"/>
  <c r="E643" i="1"/>
  <c r="M642" i="1"/>
  <c r="L642" i="1"/>
  <c r="K642" i="1"/>
  <c r="F642" i="1"/>
  <c r="K641" i="1"/>
  <c r="F641" i="1"/>
  <c r="K640" i="1"/>
  <c r="E640" i="1"/>
  <c r="M639" i="1"/>
  <c r="L639" i="1"/>
  <c r="K639" i="1"/>
  <c r="F639" i="1"/>
  <c r="E639" i="1"/>
  <c r="K638" i="1"/>
  <c r="F638" i="1"/>
  <c r="L637" i="1"/>
  <c r="K637" i="1"/>
  <c r="E637" i="1"/>
  <c r="M636" i="1"/>
  <c r="L636" i="1"/>
  <c r="K636" i="1"/>
  <c r="F636" i="1"/>
  <c r="E636" i="1"/>
  <c r="M635" i="1"/>
  <c r="L635" i="1"/>
  <c r="K635" i="1"/>
  <c r="F635" i="1"/>
  <c r="E635" i="1"/>
  <c r="L634" i="1"/>
  <c r="K634" i="1"/>
  <c r="M634" i="1"/>
  <c r="M633" i="1"/>
  <c r="K633" i="1"/>
  <c r="K632" i="1"/>
  <c r="M631" i="1"/>
  <c r="K631" i="1"/>
  <c r="L631" i="1"/>
  <c r="M630" i="1"/>
  <c r="K630" i="1"/>
  <c r="K629" i="1"/>
  <c r="E629" i="1"/>
  <c r="K628" i="1"/>
  <c r="F628" i="1"/>
  <c r="E628" i="1"/>
  <c r="K627" i="1"/>
  <c r="F627" i="1"/>
  <c r="E627" i="1"/>
  <c r="K626" i="1"/>
  <c r="L625" i="1"/>
  <c r="K625" i="1"/>
  <c r="F625" i="1"/>
  <c r="M625" i="1"/>
  <c r="K624" i="1"/>
  <c r="F624" i="1"/>
  <c r="M623" i="1"/>
  <c r="L623" i="1"/>
  <c r="K623" i="1"/>
  <c r="F623" i="1"/>
  <c r="E623" i="1"/>
  <c r="M622" i="1"/>
  <c r="L622" i="1"/>
  <c r="K622" i="1"/>
  <c r="F622" i="1"/>
  <c r="E622" i="1"/>
  <c r="K621" i="1"/>
  <c r="M620" i="1"/>
  <c r="L620" i="1"/>
  <c r="K620" i="1"/>
  <c r="F620" i="1"/>
  <c r="E620" i="1"/>
  <c r="M619" i="1"/>
  <c r="L619" i="1"/>
  <c r="K619" i="1"/>
  <c r="F619" i="1"/>
  <c r="E619" i="1"/>
  <c r="K618" i="1"/>
  <c r="E618" i="1"/>
  <c r="M617" i="1"/>
  <c r="L617" i="1"/>
  <c r="K617" i="1"/>
  <c r="K616" i="1"/>
  <c r="M615" i="1"/>
  <c r="K615" i="1"/>
  <c r="K614" i="1"/>
  <c r="L613" i="1"/>
  <c r="K613" i="1"/>
  <c r="K612" i="1"/>
  <c r="F612" i="1"/>
  <c r="M611" i="1"/>
  <c r="K611" i="1"/>
  <c r="M610" i="1"/>
  <c r="L610" i="1"/>
  <c r="K610" i="1"/>
  <c r="E610" i="1"/>
  <c r="F610" i="1"/>
  <c r="L609" i="1"/>
  <c r="K609" i="1"/>
  <c r="F609" i="1"/>
  <c r="E609" i="1"/>
  <c r="M609" i="1"/>
  <c r="K608" i="1"/>
  <c r="F608" i="1"/>
  <c r="M607" i="1"/>
  <c r="L607" i="1"/>
  <c r="K607" i="1"/>
  <c r="F607" i="1"/>
  <c r="E607" i="1"/>
  <c r="M606" i="1"/>
  <c r="L606" i="1"/>
  <c r="K606" i="1"/>
  <c r="F606" i="1"/>
  <c r="E606" i="1"/>
  <c r="L605" i="1"/>
  <c r="K605" i="1"/>
  <c r="F605" i="1"/>
  <c r="M605" i="1"/>
  <c r="M604" i="1"/>
  <c r="L604" i="1"/>
  <c r="K604" i="1"/>
  <c r="F604" i="1"/>
  <c r="E604" i="1"/>
  <c r="M603" i="1"/>
  <c r="L603" i="1"/>
  <c r="K603" i="1"/>
  <c r="F603" i="1"/>
  <c r="E603" i="1"/>
  <c r="L602" i="1"/>
  <c r="K602" i="1"/>
  <c r="F602" i="1"/>
  <c r="M602" i="1"/>
  <c r="K601" i="1"/>
  <c r="M600" i="1"/>
  <c r="L600" i="1"/>
  <c r="K600" i="1"/>
  <c r="E600" i="1"/>
  <c r="M599" i="1"/>
  <c r="K599" i="1"/>
  <c r="F599" i="1"/>
  <c r="E599" i="1"/>
  <c r="L599" i="1"/>
  <c r="K598" i="1"/>
  <c r="M597" i="1"/>
  <c r="K597" i="1"/>
  <c r="E597" i="1"/>
  <c r="K596" i="1"/>
  <c r="F596" i="1"/>
  <c r="E596" i="1"/>
  <c r="M595" i="1"/>
  <c r="K595" i="1"/>
  <c r="F595" i="1"/>
  <c r="E595" i="1"/>
  <c r="L595" i="1"/>
  <c r="K594" i="1"/>
  <c r="F594" i="1"/>
  <c r="L593" i="1"/>
  <c r="K593" i="1"/>
  <c r="L592" i="1"/>
  <c r="K592" i="1"/>
  <c r="F592" i="1"/>
  <c r="E592" i="1"/>
  <c r="M592" i="1"/>
  <c r="M591" i="1"/>
  <c r="L591" i="1"/>
  <c r="K591" i="1"/>
  <c r="F591" i="1"/>
  <c r="E591" i="1"/>
  <c r="M590" i="1"/>
  <c r="L590" i="1"/>
  <c r="K590" i="1"/>
  <c r="E590" i="1"/>
  <c r="M589" i="1"/>
  <c r="L589" i="1"/>
  <c r="K589" i="1"/>
  <c r="E589" i="1"/>
  <c r="F589" i="1"/>
  <c r="M588" i="1"/>
  <c r="L588" i="1"/>
  <c r="K588" i="1"/>
  <c r="F588" i="1"/>
  <c r="E588" i="1"/>
  <c r="M587" i="1"/>
  <c r="L587" i="1"/>
  <c r="K587" i="1"/>
  <c r="F587" i="1"/>
  <c r="E587" i="1"/>
  <c r="K586" i="1"/>
  <c r="M585" i="1"/>
  <c r="K585" i="1"/>
  <c r="M584" i="1"/>
  <c r="L584" i="1"/>
  <c r="K584" i="1"/>
  <c r="F584" i="1"/>
  <c r="E584" i="1"/>
  <c r="K583" i="1"/>
  <c r="M582" i="1"/>
  <c r="L582" i="1"/>
  <c r="K582" i="1"/>
  <c r="E582" i="1"/>
  <c r="F582" i="1"/>
  <c r="K581" i="1"/>
  <c r="K580" i="1"/>
  <c r="F580" i="1"/>
  <c r="K579" i="1"/>
  <c r="K578" i="1"/>
  <c r="L577" i="1"/>
  <c r="K577" i="1"/>
  <c r="F577" i="1"/>
  <c r="E577" i="1"/>
  <c r="M577" i="1"/>
  <c r="K576" i="1"/>
  <c r="F576" i="1"/>
  <c r="E576" i="1"/>
  <c r="M575" i="1"/>
  <c r="L575" i="1"/>
  <c r="K575" i="1"/>
  <c r="F575" i="1"/>
  <c r="E575" i="1"/>
  <c r="M574" i="1"/>
  <c r="L574" i="1"/>
  <c r="K574" i="1"/>
  <c r="F574" i="1"/>
  <c r="E574" i="1"/>
  <c r="K573" i="1"/>
  <c r="M572" i="1"/>
  <c r="L572" i="1"/>
  <c r="K572" i="1"/>
  <c r="F572" i="1"/>
  <c r="E572" i="1"/>
  <c r="M571" i="1"/>
  <c r="L571" i="1"/>
  <c r="K571" i="1"/>
  <c r="F571" i="1"/>
  <c r="E571" i="1"/>
  <c r="M570" i="1"/>
  <c r="K570" i="1"/>
  <c r="F570" i="1"/>
  <c r="E570" i="1"/>
  <c r="L570" i="1"/>
  <c r="M569" i="1"/>
  <c r="L569" i="1"/>
  <c r="K569" i="1"/>
  <c r="K568" i="1"/>
  <c r="M567" i="1"/>
  <c r="K567" i="1"/>
  <c r="L567" i="1"/>
  <c r="M566" i="1"/>
  <c r="L566" i="1"/>
  <c r="K566" i="1"/>
  <c r="M565" i="1"/>
  <c r="K565" i="1"/>
  <c r="K564" i="1"/>
  <c r="K563" i="1"/>
  <c r="E563" i="1"/>
  <c r="L562" i="1"/>
  <c r="K562" i="1"/>
  <c r="F562" i="1"/>
  <c r="E562" i="1"/>
  <c r="M562" i="1"/>
  <c r="K561" i="1"/>
  <c r="F561" i="1"/>
  <c r="L560" i="1"/>
  <c r="K560" i="1"/>
  <c r="M560" i="1"/>
  <c r="M559" i="1"/>
  <c r="L559" i="1"/>
  <c r="K559" i="1"/>
  <c r="F559" i="1"/>
  <c r="E559" i="1"/>
  <c r="K558" i="1"/>
  <c r="M557" i="1"/>
  <c r="L557" i="1"/>
  <c r="K557" i="1"/>
  <c r="F557" i="1"/>
  <c r="M556" i="1"/>
  <c r="L556" i="1"/>
  <c r="K556" i="1"/>
  <c r="F556" i="1"/>
  <c r="E556" i="1"/>
  <c r="M555" i="1"/>
  <c r="L555" i="1"/>
  <c r="K555" i="1"/>
  <c r="F555" i="1"/>
  <c r="E555" i="1"/>
  <c r="M554" i="1"/>
  <c r="L554" i="1"/>
  <c r="K554" i="1"/>
  <c r="F554" i="1"/>
  <c r="E554" i="1"/>
  <c r="K553" i="1"/>
  <c r="M552" i="1"/>
  <c r="L552" i="1"/>
  <c r="K552" i="1"/>
  <c r="M551" i="1"/>
  <c r="K551" i="1"/>
  <c r="F551" i="1"/>
  <c r="E551" i="1"/>
  <c r="L551" i="1"/>
  <c r="K550" i="1"/>
  <c r="M549" i="1"/>
  <c r="L549" i="1"/>
  <c r="K549" i="1"/>
  <c r="F549" i="1"/>
  <c r="K548" i="1"/>
  <c r="E548" i="1"/>
  <c r="M547" i="1"/>
  <c r="K547" i="1"/>
  <c r="M546" i="1"/>
  <c r="L546" i="1"/>
  <c r="K546" i="1"/>
  <c r="F546" i="1"/>
  <c r="E546" i="1"/>
  <c r="K545" i="1"/>
  <c r="F545" i="1"/>
  <c r="E545" i="1"/>
  <c r="L544" i="1"/>
  <c r="K544" i="1"/>
  <c r="F544" i="1"/>
  <c r="M543" i="1"/>
  <c r="L543" i="1"/>
  <c r="K543" i="1"/>
  <c r="F543" i="1"/>
  <c r="E543" i="1"/>
  <c r="L542" i="1"/>
  <c r="K542" i="1"/>
  <c r="M541" i="1"/>
  <c r="L541" i="1"/>
  <c r="K541" i="1"/>
  <c r="E541" i="1"/>
  <c r="F541" i="1"/>
  <c r="K540" i="1"/>
  <c r="M539" i="1"/>
  <c r="L539" i="1"/>
  <c r="K539" i="1"/>
  <c r="F539" i="1"/>
  <c r="E539" i="1"/>
  <c r="M538" i="1"/>
  <c r="L538" i="1"/>
  <c r="K538" i="1"/>
  <c r="E538" i="1"/>
  <c r="M537" i="1"/>
  <c r="K537" i="1"/>
  <c r="E537" i="1"/>
  <c r="M536" i="1"/>
  <c r="K536" i="1"/>
  <c r="F536" i="1"/>
  <c r="K535" i="1"/>
  <c r="M534" i="1"/>
  <c r="L534" i="1"/>
  <c r="K534" i="1"/>
  <c r="F534" i="1"/>
  <c r="E534" i="1"/>
  <c r="L533" i="1"/>
  <c r="K533" i="1"/>
  <c r="E533" i="1"/>
  <c r="K532" i="1"/>
  <c r="E532" i="1"/>
  <c r="M531" i="1"/>
  <c r="K531" i="1"/>
  <c r="F531" i="1"/>
  <c r="E531" i="1"/>
  <c r="L531" i="1"/>
  <c r="K530" i="1"/>
  <c r="E530" i="1"/>
  <c r="M529" i="1"/>
  <c r="L529" i="1"/>
  <c r="K529" i="1"/>
  <c r="F529" i="1"/>
  <c r="E529" i="1"/>
  <c r="K528" i="1"/>
  <c r="E528" i="1"/>
  <c r="M527" i="1"/>
  <c r="L527" i="1"/>
  <c r="K527" i="1"/>
  <c r="F527" i="1"/>
  <c r="E527" i="1"/>
  <c r="M526" i="1"/>
  <c r="L526" i="1"/>
  <c r="K526" i="1"/>
  <c r="E526" i="1"/>
  <c r="F526" i="1"/>
  <c r="K525" i="1"/>
  <c r="L524" i="1"/>
  <c r="K524" i="1"/>
  <c r="M523" i="1"/>
  <c r="L523" i="1"/>
  <c r="K523" i="1"/>
  <c r="F523" i="1"/>
  <c r="E523" i="1"/>
  <c r="K522" i="1"/>
  <c r="F522" i="1"/>
  <c r="E522" i="1"/>
  <c r="M521" i="1"/>
  <c r="L521" i="1"/>
  <c r="K521" i="1"/>
  <c r="M520" i="1"/>
  <c r="K520" i="1"/>
  <c r="F520" i="1"/>
  <c r="M519" i="1"/>
  <c r="K519" i="1"/>
  <c r="F519" i="1"/>
  <c r="E519" i="1"/>
  <c r="L519" i="1"/>
  <c r="K518" i="1"/>
  <c r="K517" i="1"/>
  <c r="L516" i="1"/>
  <c r="K516" i="1"/>
  <c r="F516" i="1"/>
  <c r="M516" i="1"/>
  <c r="M515" i="1"/>
  <c r="K515" i="1"/>
  <c r="L515" i="1"/>
  <c r="K514" i="1"/>
  <c r="E514" i="1"/>
  <c r="M513" i="1"/>
  <c r="L513" i="1"/>
  <c r="K513" i="1"/>
  <c r="E513" i="1"/>
  <c r="F513" i="1"/>
  <c r="L512" i="1"/>
  <c r="K512" i="1"/>
  <c r="M512" i="1"/>
  <c r="M511" i="1"/>
  <c r="L511" i="1"/>
  <c r="K511" i="1"/>
  <c r="F511" i="1"/>
  <c r="E511" i="1"/>
  <c r="M510" i="1"/>
  <c r="L510" i="1"/>
  <c r="K510" i="1"/>
  <c r="E510" i="1"/>
  <c r="F510" i="1"/>
  <c r="M509" i="1"/>
  <c r="L509" i="1"/>
  <c r="K509" i="1"/>
  <c r="F509" i="1"/>
  <c r="E509" i="1"/>
  <c r="K508" i="1"/>
  <c r="M507" i="1"/>
  <c r="L507" i="1"/>
  <c r="K507" i="1"/>
  <c r="F507" i="1"/>
  <c r="E507" i="1"/>
  <c r="K506" i="1"/>
  <c r="F506" i="1"/>
  <c r="M505" i="1"/>
  <c r="K505" i="1"/>
  <c r="M504" i="1"/>
  <c r="L504" i="1"/>
  <c r="K504" i="1"/>
  <c r="E504" i="1"/>
  <c r="F504" i="1"/>
  <c r="K503" i="1"/>
  <c r="F503" i="1"/>
  <c r="K502" i="1"/>
  <c r="L501" i="1"/>
  <c r="K501" i="1"/>
  <c r="E501" i="1"/>
  <c r="K500" i="1"/>
  <c r="L499" i="1"/>
  <c r="K499" i="1"/>
  <c r="F499" i="1"/>
  <c r="E499" i="1"/>
  <c r="M499" i="1"/>
  <c r="L498" i="1"/>
  <c r="K498" i="1"/>
  <c r="E498" i="1"/>
  <c r="M497" i="1"/>
  <c r="L497" i="1"/>
  <c r="K497" i="1"/>
  <c r="F497" i="1"/>
  <c r="E497" i="1"/>
  <c r="M496" i="1"/>
  <c r="K496" i="1"/>
  <c r="L496" i="1"/>
  <c r="K495" i="1"/>
  <c r="M494" i="1"/>
  <c r="L494" i="1"/>
  <c r="K494" i="1"/>
  <c r="F494" i="1"/>
  <c r="E494" i="1"/>
  <c r="L493" i="1"/>
  <c r="K493" i="1"/>
  <c r="F493" i="1"/>
  <c r="M493" i="1"/>
  <c r="K492" i="1"/>
  <c r="E492" i="1"/>
  <c r="M491" i="1"/>
  <c r="L491" i="1"/>
  <c r="K491" i="1"/>
  <c r="F491" i="1"/>
  <c r="E491" i="1"/>
  <c r="M490" i="1"/>
  <c r="L490" i="1"/>
  <c r="K490" i="1"/>
  <c r="F490" i="1"/>
  <c r="E490" i="1"/>
  <c r="K489" i="1"/>
  <c r="F489" i="1"/>
  <c r="E489" i="1"/>
  <c r="M488" i="1"/>
  <c r="L488" i="1"/>
  <c r="K488" i="1"/>
  <c r="F488" i="1"/>
  <c r="E488" i="1"/>
  <c r="M487" i="1"/>
  <c r="L487" i="1"/>
  <c r="K487" i="1"/>
  <c r="F487" i="1"/>
  <c r="K486" i="1"/>
  <c r="F486" i="1"/>
  <c r="E486" i="1"/>
  <c r="M485" i="1"/>
  <c r="L485" i="1"/>
  <c r="K485" i="1"/>
  <c r="K484" i="1"/>
  <c r="F484" i="1"/>
  <c r="E484" i="1"/>
  <c r="K483" i="1"/>
  <c r="E483" i="1"/>
  <c r="L482" i="1"/>
  <c r="K482" i="1"/>
  <c r="M481" i="1"/>
  <c r="K481" i="1"/>
  <c r="F481" i="1"/>
  <c r="E481" i="1"/>
  <c r="L481" i="1"/>
  <c r="M480" i="1"/>
  <c r="K480" i="1"/>
  <c r="K479" i="1"/>
  <c r="F479" i="1"/>
  <c r="M478" i="1"/>
  <c r="L478" i="1"/>
  <c r="K478" i="1"/>
  <c r="F478" i="1"/>
  <c r="E478" i="1"/>
  <c r="K477" i="1"/>
  <c r="M476" i="1"/>
  <c r="L476" i="1"/>
  <c r="K476" i="1"/>
  <c r="F476" i="1"/>
  <c r="E476" i="1"/>
  <c r="K475" i="1"/>
  <c r="M474" i="1"/>
  <c r="L474" i="1"/>
  <c r="K474" i="1"/>
  <c r="M473" i="1"/>
  <c r="L473" i="1"/>
  <c r="K473" i="1"/>
  <c r="F473" i="1"/>
  <c r="E473" i="1"/>
  <c r="M472" i="1"/>
  <c r="L472" i="1"/>
  <c r="K472" i="1"/>
  <c r="F472" i="1"/>
  <c r="E472" i="1"/>
  <c r="M471" i="1"/>
  <c r="L471" i="1"/>
  <c r="K471" i="1"/>
  <c r="M470" i="1"/>
  <c r="K470" i="1"/>
  <c r="F470" i="1"/>
  <c r="E470" i="1"/>
  <c r="L470" i="1"/>
  <c r="L469" i="1"/>
  <c r="K469" i="1"/>
  <c r="F469" i="1"/>
  <c r="M468" i="1"/>
  <c r="L468" i="1"/>
  <c r="K468" i="1"/>
  <c r="F468" i="1"/>
  <c r="E468" i="1"/>
  <c r="L467" i="1"/>
  <c r="K467" i="1"/>
  <c r="K466" i="1"/>
  <c r="K465" i="1"/>
  <c r="F465" i="1"/>
  <c r="K464" i="1"/>
  <c r="F464" i="1"/>
  <c r="K463" i="1"/>
  <c r="F463" i="1"/>
  <c r="E463" i="1"/>
  <c r="M462" i="1"/>
  <c r="L462" i="1"/>
  <c r="K462" i="1"/>
  <c r="F462" i="1"/>
  <c r="E462" i="1"/>
  <c r="K461" i="1"/>
  <c r="E461" i="1"/>
  <c r="K460" i="1"/>
  <c r="F460" i="1"/>
  <c r="M459" i="1"/>
  <c r="L459" i="1"/>
  <c r="K459" i="1"/>
  <c r="F459" i="1"/>
  <c r="E459" i="1"/>
  <c r="K458" i="1"/>
  <c r="E458" i="1"/>
  <c r="M457" i="1"/>
  <c r="K457" i="1"/>
  <c r="M456" i="1"/>
  <c r="L456" i="1"/>
  <c r="K456" i="1"/>
  <c r="F456" i="1"/>
  <c r="E456" i="1"/>
  <c r="K455" i="1"/>
  <c r="F455" i="1"/>
  <c r="M454" i="1"/>
  <c r="K454" i="1"/>
  <c r="K453" i="1"/>
  <c r="M452" i="1"/>
  <c r="K452" i="1"/>
  <c r="F452" i="1"/>
  <c r="E452" i="1"/>
  <c r="L452" i="1"/>
  <c r="L451" i="1"/>
  <c r="K451" i="1"/>
  <c r="F451" i="1"/>
  <c r="M451" i="1"/>
  <c r="M450" i="1"/>
  <c r="L450" i="1"/>
  <c r="K450" i="1"/>
  <c r="E450" i="1"/>
  <c r="F450" i="1"/>
  <c r="M449" i="1"/>
  <c r="K449" i="1"/>
  <c r="F449" i="1"/>
  <c r="E449" i="1"/>
  <c r="L449" i="1"/>
  <c r="M448" i="1"/>
  <c r="K448" i="1"/>
  <c r="E448" i="1"/>
  <c r="L448" i="1"/>
  <c r="M447" i="1"/>
  <c r="L447" i="1"/>
  <c r="K447" i="1"/>
  <c r="F447" i="1"/>
  <c r="E447" i="1"/>
  <c r="M446" i="1"/>
  <c r="L446" i="1"/>
  <c r="K446" i="1"/>
  <c r="F446" i="1"/>
  <c r="E446" i="1"/>
  <c r="L445" i="1"/>
  <c r="K445" i="1"/>
  <c r="E445" i="1"/>
  <c r="M445" i="1"/>
  <c r="M444" i="1"/>
  <c r="L444" i="1"/>
  <c r="K444" i="1"/>
  <c r="K443" i="1"/>
  <c r="F443" i="1"/>
  <c r="M442" i="1"/>
  <c r="L442" i="1"/>
  <c r="K442" i="1"/>
  <c r="E442" i="1"/>
  <c r="F442" i="1"/>
  <c r="L441" i="1"/>
  <c r="K441" i="1"/>
  <c r="F441" i="1"/>
  <c r="E441" i="1"/>
  <c r="M441" i="1"/>
  <c r="M440" i="1"/>
  <c r="L440" i="1"/>
  <c r="K440" i="1"/>
  <c r="F440" i="1"/>
  <c r="E440" i="1"/>
  <c r="M439" i="1"/>
  <c r="L439" i="1"/>
  <c r="K439" i="1"/>
  <c r="E439" i="1"/>
  <c r="F439" i="1"/>
  <c r="K438" i="1"/>
  <c r="F438" i="1"/>
  <c r="E438" i="1"/>
  <c r="L437" i="1"/>
  <c r="K437" i="1"/>
  <c r="F437" i="1"/>
  <c r="K436" i="1"/>
  <c r="F436" i="1"/>
  <c r="K435" i="1"/>
  <c r="K434" i="1"/>
  <c r="L433" i="1"/>
  <c r="K433" i="1"/>
  <c r="K432" i="1"/>
  <c r="K431" i="1"/>
  <c r="M430" i="1"/>
  <c r="L430" i="1"/>
  <c r="K430" i="1"/>
  <c r="F430" i="1"/>
  <c r="E430" i="1"/>
  <c r="L429" i="1"/>
  <c r="K429" i="1"/>
  <c r="F429" i="1"/>
  <c r="E429" i="1"/>
  <c r="M429" i="1"/>
  <c r="L428" i="1"/>
  <c r="K428" i="1"/>
  <c r="M427" i="1"/>
  <c r="K427" i="1"/>
  <c r="K426" i="1"/>
  <c r="F426" i="1"/>
  <c r="M425" i="1"/>
  <c r="L425" i="1"/>
  <c r="K425" i="1"/>
  <c r="F425" i="1"/>
  <c r="M424" i="1"/>
  <c r="L424" i="1"/>
  <c r="K424" i="1"/>
  <c r="F424" i="1"/>
  <c r="E424" i="1"/>
  <c r="K423" i="1"/>
  <c r="M422" i="1"/>
  <c r="K422" i="1"/>
  <c r="M421" i="1"/>
  <c r="L421" i="1"/>
  <c r="K421" i="1"/>
  <c r="F421" i="1"/>
  <c r="E421" i="1"/>
  <c r="K420" i="1"/>
  <c r="F420" i="1"/>
  <c r="E420" i="1"/>
  <c r="K419" i="1"/>
  <c r="M418" i="1"/>
  <c r="K418" i="1"/>
  <c r="K417" i="1"/>
  <c r="E417" i="1"/>
  <c r="L416" i="1"/>
  <c r="K416" i="1"/>
  <c r="E416" i="1"/>
  <c r="M415" i="1"/>
  <c r="L415" i="1"/>
  <c r="K415" i="1"/>
  <c r="F415" i="1"/>
  <c r="E415" i="1"/>
  <c r="K414" i="1"/>
  <c r="E414" i="1"/>
  <c r="M413" i="1"/>
  <c r="K413" i="1"/>
  <c r="M412" i="1"/>
  <c r="L412" i="1"/>
  <c r="K412" i="1"/>
  <c r="F412" i="1"/>
  <c r="E412" i="1"/>
  <c r="L411" i="1"/>
  <c r="K411" i="1"/>
  <c r="M411" i="1"/>
  <c r="L410" i="1"/>
  <c r="K410" i="1"/>
  <c r="F410" i="1"/>
  <c r="E410" i="1"/>
  <c r="M410" i="1"/>
  <c r="M409" i="1"/>
  <c r="L409" i="1"/>
  <c r="K409" i="1"/>
  <c r="E409" i="1"/>
  <c r="F409" i="1"/>
  <c r="K408" i="1"/>
  <c r="F408" i="1"/>
  <c r="K407" i="1"/>
  <c r="M406" i="1"/>
  <c r="L406" i="1"/>
  <c r="K406" i="1"/>
  <c r="F406" i="1"/>
  <c r="E406" i="1"/>
  <c r="M405" i="1"/>
  <c r="L405" i="1"/>
  <c r="K405" i="1"/>
  <c r="F405" i="1"/>
  <c r="E405" i="1"/>
  <c r="L404" i="1"/>
  <c r="K404" i="1"/>
  <c r="F404" i="1"/>
  <c r="E404" i="1"/>
  <c r="M404" i="1"/>
  <c r="K403" i="1"/>
  <c r="M402" i="1"/>
  <c r="L402" i="1"/>
  <c r="K402" i="1"/>
  <c r="F402" i="1"/>
  <c r="E402" i="1"/>
  <c r="K401" i="1"/>
  <c r="F401" i="1"/>
  <c r="E401" i="1"/>
  <c r="M400" i="1"/>
  <c r="L400" i="1"/>
  <c r="K400" i="1"/>
  <c r="E400" i="1"/>
  <c r="F400" i="1"/>
  <c r="M399" i="1"/>
  <c r="L399" i="1"/>
  <c r="K399" i="1"/>
  <c r="F399" i="1"/>
  <c r="E399" i="1"/>
  <c r="K398" i="1"/>
  <c r="F398" i="1"/>
  <c r="E398" i="1"/>
  <c r="M397" i="1"/>
  <c r="K397" i="1"/>
  <c r="E397" i="1"/>
  <c r="L397" i="1"/>
  <c r="K396" i="1"/>
  <c r="F396" i="1"/>
  <c r="L395" i="1"/>
  <c r="K395" i="1"/>
  <c r="E395" i="1"/>
  <c r="L394" i="1"/>
  <c r="K394" i="1"/>
  <c r="F394" i="1"/>
  <c r="E394" i="1"/>
  <c r="M394" i="1"/>
  <c r="M393" i="1"/>
  <c r="L393" i="1"/>
  <c r="K393" i="1"/>
  <c r="E393" i="1"/>
  <c r="F393" i="1"/>
  <c r="M392" i="1"/>
  <c r="L392" i="1"/>
  <c r="K392" i="1"/>
  <c r="F392" i="1"/>
  <c r="E392" i="1"/>
  <c r="K391" i="1"/>
  <c r="M390" i="1"/>
  <c r="L390" i="1"/>
  <c r="K390" i="1"/>
  <c r="F390" i="1"/>
  <c r="E390" i="1"/>
  <c r="M389" i="1"/>
  <c r="L389" i="1"/>
  <c r="K389" i="1"/>
  <c r="F389" i="1"/>
  <c r="E389" i="1"/>
  <c r="K388" i="1"/>
  <c r="E388" i="1"/>
  <c r="M387" i="1"/>
  <c r="K387" i="1"/>
  <c r="M386" i="1"/>
  <c r="L386" i="1"/>
  <c r="K386" i="1"/>
  <c r="F386" i="1"/>
  <c r="E386" i="1"/>
  <c r="M385" i="1"/>
  <c r="K385" i="1"/>
  <c r="E385" i="1"/>
  <c r="L385" i="1"/>
  <c r="K384" i="1"/>
  <c r="M383" i="1"/>
  <c r="L383" i="1"/>
  <c r="K383" i="1"/>
  <c r="F383" i="1"/>
  <c r="E383" i="1"/>
  <c r="K382" i="1"/>
  <c r="M381" i="1"/>
  <c r="K381" i="1"/>
  <c r="F381" i="1"/>
  <c r="E381" i="1"/>
  <c r="L381" i="1"/>
  <c r="M380" i="1"/>
  <c r="K380" i="1"/>
  <c r="L379" i="1"/>
  <c r="K379" i="1"/>
  <c r="F379" i="1"/>
  <c r="L378" i="1"/>
  <c r="K378" i="1"/>
  <c r="M378" i="1"/>
  <c r="M377" i="1"/>
  <c r="L377" i="1"/>
  <c r="K377" i="1"/>
  <c r="E377" i="1"/>
  <c r="F377" i="1"/>
  <c r="M376" i="1"/>
  <c r="L376" i="1"/>
  <c r="K376" i="1"/>
  <c r="K375" i="1"/>
  <c r="E375" i="1"/>
  <c r="K374" i="1"/>
  <c r="M373" i="1"/>
  <c r="L373" i="1"/>
  <c r="K373" i="1"/>
  <c r="F373" i="1"/>
  <c r="E373" i="1"/>
  <c r="K372" i="1"/>
  <c r="F372" i="1"/>
  <c r="E372" i="1"/>
  <c r="M371" i="1"/>
  <c r="L371" i="1"/>
  <c r="K371" i="1"/>
  <c r="L370" i="1"/>
  <c r="K370" i="1"/>
  <c r="F370" i="1"/>
  <c r="E370" i="1"/>
  <c r="K369" i="1"/>
  <c r="F369" i="1"/>
  <c r="E369" i="1"/>
  <c r="M368" i="1"/>
  <c r="L368" i="1"/>
  <c r="K368" i="1"/>
  <c r="M367" i="1"/>
  <c r="L367" i="1"/>
  <c r="K367" i="1"/>
  <c r="F367" i="1"/>
  <c r="E367" i="1"/>
  <c r="L366" i="1"/>
  <c r="K366" i="1"/>
  <c r="E366" i="1"/>
  <c r="M365" i="1"/>
  <c r="K365" i="1"/>
  <c r="F365" i="1"/>
  <c r="L365" i="1"/>
  <c r="L364" i="1"/>
  <c r="K364" i="1"/>
  <c r="K363" i="1"/>
  <c r="L362" i="1"/>
  <c r="K362" i="1"/>
  <c r="E362" i="1"/>
  <c r="M362" i="1"/>
  <c r="M361" i="1"/>
  <c r="L361" i="1"/>
  <c r="K361" i="1"/>
  <c r="E361" i="1"/>
  <c r="F361" i="1"/>
  <c r="M360" i="1"/>
  <c r="K360" i="1"/>
  <c r="E360" i="1"/>
  <c r="M359" i="1"/>
  <c r="K359" i="1"/>
  <c r="F359" i="1"/>
  <c r="L359" i="1"/>
  <c r="K358" i="1"/>
  <c r="F358" i="1"/>
  <c r="M357" i="1"/>
  <c r="L357" i="1"/>
  <c r="K357" i="1"/>
  <c r="F357" i="1"/>
  <c r="E357" i="1"/>
  <c r="K356" i="1"/>
  <c r="E356" i="1"/>
  <c r="M355" i="1"/>
  <c r="L355" i="1"/>
  <c r="K355" i="1"/>
  <c r="M354" i="1"/>
  <c r="L354" i="1"/>
  <c r="K354" i="1"/>
  <c r="F354" i="1"/>
  <c r="E354" i="1"/>
  <c r="K353" i="1"/>
  <c r="M352" i="1"/>
  <c r="L352" i="1"/>
  <c r="K352" i="1"/>
  <c r="E352" i="1"/>
  <c r="M351" i="1"/>
  <c r="L351" i="1"/>
  <c r="K351" i="1"/>
  <c r="F351" i="1"/>
  <c r="E351" i="1"/>
  <c r="K350" i="1"/>
  <c r="F350" i="1"/>
  <c r="E350" i="1"/>
  <c r="M349" i="1"/>
  <c r="K349" i="1"/>
  <c r="E349" i="1"/>
  <c r="L349" i="1"/>
  <c r="K348" i="1"/>
  <c r="M347" i="1"/>
  <c r="K347" i="1"/>
  <c r="F347" i="1"/>
  <c r="E347" i="1"/>
  <c r="L347" i="1"/>
  <c r="L346" i="1"/>
  <c r="K346" i="1"/>
  <c r="F346" i="1"/>
  <c r="M346" i="1"/>
  <c r="M345" i="1"/>
  <c r="L345" i="1"/>
  <c r="K345" i="1"/>
  <c r="E345" i="1"/>
  <c r="F345" i="1"/>
  <c r="K344" i="1"/>
  <c r="M343" i="1"/>
  <c r="K343" i="1"/>
  <c r="F343" i="1"/>
  <c r="E343" i="1"/>
  <c r="L343" i="1"/>
  <c r="K342" i="1"/>
  <c r="M341" i="1"/>
  <c r="L341" i="1"/>
  <c r="K341" i="1"/>
  <c r="F341" i="1"/>
  <c r="E341" i="1"/>
  <c r="L340" i="1"/>
  <c r="K340" i="1"/>
  <c r="E340" i="1"/>
  <c r="M340" i="1"/>
  <c r="K339" i="1"/>
  <c r="E339" i="1"/>
  <c r="M338" i="1"/>
  <c r="L338" i="1"/>
  <c r="K338" i="1"/>
  <c r="K337" i="1"/>
  <c r="E337" i="1"/>
  <c r="M336" i="1"/>
  <c r="L336" i="1"/>
  <c r="K336" i="1"/>
  <c r="F336" i="1"/>
  <c r="E336" i="1"/>
  <c r="M335" i="1"/>
  <c r="L335" i="1"/>
  <c r="K335" i="1"/>
  <c r="F335" i="1"/>
  <c r="E335" i="1"/>
  <c r="K334" i="1"/>
  <c r="F334" i="1"/>
  <c r="M333" i="1"/>
  <c r="K333" i="1"/>
  <c r="F333" i="1"/>
  <c r="E333" i="1"/>
  <c r="L333" i="1"/>
  <c r="L332" i="1"/>
  <c r="K332" i="1"/>
  <c r="F332" i="1"/>
  <c r="E332" i="1"/>
  <c r="L331" i="1"/>
  <c r="K331" i="1"/>
  <c r="M331" i="1"/>
  <c r="L330" i="1"/>
  <c r="K330" i="1"/>
  <c r="E330" i="1"/>
  <c r="M330" i="1"/>
  <c r="K329" i="1"/>
  <c r="M328" i="1"/>
  <c r="K328" i="1"/>
  <c r="F328" i="1"/>
  <c r="E328" i="1"/>
  <c r="L328" i="1"/>
  <c r="K327" i="1"/>
  <c r="M326" i="1"/>
  <c r="K326" i="1"/>
  <c r="E326" i="1"/>
  <c r="L326" i="1"/>
  <c r="M325" i="1"/>
  <c r="L325" i="1"/>
  <c r="K325" i="1"/>
  <c r="F325" i="1"/>
  <c r="E325" i="1"/>
  <c r="L324" i="1"/>
  <c r="K324" i="1"/>
  <c r="K323" i="1"/>
  <c r="K322" i="1"/>
  <c r="F322" i="1"/>
  <c r="M321" i="1"/>
  <c r="L321" i="1"/>
  <c r="K321" i="1"/>
  <c r="K320" i="1"/>
  <c r="M319" i="1"/>
  <c r="L319" i="1"/>
  <c r="K319" i="1"/>
  <c r="F319" i="1"/>
  <c r="E319" i="1"/>
  <c r="K318" i="1"/>
  <c r="M317" i="1"/>
  <c r="K317" i="1"/>
  <c r="F317" i="1"/>
  <c r="E317" i="1"/>
  <c r="L317" i="1"/>
  <c r="M316" i="1"/>
  <c r="L316" i="1"/>
  <c r="K316" i="1"/>
  <c r="M315" i="1"/>
  <c r="L315" i="1"/>
  <c r="K315" i="1"/>
  <c r="F315" i="1"/>
  <c r="E315" i="1"/>
  <c r="K314" i="1"/>
  <c r="K313" i="1"/>
  <c r="M312" i="1"/>
  <c r="L312" i="1"/>
  <c r="K312" i="1"/>
  <c r="F312" i="1"/>
  <c r="K311" i="1"/>
  <c r="M310" i="1"/>
  <c r="L310" i="1"/>
  <c r="K310" i="1"/>
  <c r="E310" i="1"/>
  <c r="M309" i="1"/>
  <c r="L309" i="1"/>
  <c r="K309" i="1"/>
  <c r="F309" i="1"/>
  <c r="E309" i="1"/>
  <c r="K308" i="1"/>
  <c r="F308" i="1"/>
  <c r="E308" i="1"/>
  <c r="M307" i="1"/>
  <c r="L307" i="1"/>
  <c r="K307" i="1"/>
  <c r="F307" i="1"/>
  <c r="E307" i="1"/>
  <c r="K306" i="1"/>
  <c r="K305" i="1"/>
  <c r="M304" i="1"/>
  <c r="L304" i="1"/>
  <c r="K304" i="1"/>
  <c r="E304" i="1"/>
  <c r="F304" i="1"/>
  <c r="M303" i="1"/>
  <c r="L303" i="1"/>
  <c r="K303" i="1"/>
  <c r="F303" i="1"/>
  <c r="E303" i="1"/>
  <c r="K302" i="1"/>
  <c r="E302" i="1"/>
  <c r="M301" i="1"/>
  <c r="K301" i="1"/>
  <c r="E301" i="1"/>
  <c r="L301" i="1"/>
  <c r="L300" i="1"/>
  <c r="K300" i="1"/>
  <c r="F300" i="1"/>
  <c r="K299" i="1"/>
  <c r="L298" i="1"/>
  <c r="K298" i="1"/>
  <c r="F298" i="1"/>
  <c r="M298" i="1"/>
  <c r="K297" i="1"/>
  <c r="L297" i="1"/>
  <c r="K296" i="1"/>
  <c r="M295" i="1"/>
  <c r="K295" i="1"/>
  <c r="F295" i="1"/>
  <c r="E295" i="1"/>
  <c r="L295" i="1"/>
  <c r="K294" i="1"/>
  <c r="F294" i="1"/>
  <c r="E294" i="1"/>
  <c r="L294" i="1"/>
  <c r="M293" i="1"/>
  <c r="L293" i="1"/>
  <c r="K293" i="1"/>
  <c r="F293" i="1"/>
  <c r="E293" i="1"/>
  <c r="L292" i="1"/>
  <c r="K292" i="1"/>
  <c r="F292" i="1"/>
  <c r="E292" i="1"/>
  <c r="M292" i="1"/>
  <c r="K291" i="1"/>
  <c r="M290" i="1"/>
  <c r="L290" i="1"/>
  <c r="K290" i="1"/>
  <c r="F290" i="1"/>
  <c r="E290" i="1"/>
  <c r="M289" i="1"/>
  <c r="L289" i="1"/>
  <c r="K289" i="1"/>
  <c r="F289" i="1"/>
  <c r="E289" i="1"/>
  <c r="K288" i="1"/>
  <c r="F288" i="1"/>
  <c r="E288" i="1"/>
  <c r="L288" i="1"/>
  <c r="M287" i="1"/>
  <c r="L287" i="1"/>
  <c r="K287" i="1"/>
  <c r="F287" i="1"/>
  <c r="E287" i="1"/>
  <c r="M286" i="1"/>
  <c r="L286" i="1"/>
  <c r="K286" i="1"/>
  <c r="F286" i="1"/>
  <c r="E286" i="1"/>
  <c r="K285" i="1"/>
  <c r="F285" i="1"/>
  <c r="E285" i="1"/>
  <c r="L285" i="1"/>
  <c r="M284" i="1"/>
  <c r="L284" i="1"/>
  <c r="K284" i="1"/>
  <c r="F284" i="1"/>
  <c r="E284" i="1"/>
  <c r="L283" i="1"/>
  <c r="K283" i="1"/>
  <c r="E283" i="1"/>
  <c r="K282" i="1"/>
  <c r="M281" i="1"/>
  <c r="L281" i="1"/>
  <c r="K281" i="1"/>
  <c r="K280" i="1"/>
  <c r="F280" i="1"/>
  <c r="E280" i="1"/>
  <c r="L280" i="1"/>
  <c r="M279" i="1"/>
  <c r="K279" i="1"/>
  <c r="E279" i="1"/>
  <c r="K278" i="1"/>
  <c r="M277" i="1"/>
  <c r="L277" i="1"/>
  <c r="K277" i="1"/>
  <c r="F277" i="1"/>
  <c r="E277" i="1"/>
  <c r="K276" i="1"/>
  <c r="K275" i="1"/>
  <c r="M274" i="1"/>
  <c r="K274" i="1"/>
  <c r="F274" i="1"/>
  <c r="K273" i="1"/>
  <c r="E273" i="1"/>
  <c r="M272" i="1"/>
  <c r="L272" i="1"/>
  <c r="K272" i="1"/>
  <c r="F272" i="1"/>
  <c r="E272" i="1"/>
  <c r="M271" i="1"/>
  <c r="L271" i="1"/>
  <c r="K271" i="1"/>
  <c r="F271" i="1"/>
  <c r="E271" i="1"/>
  <c r="M270" i="1"/>
  <c r="L270" i="1"/>
  <c r="K270" i="1"/>
  <c r="E270" i="1"/>
  <c r="F270" i="1"/>
  <c r="M269" i="1"/>
  <c r="K269" i="1"/>
  <c r="F269" i="1"/>
  <c r="L269" i="1"/>
  <c r="K268" i="1"/>
  <c r="M267" i="1"/>
  <c r="L267" i="1"/>
  <c r="K267" i="1"/>
  <c r="E267" i="1"/>
  <c r="K266" i="1"/>
  <c r="F266" i="1"/>
  <c r="E266" i="1"/>
  <c r="M266" i="1"/>
  <c r="L265" i="1"/>
  <c r="K265" i="1"/>
  <c r="K264" i="1"/>
  <c r="F264" i="1"/>
  <c r="K263" i="1"/>
  <c r="E263" i="1"/>
  <c r="K262" i="1"/>
  <c r="F262" i="1"/>
  <c r="M261" i="1"/>
  <c r="L261" i="1"/>
  <c r="K261" i="1"/>
  <c r="F261" i="1"/>
  <c r="E261" i="1"/>
  <c r="L260" i="1"/>
  <c r="K260" i="1"/>
  <c r="M260" i="1"/>
  <c r="K259" i="1"/>
  <c r="K258" i="1"/>
  <c r="F258" i="1"/>
  <c r="E258" i="1"/>
  <c r="M258" i="1"/>
  <c r="M257" i="1"/>
  <c r="L257" i="1"/>
  <c r="K257" i="1"/>
  <c r="F257" i="1"/>
  <c r="E257" i="1"/>
  <c r="K256" i="1"/>
  <c r="M255" i="1"/>
  <c r="L255" i="1"/>
  <c r="K255" i="1"/>
  <c r="F255" i="1"/>
  <c r="E255" i="1"/>
  <c r="M254" i="1"/>
  <c r="L254" i="1"/>
  <c r="K254" i="1"/>
  <c r="F254" i="1"/>
  <c r="E254" i="1"/>
  <c r="M253" i="1"/>
  <c r="L253" i="1"/>
  <c r="K253" i="1"/>
  <c r="F253" i="1"/>
  <c r="E253" i="1"/>
  <c r="M252" i="1"/>
  <c r="L252" i="1"/>
  <c r="K252" i="1"/>
  <c r="F252" i="1"/>
  <c r="E252" i="1"/>
  <c r="M251" i="1"/>
  <c r="L251" i="1"/>
  <c r="K251" i="1"/>
  <c r="F251" i="1"/>
  <c r="E251" i="1"/>
  <c r="K250" i="1"/>
  <c r="F250" i="1"/>
  <c r="K249" i="1"/>
  <c r="E249" i="1"/>
  <c r="M248" i="1"/>
  <c r="L248" i="1"/>
  <c r="K248" i="1"/>
  <c r="E248" i="1"/>
  <c r="F248" i="1"/>
  <c r="K247" i="1"/>
  <c r="F247" i="1"/>
  <c r="E247" i="1"/>
  <c r="M246" i="1"/>
  <c r="K246" i="1"/>
  <c r="E246" i="1"/>
  <c r="M245" i="1"/>
  <c r="L245" i="1"/>
  <c r="K245" i="1"/>
  <c r="F245" i="1"/>
  <c r="K244" i="1"/>
  <c r="E244" i="1"/>
  <c r="K243" i="1"/>
  <c r="M242" i="1"/>
  <c r="L242" i="1"/>
  <c r="K242" i="1"/>
  <c r="E242" i="1"/>
  <c r="F242" i="1"/>
  <c r="K241" i="1"/>
  <c r="E241" i="1"/>
  <c r="M240" i="1"/>
  <c r="L240" i="1"/>
  <c r="K240" i="1"/>
  <c r="F240" i="1"/>
  <c r="E240" i="1"/>
  <c r="M239" i="1"/>
  <c r="L239" i="1"/>
  <c r="K239" i="1"/>
  <c r="F239" i="1"/>
  <c r="E239" i="1"/>
  <c r="K238" i="1"/>
  <c r="F238" i="1"/>
  <c r="E238" i="1"/>
  <c r="M238" i="1"/>
  <c r="K237" i="1"/>
  <c r="M236" i="1"/>
  <c r="L236" i="1"/>
  <c r="K236" i="1"/>
  <c r="F236" i="1"/>
  <c r="E236" i="1"/>
  <c r="K235" i="1"/>
  <c r="E235" i="1"/>
  <c r="M234" i="1"/>
  <c r="L234" i="1"/>
  <c r="K234" i="1"/>
  <c r="F234" i="1"/>
  <c r="E234" i="1"/>
  <c r="M233" i="1"/>
  <c r="L233" i="1"/>
  <c r="K233" i="1"/>
  <c r="E233" i="1"/>
  <c r="F233" i="1"/>
  <c r="K232" i="1"/>
  <c r="F232" i="1"/>
  <c r="M231" i="1"/>
  <c r="K231" i="1"/>
  <c r="F231" i="1"/>
  <c r="E231" i="1"/>
  <c r="L231" i="1"/>
  <c r="M230" i="1"/>
  <c r="L230" i="1"/>
  <c r="K230" i="1"/>
  <c r="F230" i="1"/>
  <c r="E230" i="1"/>
  <c r="K229" i="1"/>
  <c r="F229" i="1"/>
  <c r="L228" i="1"/>
  <c r="K228" i="1"/>
  <c r="F228" i="1"/>
  <c r="E228" i="1"/>
  <c r="M228" i="1"/>
  <c r="M227" i="1"/>
  <c r="L227" i="1"/>
  <c r="K227" i="1"/>
  <c r="F227" i="1"/>
  <c r="E227" i="1"/>
  <c r="K226" i="1"/>
  <c r="F226" i="1"/>
  <c r="M225" i="1"/>
  <c r="L225" i="1"/>
  <c r="K225" i="1"/>
  <c r="F225" i="1"/>
  <c r="E225" i="1"/>
  <c r="M224" i="1"/>
  <c r="L224" i="1"/>
  <c r="K224" i="1"/>
  <c r="F224" i="1"/>
  <c r="E224" i="1"/>
  <c r="M223" i="1"/>
  <c r="L223" i="1"/>
  <c r="K223" i="1"/>
  <c r="F223" i="1"/>
  <c r="E223" i="1"/>
  <c r="M222" i="1"/>
  <c r="L222" i="1"/>
  <c r="K222" i="1"/>
  <c r="E222" i="1"/>
  <c r="M221" i="1"/>
  <c r="L221" i="1"/>
  <c r="K221" i="1"/>
  <c r="F221" i="1"/>
  <c r="E221" i="1"/>
  <c r="K220" i="1"/>
  <c r="F220" i="1"/>
  <c r="M219" i="1"/>
  <c r="L219" i="1"/>
  <c r="K219" i="1"/>
  <c r="E219" i="1"/>
  <c r="M218" i="1"/>
  <c r="L218" i="1"/>
  <c r="K218" i="1"/>
  <c r="F218" i="1"/>
  <c r="E218" i="1"/>
  <c r="K217" i="1"/>
  <c r="M217" i="1"/>
  <c r="M216" i="1"/>
  <c r="L216" i="1"/>
  <c r="K216" i="1"/>
  <c r="F216" i="1"/>
  <c r="E216" i="1"/>
  <c r="K215" i="1"/>
  <c r="M214" i="1"/>
  <c r="K214" i="1"/>
  <c r="M213" i="1"/>
  <c r="L213" i="1"/>
  <c r="K213" i="1"/>
  <c r="F213" i="1"/>
  <c r="E213" i="1"/>
  <c r="K212" i="1"/>
  <c r="E212" i="1"/>
  <c r="K211" i="1"/>
  <c r="M210" i="1"/>
  <c r="L210" i="1"/>
  <c r="K210" i="1"/>
  <c r="F210" i="1"/>
  <c r="E210" i="1"/>
  <c r="M209" i="1"/>
  <c r="L209" i="1"/>
  <c r="K209" i="1"/>
  <c r="F209" i="1"/>
  <c r="E209" i="1"/>
  <c r="K208" i="1"/>
  <c r="M207" i="1"/>
  <c r="L207" i="1"/>
  <c r="K207" i="1"/>
  <c r="F207" i="1"/>
  <c r="E207" i="1"/>
  <c r="K206" i="1"/>
  <c r="F206" i="1"/>
  <c r="K205" i="1"/>
  <c r="M205" i="1"/>
  <c r="M204" i="1"/>
  <c r="L204" i="1"/>
  <c r="K204" i="1"/>
  <c r="K203" i="1"/>
  <c r="F203" i="1"/>
  <c r="E203" i="1"/>
  <c r="M202" i="1"/>
  <c r="L202" i="1"/>
  <c r="K202" i="1"/>
  <c r="E202" i="1"/>
  <c r="F202" i="1"/>
  <c r="M201" i="1"/>
  <c r="L201" i="1"/>
  <c r="K201" i="1"/>
  <c r="E201" i="1"/>
  <c r="F201" i="1"/>
  <c r="M200" i="1"/>
  <c r="L200" i="1"/>
  <c r="K200" i="1"/>
  <c r="F200" i="1"/>
  <c r="E200" i="1"/>
  <c r="M199" i="1"/>
  <c r="K199" i="1"/>
  <c r="L199" i="1"/>
  <c r="M198" i="1"/>
  <c r="L198" i="1"/>
  <c r="K198" i="1"/>
  <c r="F198" i="1"/>
  <c r="E198" i="1"/>
  <c r="M197" i="1"/>
  <c r="L197" i="1"/>
  <c r="K197" i="1"/>
  <c r="F197" i="1"/>
  <c r="E197" i="1"/>
  <c r="L196" i="1"/>
  <c r="K196" i="1"/>
  <c r="M196" i="1"/>
  <c r="M195" i="1"/>
  <c r="L195" i="1"/>
  <c r="K195" i="1"/>
  <c r="F195" i="1"/>
  <c r="E195" i="1"/>
  <c r="M194" i="1"/>
  <c r="L194" i="1"/>
  <c r="K194" i="1"/>
  <c r="F194" i="1"/>
  <c r="E194" i="1"/>
  <c r="M193" i="1"/>
  <c r="L193" i="1"/>
  <c r="K193" i="1"/>
  <c r="E193" i="1"/>
  <c r="F193" i="1"/>
  <c r="L192" i="1"/>
  <c r="K192" i="1"/>
  <c r="M191" i="1"/>
  <c r="L191" i="1"/>
  <c r="K191" i="1"/>
  <c r="F191" i="1"/>
  <c r="E191" i="1"/>
  <c r="M190" i="1"/>
  <c r="L190" i="1"/>
  <c r="K190" i="1"/>
  <c r="F190" i="1"/>
  <c r="K189" i="1"/>
  <c r="M188" i="1"/>
  <c r="K188" i="1"/>
  <c r="M187" i="1"/>
  <c r="L187" i="1"/>
  <c r="K187" i="1"/>
  <c r="F187" i="1"/>
  <c r="E187" i="1"/>
  <c r="K186" i="1"/>
  <c r="F186" i="1"/>
  <c r="M185" i="1"/>
  <c r="L185" i="1"/>
  <c r="K185" i="1"/>
  <c r="E185" i="1"/>
  <c r="F185" i="1"/>
  <c r="K184" i="1"/>
  <c r="F184" i="1"/>
  <c r="M183" i="1"/>
  <c r="K183" i="1"/>
  <c r="F183" i="1"/>
  <c r="E183" i="1"/>
  <c r="L183" i="1"/>
  <c r="M182" i="1"/>
  <c r="L182" i="1"/>
  <c r="K182" i="1"/>
  <c r="F182" i="1"/>
  <c r="E182" i="1"/>
  <c r="K181" i="1"/>
  <c r="F181" i="1"/>
  <c r="L180" i="1"/>
  <c r="K180" i="1"/>
  <c r="F180" i="1"/>
  <c r="E180" i="1"/>
  <c r="M180" i="1"/>
  <c r="M179" i="1"/>
  <c r="L179" i="1"/>
  <c r="K179" i="1"/>
  <c r="F179" i="1"/>
  <c r="E179" i="1"/>
  <c r="K178" i="1"/>
  <c r="K177" i="1"/>
  <c r="M176" i="1"/>
  <c r="L176" i="1"/>
  <c r="K176" i="1"/>
  <c r="F176" i="1"/>
  <c r="E176" i="1"/>
  <c r="M175" i="1"/>
  <c r="L175" i="1"/>
  <c r="K175" i="1"/>
  <c r="F175" i="1"/>
  <c r="E175" i="1"/>
  <c r="M174" i="1"/>
  <c r="L174" i="1"/>
  <c r="K174" i="1"/>
  <c r="E174" i="1"/>
  <c r="F174" i="1"/>
  <c r="M173" i="1"/>
  <c r="L173" i="1"/>
  <c r="K173" i="1"/>
  <c r="E173" i="1"/>
  <c r="F173" i="1"/>
  <c r="K172" i="1"/>
  <c r="F172" i="1"/>
  <c r="M171" i="1"/>
  <c r="L171" i="1"/>
  <c r="K171" i="1"/>
  <c r="F171" i="1"/>
  <c r="K170" i="1"/>
  <c r="F170" i="1"/>
  <c r="E170" i="1"/>
  <c r="M169" i="1"/>
  <c r="L169" i="1"/>
  <c r="K169" i="1"/>
  <c r="F169" i="1"/>
  <c r="K168" i="1"/>
  <c r="M167" i="1"/>
  <c r="K167" i="1"/>
  <c r="F167" i="1"/>
  <c r="E167" i="1"/>
  <c r="L167" i="1"/>
  <c r="M166" i="1"/>
  <c r="L166" i="1"/>
  <c r="K166" i="1"/>
  <c r="F166" i="1"/>
  <c r="K165" i="1"/>
  <c r="E165" i="1"/>
  <c r="L164" i="1"/>
  <c r="K164" i="1"/>
  <c r="F164" i="1"/>
  <c r="E164" i="1"/>
  <c r="M164" i="1"/>
  <c r="M163" i="1"/>
  <c r="L163" i="1"/>
  <c r="K163" i="1"/>
  <c r="F163" i="1"/>
  <c r="K162" i="1"/>
  <c r="K161" i="1"/>
  <c r="F161" i="1"/>
  <c r="M160" i="1"/>
  <c r="L160" i="1"/>
  <c r="K160" i="1"/>
  <c r="F160" i="1"/>
  <c r="M159" i="1"/>
  <c r="L159" i="1"/>
  <c r="K159" i="1"/>
  <c r="F159" i="1"/>
  <c r="E159" i="1"/>
  <c r="M158" i="1"/>
  <c r="K158" i="1"/>
  <c r="M157" i="1"/>
  <c r="L157" i="1"/>
  <c r="K157" i="1"/>
  <c r="F157" i="1"/>
  <c r="E157" i="1"/>
  <c r="K156" i="1"/>
  <c r="M155" i="1"/>
  <c r="L155" i="1"/>
  <c r="K155" i="1"/>
  <c r="E155" i="1"/>
  <c r="F155" i="1"/>
  <c r="K154" i="1"/>
  <c r="M154" i="1"/>
  <c r="K153" i="1"/>
  <c r="E153" i="1"/>
  <c r="M152" i="1"/>
  <c r="L152" i="1"/>
  <c r="K152" i="1"/>
  <c r="F152" i="1"/>
  <c r="E152" i="1"/>
  <c r="K151" i="1"/>
  <c r="K150" i="1"/>
  <c r="M150" i="1"/>
  <c r="M149" i="1"/>
  <c r="L149" i="1"/>
  <c r="K149" i="1"/>
  <c r="E149" i="1"/>
  <c r="K148" i="1"/>
  <c r="F148" i="1"/>
  <c r="M147" i="1"/>
  <c r="L147" i="1"/>
  <c r="K147" i="1"/>
  <c r="F147" i="1"/>
  <c r="M146" i="1"/>
  <c r="L146" i="1"/>
  <c r="K146" i="1"/>
  <c r="F146" i="1"/>
  <c r="E146" i="1"/>
  <c r="K145" i="1"/>
  <c r="F145" i="1"/>
  <c r="M144" i="1"/>
  <c r="L144" i="1"/>
  <c r="K144" i="1"/>
  <c r="F144" i="1"/>
  <c r="E144" i="1"/>
  <c r="M143" i="1"/>
  <c r="L143" i="1"/>
  <c r="K143" i="1"/>
  <c r="F143" i="1"/>
  <c r="E143" i="1"/>
  <c r="K142" i="1"/>
  <c r="M141" i="1"/>
  <c r="K141" i="1"/>
  <c r="F141" i="1"/>
  <c r="E141" i="1"/>
  <c r="L141" i="1"/>
  <c r="M140" i="1"/>
  <c r="K140" i="1"/>
  <c r="E140" i="1"/>
  <c r="K139" i="1"/>
  <c r="F139" i="1"/>
  <c r="E139" i="1"/>
  <c r="M139" i="1"/>
  <c r="M138" i="1"/>
  <c r="K138" i="1"/>
  <c r="L138" i="1"/>
  <c r="K137" i="1"/>
  <c r="M136" i="1"/>
  <c r="K136" i="1"/>
  <c r="M135" i="1"/>
  <c r="K135" i="1"/>
  <c r="F135" i="1"/>
  <c r="L135" i="1"/>
  <c r="K134" i="1"/>
  <c r="E134" i="1"/>
  <c r="L133" i="1"/>
  <c r="K133" i="1"/>
  <c r="M132" i="1"/>
  <c r="L132" i="1"/>
  <c r="K132" i="1"/>
  <c r="F132" i="1"/>
  <c r="E132" i="1"/>
  <c r="K131" i="1"/>
  <c r="F131" i="1"/>
  <c r="K130" i="1"/>
  <c r="E130" i="1"/>
  <c r="M129" i="1"/>
  <c r="L129" i="1"/>
  <c r="K129" i="1"/>
  <c r="F129" i="1"/>
  <c r="K128" i="1"/>
  <c r="F128" i="1"/>
  <c r="K127" i="1"/>
  <c r="M126" i="1"/>
  <c r="L126" i="1"/>
  <c r="K126" i="1"/>
  <c r="F126" i="1"/>
  <c r="L125" i="1"/>
  <c r="K125" i="1"/>
  <c r="M125" i="1"/>
  <c r="K124" i="1"/>
  <c r="F124" i="1"/>
  <c r="E124" i="1"/>
  <c r="M124" i="1"/>
  <c r="M123" i="1"/>
  <c r="L123" i="1"/>
  <c r="K123" i="1"/>
  <c r="F123" i="1"/>
  <c r="E123" i="1"/>
  <c r="M122" i="1"/>
  <c r="L122" i="1"/>
  <c r="K122" i="1"/>
  <c r="F122" i="1"/>
  <c r="E122" i="1"/>
  <c r="K121" i="1"/>
  <c r="M120" i="1"/>
  <c r="L120" i="1"/>
  <c r="K120" i="1"/>
  <c r="F120" i="1"/>
  <c r="M119" i="1"/>
  <c r="L119" i="1"/>
  <c r="K119" i="1"/>
  <c r="F119" i="1"/>
  <c r="E119" i="1"/>
  <c r="K118" i="1"/>
  <c r="E118" i="1"/>
  <c r="K117" i="1"/>
  <c r="M116" i="1"/>
  <c r="L116" i="1"/>
  <c r="K116" i="1"/>
  <c r="F116" i="1"/>
  <c r="E116" i="1"/>
  <c r="K115" i="1"/>
  <c r="F115" i="1"/>
  <c r="K114" i="1"/>
  <c r="E114" i="1"/>
  <c r="M113" i="1"/>
  <c r="L113" i="1"/>
  <c r="K113" i="1"/>
  <c r="F113" i="1"/>
  <c r="K112" i="1"/>
  <c r="F112" i="1"/>
  <c r="K111" i="1"/>
  <c r="F111" i="1"/>
  <c r="M110" i="1"/>
  <c r="L110" i="1"/>
  <c r="K110" i="1"/>
  <c r="F110" i="1"/>
  <c r="L109" i="1"/>
  <c r="K109" i="1"/>
  <c r="M109" i="1"/>
  <c r="K108" i="1"/>
  <c r="F108" i="1"/>
  <c r="E108" i="1"/>
  <c r="M108" i="1"/>
  <c r="M107" i="1"/>
  <c r="L107" i="1"/>
  <c r="K107" i="1"/>
  <c r="F107" i="1"/>
  <c r="E107" i="1"/>
  <c r="M106" i="1"/>
  <c r="L106" i="1"/>
  <c r="K106" i="1"/>
  <c r="F106" i="1"/>
  <c r="E106" i="1"/>
  <c r="K105" i="1"/>
  <c r="F105" i="1"/>
  <c r="M104" i="1"/>
  <c r="L104" i="1"/>
  <c r="K104" i="1"/>
  <c r="F104" i="1"/>
  <c r="M103" i="1"/>
  <c r="L103" i="1"/>
  <c r="K103" i="1"/>
  <c r="F103" i="1"/>
  <c r="E103" i="1"/>
  <c r="K102" i="1"/>
  <c r="E102" i="1"/>
  <c r="K101" i="1"/>
  <c r="M100" i="1"/>
  <c r="L100" i="1"/>
  <c r="K100" i="1"/>
  <c r="F100" i="1"/>
  <c r="E100" i="1"/>
  <c r="K99" i="1"/>
  <c r="F99" i="1"/>
  <c r="K98" i="1"/>
  <c r="E98" i="1"/>
  <c r="M97" i="1"/>
  <c r="L97" i="1"/>
  <c r="K97" i="1"/>
  <c r="F97" i="1"/>
  <c r="K96" i="1"/>
  <c r="E96" i="1"/>
  <c r="K95" i="1"/>
  <c r="F95" i="1"/>
  <c r="M94" i="1"/>
  <c r="L94" i="1"/>
  <c r="K94" i="1"/>
  <c r="F94" i="1"/>
  <c r="L93" i="1"/>
  <c r="K93" i="1"/>
  <c r="M93" i="1"/>
  <c r="K92" i="1"/>
  <c r="F92" i="1"/>
  <c r="E92" i="1"/>
  <c r="M92" i="1"/>
  <c r="M91" i="1"/>
  <c r="L91" i="1"/>
  <c r="K91" i="1"/>
  <c r="F91" i="1"/>
  <c r="E91" i="1"/>
  <c r="M90" i="1"/>
  <c r="L90" i="1"/>
  <c r="K90" i="1"/>
  <c r="F90" i="1"/>
  <c r="E90" i="1"/>
  <c r="K89" i="1"/>
  <c r="M88" i="1"/>
  <c r="L88" i="1"/>
  <c r="K88" i="1"/>
  <c r="F88" i="1"/>
  <c r="M87" i="1"/>
  <c r="L87" i="1"/>
  <c r="K87" i="1"/>
  <c r="F87" i="1"/>
  <c r="E87" i="1"/>
  <c r="K86" i="1"/>
  <c r="E86" i="1"/>
  <c r="K85" i="1"/>
  <c r="M84" i="1"/>
  <c r="L84" i="1"/>
  <c r="K84" i="1"/>
  <c r="F84" i="1"/>
  <c r="E84" i="1"/>
  <c r="K83" i="1"/>
  <c r="E83" i="1"/>
  <c r="K82" i="1"/>
  <c r="E82" i="1"/>
  <c r="M81" i="1"/>
  <c r="L81" i="1"/>
  <c r="K81" i="1"/>
  <c r="F81" i="1"/>
  <c r="K80" i="1"/>
  <c r="F80" i="1"/>
  <c r="K79" i="1"/>
  <c r="F79" i="1"/>
  <c r="M78" i="1"/>
  <c r="L78" i="1"/>
  <c r="K78" i="1"/>
  <c r="F78" i="1"/>
  <c r="L77" i="1"/>
  <c r="K77" i="1"/>
  <c r="M77" i="1"/>
  <c r="K76" i="1"/>
  <c r="F76" i="1"/>
  <c r="E76" i="1"/>
  <c r="M76" i="1"/>
  <c r="M75" i="1"/>
  <c r="L75" i="1"/>
  <c r="K75" i="1"/>
  <c r="F75" i="1"/>
  <c r="E75" i="1"/>
  <c r="M74" i="1"/>
  <c r="L74" i="1"/>
  <c r="K74" i="1"/>
  <c r="F74" i="1"/>
  <c r="E74" i="1"/>
  <c r="K73" i="1"/>
  <c r="M72" i="1"/>
  <c r="L72" i="1"/>
  <c r="K72" i="1"/>
  <c r="F72" i="1"/>
  <c r="M71" i="1"/>
  <c r="L71" i="1"/>
  <c r="K71" i="1"/>
  <c r="F71" i="1"/>
  <c r="E71" i="1"/>
  <c r="K70" i="1"/>
  <c r="E70" i="1"/>
  <c r="K69" i="1"/>
  <c r="M68" i="1"/>
  <c r="L68" i="1"/>
  <c r="K68" i="1"/>
  <c r="F68" i="1"/>
  <c r="E68" i="1"/>
  <c r="K67" i="1"/>
  <c r="E67" i="1"/>
  <c r="K66" i="1"/>
  <c r="M65" i="1"/>
  <c r="L65" i="1"/>
  <c r="K65" i="1"/>
  <c r="F65" i="1"/>
  <c r="K64" i="1"/>
  <c r="K63" i="1"/>
  <c r="F63" i="1"/>
  <c r="M62" i="1"/>
  <c r="L62" i="1"/>
  <c r="K62" i="1"/>
  <c r="F62" i="1"/>
  <c r="L61" i="1"/>
  <c r="K61" i="1"/>
  <c r="M61" i="1"/>
  <c r="K60" i="1"/>
  <c r="F60" i="1"/>
  <c r="E60" i="1"/>
  <c r="M59" i="1"/>
  <c r="L59" i="1"/>
  <c r="K59" i="1"/>
  <c r="F59" i="1"/>
  <c r="E59" i="1"/>
  <c r="M58" i="1"/>
  <c r="L58" i="1"/>
  <c r="K58" i="1"/>
  <c r="F58" i="1"/>
  <c r="E58" i="1"/>
  <c r="K57" i="1"/>
  <c r="F57" i="1"/>
  <c r="M56" i="1"/>
  <c r="L56" i="1"/>
  <c r="K56" i="1"/>
  <c r="F56" i="1"/>
  <c r="M55" i="1"/>
  <c r="L55" i="1"/>
  <c r="K55" i="1"/>
  <c r="F55" i="1"/>
  <c r="E55" i="1"/>
  <c r="K54" i="1"/>
  <c r="F54" i="1"/>
  <c r="K53" i="1"/>
  <c r="L53" i="1"/>
  <c r="M52" i="1"/>
  <c r="L52" i="1"/>
  <c r="K52" i="1"/>
  <c r="F52" i="1"/>
  <c r="E52" i="1"/>
  <c r="K51" i="1"/>
  <c r="F51" i="1"/>
  <c r="K50" i="1"/>
  <c r="M49" i="1"/>
  <c r="L49" i="1"/>
  <c r="K49" i="1"/>
  <c r="F49" i="1"/>
  <c r="K48" i="1"/>
  <c r="F48" i="1"/>
  <c r="E48" i="1"/>
  <c r="K47" i="1"/>
  <c r="M46" i="1"/>
  <c r="L46" i="1"/>
  <c r="K46" i="1"/>
  <c r="F46" i="1"/>
  <c r="K45" i="1"/>
  <c r="M45" i="1"/>
  <c r="K44" i="1"/>
  <c r="F44" i="1"/>
  <c r="E44" i="1"/>
  <c r="M43" i="1"/>
  <c r="L43" i="1"/>
  <c r="K43" i="1"/>
  <c r="F43" i="1"/>
  <c r="E43" i="1"/>
  <c r="M42" i="1"/>
  <c r="L42" i="1"/>
  <c r="K42" i="1"/>
  <c r="F42" i="1"/>
  <c r="E42" i="1"/>
  <c r="K41" i="1"/>
  <c r="F41" i="1"/>
  <c r="M40" i="1"/>
  <c r="L40" i="1"/>
  <c r="K40" i="1"/>
  <c r="F40" i="1"/>
  <c r="M39" i="1"/>
  <c r="L39" i="1"/>
  <c r="K39" i="1"/>
  <c r="F39" i="1"/>
  <c r="E39" i="1"/>
  <c r="K38" i="1"/>
  <c r="F38" i="1"/>
  <c r="M37" i="1"/>
  <c r="L37" i="1"/>
  <c r="K37" i="1"/>
  <c r="M36" i="1"/>
  <c r="L36" i="1"/>
  <c r="K36" i="1"/>
  <c r="F36" i="1"/>
  <c r="E36" i="1"/>
  <c r="K35" i="1"/>
  <c r="K34" i="1"/>
  <c r="E34" i="1"/>
  <c r="M33" i="1"/>
  <c r="L33" i="1"/>
  <c r="K33" i="1"/>
  <c r="F33" i="1"/>
  <c r="K32" i="1"/>
  <c r="F32" i="1"/>
  <c r="E32" i="1"/>
  <c r="K31" i="1"/>
  <c r="F31" i="1"/>
  <c r="M30" i="1"/>
  <c r="L30" i="1"/>
  <c r="K30" i="1"/>
  <c r="E30" i="1"/>
  <c r="K29" i="1"/>
  <c r="M29" i="1"/>
  <c r="K28" i="1"/>
  <c r="E28" i="1"/>
  <c r="M27" i="1"/>
  <c r="L27" i="1"/>
  <c r="K27" i="1"/>
  <c r="F27" i="1"/>
  <c r="E27" i="1"/>
  <c r="M26" i="1"/>
  <c r="L26" i="1"/>
  <c r="K26" i="1"/>
  <c r="F26" i="1"/>
  <c r="E26" i="1"/>
  <c r="K25" i="1"/>
  <c r="F25" i="1"/>
  <c r="M24" i="1"/>
  <c r="L24" i="1"/>
  <c r="K24" i="1"/>
  <c r="F24" i="1"/>
  <c r="M23" i="1"/>
  <c r="L23" i="1"/>
  <c r="K23" i="1"/>
  <c r="F23" i="1"/>
  <c r="E23" i="1"/>
  <c r="K22" i="1"/>
  <c r="F22" i="1"/>
  <c r="E22" i="1"/>
  <c r="M21" i="1"/>
  <c r="K21" i="1"/>
  <c r="M20" i="1"/>
  <c r="L20" i="1"/>
  <c r="K20" i="1"/>
  <c r="F20" i="1"/>
  <c r="E20" i="1"/>
  <c r="K19" i="1"/>
  <c r="F19" i="1"/>
  <c r="M18" i="1"/>
  <c r="K18" i="1"/>
  <c r="E18" i="1"/>
  <c r="M17" i="1"/>
  <c r="L17" i="1"/>
  <c r="K17" i="1"/>
  <c r="F17" i="1"/>
  <c r="K16" i="1"/>
  <c r="K15" i="1"/>
  <c r="E15" i="1"/>
  <c r="M14" i="1"/>
  <c r="L14" i="1"/>
  <c r="K14" i="1"/>
  <c r="E14" i="1"/>
  <c r="K13" i="1"/>
  <c r="M13" i="1"/>
  <c r="K12" i="1"/>
  <c r="F12" i="1"/>
  <c r="M11" i="1"/>
  <c r="L11" i="1"/>
  <c r="K11" i="1"/>
  <c r="E11" i="1"/>
  <c r="K10" i="1"/>
  <c r="M10" i="1"/>
  <c r="K9" i="1"/>
  <c r="F9" i="1"/>
  <c r="E9" i="1"/>
  <c r="M8" i="1"/>
  <c r="L8" i="1"/>
  <c r="K8" i="1"/>
  <c r="F8" i="1"/>
  <c r="E8" i="1"/>
  <c r="M7" i="1"/>
  <c r="L7" i="1"/>
  <c r="K7" i="1"/>
  <c r="F7" i="1"/>
  <c r="E7" i="1"/>
  <c r="K6" i="1"/>
  <c r="E6" i="1"/>
  <c r="M5" i="1"/>
  <c r="L5" i="1"/>
  <c r="K5" i="1"/>
  <c r="F5" i="1"/>
  <c r="M4" i="1"/>
  <c r="L4" i="1"/>
  <c r="K4" i="1"/>
  <c r="F4" i="1"/>
  <c r="E4" i="1"/>
  <c r="K3" i="1"/>
  <c r="F3" i="1"/>
  <c r="M2" i="1"/>
  <c r="L2" i="1"/>
  <c r="K2" i="1"/>
  <c r="L578" i="1" l="1"/>
  <c r="F578" i="1"/>
  <c r="E578" i="1"/>
  <c r="M578" i="1"/>
  <c r="F329" i="1"/>
  <c r="M329" i="1"/>
  <c r="L329" i="1"/>
  <c r="E329" i="1"/>
  <c r="F614" i="1"/>
  <c r="E614" i="1"/>
  <c r="M614" i="1"/>
  <c r="L614" i="1"/>
  <c r="F6" i="1"/>
  <c r="E13" i="1"/>
  <c r="L22" i="1"/>
  <c r="M22" i="1"/>
  <c r="L48" i="1"/>
  <c r="M48" i="1"/>
  <c r="M60" i="1"/>
  <c r="L60" i="1"/>
  <c r="F67" i="1"/>
  <c r="F83" i="1"/>
  <c r="F137" i="1"/>
  <c r="E137" i="1"/>
  <c r="L137" i="1"/>
  <c r="M137" i="1"/>
  <c r="E177" i="1"/>
  <c r="M177" i="1"/>
  <c r="L177" i="1"/>
  <c r="F189" i="1"/>
  <c r="L189" i="1"/>
  <c r="M189" i="1"/>
  <c r="L208" i="1"/>
  <c r="F208" i="1"/>
  <c r="L215" i="1"/>
  <c r="M215" i="1"/>
  <c r="F215" i="1"/>
  <c r="E250" i="1"/>
  <c r="E344" i="1"/>
  <c r="M344" i="1"/>
  <c r="L344" i="1"/>
  <c r="F344" i="1"/>
  <c r="E363" i="1"/>
  <c r="M363" i="1"/>
  <c r="L363" i="1"/>
  <c r="F363" i="1"/>
  <c r="M388" i="1"/>
  <c r="F388" i="1"/>
  <c r="L388" i="1"/>
  <c r="L327" i="1"/>
  <c r="F327" i="1"/>
  <c r="E327" i="1"/>
  <c r="M327" i="1"/>
  <c r="F69" i="1"/>
  <c r="E69" i="1"/>
  <c r="E85" i="1"/>
  <c r="F85" i="1"/>
  <c r="E101" i="1"/>
  <c r="F101" i="1"/>
  <c r="E117" i="1"/>
  <c r="F117" i="1"/>
  <c r="E133" i="1"/>
  <c r="F133" i="1"/>
  <c r="M148" i="1"/>
  <c r="L148" i="1"/>
  <c r="E148" i="1"/>
  <c r="F177" i="1"/>
  <c r="E189" i="1"/>
  <c r="E208" i="1"/>
  <c r="E215" i="1"/>
  <c r="M232" i="1"/>
  <c r="L232" i="1"/>
  <c r="E232" i="1"/>
  <c r="E348" i="1"/>
  <c r="M348" i="1"/>
  <c r="L348" i="1"/>
  <c r="F348" i="1"/>
  <c r="F384" i="1"/>
  <c r="E384" i="1"/>
  <c r="M384" i="1"/>
  <c r="L384" i="1"/>
  <c r="L408" i="1"/>
  <c r="M408" i="1"/>
  <c r="E408" i="1"/>
  <c r="L573" i="1"/>
  <c r="F573" i="1"/>
  <c r="M573" i="1"/>
  <c r="E573" i="1"/>
  <c r="M131" i="1"/>
  <c r="L131" i="1"/>
  <c r="E211" i="1"/>
  <c r="F211" i="1"/>
  <c r="M256" i="1"/>
  <c r="F256" i="1"/>
  <c r="E342" i="1"/>
  <c r="L342" i="1"/>
  <c r="F342" i="1"/>
  <c r="E80" i="1"/>
  <c r="E112" i="1"/>
  <c r="L114" i="1"/>
  <c r="F114" i="1"/>
  <c r="L130" i="1"/>
  <c r="F130" i="1"/>
  <c r="F154" i="1"/>
  <c r="E184" i="1"/>
  <c r="E205" i="1"/>
  <c r="E243" i="1"/>
  <c r="F243" i="1"/>
  <c r="L250" i="1"/>
  <c r="L256" i="1"/>
  <c r="M276" i="1"/>
  <c r="F276" i="1"/>
  <c r="E276" i="1"/>
  <c r="M356" i="1"/>
  <c r="L356" i="1"/>
  <c r="F356" i="1"/>
  <c r="E237" i="1"/>
  <c r="L237" i="1"/>
  <c r="F237" i="1"/>
  <c r="F275" i="1"/>
  <c r="E275" i="1"/>
  <c r="M275" i="1"/>
  <c r="L275" i="1"/>
  <c r="E306" i="1"/>
  <c r="M306" i="1"/>
  <c r="F306" i="1"/>
  <c r="F273" i="1"/>
  <c r="M273" i="1"/>
  <c r="L273" i="1"/>
  <c r="M73" i="1"/>
  <c r="L73" i="1"/>
  <c r="E73" i="1"/>
  <c r="F770" i="1"/>
  <c r="E770" i="1"/>
  <c r="L770" i="1"/>
  <c r="M770" i="1"/>
  <c r="L211" i="1"/>
  <c r="L299" i="1"/>
  <c r="F299" i="1"/>
  <c r="E3" i="1"/>
  <c r="L337" i="1"/>
  <c r="M337" i="1"/>
  <c r="F337" i="1"/>
  <c r="M342" i="1"/>
  <c r="L375" i="1"/>
  <c r="M375" i="1"/>
  <c r="F375" i="1"/>
  <c r="M548" i="1"/>
  <c r="L548" i="1"/>
  <c r="F548" i="1"/>
  <c r="L101" i="1"/>
  <c r="L117" i="1"/>
  <c r="L320" i="1"/>
  <c r="M320" i="1"/>
  <c r="F320" i="1"/>
  <c r="M500" i="1"/>
  <c r="F500" i="1"/>
  <c r="L500" i="1"/>
  <c r="F45" i="1"/>
  <c r="E54" i="1"/>
  <c r="M133" i="1"/>
  <c r="F140" i="1"/>
  <c r="F403" i="1"/>
  <c r="E403" i="1"/>
  <c r="L403" i="1"/>
  <c r="M403" i="1"/>
  <c r="E12" i="1"/>
  <c r="M35" i="1"/>
  <c r="L35" i="1"/>
  <c r="M47" i="1"/>
  <c r="L47" i="1"/>
  <c r="E136" i="1"/>
  <c r="F136" i="1"/>
  <c r="L150" i="1"/>
  <c r="F158" i="1"/>
  <c r="L158" i="1"/>
  <c r="E158" i="1"/>
  <c r="E334" i="1"/>
  <c r="M455" i="1"/>
  <c r="L455" i="1"/>
  <c r="E455" i="1"/>
  <c r="F629" i="1"/>
  <c r="L629" i="1"/>
  <c r="M629" i="1"/>
  <c r="M115" i="1"/>
  <c r="L115" i="1"/>
  <c r="E436" i="1"/>
  <c r="M436" i="1"/>
  <c r="L436" i="1"/>
  <c r="L50" i="1"/>
  <c r="F50" i="1"/>
  <c r="F434" i="1"/>
  <c r="E434" i="1"/>
  <c r="M434" i="1"/>
  <c r="L434" i="1"/>
  <c r="E475" i="1"/>
  <c r="L475" i="1"/>
  <c r="M475" i="1"/>
  <c r="F475" i="1"/>
  <c r="F466" i="1"/>
  <c r="M466" i="1"/>
  <c r="L466" i="1"/>
  <c r="E479" i="1"/>
  <c r="L479" i="1"/>
  <c r="M479" i="1"/>
  <c r="L550" i="1"/>
  <c r="M550" i="1"/>
  <c r="F550" i="1"/>
  <c r="E297" i="1"/>
  <c r="M506" i="1"/>
  <c r="L506" i="1"/>
  <c r="E506" i="1"/>
  <c r="E550" i="1"/>
  <c r="L98" i="1"/>
  <c r="F98" i="1"/>
  <c r="E10" i="1"/>
  <c r="E358" i="1"/>
  <c r="M358" i="1"/>
  <c r="L358" i="1"/>
  <c r="F10" i="1"/>
  <c r="M226" i="1"/>
  <c r="L226" i="1"/>
  <c r="E226" i="1"/>
  <c r="M282" i="1"/>
  <c r="L282" i="1"/>
  <c r="E282" i="1"/>
  <c r="F282" i="1"/>
  <c r="F697" i="1"/>
  <c r="E697" i="1"/>
  <c r="L697" i="1"/>
  <c r="M697" i="1"/>
  <c r="E21" i="1"/>
  <c r="F21" i="1"/>
  <c r="F165" i="1"/>
  <c r="L178" i="1"/>
  <c r="M178" i="1"/>
  <c r="E214" i="1"/>
  <c r="F214" i="1"/>
  <c r="E35" i="1"/>
  <c r="E47" i="1"/>
  <c r="M50" i="1"/>
  <c r="E61" i="1"/>
  <c r="L70" i="1"/>
  <c r="M70" i="1"/>
  <c r="F70" i="1"/>
  <c r="E77" i="1"/>
  <c r="M86" i="1"/>
  <c r="L86" i="1"/>
  <c r="F86" i="1"/>
  <c r="E93" i="1"/>
  <c r="M102" i="1"/>
  <c r="L102" i="1"/>
  <c r="F102" i="1"/>
  <c r="E109" i="1"/>
  <c r="M118" i="1"/>
  <c r="L118" i="1"/>
  <c r="F118" i="1"/>
  <c r="E125" i="1"/>
  <c r="M134" i="1"/>
  <c r="L134" i="1"/>
  <c r="F134" i="1"/>
  <c r="E178" i="1"/>
  <c r="M299" i="1"/>
  <c r="E396" i="1"/>
  <c r="M396" i="1"/>
  <c r="L396" i="1"/>
  <c r="M461" i="1"/>
  <c r="L461" i="1"/>
  <c r="F461" i="1"/>
  <c r="E518" i="1"/>
  <c r="F518" i="1"/>
  <c r="M518" i="1"/>
  <c r="L518" i="1"/>
  <c r="M641" i="1"/>
  <c r="L641" i="1"/>
  <c r="E641" i="1"/>
  <c r="M41" i="1"/>
  <c r="L41" i="1"/>
  <c r="E115" i="1"/>
  <c r="L57" i="1"/>
  <c r="M57" i="1"/>
  <c r="M15" i="1"/>
  <c r="L15" i="1"/>
  <c r="E57" i="1"/>
  <c r="M121" i="1"/>
  <c r="L121" i="1"/>
  <c r="E121" i="1"/>
  <c r="E172" i="1"/>
  <c r="L172" i="1"/>
  <c r="M172" i="1"/>
  <c r="E29" i="1"/>
  <c r="M64" i="1"/>
  <c r="L64" i="1"/>
  <c r="F73" i="1"/>
  <c r="F15" i="1"/>
  <c r="E154" i="1"/>
  <c r="M229" i="1"/>
  <c r="L229" i="1"/>
  <c r="E229" i="1"/>
  <c r="E19" i="1"/>
  <c r="E186" i="1"/>
  <c r="M186" i="1"/>
  <c r="L186" i="1"/>
  <c r="E320" i="1"/>
  <c r="M334" i="1"/>
  <c r="L334" i="1"/>
  <c r="F47" i="1"/>
  <c r="F93" i="1"/>
  <c r="L276" i="1"/>
  <c r="E453" i="1"/>
  <c r="F453" i="1"/>
  <c r="M453" i="1"/>
  <c r="L453" i="1"/>
  <c r="M586" i="1"/>
  <c r="L586" i="1"/>
  <c r="F586" i="1"/>
  <c r="E41" i="1"/>
  <c r="E256" i="1"/>
  <c r="F13" i="1"/>
  <c r="L96" i="1"/>
  <c r="M96" i="1"/>
  <c r="L112" i="1"/>
  <c r="M112" i="1"/>
  <c r="F121" i="1"/>
  <c r="L128" i="1"/>
  <c r="M128" i="1"/>
  <c r="M314" i="1"/>
  <c r="L314" i="1"/>
  <c r="F314" i="1"/>
  <c r="E128" i="1"/>
  <c r="E268" i="1"/>
  <c r="M268" i="1"/>
  <c r="L268" i="1"/>
  <c r="F268" i="1"/>
  <c r="E299" i="1"/>
  <c r="L306" i="1"/>
  <c r="E314" i="1"/>
  <c r="M31" i="1"/>
  <c r="L31" i="1"/>
  <c r="F64" i="1"/>
  <c r="L66" i="1"/>
  <c r="F66" i="1"/>
  <c r="F318" i="1"/>
  <c r="E318" i="1"/>
  <c r="M318" i="1"/>
  <c r="L318" i="1"/>
  <c r="E508" i="1"/>
  <c r="M508" i="1"/>
  <c r="L508" i="1"/>
  <c r="F508" i="1"/>
  <c r="E156" i="1"/>
  <c r="L156" i="1"/>
  <c r="M156" i="1"/>
  <c r="F156" i="1"/>
  <c r="F77" i="1"/>
  <c r="F125" i="1"/>
  <c r="M142" i="1"/>
  <c r="L142" i="1"/>
  <c r="E142" i="1"/>
  <c r="L154" i="1"/>
  <c r="L162" i="1"/>
  <c r="M162" i="1"/>
  <c r="F178" i="1"/>
  <c r="E192" i="1"/>
  <c r="M192" i="1"/>
  <c r="L25" i="1"/>
  <c r="M25" i="1"/>
  <c r="E37" i="1"/>
  <c r="F37" i="1"/>
  <c r="M79" i="1"/>
  <c r="L79" i="1"/>
  <c r="F142" i="1"/>
  <c r="L151" i="1"/>
  <c r="M151" i="1"/>
  <c r="F151" i="1"/>
  <c r="F192" i="1"/>
  <c r="M243" i="1"/>
  <c r="M259" i="1"/>
  <c r="L259" i="1"/>
  <c r="F259" i="1"/>
  <c r="L291" i="1"/>
  <c r="M291" i="1"/>
  <c r="F291" i="1"/>
  <c r="E296" i="1"/>
  <c r="M296" i="1"/>
  <c r="L296" i="1"/>
  <c r="L311" i="1"/>
  <c r="M311" i="1"/>
  <c r="F311" i="1"/>
  <c r="L323" i="1"/>
  <c r="M323" i="1"/>
  <c r="E323" i="1"/>
  <c r="L391" i="1"/>
  <c r="M391" i="1"/>
  <c r="F391" i="1"/>
  <c r="L419" i="1"/>
  <c r="F419" i="1"/>
  <c r="M419" i="1"/>
  <c r="M423" i="1"/>
  <c r="L423" i="1"/>
  <c r="F423" i="1"/>
  <c r="E586" i="1"/>
  <c r="M99" i="1"/>
  <c r="L99" i="1"/>
  <c r="L34" i="1"/>
  <c r="F34" i="1"/>
  <c r="M89" i="1"/>
  <c r="L89" i="1"/>
  <c r="E89" i="1"/>
  <c r="E150" i="1"/>
  <c r="F150" i="1"/>
  <c r="L168" i="1"/>
  <c r="M168" i="1"/>
  <c r="F217" i="1"/>
  <c r="L217" i="1"/>
  <c r="E217" i="1"/>
  <c r="M38" i="1"/>
  <c r="L38" i="1"/>
  <c r="E50" i="1"/>
  <c r="L80" i="1"/>
  <c r="M80" i="1"/>
  <c r="F89" i="1"/>
  <c r="F297" i="1"/>
  <c r="M297" i="1"/>
  <c r="F168" i="1"/>
  <c r="L205" i="1"/>
  <c r="F205" i="1"/>
  <c r="M237" i="1"/>
  <c r="L426" i="1"/>
  <c r="M426" i="1"/>
  <c r="E426" i="1"/>
  <c r="E568" i="1"/>
  <c r="M568" i="1"/>
  <c r="L568" i="1"/>
  <c r="F568" i="1"/>
  <c r="L82" i="1"/>
  <c r="F82" i="1"/>
  <c r="F96" i="1"/>
  <c r="L165" i="1"/>
  <c r="M165" i="1"/>
  <c r="L181" i="1"/>
  <c r="M181" i="1"/>
  <c r="M212" i="1"/>
  <c r="L212" i="1"/>
  <c r="F212" i="1"/>
  <c r="M12" i="1"/>
  <c r="L12" i="1"/>
  <c r="L13" i="1"/>
  <c r="M69" i="1"/>
  <c r="M85" i="1"/>
  <c r="M101" i="1"/>
  <c r="M117" i="1"/>
  <c r="M145" i="1"/>
  <c r="L145" i="1"/>
  <c r="E145" i="1"/>
  <c r="L16" i="1"/>
  <c r="M16" i="1"/>
  <c r="M28" i="1"/>
  <c r="L28" i="1"/>
  <c r="L29" i="1"/>
  <c r="F35" i="1"/>
  <c r="F61" i="1"/>
  <c r="F109" i="1"/>
  <c r="L243" i="1"/>
  <c r="E2" i="1"/>
  <c r="F2" i="1"/>
  <c r="E16" i="1"/>
  <c r="M51" i="1"/>
  <c r="L51" i="1"/>
  <c r="M63" i="1"/>
  <c r="L63" i="1"/>
  <c r="M95" i="1"/>
  <c r="L95" i="1"/>
  <c r="M111" i="1"/>
  <c r="L111" i="1"/>
  <c r="M127" i="1"/>
  <c r="L127" i="1"/>
  <c r="E162" i="1"/>
  <c r="F16" i="1"/>
  <c r="L18" i="1"/>
  <c r="F18" i="1"/>
  <c r="E25" i="1"/>
  <c r="F28" i="1"/>
  <c r="E51" i="1"/>
  <c r="E63" i="1"/>
  <c r="M66" i="1"/>
  <c r="E79" i="1"/>
  <c r="M82" i="1"/>
  <c r="E95" i="1"/>
  <c r="M98" i="1"/>
  <c r="E111" i="1"/>
  <c r="M114" i="1"/>
  <c r="E127" i="1"/>
  <c r="M130" i="1"/>
  <c r="E151" i="1"/>
  <c r="F153" i="1"/>
  <c r="M153" i="1"/>
  <c r="L153" i="1"/>
  <c r="F162" i="1"/>
  <c r="M235" i="1"/>
  <c r="L235" i="1"/>
  <c r="F235" i="1"/>
  <c r="E259" i="1"/>
  <c r="L263" i="1"/>
  <c r="M263" i="1"/>
  <c r="F263" i="1"/>
  <c r="E291" i="1"/>
  <c r="F296" i="1"/>
  <c r="E311" i="1"/>
  <c r="F313" i="1"/>
  <c r="E313" i="1"/>
  <c r="M313" i="1"/>
  <c r="L313" i="1"/>
  <c r="F323" i="1"/>
  <c r="L353" i="1"/>
  <c r="F353" i="1"/>
  <c r="M353" i="1"/>
  <c r="E353" i="1"/>
  <c r="E391" i="1"/>
  <c r="L413" i="1"/>
  <c r="F413" i="1"/>
  <c r="E413" i="1"/>
  <c r="E419" i="1"/>
  <c r="E423" i="1"/>
  <c r="L514" i="1"/>
  <c r="M514" i="1"/>
  <c r="F514" i="1"/>
  <c r="M528" i="1"/>
  <c r="L528" i="1"/>
  <c r="F528" i="1"/>
  <c r="L6" i="1"/>
  <c r="M6" i="1"/>
  <c r="F53" i="1"/>
  <c r="E53" i="1"/>
  <c r="M67" i="1"/>
  <c r="L67" i="1"/>
  <c r="M83" i="1"/>
  <c r="L83" i="1"/>
  <c r="E99" i="1"/>
  <c r="E131" i="1"/>
  <c r="M382" i="1"/>
  <c r="L382" i="1"/>
  <c r="F382" i="1"/>
  <c r="E382" i="1"/>
  <c r="M105" i="1"/>
  <c r="L105" i="1"/>
  <c r="E105" i="1"/>
  <c r="M740" i="1"/>
  <c r="L740" i="1"/>
  <c r="E740" i="1"/>
  <c r="F740" i="1"/>
  <c r="L3" i="1"/>
  <c r="M3" i="1"/>
  <c r="E161" i="1"/>
  <c r="M161" i="1"/>
  <c r="L161" i="1"/>
  <c r="E168" i="1"/>
  <c r="F29" i="1"/>
  <c r="E38" i="1"/>
  <c r="M53" i="1"/>
  <c r="E64" i="1"/>
  <c r="L184" i="1"/>
  <c r="M184" i="1"/>
  <c r="M211" i="1"/>
  <c r="M241" i="1"/>
  <c r="L241" i="1"/>
  <c r="F241" i="1"/>
  <c r="L264" i="1"/>
  <c r="M264" i="1"/>
  <c r="E264" i="1"/>
  <c r="E466" i="1"/>
  <c r="L535" i="1"/>
  <c r="E535" i="1"/>
  <c r="M535" i="1"/>
  <c r="F535" i="1"/>
  <c r="M19" i="1"/>
  <c r="L19" i="1"/>
  <c r="E31" i="1"/>
  <c r="M34" i="1"/>
  <c r="E45" i="1"/>
  <c r="M54" i="1"/>
  <c r="L54" i="1"/>
  <c r="E66" i="1"/>
  <c r="L69" i="1"/>
  <c r="L85" i="1"/>
  <c r="M250" i="1"/>
  <c r="M502" i="1"/>
  <c r="E502" i="1"/>
  <c r="L502" i="1"/>
  <c r="F502" i="1"/>
  <c r="E181" i="1"/>
  <c r="M208" i="1"/>
  <c r="F249" i="1"/>
  <c r="M249" i="1"/>
  <c r="L249" i="1"/>
  <c r="F278" i="1"/>
  <c r="E278" i="1"/>
  <c r="M278" i="1"/>
  <c r="L278" i="1"/>
  <c r="M305" i="1"/>
  <c r="L305" i="1"/>
  <c r="E305" i="1"/>
  <c r="F305" i="1"/>
  <c r="E500" i="1"/>
  <c r="M9" i="1"/>
  <c r="L9" i="1"/>
  <c r="L10" i="1"/>
  <c r="L21" i="1"/>
  <c r="L32" i="1"/>
  <c r="M32" i="1"/>
  <c r="M44" i="1"/>
  <c r="L44" i="1"/>
  <c r="L45" i="1"/>
  <c r="F127" i="1"/>
  <c r="L136" i="1"/>
  <c r="L140" i="1"/>
  <c r="E206" i="1"/>
  <c r="L206" i="1"/>
  <c r="M206" i="1"/>
  <c r="L214" i="1"/>
  <c r="E220" i="1"/>
  <c r="M220" i="1"/>
  <c r="L220" i="1"/>
  <c r="M244" i="1"/>
  <c r="L244" i="1"/>
  <c r="F244" i="1"/>
  <c r="L246" i="1"/>
  <c r="F246" i="1"/>
  <c r="M283" i="1"/>
  <c r="F283" i="1"/>
  <c r="F321" i="1"/>
  <c r="E321" i="1"/>
  <c r="L417" i="1"/>
  <c r="M417" i="1"/>
  <c r="F417" i="1"/>
  <c r="E443" i="1"/>
  <c r="L443" i="1"/>
  <c r="M443" i="1"/>
  <c r="L495" i="1"/>
  <c r="M495" i="1"/>
  <c r="E495" i="1"/>
  <c r="F495" i="1"/>
  <c r="F565" i="1"/>
  <c r="L565" i="1"/>
  <c r="E565" i="1"/>
  <c r="L247" i="1"/>
  <c r="M247" i="1"/>
  <c r="E316" i="1"/>
  <c r="F316" i="1"/>
  <c r="F368" i="1"/>
  <c r="E368" i="1"/>
  <c r="L401" i="1"/>
  <c r="M401" i="1"/>
  <c r="F428" i="1"/>
  <c r="E428" i="1"/>
  <c r="M428" i="1"/>
  <c r="F498" i="1"/>
  <c r="M498" i="1"/>
  <c r="F537" i="1"/>
  <c r="L537" i="1"/>
  <c r="M561" i="1"/>
  <c r="E561" i="1"/>
  <c r="L561" i="1"/>
  <c r="L563" i="1"/>
  <c r="M563" i="1"/>
  <c r="F563" i="1"/>
  <c r="F654" i="1"/>
  <c r="E654" i="1"/>
  <c r="L654" i="1"/>
  <c r="M308" i="1"/>
  <c r="L308" i="1"/>
  <c r="F339" i="1"/>
  <c r="M339" i="1"/>
  <c r="L339" i="1"/>
  <c r="M372" i="1"/>
  <c r="L372" i="1"/>
  <c r="M379" i="1"/>
  <c r="E379" i="1"/>
  <c r="M398" i="1"/>
  <c r="L398" i="1"/>
  <c r="L432" i="1"/>
  <c r="F432" i="1"/>
  <c r="E432" i="1"/>
  <c r="L438" i="1"/>
  <c r="M438" i="1"/>
  <c r="M477" i="1"/>
  <c r="F477" i="1"/>
  <c r="E477" i="1"/>
  <c r="L477" i="1"/>
  <c r="E616" i="1"/>
  <c r="M616" i="1"/>
  <c r="L616" i="1"/>
  <c r="F616" i="1"/>
  <c r="F706" i="1"/>
  <c r="E706" i="1"/>
  <c r="M706" i="1"/>
  <c r="F738" i="1"/>
  <c r="M738" i="1"/>
  <c r="L738" i="1"/>
  <c r="M676" i="1"/>
  <c r="L676" i="1"/>
  <c r="F676" i="1"/>
  <c r="E676" i="1"/>
  <c r="E427" i="1"/>
  <c r="F427" i="1"/>
  <c r="E487" i="1"/>
  <c r="F517" i="1"/>
  <c r="M517" i="1"/>
  <c r="L517" i="1"/>
  <c r="L525" i="1"/>
  <c r="M525" i="1"/>
  <c r="M564" i="1"/>
  <c r="L564" i="1"/>
  <c r="F564" i="1"/>
  <c r="E564" i="1"/>
  <c r="F581" i="1"/>
  <c r="M581" i="1"/>
  <c r="L581" i="1"/>
  <c r="E581" i="1"/>
  <c r="E632" i="1"/>
  <c r="M632" i="1"/>
  <c r="L632" i="1"/>
  <c r="F632" i="1"/>
  <c r="E5" i="1"/>
  <c r="E24" i="1"/>
  <c r="E40" i="1"/>
  <c r="E56" i="1"/>
  <c r="E72" i="1"/>
  <c r="E88" i="1"/>
  <c r="E104" i="1"/>
  <c r="E120" i="1"/>
  <c r="E147" i="1"/>
  <c r="F222" i="1"/>
  <c r="L238" i="1"/>
  <c r="E260" i="1"/>
  <c r="M294" i="1"/>
  <c r="F310" i="1"/>
  <c r="E331" i="1"/>
  <c r="M332" i="1"/>
  <c r="M350" i="1"/>
  <c r="L350" i="1"/>
  <c r="F355" i="1"/>
  <c r="E355" i="1"/>
  <c r="L369" i="1"/>
  <c r="M369" i="1"/>
  <c r="M370" i="1"/>
  <c r="F376" i="1"/>
  <c r="E376" i="1"/>
  <c r="F414" i="1"/>
  <c r="M432" i="1"/>
  <c r="L463" i="1"/>
  <c r="M463" i="1"/>
  <c r="E517" i="1"/>
  <c r="E525" i="1"/>
  <c r="M653" i="1"/>
  <c r="L653" i="1"/>
  <c r="F653" i="1"/>
  <c r="M730" i="1"/>
  <c r="L730" i="1"/>
  <c r="F730" i="1"/>
  <c r="E322" i="1"/>
  <c r="L322" i="1"/>
  <c r="L170" i="1"/>
  <c r="F260" i="1"/>
  <c r="M302" i="1"/>
  <c r="L302" i="1"/>
  <c r="M324" i="1"/>
  <c r="F324" i="1"/>
  <c r="E324" i="1"/>
  <c r="F331" i="1"/>
  <c r="M395" i="1"/>
  <c r="F395" i="1"/>
  <c r="F416" i="1"/>
  <c r="M416" i="1"/>
  <c r="M458" i="1"/>
  <c r="L458" i="1"/>
  <c r="E465" i="1"/>
  <c r="M465" i="1"/>
  <c r="L465" i="1"/>
  <c r="M467" i="1"/>
  <c r="F467" i="1"/>
  <c r="E467" i="1"/>
  <c r="L492" i="1"/>
  <c r="M492" i="1"/>
  <c r="F525" i="1"/>
  <c r="L579" i="1"/>
  <c r="M579" i="1"/>
  <c r="F579" i="1"/>
  <c r="E579" i="1"/>
  <c r="M594" i="1"/>
  <c r="L594" i="1"/>
  <c r="E594" i="1"/>
  <c r="E730" i="1"/>
  <c r="L583" i="1"/>
  <c r="M583" i="1"/>
  <c r="F583" i="1"/>
  <c r="E583" i="1"/>
  <c r="E188" i="1"/>
  <c r="F188" i="1"/>
  <c r="M288" i="1"/>
  <c r="E338" i="1"/>
  <c r="F338" i="1"/>
  <c r="F418" i="1"/>
  <c r="E418" i="1"/>
  <c r="L418" i="1"/>
  <c r="E433" i="1"/>
  <c r="M433" i="1"/>
  <c r="M435" i="1"/>
  <c r="L435" i="1"/>
  <c r="F435" i="1"/>
  <c r="M669" i="1"/>
  <c r="L669" i="1"/>
  <c r="E374" i="1"/>
  <c r="F374" i="1"/>
  <c r="M532" i="1"/>
  <c r="F532" i="1"/>
  <c r="L532" i="1"/>
  <c r="E300" i="1"/>
  <c r="M300" i="1"/>
  <c r="E46" i="1"/>
  <c r="E62" i="1"/>
  <c r="E78" i="1"/>
  <c r="E94" i="1"/>
  <c r="E110" i="1"/>
  <c r="E126" i="1"/>
  <c r="M170" i="1"/>
  <c r="L203" i="1"/>
  <c r="F265" i="1"/>
  <c r="M265" i="1"/>
  <c r="L266" i="1"/>
  <c r="F371" i="1"/>
  <c r="E371" i="1"/>
  <c r="F11" i="1"/>
  <c r="F14" i="1"/>
  <c r="E17" i="1"/>
  <c r="F30" i="1"/>
  <c r="E33" i="1"/>
  <c r="E49" i="1"/>
  <c r="E65" i="1"/>
  <c r="L76" i="1"/>
  <c r="E81" i="1"/>
  <c r="L92" i="1"/>
  <c r="E97" i="1"/>
  <c r="L108" i="1"/>
  <c r="E113" i="1"/>
  <c r="L124" i="1"/>
  <c r="E129" i="1"/>
  <c r="E138" i="1"/>
  <c r="L139" i="1"/>
  <c r="E160" i="1"/>
  <c r="E163" i="1"/>
  <c r="E166" i="1"/>
  <c r="E169" i="1"/>
  <c r="E190" i="1"/>
  <c r="E196" i="1"/>
  <c r="E199" i="1"/>
  <c r="M203" i="1"/>
  <c r="F219" i="1"/>
  <c r="E245" i="1"/>
  <c r="L258" i="1"/>
  <c r="E265" i="1"/>
  <c r="L279" i="1"/>
  <c r="F279" i="1"/>
  <c r="M280" i="1"/>
  <c r="M285" i="1"/>
  <c r="F302" i="1"/>
  <c r="E312" i="1"/>
  <c r="F362" i="1"/>
  <c r="L374" i="1"/>
  <c r="E378" i="1"/>
  <c r="F385" i="1"/>
  <c r="F433" i="1"/>
  <c r="E435" i="1"/>
  <c r="F458" i="1"/>
  <c r="L460" i="1"/>
  <c r="M460" i="1"/>
  <c r="F492" i="1"/>
  <c r="E512" i="1"/>
  <c r="F553" i="1"/>
  <c r="L553" i="1"/>
  <c r="M553" i="1"/>
  <c r="E553" i="1"/>
  <c r="E669" i="1"/>
  <c r="F360" i="1"/>
  <c r="L407" i="1"/>
  <c r="F407" i="1"/>
  <c r="E407" i="1"/>
  <c r="M262" i="1"/>
  <c r="L262" i="1"/>
  <c r="E364" i="1"/>
  <c r="M364" i="1"/>
  <c r="M374" i="1"/>
  <c r="F378" i="1"/>
  <c r="E380" i="1"/>
  <c r="L380" i="1"/>
  <c r="F387" i="1"/>
  <c r="E387" i="1"/>
  <c r="L387" i="1"/>
  <c r="E411" i="1"/>
  <c r="L422" i="1"/>
  <c r="F422" i="1"/>
  <c r="E422" i="1"/>
  <c r="F431" i="1"/>
  <c r="E431" i="1"/>
  <c r="M431" i="1"/>
  <c r="L431" i="1"/>
  <c r="F444" i="1"/>
  <c r="E444" i="1"/>
  <c r="E460" i="1"/>
  <c r="L480" i="1"/>
  <c r="F480" i="1"/>
  <c r="E480" i="1"/>
  <c r="M484" i="1"/>
  <c r="L484" i="1"/>
  <c r="L489" i="1"/>
  <c r="M489" i="1"/>
  <c r="F512" i="1"/>
  <c r="F669" i="1"/>
  <c r="M414" i="1"/>
  <c r="L414" i="1"/>
  <c r="F530" i="1"/>
  <c r="M530" i="1"/>
  <c r="L530" i="1"/>
  <c r="F138" i="1"/>
  <c r="F196" i="1"/>
  <c r="F199" i="1"/>
  <c r="E135" i="1"/>
  <c r="F149" i="1"/>
  <c r="E171" i="1"/>
  <c r="L188" i="1"/>
  <c r="E204" i="1"/>
  <c r="F204" i="1"/>
  <c r="E262" i="1"/>
  <c r="F267" i="1"/>
  <c r="E274" i="1"/>
  <c r="L274" i="1"/>
  <c r="F281" i="1"/>
  <c r="E281" i="1"/>
  <c r="M322" i="1"/>
  <c r="F326" i="1"/>
  <c r="F340" i="1"/>
  <c r="F352" i="1"/>
  <c r="E359" i="1"/>
  <c r="L360" i="1"/>
  <c r="F364" i="1"/>
  <c r="M366" i="1"/>
  <c r="F366" i="1"/>
  <c r="F380" i="1"/>
  <c r="M407" i="1"/>
  <c r="F411" i="1"/>
  <c r="L427" i="1"/>
  <c r="F482" i="1"/>
  <c r="E482" i="1"/>
  <c r="M482" i="1"/>
  <c r="L486" i="1"/>
  <c r="M486" i="1"/>
  <c r="E520" i="1"/>
  <c r="L520" i="1"/>
  <c r="L650" i="1"/>
  <c r="M650" i="1"/>
  <c r="F650" i="1"/>
  <c r="F566" i="1"/>
  <c r="E566" i="1"/>
  <c r="M612" i="1"/>
  <c r="L612" i="1"/>
  <c r="E612" i="1"/>
  <c r="L618" i="1"/>
  <c r="M618" i="1"/>
  <c r="F618" i="1"/>
  <c r="M637" i="1"/>
  <c r="F637" i="1"/>
  <c r="L710" i="1"/>
  <c r="F710" i="1"/>
  <c r="M710" i="1"/>
  <c r="M755" i="1"/>
  <c r="L755" i="1"/>
  <c r="F757" i="1"/>
  <c r="E757" i="1"/>
  <c r="M757" i="1"/>
  <c r="L757" i="1"/>
  <c r="F598" i="1"/>
  <c r="L598" i="1"/>
  <c r="E598" i="1"/>
  <c r="M657" i="1"/>
  <c r="F657" i="1"/>
  <c r="M672" i="1"/>
  <c r="L672" i="1"/>
  <c r="F674" i="1"/>
  <c r="L674" i="1"/>
  <c r="M682" i="1"/>
  <c r="L682" i="1"/>
  <c r="E682" i="1"/>
  <c r="M420" i="1"/>
  <c r="L420" i="1"/>
  <c r="E437" i="1"/>
  <c r="M437" i="1"/>
  <c r="F501" i="1"/>
  <c r="M501" i="1"/>
  <c r="M545" i="1"/>
  <c r="L545" i="1"/>
  <c r="M598" i="1"/>
  <c r="L643" i="1"/>
  <c r="M643" i="1"/>
  <c r="F645" i="1"/>
  <c r="M645" i="1"/>
  <c r="L645" i="1"/>
  <c r="E645" i="1"/>
  <c r="L457" i="1"/>
  <c r="F457" i="1"/>
  <c r="F474" i="1"/>
  <c r="E474" i="1"/>
  <c r="L503" i="1"/>
  <c r="M503" i="1"/>
  <c r="L522" i="1"/>
  <c r="M522" i="1"/>
  <c r="F585" i="1"/>
  <c r="E585" i="1"/>
  <c r="L585" i="1"/>
  <c r="L611" i="1"/>
  <c r="F611" i="1"/>
  <c r="E611" i="1"/>
  <c r="M624" i="1"/>
  <c r="L624" i="1"/>
  <c r="F630" i="1"/>
  <c r="L630" i="1"/>
  <c r="E630" i="1"/>
  <c r="M638" i="1"/>
  <c r="L638" i="1"/>
  <c r="L657" i="1"/>
  <c r="M674" i="1"/>
  <c r="M692" i="1"/>
  <c r="L692" i="1"/>
  <c r="E692" i="1"/>
  <c r="M724" i="1"/>
  <c r="L724" i="1"/>
  <c r="F724" i="1"/>
  <c r="E724" i="1"/>
  <c r="M752" i="1"/>
  <c r="L752" i="1"/>
  <c r="F752" i="1"/>
  <c r="E425" i="1"/>
  <c r="E457" i="1"/>
  <c r="E469" i="1"/>
  <c r="M469" i="1"/>
  <c r="M483" i="1"/>
  <c r="L483" i="1"/>
  <c r="F483" i="1"/>
  <c r="E503" i="1"/>
  <c r="F538" i="1"/>
  <c r="F597" i="1"/>
  <c r="L597" i="1"/>
  <c r="E624" i="1"/>
  <c r="F626" i="1"/>
  <c r="E626" i="1"/>
  <c r="M626" i="1"/>
  <c r="L626" i="1"/>
  <c r="E638" i="1"/>
  <c r="M666" i="1"/>
  <c r="L666" i="1"/>
  <c r="E666" i="1"/>
  <c r="M720" i="1"/>
  <c r="L720" i="1"/>
  <c r="E720" i="1"/>
  <c r="E485" i="1"/>
  <c r="F485" i="1"/>
  <c r="L621" i="1"/>
  <c r="M621" i="1"/>
  <c r="F658" i="1"/>
  <c r="E658" i="1"/>
  <c r="M749" i="1"/>
  <c r="L749" i="1"/>
  <c r="F749" i="1"/>
  <c r="F301" i="1"/>
  <c r="F330" i="1"/>
  <c r="F349" i="1"/>
  <c r="F397" i="1"/>
  <c r="L454" i="1"/>
  <c r="F454" i="1"/>
  <c r="L464" i="1"/>
  <c r="M464" i="1"/>
  <c r="F471" i="1"/>
  <c r="E471" i="1"/>
  <c r="E496" i="1"/>
  <c r="F505" i="1"/>
  <c r="L505" i="1"/>
  <c r="E505" i="1"/>
  <c r="E515" i="1"/>
  <c r="E524" i="1"/>
  <c r="M524" i="1"/>
  <c r="E540" i="1"/>
  <c r="M540" i="1"/>
  <c r="L540" i="1"/>
  <c r="E558" i="1"/>
  <c r="M558" i="1"/>
  <c r="L558" i="1"/>
  <c r="F601" i="1"/>
  <c r="E601" i="1"/>
  <c r="M601" i="1"/>
  <c r="L601" i="1"/>
  <c r="E621" i="1"/>
  <c r="E749" i="1"/>
  <c r="E269" i="1"/>
  <c r="E298" i="1"/>
  <c r="E346" i="1"/>
  <c r="E365" i="1"/>
  <c r="E454" i="1"/>
  <c r="E464" i="1"/>
  <c r="E493" i="1"/>
  <c r="F496" i="1"/>
  <c r="F515" i="1"/>
  <c r="F524" i="1"/>
  <c r="F533" i="1"/>
  <c r="M533" i="1"/>
  <c r="F540" i="1"/>
  <c r="M542" i="1"/>
  <c r="F542" i="1"/>
  <c r="E542" i="1"/>
  <c r="F558" i="1"/>
  <c r="M576" i="1"/>
  <c r="L576" i="1"/>
  <c r="F621" i="1"/>
  <c r="F633" i="1"/>
  <c r="E633" i="1"/>
  <c r="L633" i="1"/>
  <c r="M640" i="1"/>
  <c r="L640" i="1"/>
  <c r="F640" i="1"/>
  <c r="M708" i="1"/>
  <c r="L708" i="1"/>
  <c r="M717" i="1"/>
  <c r="L717" i="1"/>
  <c r="F722" i="1"/>
  <c r="L722" i="1"/>
  <c r="M765" i="1"/>
  <c r="L765" i="1"/>
  <c r="F694" i="1"/>
  <c r="L694" i="1"/>
  <c r="M714" i="1"/>
  <c r="L714" i="1"/>
  <c r="L742" i="1"/>
  <c r="F742" i="1"/>
  <c r="M742" i="1"/>
  <c r="M762" i="1"/>
  <c r="F762" i="1"/>
  <c r="F521" i="1"/>
  <c r="E521" i="1"/>
  <c r="L547" i="1"/>
  <c r="E547" i="1"/>
  <c r="E552" i="1"/>
  <c r="F552" i="1"/>
  <c r="M593" i="1"/>
  <c r="E593" i="1"/>
  <c r="F613" i="1"/>
  <c r="M613" i="1"/>
  <c r="E451" i="1"/>
  <c r="E516" i="1"/>
  <c r="F547" i="1"/>
  <c r="E557" i="1"/>
  <c r="E560" i="1"/>
  <c r="E567" i="1"/>
  <c r="F593" i="1"/>
  <c r="E613" i="1"/>
  <c r="L615" i="1"/>
  <c r="E615" i="1"/>
  <c r="E634" i="1"/>
  <c r="L659" i="1"/>
  <c r="M659" i="1"/>
  <c r="L663" i="1"/>
  <c r="M663" i="1"/>
  <c r="E675" i="1"/>
  <c r="F677" i="1"/>
  <c r="E677" i="1"/>
  <c r="L690" i="1"/>
  <c r="M705" i="1"/>
  <c r="L705" i="1"/>
  <c r="M722" i="1"/>
  <c r="M771" i="1"/>
  <c r="L771" i="1"/>
  <c r="F771" i="1"/>
  <c r="E771" i="1"/>
  <c r="F560" i="1"/>
  <c r="F567" i="1"/>
  <c r="F590" i="1"/>
  <c r="F600" i="1"/>
  <c r="M608" i="1"/>
  <c r="L608" i="1"/>
  <c r="F615" i="1"/>
  <c r="F634" i="1"/>
  <c r="E659" i="1"/>
  <c r="F661" i="1"/>
  <c r="E661" i="1"/>
  <c r="M661" i="1"/>
  <c r="L661" i="1"/>
  <c r="E663" i="1"/>
  <c r="F675" i="1"/>
  <c r="L679" i="1"/>
  <c r="M679" i="1"/>
  <c r="E689" i="1"/>
  <c r="M690" i="1"/>
  <c r="E705" i="1"/>
  <c r="M707" i="1"/>
  <c r="L707" i="1"/>
  <c r="F725" i="1"/>
  <c r="E725" i="1"/>
  <c r="L727" i="1"/>
  <c r="M727" i="1"/>
  <c r="F445" i="1"/>
  <c r="F448" i="1"/>
  <c r="M544" i="1"/>
  <c r="E544" i="1"/>
  <c r="E549" i="1"/>
  <c r="F569" i="1"/>
  <c r="E569" i="1"/>
  <c r="M580" i="1"/>
  <c r="L580" i="1"/>
  <c r="E580" i="1"/>
  <c r="E605" i="1"/>
  <c r="E608" i="1"/>
  <c r="E625" i="1"/>
  <c r="M644" i="1"/>
  <c r="L644" i="1"/>
  <c r="F659" i="1"/>
  <c r="F663" i="1"/>
  <c r="E679" i="1"/>
  <c r="F689" i="1"/>
  <c r="M694" i="1"/>
  <c r="F705" i="1"/>
  <c r="E707" i="1"/>
  <c r="F709" i="1"/>
  <c r="E709" i="1"/>
  <c r="L709" i="1"/>
  <c r="L711" i="1"/>
  <c r="F711" i="1"/>
  <c r="E711" i="1"/>
  <c r="M723" i="1"/>
  <c r="L723" i="1"/>
  <c r="E727" i="1"/>
  <c r="E737" i="1"/>
  <c r="L746" i="1"/>
  <c r="L762" i="1"/>
  <c r="F681" i="1"/>
  <c r="E681" i="1"/>
  <c r="L681" i="1"/>
  <c r="F693" i="1"/>
  <c r="E693" i="1"/>
  <c r="F729" i="1"/>
  <c r="E729" i="1"/>
  <c r="M729" i="1"/>
  <c r="L729" i="1"/>
  <c r="F745" i="1"/>
  <c r="E745" i="1"/>
  <c r="L759" i="1"/>
  <c r="M759" i="1"/>
  <c r="E536" i="1"/>
  <c r="L536" i="1"/>
  <c r="E602" i="1"/>
  <c r="L627" i="1"/>
  <c r="M627" i="1"/>
  <c r="F644" i="1"/>
  <c r="M656" i="1"/>
  <c r="L656" i="1"/>
  <c r="E686" i="1"/>
  <c r="F723" i="1"/>
  <c r="F753" i="1"/>
  <c r="E759" i="1"/>
  <c r="F761" i="1"/>
  <c r="E761" i="1"/>
  <c r="L761" i="1"/>
  <c r="F665" i="1"/>
  <c r="E665" i="1"/>
  <c r="M704" i="1"/>
  <c r="L704" i="1"/>
  <c r="E631" i="1"/>
  <c r="E642" i="1"/>
  <c r="E678" i="1"/>
  <c r="E701" i="1"/>
  <c r="E704" i="1"/>
  <c r="L726" i="1"/>
  <c r="F726" i="1"/>
  <c r="M739" i="1"/>
  <c r="L739" i="1"/>
  <c r="E754" i="1"/>
  <c r="M596" i="1"/>
  <c r="L596" i="1"/>
  <c r="F617" i="1"/>
  <c r="E617" i="1"/>
  <c r="F631" i="1"/>
  <c r="E647" i="1"/>
  <c r="M660" i="1"/>
  <c r="L660" i="1"/>
  <c r="E673" i="1"/>
  <c r="E691" i="1"/>
  <c r="F701" i="1"/>
  <c r="F704" i="1"/>
  <c r="F713" i="1"/>
  <c r="E713" i="1"/>
  <c r="E726" i="1"/>
  <c r="E739" i="1"/>
  <c r="F741" i="1"/>
  <c r="E741" i="1"/>
  <c r="M756" i="1"/>
  <c r="L756" i="1"/>
  <c r="M628" i="1"/>
  <c r="L628" i="1"/>
  <c r="F649" i="1"/>
  <c r="E649" i="1"/>
  <c r="M688" i="1"/>
  <c r="L688" i="1"/>
  <c r="E721" i="1"/>
  <c r="M736" i="1"/>
  <c r="L736" i="1"/>
  <c r="E743" i="1"/>
  <c r="F756" i="1"/>
  <c r="L758" i="1"/>
  <c r="F758" i="1"/>
  <c r="M768" i="1"/>
  <c r="L768" i="1"/>
  <c r="L769" i="1"/>
  <c r="E744" i="1"/>
  <c r="E760" i="1"/>
</calcChain>
</file>

<file path=xl/metadata.xml><?xml version="1.0" encoding="utf-8"?>
<metadata xmlns="http://schemas.openxmlformats.org/spreadsheetml/2006/main">
  <metadataTypes count="1">
    <metadataType name="XLRICHVALUE" minSupportedVersion="120000" copy="1" pasteAll="1" pasteValues="1" merge="1" splitFirst="1" rowColShift="1" clearFormats="1" clearComments="1" assign="1" coerce="1"/>
  </metadataTypes>
  <futureMetadata name="XLRICHVALUE" count="1">
    <bk>
      <extLst>
        <ext xmlns:xlrd="http://schemas.microsoft.com/office/spreadsheetml/2017/richdata" uri="{3e2802c4-a4d2-4d8b-9148-e3be6c30e623}">
          <xlrd:rvb i="0"/>
        </ext>
      </extLst>
    </bk>
  </futureMetadata>
  <valueMetadata count="1">
    <bk>
      <rc t="1" v="0"/>
    </bk>
  </valueMetadata>
</metadata>
</file>

<file path=xl/sharedStrings.xml><?xml version="1.0" encoding="utf-8"?>
<sst xmlns="http://schemas.openxmlformats.org/spreadsheetml/2006/main" count="2260" uniqueCount="1491">
  <si>
    <t>CNO</t>
  </si>
  <si>
    <t>SERIE NF</t>
  </si>
  <si>
    <t>OBS</t>
  </si>
  <si>
    <t>100000002 - Vigilância ou segurança</t>
  </si>
  <si>
    <t>RELAÇÃO DEPENDENTE</t>
  </si>
  <si>
    <t>TIPO DE ISENÇÃO</t>
  </si>
  <si>
    <t>Indicativo do tipo de dedução:</t>
  </si>
  <si>
    <t>Código Tipo de Serviço</t>
  </si>
  <si>
    <t>TABELA 03 - INFORMÇÃO SOBRE OS BENEFICIÁRIO DO RENDIGOMENTO NO EXTERIOR</t>
  </si>
  <si>
    <t>Indicativo da aquisição</t>
  </si>
  <si>
    <t xml:space="preserve"> Preencher com o código de ajuste:</t>
  </si>
  <si>
    <t>TABELA 9</t>
  </si>
  <si>
    <t>1 - Cônjuge;</t>
  </si>
  <si>
    <t>1 - Parcela Isenta 65 anos;</t>
  </si>
  <si>
    <t>1 - Previdência oficial;</t>
  </si>
  <si>
    <t>100000001 - Limpeza, conservação ou zeladoria</t>
  </si>
  <si>
    <t>500 - A fonte pagadora é matriz da beneficiária no exterior.</t>
  </si>
  <si>
    <t>1 - Aquisição de produção de produtor rural pessoa física ou segurado especial em geral.</t>
  </si>
  <si>
    <t>1 - Ajuste da CPRB: Adoção do regime de caixa;</t>
  </si>
  <si>
    <t>00000025 - De TI e TIC referentes a: I - análise e desenvolvimento de sistemas; II -programação; III - processamento de dados e congêneres; IV - elaboração
de programas de computadores, inclusive de jogos eletrônicos; V -licenciamento ou cessão de direito de uso de programas de computação;
VI - assessoria e consultoria em informática; VII - suporte técnico em
informática, inclusive instalação, configuração e manutenção de
programas de computação e bancos de dados, bem como serviços de
suporte técnico em equipamentos de informática em geral; VIII -planejamento, confecção, manutenção e atualização de páginas
eletrônicas; e IX - execução continuada de procedimentos de preparação
ou processamento de dados de gestão empresarial, pública ou privada, e
gerenciamento de processos de clientes, com o uso combinado de mão de
obra e sistemas computacionais</t>
  </si>
  <si>
    <t>2 - Companheiro(a) com o(a) qual tenha filho ou viva há mais de 5 (cinco) anos ou possua declaração de união estável;</t>
  </si>
  <si>
    <t>2 - Diária de viagem;</t>
  </si>
  <si>
    <t>2 - Previdência privada;</t>
  </si>
  <si>
    <t>510 - A fonte pagadora é filial, sucursal ou agência de beneficiária no exterior.</t>
  </si>
  <si>
    <t>2 - Aquisição de produção de produtor rural pessoa física ou segurado especial em geral por entidade executora do Programa de Aquisição de Alimentos - PAA.</t>
  </si>
  <si>
    <t>2 - Ajuste da CPRB: Diferimento de valores a recolher no período;</t>
  </si>
  <si>
    <t>00000030 - Serviços de call center</t>
  </si>
  <si>
    <t>3 - Filho(a) ou enteado(a);</t>
  </si>
  <si>
    <t>3 - Indenização e rescisão de contrato, inclusive a título de PDV e acidentes de trabalho;</t>
  </si>
  <si>
    <t>3 - Fundo de aposentadoria programada individual - Fapi;</t>
  </si>
  <si>
    <t>100000003 - Construção civil</t>
  </si>
  <si>
    <t>520 - A fonte pagadora é controlada ou coligada da beneficiária no exterior, na forma dos §§ 1º e 2º do art.</t>
  </si>
  <si>
    <t>3 - Aquisição de produção de produtor rural pessoa jurídica por entidade executora do PAA.</t>
  </si>
  <si>
    <t>3 - Adição de valores diferidos em período(s) anteriores(es);</t>
  </si>
  <si>
    <t>00000040 - Do setor hoteleiro enquadradas na subclasse 5510-8/01 (Hotéis e
Pousadas) da Classificação Nacional de Atividades Econômicas (CNAE
2.0)</t>
  </si>
  <si>
    <t>6 - Irmão(ã), neto(a) ou bisneto(a) sem arrimo dos pais, do(a) qual detenha a guarda judicial do(a) qual detenha a guarda judicial;</t>
  </si>
  <si>
    <t>4 - Abono pecuniário;</t>
  </si>
  <si>
    <t>4 - Fundação de previdência complementar do servidor público - Funpresp;</t>
  </si>
  <si>
    <t>100000004 - Serviços de natureza rural</t>
  </si>
  <si>
    <t>243 - da Lei nº 6.404, de 15 de dezembro de 1976.</t>
  </si>
  <si>
    <t>4 - Aquisição de produção de produtor rural pessoa física ou segurado especial em geral - Produção isenta (Lei 13.606/2018).</t>
  </si>
  <si>
    <t>4 - Exportações diretas;</t>
  </si>
  <si>
    <t>00000050 - Exerçam atividades de concepção, desenvolvimento ou projeto de
circuitos integrados</t>
  </si>
  <si>
    <t>9 - Avós e bisavós;</t>
  </si>
  <si>
    <t>5 - Valores pagos a titular ou sócio de microempresa ou empresa de pequeno porte, exceto pró-labore, alugueis e serviços prestados;</t>
  </si>
  <si>
    <t>5 - Pensão alimentícia;</t>
  </si>
  <si>
    <t>100000005 - Digitação</t>
  </si>
  <si>
    <t>530 - A fonte pagadora é controladora ou coligada da beneficiária no exterior, na forma dos §§ 1º e 2º do art. 243 da Lei nº 6.404, de 1976.</t>
  </si>
  <si>
    <t>5 - Aquisição de produção de produtor rural pessoa física ou segurado especial em geral por entidade executora do PAA - Produção isenta (Lei 13.606/2018).</t>
  </si>
  <si>
    <t>5 - Transporte internacional de cargas;</t>
  </si>
  <si>
    <t>00000060 - Serviços de transporte rodoviário coletivo de passageiros, com itinerário
fixo, municipal, intermunicipal em região metropolitana, intermunicipal,
interestadual e internacional enquadradas nas classes 4921-3 e 4922-1 da
CNAE 2.0</t>
  </si>
  <si>
    <t>10 - Menor pobre do qual detenha a guarda judicial;</t>
  </si>
  <si>
    <t>6 - Pensão, aposentadoria ou reforma por moléstia grave ou acidente em serviço;</t>
  </si>
  <si>
    <t>7 - Dependentes.</t>
  </si>
  <si>
    <t>100000006 - Preparação de dados para processamento</t>
  </si>
  <si>
    <t>540 - A fonte pagadora e a beneficiária no exterior estão sob controle societário ou administrativo comum ou quando pelo menos 10% do capital de cada uma, pertencer a uma mesma pessoa física ou jurídica.</t>
  </si>
  <si>
    <t>6 - Aquisição de produção de produtor rural pessoa jurídica por entidade executora do PAA - Produção isenta (Lei 13.606/2018).</t>
  </si>
  <si>
    <t>6 - Vendas canceladas e os descontos incondicionais concedidos;</t>
  </si>
  <si>
    <t>00000070 - II - de transporte aéreo de carga; III - de transporte aéreo de passageiros
regular; IV - de transporte marítimo de carga na navegação de
cabotagem; V - de transporte marítimo de passageiros na navegação de
cabotagem; VI - de transporte marítimo de carga na navegação de longo
curso; VII - de transporte marítimo de passageiros na navegação de longo
curso; VIII - de transporte por navegação interior de carga; IX - de
transporte por navegação interior de passageiros em linhas regulares;</t>
  </si>
  <si>
    <t>11 - A pessoa absolutamente incapaz, da qual seja tutor ou curador;</t>
  </si>
  <si>
    <t>7 - Complementação de aposentadoria, correspondente às contribuições efetuadas no período de 01/01/1989 a 31/12/1995;</t>
  </si>
  <si>
    <t>8 - Desconto simplificado mensal</t>
  </si>
  <si>
    <t>100000007 - Acabamento</t>
  </si>
  <si>
    <t>550 - A fonte pagadora e a beneficiária no exterior têm participação societária no capital de uma terceira pessoa jurídica, cuja soma as caracterize como controladoras ou coligadas na forma dos §§ 1º e 2º do art. 243 da Lei nº 6.404, de 1976.</t>
  </si>
  <si>
    <t>7 - Aquisição de produção de produtor rural pessoa física ou segurado especial para fins de exportação.</t>
  </si>
  <si>
    <t>7 - IPI, se incluído na receita bruta;</t>
  </si>
  <si>
    <t>00000071 - I - de manutenção e reparação de aeronaves, motores, componentes e
equipamentos correlatos</t>
  </si>
  <si>
    <t>12 - Ex-cônjuge;</t>
  </si>
  <si>
    <t>8 - Ajuda de custo;</t>
  </si>
  <si>
    <t>100000008 - Embalagem</t>
  </si>
  <si>
    <t>560 - A fonte pagadora ou a beneficiária no exterior mantenha contrato de exclusividade como agente, como distribuidor ou como concessionário nas operações com bens, serviços e direitos.</t>
  </si>
  <si>
    <t>8 - ICMS, quando cobrado pelo vendedor dos bens ou prestador dos serviços na condição de substituto tributário;</t>
  </si>
  <si>
    <t>00000072 - X - de navegação de apoio marítimo e de apoio portuário</t>
  </si>
  <si>
    <t>99 - Agregado/Outros.</t>
  </si>
  <si>
    <t>9 - Rendimentos pagos sem retenção do IR na fonte - Lei 10.833/2003;</t>
  </si>
  <si>
    <t>100000009 - Acondicionamento</t>
  </si>
  <si>
    <t>570 - A fonte pagadora e a beneficiária mantêm acordo de atuação conjunta.</t>
  </si>
  <si>
    <t>9 - Receita bruta reconhecida pela construção, recuperação, reforma, ampliação ou melhoramento da infraestrutura, cuja contrapartida seja ativo intangível representativo de direito de exploração, no caso e contratos de concessão de serviços públicos;</t>
  </si>
  <si>
    <t>00000080 - Empresas de manutenção e reparação de embarcações</t>
  </si>
  <si>
    <t>10 - Auxílio moradia;</t>
  </si>
  <si>
    <t>100000010 - Cobrança</t>
  </si>
  <si>
    <t>900 - Não há relação entre a fonte pagadora e a beneficiária no exterior.</t>
  </si>
  <si>
    <t>10 - O valor do aporte de recursos realizado nos termos do art 6 §3 inciso III da Lei 11.079/2004;</t>
  </si>
  <si>
    <t>00000091 - Empresas do setor de construção civil, enquadradas no grupo 412 da
CNAE 2.0 - Obras com matrícula CEI a partir de 01/12/2015</t>
  </si>
  <si>
    <t>99 - Outros (especificar).</t>
  </si>
  <si>
    <t>100000011 - Coleta ou reciclagem de lixo ou de resíduos</t>
  </si>
  <si>
    <t>11 - Demais ajustes oriundos da legislação tributária, estorno ou outras situações.</t>
  </si>
  <si>
    <t>00000092 - Empresas do setor de construção civil, enquadradas no grupo 432 da
CNAE 2.0 - Obras com matrícula CEI a partir de 01/12/2015</t>
  </si>
  <si>
    <t>100000012 - Copa</t>
  </si>
  <si>
    <t>00000093 - Empresas do setor de construção civil, enquadradas no grupo 433 da
CNAE 2.0 - Obras com matrícula CEI a partir de 01/12/2015</t>
  </si>
  <si>
    <t>100000013 - Hotelaria</t>
  </si>
  <si>
    <t>TABELA 02 -Forma de Tributação para rendimentos de beneficiários no Exterior</t>
  </si>
  <si>
    <t>00000094 - Empresas do setor de construção civil, enquadradas no grupo 439 da
CNAE 2.0 - Obras com matrícula CEI a partir de 01/12/2015</t>
  </si>
  <si>
    <t>100000014 - Corte ou ligação de serviços públicos</t>
  </si>
  <si>
    <t>10 - Retenção do IRRF - alíquota padrão.</t>
  </si>
  <si>
    <t>00000095 - Empresas do setor de construção civil, enquadradas no grupo 412 da
CNAE 2.0 - Obras com matrícula CEI até 30/11/2015</t>
  </si>
  <si>
    <t>100000015 - Distribuição</t>
  </si>
  <si>
    <t>11 - Retenção do IRRF - alíquota da tabela progressiva.</t>
  </si>
  <si>
    <t>00000096 - Empresas do setor de construção civil, enquadradas no grupo 432 da
CNAE 2.0 - Obras com matrícula CEI até 30/11/2015</t>
  </si>
  <si>
    <t>100000016 - Treinamento e ensino</t>
  </si>
  <si>
    <t>12 - Retenção do IRRF - alíquota diferenciada (países com tributação favorecida).</t>
  </si>
  <si>
    <t>00000097 - Empresas do setor de construção civil, enquadradas no grupo 433 da
CNAE 2.0 - Obras com matrícula CEI até 30/11/2015</t>
  </si>
  <si>
    <t>100000017 - Entrega de contas e de documentos</t>
  </si>
  <si>
    <t>13 - Retenção do IRRF - alíquota limitada conforme cláusula em convênio.</t>
  </si>
  <si>
    <t>00000098 - Empresas do setor de construção civil, enquadradas no grupo 439 da
CNAE 2.0 - Obras com matrícula CEI até 30/11/2015</t>
  </si>
  <si>
    <t>100000018 - Ligação de medidores</t>
  </si>
  <si>
    <t>30 - Retenção do IRRF - outras hipóteses.</t>
  </si>
  <si>
    <t>00000100 - Empresas de transporte ferroviário de passageiros, enquadradas nas
subclasses 4912-4/01 e 4912-4/02 da CNAE 2.0</t>
  </si>
  <si>
    <t>100000019 - Leitura de medidores</t>
  </si>
  <si>
    <t>40 - Não retenção do IRRF - isenção estabelecida em convênio.</t>
  </si>
  <si>
    <t>00000110 - Empresas de transporte metroferroviário de passageiros, enquadradas na
subclasse 4912-4/03 da CNAE 2.0</t>
  </si>
  <si>
    <t>100000020 - Manutenção de instalações, de máquinas ou de equipamentos</t>
  </si>
  <si>
    <t>41 - Não retenção do IRRF - isenção prevista em lei interna</t>
  </si>
  <si>
    <t>00000120 - Empresas de construção de obras de infraestrutura, enquadradas nos
grupos 421, 422, 429 e 431 da CNAE 2.0</t>
  </si>
  <si>
    <t>100000021 - Montagem</t>
  </si>
  <si>
    <t>42 - Não retenção do IRRF - alíquota Zero prevista em lei interna</t>
  </si>
  <si>
    <t>00000130 - Que realizam operações de carga, descarga e armazenagem de
contêineres em portos organizados, enquadradas nas classes 5212-5 e
5231-1 da CNAE 2.0</t>
  </si>
  <si>
    <t>100000022 - Operação de máquinas, de equipamentos e de veículos</t>
  </si>
  <si>
    <t>43 - Não retenção do IRRF - pagamento antecipado do imposto</t>
  </si>
  <si>
    <t>00000140 - De transporte rodoviário de cargas, enquadradas na classe 4930-2 da
CNAE 2.0</t>
  </si>
  <si>
    <t>100000023 - Operação de pedágio ou de terminal de transporte</t>
  </si>
  <si>
    <t>44 - Não retenção do IRRF - medida Judicial</t>
  </si>
  <si>
    <t>00000150 - De transporte ferroviário de cargas, enquadradas na classe 4911-6 da
CNAE 2.0</t>
  </si>
  <si>
    <t>100000024 - Operação de transporte de passageiros</t>
  </si>
  <si>
    <t>50 - Não retenção do IRRF - outras hipóteses</t>
  </si>
  <si>
    <t>00000200 - Empresas jornalísticas e de radiodifusão sonora e de sons e imagens de
que trata a Lei no 10.610, de 20 de dezembro de 2002, enquadradas nas
classes 1811-3, 5811-5, 5812-3, 5813-1, 5822-1, 5823-9, 6010-1, 6021-7
e 6319-4 da CNAE 2.0</t>
  </si>
  <si>
    <t>100000025 - Portaria, recepção ou ascensorista</t>
  </si>
  <si>
    <t>00100010 - Lojas de departamentos ou magazines, enquadradas na Subclasse CNAE
4713-0/01</t>
  </si>
  <si>
    <t>100000026 - Recepção, triagem ou movimentação de materiais</t>
  </si>
  <si>
    <t>00100020 - Comércio varejista de materiais de construção, enquadrado na Subclasse
CNAE 4744-0/05</t>
  </si>
  <si>
    <t>100000027 - Promoção de vendas ou de eventos</t>
  </si>
  <si>
    <t>00100030 - Comércio varejista de materiais de construção em geral, enquadrado na
Subclasse CNAE 4744-0/99</t>
  </si>
  <si>
    <t>100000028 - Secretaria e expediente</t>
  </si>
  <si>
    <t>00100040 - Comércio varejista especializado de equipamentos e suprimentos de
informática, enquadrado na Classe CNAE 4751-2</t>
  </si>
  <si>
    <t>100000029 - Saúde</t>
  </si>
  <si>
    <t>00100050 - Comércio varejista especializado de equipamentos de telefonia e
comunicação, enquadrado na Classe CNAE 4752-1</t>
  </si>
  <si>
    <t>100000030 - Telefonia ou telemarketing</t>
  </si>
  <si>
    <t>00100060 - Comércio varejista especializado de eletrodomésticos e equipamentos de
áudio e vídeo, enquadrado na Classe CNAE 4753-9</t>
  </si>
  <si>
    <t>100000031 - Trabalho temporário na forma da Lei nº 6.019, de janeiro de 1974</t>
  </si>
  <si>
    <t>00100070 - Comércio varejista de móveis, enquadrado na Subclasse CNAE 4754-7/01</t>
  </si>
  <si>
    <t>00100080 - Comércio varejista especializado de tecidos e artigos de cama, mesa e
banho, enquadrado na Classe CNAE 4755-5</t>
  </si>
  <si>
    <t>00100090 - Comércio varejista de outros artigos de uso doméstico, enquadrado na
Classe CNAE 4759-8</t>
  </si>
  <si>
    <t>00100100 - Comércio varejista de livros, jornais, revistas e papelaria, enquadrado na
Classe CNAE 4761-0</t>
  </si>
  <si>
    <t>00100110 - Comércio varejista de discos, CDs, DVDs e fitas, enquadrado na Classe
CNAE 4762-8</t>
  </si>
  <si>
    <t>00100120 - Comércio varejista de brinquedos e artigos recreativos, enquadrado na
Subclasse CNAE 4763-6/01</t>
  </si>
  <si>
    <t>00100130 - Comércio varejista de artigos esportivos, enquadrado na Subclasse
CNAE 4763-6/02</t>
  </si>
  <si>
    <t>00100150 - Comércio varejista de cosméticos, produtos de perfumaria e de higiene
pessoal, enquadrado na Classe CNAE 4772-5</t>
  </si>
  <si>
    <t>00100160 - Comércio varejista de artigos do vestuário e acessórios, enquadrado na
Classe CNAE 4781-4</t>
  </si>
  <si>
    <t>00100170 - Comércio varejista de calçados e artigos de viagem, enquadrado na
Classe CNAE 4782-2</t>
  </si>
  <si>
    <t>00100180 - Comércio varejista de produtos saneantes domissanitários, enquadrado na
Subclasse CNAE 4789-0/05</t>
  </si>
  <si>
    <t>00100190 - Comércio varejista de artigos fotográficos e para filmagem, enquadrado
na Subclasse CNAE 4789-0/08</t>
  </si>
  <si>
    <t>02030000 - Carnes de animais da espécie suína, frescas, refrigeradas ou congeladas</t>
  </si>
  <si>
    <t>02060000 - Carnes de animais das espécies cavalar, asinina e muar, frescas,
refrigeradas ou congeladas</t>
  </si>
  <si>
    <t>02063000 - Miudezas comestíveis de animais da espécie suína, frescas ou
refrigeradas.</t>
  </si>
  <si>
    <t>02064000 - Miudezas comestíveis de animais da espécie suína, congeladas.</t>
  </si>
  <si>
    <t>02070000 - Carnes e miudezas, comestíveis, frescas, refrigeradas ou congeladas, das
aves da posição 01.05.</t>
  </si>
  <si>
    <t>02090000 - Toucinho sem partes magras, gorduras de porco e de aves, não fundidas
nem extraídas de outro modo, frescos, refrigerados, congelados, salgados
ou em salmoura, secos ou defumados</t>
  </si>
  <si>
    <t>02101000 - Carnes da espécie suína</t>
  </si>
  <si>
    <t>02109900 - Carnes e miudezas, comestíveis, salgadas ou em salmoura, secas ou
defumadas; farinhas e pós, comestíveis, de carnes ou de miudezas.
Outras.</t>
  </si>
  <si>
    <t>03010000 - Peixes vivos.</t>
  </si>
  <si>
    <t>03020000 - Peixes frescos ou refrigerados, exceto os filés de peixes e outra carne de
peixes da posição 03.04</t>
  </si>
  <si>
    <t>03029000 - Outros -Fígados, ovas e sêmen</t>
  </si>
  <si>
    <t>03030000 - Peixes congelados, exceto os filés de peixes e outra carne de peixes da
posição 03.04.</t>
  </si>
  <si>
    <t>03040000 - Filés de peixes e outra carne de peixes (mesmo picada), frescos,
refrigerados ou congelados.</t>
  </si>
  <si>
    <t>03060000 - Crustáceos, com ou sem carapaça, vivos, frescos, refrigerados,
congelados, secos, salgados ou em salmoura; crustáceos, com ou sem
carapaça, defumados, mesmo cozidos antes ou durante a defumação;
crustáceos com carapaça, cozidos em água ou vapor, mesmo refrigerados,
congelados, secos, salgados ou em salmoura; farinhas, pós e pellets de
crustáceos, próprios para alimentação humana.</t>
  </si>
  <si>
    <t>03070000 - Moluscos, com ou sem concha, vivos, frescos, refrigerados, congelados,
secos, salgados ou em salmoura; moluscos, com ou sem concha,
defumados, mesmo cozidos antes ou durante a defumação; farinhas, pós e
pellets de moluscos, exceto crustáceos, próprios para alimentação
humana.</t>
  </si>
  <si>
    <t>05040000 - Tripas, bexigas e estômagos, de animais, inteiros ou em pedaços, exceto
de peixes, frescos, refrigerados, congelados, salgados ou em salmoura,
secos ou defumados</t>
  </si>
  <si>
    <t>05050000 - Peles e outras partes de aves, com as suas penas ou penugem, penas e
partes de penas (mesmo aparadas), penugem, em bruto ou simplesmente
limpas, desinfetadas ou preparadas tendo em vista a sua conservação; pós
e desperdícios de penas ou de partes de penas</t>
  </si>
  <si>
    <t>05070000 - Marfim, carapaças de tartaruga, barbas, incluindo as franjas, de baleia ou
de outros mamíferos marinhos, chifres, galhadas, cascos, unhas, garras e
bicos, em bruto ou simplesmente preparados, mas não cortados em forma
determinada; pós e desperdícios destas matérias</t>
  </si>
  <si>
    <t>05100000 - Âmbar-cinzento, castóreo, algália e almíscar; cantáridas; bílis, mesmo
seca; glândulas e outras substâncias de origem animal utilizadas na
preparação de produtos farmacêuticos, frescas, refrigeradas, congeladas
ou provisoriamente conservadas de outro modo</t>
  </si>
  <si>
    <t>05110000 - Produtos de origem animal, não especificados nem compreendidos
noutras posições; animais mortos dos capítulos 1 ou 3, impróprios para
alimentação humana</t>
  </si>
  <si>
    <t>12119090 - Plantas, partes de plantas, sementes e frutos, das espécies utilizadas
principalmente em perfumaria, medicina ou como inseticidas,
parasiticidas e semelhantes, frescos ou secos, mesmo cortados, triturados
ou em pó. Outros.</t>
  </si>
  <si>
    <t>16000000 - Preparações de carne, de peixes ou de crustáceos, de moluscos ou de
outros invertebrados aquáticos</t>
  </si>
  <si>
    <t>16010000 - Enchidos e produtos semelhantes, de carne, de miudezas ou de sangue;
preparações alimentícias à base de tais produtos</t>
  </si>
  <si>
    <t>16020000 - Outras preparações e conservas de carne, de miudezas ou de sangue</t>
  </si>
  <si>
    <t>16023000 - Ver descrição na tabela de incidência do ipi (tipi), conforme decreto nº
8.950/2016 e atualizações posteriores</t>
  </si>
  <si>
    <t>16024000 - Ver descrição na tabela de incidência do ipi (tipi), conforme decreto nº
8.950/2016 e atualizações posteriores</t>
  </si>
  <si>
    <t>19000000 - Preparações à base de cereais, farinhas, amidos, féculas ou leite; produtos
de pastelaria</t>
  </si>
  <si>
    <t>1901Ex01 - Ex 01 – pré-misturas próprias para fabricação de pão do tipo comum</t>
  </si>
  <si>
    <t>1905Ex01 - Ex 01 – pão do tipo comum</t>
  </si>
  <si>
    <t>21069030 - Preparações alimentícias não especificadas nem compreendidas em
outras posições. Complementos alimentares.</t>
  </si>
  <si>
    <t>21069090 - Preparações alimentícias não especificadas nem compreendidas em
outras posições. Outras.</t>
  </si>
  <si>
    <t>22029000 - Águas, incluídas as águas minerais e as águas gaseificadas, adicionadas
de açúcar ou de outros edulcorantes ou aromatizadas e outras bebidas não
alcoólicas, exceto sucos de frutas ou de produtos hortícolas, da posição
20.09. Outras.</t>
  </si>
  <si>
    <t>25010090 - Sal (incluídos o sal de mesa e o sal desnaturado) e cloreto de sódio puro,
mesmo em solução aquosa ou adicionados de agentes antiaglomerantes
ou de agentes que assegurem uma boa fluidez; água do mar. Outros.</t>
  </si>
  <si>
    <t>25151100 - Mármores e travertinos: em bruto ou desbastados</t>
  </si>
  <si>
    <t>25151210 - Mármores e travertinos: mármores</t>
  </si>
  <si>
    <t>25161100 - Granito: em bruto ou desbastado</t>
  </si>
  <si>
    <t>25161200 - Granito: simplesmente cortado a serra ou por outro meio, em blocos ou
placas de forma quadrada ou retangular</t>
  </si>
  <si>
    <t>25202010 - Gipsita; anidrita; gesso, mesmo corado ou adicionado de pequenas
quantidades de aceleradores ou retardadores. Gesso. Moído, apto para
uso odontológico.</t>
  </si>
  <si>
    <t>25202090 - Gipsita; anidrita; gesso, mesmo corado ou adicionado de pequenas
quantidades de aceleradores ou retardadores. Gesso. Outros.</t>
  </si>
  <si>
    <t>27079100 - Óleos e outros produtos provenientes da destilação dos alcatrões de hulha
a alta temperatura; produtos análogos em que os constituintes aromáticos
predominem, em peso, relativamente aos constituintes não aromáticos.
Óleos de creosoto.</t>
  </si>
  <si>
    <t>30010000 - Glândulas e outros órgãos para usos opoterápicos, dessecados, mesmo
em pó; extratos de glândulas ou de outros órgãos ou das suas secreções,
para usos opoterápicos; heparina e seus sais; outras substâncias humanas
ou animais preparadas para fins terapêuticos ou profiláticos, não
especificadas nem compreendidas noutras posições.</t>
  </si>
  <si>
    <t>30020000 - Sangue humano; sangue animal preparado para usos terapêuticos,
profiláticos ou de diagnóstico; anti-soros, outras frações do sangue e
produtos imunológicos, mesmo modificados ou obtidos por via
biotecnológica; vacinas, toxinas, culturas de microrganismos (exceto
leveduras) e produtos semelhantes</t>
  </si>
  <si>
    <t>30030000 - Medicamentos (exceto os produtos das posições 30.02, 30.05 ou 30.06)
constituídos por produtos misturados entre si, preparados para fins
terapêuticos ou profiláticos, mas não apresentados em doses nem
acondicionados para venda a retalho</t>
  </si>
  <si>
    <t>30040000 - Medicamentos (exceto os produtos das posições 30.02, 30.05 ou 30.06)
constituídos por produtos misturados ou não misturados, preparados para
fins terapêuticos ou profiláticos, apresentados em doses (incluindo os
destinados a serem administrados por via percutânea) ou acondicionados
para venda a retalho</t>
  </si>
  <si>
    <t>30050000 - Pastas (ouates), gazes, ataduras e artigos análogos (por exemplo,
curativos (pensos), esparadrapos, sinapismos), impregnados ou
recobertos de substâncias farmacêuticas ou acondicionados para venda a
retalho para usos medicinais, cirúrgicos, dentários ou veterinários.</t>
  </si>
  <si>
    <t>30059090 - Outros (curativos e ataduras para usos medicinais, cirúrgicos, dentários
ou veterinários)</t>
  </si>
  <si>
    <t>30060000 - Preparações e artigos farmacêuticos indicados na nota 4 deste capítulo.</t>
  </si>
  <si>
    <t>32080000 - Tintas e vernizes, à base de polímeros sintéticos ou de polímeros naturais
modificados, dispersos ou dissolvidos em meio não aquoso; soluções
definidas na nota 4 do presente capítulo</t>
  </si>
  <si>
    <t>32090000 - Tintas e vernizes, à base de polímeros sintéticos ou de polímeros naturais
modificados, dispersos ou dissolvidos num meio aquoso.</t>
  </si>
  <si>
    <t>32140000 - Mástique de vidraceiro, cimentos de resina e outros mástiques; indutos
utilizados em pintura; indutos não refratários do tipo dos utilizados em
alvenaria.</t>
  </si>
  <si>
    <t>33030020 - Perfumes e águas-de-colônia. Águas-de-colônia.</t>
  </si>
  <si>
    <t>33040000 - Produtos de beleza ou de maquiagem preparados e preparações para
conservação ou cuidados da pele (exceto medicamentos), incluindo as
preparações anti-solares e os bronzeadores; preparações para manicuros e
pedicuros.</t>
  </si>
  <si>
    <t>33050000 - Preparações capilares.</t>
  </si>
  <si>
    <t>33060000 - Preparações para higiene bucal ou dentária, incluindo os pós e cremes
para facilitar a aderência de dentaduras; fios utilizados para limpar os
espaços interdentais (fios dentais), em embalagens individuais para venda
a retalho.</t>
  </si>
  <si>
    <t>33070000 - Preparações para barbear (antes, durante ou após), desodorantes
(desodorizantes) corporais, preparações para banhos, depilatórios, outros
produtos de perfumaria ou de toucador preparados e outras preparações
cosméticas, não especificados nem compreendidos noutras posições;
desodorantes (desodorizantes) de ambiente, preparados, mesmo não
perfumados, com ou sem propriedades desinfetantes.</t>
  </si>
  <si>
    <t>34010000 - Sabões; produtos e preparações orgânicos tensoativos utilizados como
sabão, em barras, pães, pedaços ou figuras moldadas, mesmo que
contenham sabão; produtos e preparações orgânicos tensoativos para
lavagem da pele, em forma de líquido ou de creme, acondicionados para
venda a retalho, mesmo que contenham sabão; papel, pastas (ouates),
feltros e falsos tecidos, impregnados, revestidos ou recobertos de sabão
ou de detergentes.</t>
  </si>
  <si>
    <t>34070010 - Massas ou pastas para modelar, incluídas as próprias para recreação de
crianças; “ceras para dentistas” apresentadas em sortidos, em embalagens
para venda a retalho ou em placas, ferraduras, varetas ou formas
semelhantes; outras composições para dentistas</t>
  </si>
  <si>
    <t>34070020 - Massas ou pastas para modelar, incluídas as próprias para recreação de
crianças; “ceras para dentistas” apresentadas em sortidos, em embalagens
para venda a retalho ou em placas, ferraduras, varetas ou formas
semelhantes; outras composições para dentistas</t>
  </si>
  <si>
    <t>34070090 - Massas ou pastas para modelar, incluídas as próprias para recreação de
crianças; “ceras para dentistas” apresentadas em sortidos, em embalagens
para venda a retalho ou em placas, ferraduras, varetas ou formas
semelhantes; outras composições para dentistas</t>
  </si>
  <si>
    <t>37011010 - Chapas e filmes planos, fotográficos, sensibilizados, não impressionados,
de matérias diferentes do papel, do cartão ou dos têxteis; filmes
fotográficos planos, de revelação e copiagem instantâneas, sensibilizados,
não impressionados, mesmo em cartuchos.</t>
  </si>
  <si>
    <t>37011021 - Chapas e filmes planos, fotográficos, sensibilizados, não impressionados,
de matérias diferentes do papel, do cartão ou dos têxteis; filmes
fotográficos planos, de revelação e copiagem instantâneas, sensibilizados,
não impressionados, mesmo em cartuchos.</t>
  </si>
  <si>
    <t>37011029 - Chapas e filmes planos, fotográficos, sensibilizados, não impressionados,
de matérias diferentes do papel, do cartão ou dos têxteis; filmes
fotográficos planos, de revelação e copiagem instantâneas, sensibilizados,
não impressionados, mesmo em cartuchos.</t>
  </si>
  <si>
    <t>37021010 - Filmes fotográficos sensibilizados, não impressionados, em rolos, de
matérias diferentes do papel, do cartão ou dos têxteis; filmes fotográficos
de revelação e copiagem instantâneas, em rolos, sensibilizados, não
impressionados. Para raios x. Sensibilizad</t>
  </si>
  <si>
    <t>37021020 - Filmes fotográficos sensibilizados, não impressionados, em rolos, de
matérias diferentes do papel, do cartão ou dos têxteis; filmes fotográficos
de revelação e copiagem instantâneas, em rolos, sensibilizados, não
impressionados. Para raios x. Sensibilizad</t>
  </si>
  <si>
    <t>38080000 - Inseticidas, rodenticidas, fungicidas, herbicidas, inibidores de germinação
e reguladores de crescimento para plantas, desinfetantes e produtos
semelhantes, apresentados em formas ou embalagens para venda a
retalho ou como preparações ou ainda sob a forma de artigos, tais como
fitas, mechas e velas sulfuradas e papel mata-moscas.</t>
  </si>
  <si>
    <t>38140000 - Solventes e diluentes orgânicos compostos, não especificados nem
compreendidos noutras posições; preparações concebidas para remover</t>
  </si>
  <si>
    <t>38151210 - Produtos diversos das industrias quimicas. Catalisadores em suporte - em
colméia cerâmica ou metálica para conversão catalítica de gases de
escape de veículos</t>
  </si>
  <si>
    <t>38190000 - fluídosfluídos para freios hidráulicos e outros líquidos preparados para
transmissões hidráulicas, não contendo óleos de petróleo nem de minerais
betuminosos, ou contendo-os em proporção inferior a 70%, em peso.</t>
  </si>
  <si>
    <t>38220010 - Reagentes de diagnóstico ou de laboratório em qualquer suporte e
reagentes de diagnóstico ou de laboratório preparados, mesmo
apresentados em um suporte, exceto os das posições 30.02 ou 30.06;
materiais de referência certificados. Reagentes para determina</t>
  </si>
  <si>
    <t>38220090 - Reagentes de diagnóstico ou de laboratório em qualquer suporte e
reagentes de diagnóstico ou de laboratório preparados, mesmo
apresentados em um suporte, exceto os das posições 30.02 ou 30.06;
materiais de referência certificados. Outros.</t>
  </si>
  <si>
    <t>39150000 - Desperdícios, resíduos e aparas, de plásticos.</t>
  </si>
  <si>
    <t>39160000 - Monofilamentos cuja maior dimensão do corte transversal seja superior a
1mm (monofios), varas, bastões e perfis, mesmo trabalhados à superfície
mas sem qualquer outro trabalho, de plásticos.</t>
  </si>
  <si>
    <t>39170000 - Tubos e seus acessórios (por exemplo, juntas, cotovelos, flanges, uniões),
de plásticos.</t>
  </si>
  <si>
    <t>39180000 - Revestimentos de pavimentos (pisos), de plásticos, mesmo auto-adesivos,
em rolos ou em forma de ladrilhos ou de mosaicos; revestimentos de
paredes ou de tetos, de plásticos, definidos na nota 9 do presente capítulo.</t>
  </si>
  <si>
    <t>39190000 - Chapas, folhas, tiras, fitas, películas e outras formas planas, auto-adesivas, de plásticos, mesmo em rolos.</t>
  </si>
  <si>
    <t>39200000 - Outras chapas, folhas, películas, tiras e lâminas, de plásticos não
alveolares, não reforçadas, não estratificadas, sem suporte, nem
associadas de forma semelhante a outras matérias.</t>
  </si>
  <si>
    <t>39210000 - Outras chapas, folhas, películas, tiras e lâminas, de plásticos.</t>
  </si>
  <si>
    <t>39220000 - Banheiras, boxes para chuveiros, pias, lavatórios, bidês, sanitários e seus
assentos e tampas, caixas de descarga e artigos semelhantes para usos
sanitários ou higiênicos, de plásticos.</t>
  </si>
  <si>
    <t>39230000 - Artigos de transporte ou de embalagem, de plásticos; rolhas, tampas,
cápsulas e outros dispositivos para fechar recipientes, de plásticos.</t>
  </si>
  <si>
    <t>3923Ex01 - Artigos de transporte ou de embalagem, de plásticos; rolhas, tampas,
cápsulas e outros dispositivos para fechar recipientes, de plásticos.</t>
  </si>
  <si>
    <t>39240000 - Serviços de mesa e outros artigos de uso doméstico, de higiene ou de
toucador, de plásticos.</t>
  </si>
  <si>
    <t>39250000 - Artefatos para apetrechamento de construções, de plásticos, não
especificados nem compreendidos em outras posições.</t>
  </si>
  <si>
    <t>39260000 - Outras obras de plásticos e obras de outras matérias das posições 39.01 a
39.14.</t>
  </si>
  <si>
    <t>39262000 - Ver descrição na tabela de incidência do ipi (tipi), conforme decreto nº
8.950/2016 e atualizações posteriores</t>
  </si>
  <si>
    <t>40061000 - Outras formas (por exemplo, varetas, tubos, perfis) e artigos (por
exemplo, discos, arruelas), de borracha não vulcanizada. Perfis para
recauchutagem.</t>
  </si>
  <si>
    <t>40091100 - Sem acessórios</t>
  </si>
  <si>
    <t>40091210 - Com uma pressão de ruptura superior ou igual a 17,3mpa</t>
  </si>
  <si>
    <t>40091290 - Outros</t>
  </si>
  <si>
    <t>40093100 - Sem acessórios</t>
  </si>
  <si>
    <t>40093210 - Com uma pressão de ruptura superior ou igual a 17,3mpa</t>
  </si>
  <si>
    <t>40093290 - Outros</t>
  </si>
  <si>
    <t>40094100 - Tubos de borracha vulcanizada - sem acessórios</t>
  </si>
  <si>
    <t>40094210 - Com uma pressão de ruptura superior ou igual a 17,3mpa</t>
  </si>
  <si>
    <t>40094290 - Outros</t>
  </si>
  <si>
    <t>40103100 - Correias de transmissão sem fim, de seção trapezoidal, estriadas, com
uma circunferência externa superior a 60cm, mas não superior a 180cm</t>
  </si>
  <si>
    <t>40103200 - Correias de transmissão sem fim, de seção trapezoidal, não estriadas,
com uma circunferência externa superior a 60cm, mas não superior a
180cm</t>
  </si>
  <si>
    <t>40103300 - Correias de transmissão sem fim, de seção trapezoidal, estriadas, com
uma circunferência externa superior a 180cm, mas não superior a 240cm</t>
  </si>
  <si>
    <t>40103400 - Correias de transmissão sem fim, de seção trapezoidal, não estriadas,
com uma circunferência externa superior a 180cm, mas não superior a
240cm</t>
  </si>
  <si>
    <t>40103500 - Correias de transmissão sem fim, síncronas, com uma circunferência
externa superior a 60cm, mas não superior a 150cm</t>
  </si>
  <si>
    <t>40103600 - Correias de transmissão sem fim, síncronas, com uma circunferência
externa superior a 150cm, mas não superior a 198cm</t>
  </si>
  <si>
    <t>40103900 - Outras</t>
  </si>
  <si>
    <t>40110000 - Pneumáticos novos de borracha.</t>
  </si>
  <si>
    <t>40129090 - Pneumáticos recauchutados ou usados, de borracha; protetores, bandas de
rodagem para pneumáticos e “flaps”, de borracha. Outros.</t>
  </si>
  <si>
    <t>40130000 - Câmaras de ar de borracha.</t>
  </si>
  <si>
    <t>40141000 - Artigos de higiene ou de farmácia (incluídas as chupetas), de borracha
vulcanizada não endurecida, mesmo com partes de borracha endurecida.
Preservativos.</t>
  </si>
  <si>
    <t>40149010 - Artigos de higiene ou de farmácia (incluídas as chupetas), de borracha
vulcanizada não endurecida, mesmo com partes de borracha endurecida.
Bolsas para gelo ou para água quente.</t>
  </si>
  <si>
    <t>40149090 - Artigos de higiene ou de farmácia (incluídas as chupetas), de borracha
vulcanizada não endurecida, mesmo com partes de borracha endurecida.
Outros.</t>
  </si>
  <si>
    <t>40150000 - Vestuário e seus acessórios (incluídas as luvas, mitenes e semelhantes),
de borracha vulcanizada não endurecida, para quaisquer usos.</t>
  </si>
  <si>
    <t>40161010 - Partes de veículos automóveis ou tratores e de máquinas ou aparelhos,
não domésticos, dos capítulos 84, 85 ou 90</t>
  </si>
  <si>
    <t>40169100 - Revestimentos para pavimentos (pisos) e capachos</t>
  </si>
  <si>
    <t>40169300 - Juntas, gaxetas e semelhantes</t>
  </si>
  <si>
    <t>40169990 - Outras</t>
  </si>
  <si>
    <t>41040000 - Couros e peles curtidos ou “crust”, de bovinos (incluídos os búfalos) ou
de eqüídeos, depilados, mesmo divididos, mas não preparados de outro
modo.</t>
  </si>
  <si>
    <t>41050000 - Peles curtidas ou “crust” de ovinos, depiladas, mesmo divididas, mas não
preparadas de outro modo.</t>
  </si>
  <si>
    <t>41060000 - Couros e peles, depilados, de outros animais e peles de animais
desprovidos de pêlos, curtidos ou “crust”, mesmo divididos, mas não
preparados de outro modo.</t>
  </si>
  <si>
    <t>41070000 - Couros preparados após curtimenta ou após secagem e couros e peles
apergaminhados, de bovinos (incluídos os búfalos) ou de eqüídeos,
depilados, mesmo divididos, exceto os da posição 41.14.</t>
  </si>
  <si>
    <t>41140000 - Couros e peles acamurçados (incluída a camurça combinada); couros e
peles envernizados ou revestidos; couros e peles metalizados.</t>
  </si>
  <si>
    <t>42021100 - Com a superfície exterior de couro natural ou reconstituído, ou de
couro envernizado</t>
  </si>
  <si>
    <t>42021220 - De matérias têxteis</t>
  </si>
  <si>
    <t>42022100 - Com a superfície exterior de couro natural ou reconstituído, ou de
couro envernizado</t>
  </si>
  <si>
    <t>42022220 - De matérias têxteis</t>
  </si>
  <si>
    <t>42023100 - Com a superfície exterior de couro natural ou reconstituído, ou de
couro envernizado</t>
  </si>
  <si>
    <t>42023200 - Com a superfície exterior de folhas de plásticos ou de matérias têxteis</t>
  </si>
  <si>
    <t>42029100 - Com a superfície exterior de couro natural ou reconstituído, ou de
couro envernizado</t>
  </si>
  <si>
    <t>42029200 - Com a superfície exterior de folhas de plásticos ou de matérias têxteis</t>
  </si>
  <si>
    <t>42030000 - Vestuário e seus acessórios, de couro natural ou reconstituído.</t>
  </si>
  <si>
    <t>42050000 - Outras obras de couro natural ou reconstituído.</t>
  </si>
  <si>
    <t>43030000 - Vestuário, seus acessórios e outros artefatos de peleteria (peles com
pêlo).</t>
  </si>
  <si>
    <t>44152000 - Caixotes, caixas, engradados, barricas e embalagens semelhantes, de
madeira; carretéis para cabos, de madeira; paletes simples, paletes-caixas
e outros estrados para carga, de madeira; taipais de paletes de madeira.
Paletes simples, paletes-caixas e outro</t>
  </si>
  <si>
    <t>44219000 - Outras</t>
  </si>
  <si>
    <t>45049000 - Outras</t>
  </si>
  <si>
    <t>47010000 - Pastas mecânicas de madeira.</t>
  </si>
  <si>
    <t>47020000 - Pastas químicas de madeira, para dissolução.</t>
  </si>
  <si>
    <t>47030000 - Pastas químicas de madeira, à soda ou ao sulfato, exceto pastas para
dissolução.</t>
  </si>
  <si>
    <t>47040000 - Pastas químicas de madeira, ao bissulfito, exceto pastas para dissolução.</t>
  </si>
  <si>
    <t>47050000 - Pastas de madeira obtidas pela combinação de um tratamento mecânico e
de um tratamento químico.</t>
  </si>
  <si>
    <t>47060000 - Pastas de fibras obtidas a partir de papel ou de cartão reciclados
(desperdícios e aparas) ou de outras matérias fibrosas celulósicas.</t>
  </si>
  <si>
    <t>48010000 - Papel de jornal, em rolos ou em folhas.</t>
  </si>
  <si>
    <t>48020000 - Papel e cartão, não revestidos, dos tipos utilizados para escrita, impressão
ou outros fins gráficos, e papel e cartão para fabricar cartões ou tiras
perfurados, não perfurados, em rolos ou em folhas de forma quadrada ou
retangular, de quaisquer formato ou dimensões, com exclusão do papel
das posições 48.01 ou 48.03; papel e cartão feitos a mão (folha a folha).</t>
  </si>
  <si>
    <t>48030000 - Papel dos tipos utilizados para papel de toucador, toalhas, guardanapos
ou para papéis semelhantes de uso doméstico, higiênico ou toucador,
pasta (ouate) de celulose e mantas de fibras de celulose, mesmo
encrespados, plissados, gofrados, estampados, perfurados, coloridos à
superfície, decorados à superfície ou impressos, em rolos ou em folhas.</t>
  </si>
  <si>
    <t>48040000 - Papel e cartão kraft, não revestidos, em rolos ou em folhas, exceto os das
posições 48.02 e 48.03.</t>
  </si>
  <si>
    <t>48050000 - Outros papéis e cartões, não revestidos, em rolos ou em folhas, não tendo
sofrido trabalho complementar nem tratamentos, exceto os especificados</t>
  </si>
  <si>
    <t>48060000 - Papel-pergaminho e cartão-pergaminho (sulfurizados), papel
impermeável a gorduras, papel vegetal, papel cristal e outros papéis
calandrados transparentes ou translúcidos, em rolos ou em folhas.</t>
  </si>
  <si>
    <t>48080000 - Papel e cartão ondulados (mesmo recobertos por colagem), encrespados,
plissados, gofrados, estampados ou perfurados, em rolos ou em folhas,
exceto o papel dos tipos descritos no texto da posição 48.03.</t>
  </si>
  <si>
    <t>48090000 - Papel-carbono, papel autocopiativo e outros papéis para cópia ou
duplicação (incluindo os papéis, revestidos ou impregnados, para
estênceis ou para chapas ofsete), mesmo impressos, em rolos ou em
folhas.</t>
  </si>
  <si>
    <t>48100000 - Papel e cartão revestidos de caulim (caulino) ou de outras substâncias
inorgânicas numa ou nas duas faces, com ou sem aglutinantes, sem
qualquer outro revestimento, mesmo coloridos à superfície, decorados à
superfície ou impressos, em rolos ou em folhas de forma quadrada ou
retangular, de quaisquer formato ou dimensões.</t>
  </si>
  <si>
    <t>48114900 - Papel, cartão, pasta (ouate) de celulose e mantas de fibras de celulose -outros</t>
  </si>
  <si>
    <t>48120000 - Blocos e chapas, filtrantes, de pasta de papel.</t>
  </si>
  <si>
    <t>48130000 - Papel para cigarros, mesmo cortado nas dimensões próprias, em cadernos
ou em tubos.</t>
  </si>
  <si>
    <t>48160000 - Papel-carbono, papel autocopiativo e outros papéis para cópia ou
duplicação (exceto da posição 48.09), estênceis completos e chapas, de
papel, mesmo acondicionados em caixas.</t>
  </si>
  <si>
    <t>48180000 - Papel higiênico e papéis semelhantes, pasta (ouate) de celulose ou mantas
de fibras de celulose, dos tipos utilizados para fins domésticos ou
sanitários, em rolos de largura não superior a 36 cm, ou cortados em
formas próprias; lenços, incluindo os de desmaquiar, toalhas de mão,
toalhas, toalhas de mesa, guardanapos, lençóis e artigos semelhantes, de
uso doméstico, de toucador, higiênicos ou hospitalares, vestuário e seus
acessórios, de pasta de papel, papel, pasta (ouate) de celulose ou de
mantas de fibras de celulose.</t>
  </si>
  <si>
    <t>48185000 - Vestuário e seus acessórios</t>
  </si>
  <si>
    <t>48190000 - Caixas, sacos, bolsas, cartuchos e outras embalagens, de papel, cartão,
pasta (ouate) de celulose ou de mantas de fibras de celulose; cartonagens
para escritórios, lojas e estabelecimentos semelhantes.</t>
  </si>
  <si>
    <t>48234000 - Papéis-diagrama para aparelhos registradores, em bobinas, em folhas ou
em discos</t>
  </si>
  <si>
    <t>50040000 - Fios de seda (exceto fios de desperdícios de seda) não acondicionados
para venda a retalho.</t>
  </si>
  <si>
    <t>50050000 - Fios de desperdícios de seda, não acondicionados para venda a retalho.</t>
  </si>
  <si>
    <t>50060000 - Fios de seda ou de desperdícios de seda, acondicionados para venda a
retalho; pêlo de messina (crina de florença).</t>
  </si>
  <si>
    <t>50070000 - Tecidos de seda ou de desperdícios de seda.</t>
  </si>
  <si>
    <t>51040000 - Fiapos de lã ou de pêlos finos ou grosseiros.</t>
  </si>
  <si>
    <t>51050000 - Lã, pêlos finos ou grosseiros, cardados ou penteados (incluída a “lã
penteada a granel”).</t>
  </si>
  <si>
    <t>51060000 - Fios de lã cardada, não acondicionados para venda a retalho.</t>
  </si>
  <si>
    <t>51070000 - Fios de lã penteada, não acondicionados para venda a retalho.</t>
  </si>
  <si>
    <t>51080000 - Fios de pêlos finos, cardados ou penteados, não acondicionados para
venda a retalho.</t>
  </si>
  <si>
    <t>51090000 - Fios de lã ou de pêlos finos, acondicionados para venda a retalho.</t>
  </si>
  <si>
    <t>51100000 - Fios de pêlos grosseiros ou de crina (incluídos os fios de crina revestidos
por enrolamento), mesmo acondicionados para venda a retalho.</t>
  </si>
  <si>
    <t>51110000 - Tecidos de lã cardada ou de pêlos finos cardados.</t>
  </si>
  <si>
    <t>51120000 - Tecidos de lã penteada ou de pêlos finos penteados.</t>
  </si>
  <si>
    <t>51130000 - Tecidos de pêlos grosseiros ou de crina.</t>
  </si>
  <si>
    <t>52030000 - Algodão cardado ou penteado.</t>
  </si>
  <si>
    <t>52040000 - Linhas para costurar, de algodão, mesmo acondicionadas para venda a
retalho.</t>
  </si>
  <si>
    <t>52050000 - Fios de algodão (exceto linhas para costurar) contendo pelo menos 85%,
em peso, de algodão, não acondicionados para venda a retalho.</t>
  </si>
  <si>
    <t>52060000 - Fios de algodão (exceto linhas para costurar) contendo menos de 85%,
em peso, de algodão, não acondicionados para venda a retalho.</t>
  </si>
  <si>
    <t>52070000 - Fios de algodão (exceto linhas para costurar) acondicionados para venda
a retalho.</t>
  </si>
  <si>
    <t>52080000 - Tecidos de algodão contendo pelo menos 85%, em peso, de algodão, com
peso não superior a 200g/m².</t>
  </si>
  <si>
    <t>52090000 - Tecidos de algodão contendo pelo menos 85%, em peso, de algodão, com
peso superior a 200g/m².</t>
  </si>
  <si>
    <t>52100000 - Tecidos de algodão contendo menos de 85%, em peso, de algodão,
combinados, principal ou unicamente, com fibras sintéticas ou artificiais,
com peso não superior a 200g/m2.</t>
  </si>
  <si>
    <t>52110000 - Tecidos de algodão contendo menos de 85%, em peso, de algodão,
combinados, principal ou unicamente, com fibras sintéticas ou artificiais,
com peso superior a 200g/m2.</t>
  </si>
  <si>
    <t>52120000 - Outros tecidos de algodão.</t>
  </si>
  <si>
    <t>53060000 - Fios de linho.</t>
  </si>
  <si>
    <t>53070000 - Fios de juta ou de outras fibras têxteis liberianas da posição 53.03.</t>
  </si>
  <si>
    <t>53080000 - Fios de outras fibras têxteis vegetais; fios de papel.</t>
  </si>
  <si>
    <t>53090000 - Tecidos de linho.</t>
  </si>
  <si>
    <t>53100000 - Tecidos de juta ou de outras fibras têxteis liberianas da posição 53.03.</t>
  </si>
  <si>
    <t>53110000 - Tecidos de outras fibras têxteis vegetais; tecidos de fios de papel.</t>
  </si>
  <si>
    <t>54000000 - Filamentos sintéticos ou artificiais</t>
  </si>
  <si>
    <t>55000000 - Fibras sintéticas ou artificiais, descontínuas</t>
  </si>
  <si>
    <t>56000000 - Pastas ("ouates"), feltros e falsos tecidos; fios especiais; cordéis, cordas e
cabos; artigos de cordoaria</t>
  </si>
  <si>
    <t>57000000 - Tapetes e outros revestimentos para pavimentos, de matérias têxteis</t>
  </si>
  <si>
    <t>58000000 - Tecidos especiais; tecidos tufados; rendas; tapeçarias; passamanarias;
bordados</t>
  </si>
  <si>
    <t>59000000 - Tecidos impregnados, revestidos, recobertos ou estratificados; artigos
para usos técnicos de matérias têxteis</t>
  </si>
  <si>
    <t>60000000 - Tecidos de malha</t>
  </si>
  <si>
    <t>61000000 - Vestuário e seus acessórios, de malha</t>
  </si>
  <si>
    <t>62000000 - Vestuário e seus acessórios, exceto de malha</t>
  </si>
  <si>
    <t>63000000 - Outros artefatos têxteis confeccionados; sortidos; artefatos de matérias
têxteis, calçados, chapéus e artefatos de uso semelhante, usados; trapos</t>
  </si>
  <si>
    <t>63090000 - Artefatos de matérias têxteis, calçados, chapéus e artefatos de uso
semelhante, usados.</t>
  </si>
  <si>
    <t>64000000 - Calçados, polainas e artefatos semelhantes, e suas partes</t>
  </si>
  <si>
    <t>64010000 - Ver descrição na tabela de incidência do ipi (tipi), conforme decreto nº
8.950/2016 e atualizações posteriores</t>
  </si>
  <si>
    <t>64020000 - Ver descrição na tabela de incidência do ipi (tipi), conforme decreto nº
8.950/2016 e atualizações posteriores</t>
  </si>
  <si>
    <t>64030000 - Ver descrição na tabela de incidência do ipi (tipi), conforme decreto nº
8.950/2016 e atualizações posteriores</t>
  </si>
  <si>
    <t>64040000 - Ver descrição na tabela de incidência do ipi (tipi), conforme decreto nº
8.950/2016 e atualizações posteriores</t>
  </si>
  <si>
    <t>64050000 - Ver descrição na tabela de incidência do ipi (tipi), conforme decreto nº
8.950/2016 e atualizações posteriores</t>
  </si>
  <si>
    <t>64060000 - Ver descrição na tabela de incidência do ipi (tipi), conforme decreto nº
8.950/2016 e atualizações posteriores</t>
  </si>
  <si>
    <t>65000000 - Chapéus e artefatos de uso semelhante, e suas partes</t>
  </si>
  <si>
    <t>65050000 - Ver descrição na tabela de incidência do ipi (tipi), conforme decreto nº
8.950/2016 e atualizações posteriores</t>
  </si>
  <si>
    <t>68010000 - Pedras para calcetar, meios-fios e placas (lajes) para pavimentação, de
pedra natural (exceto a ardósia).</t>
  </si>
  <si>
    <t>68021000 - Ladrilhos, cubos, pastilhas e artigos semelhantes, mesmo de forma
diferente da quadrada ou retangular, cuja maior superfície possa ser
inscrita num quadrado de lado inferior a 7 cm; grânulos, fragmentos e
pós, corados artificialmente</t>
  </si>
  <si>
    <t>68022100 - Mármore, travertino e alabastro</t>
  </si>
  <si>
    <t>68022300 - Granito</t>
  </si>
  <si>
    <t>68022900 - Outras pedras</t>
  </si>
  <si>
    <t>68029100 - Outras - mármore, travertino e alabastro</t>
  </si>
  <si>
    <t>68029200 - Outras pedras calcárias</t>
  </si>
  <si>
    <t>68029310 - Outras - granito</t>
  </si>
  <si>
    <t>68029390 - Outros</t>
  </si>
  <si>
    <t>68029990 - Outras</t>
  </si>
  <si>
    <t>68030000 - Ardósia natural trabalhada e obras de ardósia natural ou aglomerada.</t>
  </si>
  <si>
    <t>68079000 - Outras</t>
  </si>
  <si>
    <t>68101900 - Obras de cimento, de concreto ou de pedra artificial - outros</t>
  </si>
  <si>
    <t>68109100 - Elementos pré-fabricados para a construção ou engenharia civil</t>
  </si>
  <si>
    <t>68109900 - Obras de cimento, de concreto ou de pedra artificial, mesmo armadas.
Outras.</t>
  </si>
  <si>
    <t>68128000 - De crocidolita</t>
  </si>
  <si>
    <t>68129010 - Juntas e outros elementos com função semelhante de vedação</t>
  </si>
  <si>
    <t>68129100 - Vestuário, acessórios de vestuário, calçados e chapéus</t>
  </si>
  <si>
    <t>68129910 - Juntas e outros elementos com função semelhante de vedação</t>
  </si>
  <si>
    <t>68131010 - Pastilhas</t>
  </si>
  <si>
    <t>68131090 - Outras</t>
  </si>
  <si>
    <t>68132000 - Contendo amianto</t>
  </si>
  <si>
    <t>68138110 - Pastilhas</t>
  </si>
  <si>
    <t>68138190 - Outras</t>
  </si>
  <si>
    <t>68138910 - Disco de fricção para embreagens</t>
  </si>
  <si>
    <t>68138990 - Outras</t>
  </si>
  <si>
    <t>68139010 - Disco de fricção para embreagens</t>
  </si>
  <si>
    <t>68139090 - Outras</t>
  </si>
  <si>
    <t>69010000 - Tijolos, placas (lajes), ladrilhos e outras peças cerâmicas de farinhas
siliciosas fósseis (“kieselghur”, tripolita, diatomita, por exemplo) ou de
terras siliciosas semelhantes.</t>
  </si>
  <si>
    <t>69020000 - Tijolos, placas (lajes), ladrilhos e peças cerâmicas semelhantes, para
construção, refratários, que não sejam de farinhas siliciosas fósseis nem
de terras siliciosas semelhantes.</t>
  </si>
  <si>
    <t>69040000 - Tijolos para construção, tijoleiras, tapa-vigas e produtos semelhantes, de
cerâmica.</t>
  </si>
  <si>
    <t>69050000 - Telhas, elementos de chaminés, condutores de fumaça, ornamentos
arquitetônicos, de cerâmica, e outros produtos cerâmicos para construção.</t>
  </si>
  <si>
    <t>69060000 - Tubos, calhas ou algerozes e acessórios para canalizações, de cerâmica.</t>
  </si>
  <si>
    <t>69070000 - Ladrilhos e placas (lajes), para pavimentação ou revestimento, não
vidrados nem esmaltados, de cerâmica; cubos, pastilhas e artigos
semelhantes, para mosaicos, não vidrados nem esmaltados, de cerâmica,
mesmo com suporte.</t>
  </si>
  <si>
    <t>69080000 - Ladrilhos e placas (lajes), para pavimentação ou revestimento, vidrados
ou esmaltados, de cerâmica; cubos, pastilhas e artigos semelhantes, para
mosaicos, vidrados ou esmaltados, de cerâmica, mesmo com suporte.</t>
  </si>
  <si>
    <t>69091930 - Colméia de cerâmica à base de alumina (al2o3), sílica (sio2) e óxido de
magnésio (mgo), de depuradores por conversão catalítica de gases de
escape de veículos</t>
  </si>
  <si>
    <t>69109000 - Pias, lavatórios, colunas para lavatórios, banheiras, bidês, sanitários,
caixas de descarga, mictórios e aparelhos fixos semelhantes para usos
sanitários, de cerâmica. Outros.</t>
  </si>
  <si>
    <t>69110000 - Louça, outros artigos de uso doméstico e artigos de higiene ou de
toucador, de porcelana.</t>
  </si>
  <si>
    <t>69120000 - Louça, outros artigos de uso doméstico e artigos de higiene ou de
toucador, de cerâmica, exceto de porcelana.</t>
  </si>
  <si>
    <t>69130000 - Estatuetas e outros objetos de ornamentação, de cerâmica.</t>
  </si>
  <si>
    <t>69140000 - Outras obras de cerâmica.</t>
  </si>
  <si>
    <t>70010000 - Cacos, fragmentos e outros desperdícios e resíduos de vidro; vidro em
blocos ou massas.</t>
  </si>
  <si>
    <t>70020000 - Vidro em esferas (exceto as microsferas da posição 70.18), barras,
varetas ou tubos, não trabalhado.</t>
  </si>
  <si>
    <t>70030000 - Vidro vazado ou laminado, em chapas, folhas ou perfis, mesmo com
camada absorvente, refletora ou não, mas não trabalhado de outro modo.</t>
  </si>
  <si>
    <t>70040000 - Vidro estirado ou soprado, em folhas, mesmo com camada absorvente,
refletora ou não, mas não trabalhado de outro modo.</t>
  </si>
  <si>
    <t>70050000 - Vidro flotado e vidro desbastado ou polido numa ou em ambas as faces,
em chapas ou em folhas, mesmo com camada absorvente, refletora ou
não, mas não trabalhado de outro modo.</t>
  </si>
  <si>
    <t>70060000 - Vidro das posições 70.03, 70.04 ou 70.05, recurvado, biselado, gravado,
brocado, esmaltado ou trabalhado de outro modo, mas não emoldurado
nem associado a outras matérias.</t>
  </si>
  <si>
    <t>70070000 - Vidros de segurança consistindo em vidros temperados ou formados por
folhas contracoladas.</t>
  </si>
  <si>
    <t>70071100 - De dimensões e formatos que permitam a sua aplicação em
automóveis, veículos aéreos, barcos ou outros veículos</t>
  </si>
  <si>
    <t>70072100 - De dimensões e formatos que permitam a sua aplicação em
automóveis, veículos aéreos, barcos ou outros veículos</t>
  </si>
  <si>
    <t>70080000 - Vidros isolantes de paredes múltiplas.</t>
  </si>
  <si>
    <t>70090000 - Espelhos de vidro, mesmo emoldurados, incluindo os espelhos
retrovisores.</t>
  </si>
  <si>
    <t>70091000 - Espelhos retrovisores para veículos</t>
  </si>
  <si>
    <t>70100000 - Garrafões, garrafas, frascos, boiões, vasos, embalagens tubulares,
ampolas e outros recipientes de vidro próprios para transporte ou
embalagem; boiões de vidro para conservas; rolhas, tampas e outros
dispositivos de uso semelhante, de vidro.</t>
  </si>
  <si>
    <t>70110000 - Ampolas e invólucros, mesmo tubulares, abertos, e suas partes, de vidro,
sem guarnições, para lâmpadas elétricas, tubos catódicos ou semelhantes.</t>
  </si>
  <si>
    <t>70130000 - Objetos de vidro para serviço de mesa, cozinha, toucador, escritório,
ornamentação de interiores ou usos semelhantes (exceto os das posições
70.10 ou 70.18).</t>
  </si>
  <si>
    <t>70140000 - Artefatos de vidro para sinalização e elementos de óptica de vidro
(exceto os da posição 70.15), não trabalhados opticamente.</t>
  </si>
  <si>
    <t>70150000 - Vidros de relojoaria e vidros semelhantes, vidros para lentes, mesmo
corretivas, curvos ou arqueados, ocos ou semelhantes, não trabalhados
opticamente; esferas ocas e segmentos de esferas, de vidro, para
fabricação desses vidros.</t>
  </si>
  <si>
    <t>70160000 - Blocos, placas, tijolos, ladrilhos, telhas e outros artefatos, de vidro
prensado ou moldado, mesmo armado, para construção; cubos, pastilhas
e outros artigos semelhantes, de vidro, mesmo com suporte, para
mosaicos ou decorações semelhantes; vitrais de vidro; vidro denominado
"multicelular" ou "espuma" de vidro, em blocos, painéis, chapas e
conchas ou formas semelhantes.</t>
  </si>
  <si>
    <t>70170000 - Artefatos de vidro para laboratório, higiene e farmácia, mesmo graduados
ou calibrados.</t>
  </si>
  <si>
    <t>70180000 - Contas, imitações de pérolas naturais ou cultivadas, imitações de pedras
preciosas ou semipreciosas e artefatos semelhantes, de vidro e suas obras,
exceto bijuterias; olhos de vidro, exceto de prótese; estatuetas e outros
objetos de ornamentação, de vidro trabalhado a maçarico, exceto
bijuterias; microsferas de vidro, de diâmetro não superior a 1 mm.</t>
  </si>
  <si>
    <t>70190000 - Fibras de vidro (incluindo a lã de vidro) e suas obras (por exemplo, fios,
tecidos).</t>
  </si>
  <si>
    <t>70200000 - Outras obras de vidro.</t>
  </si>
  <si>
    <t>72011000 - Ferro fundido bruto e ferro “spiegel” (especular), em lingotes, linguados
ou outras formas primárias. Ferro fundido bruto não ligado, contendo, em
peso, 0,5% ou menos de fósforo.</t>
  </si>
  <si>
    <t>72042900 - Desperdícios e resíduos de ferro fundido, ferro ou aço; desperdícios de
ferro ou aço, em lingotes. Desperdícios e resíduos de ligas de aços:
outros.</t>
  </si>
  <si>
    <t>73024000 - Elementos de vias férreas, de ferro fundido, ferro ou aço: trilhos,
contratrilhos e cremalheiras, agulhas, cróssimas, alavancas para comando
de agulhas e outros elementos de cruzamentos e desvios, dormentes, talas
de junção, coxins de trilho, cantoneiras,</t>
  </si>
  <si>
    <t>73030000 - Tubos e perfis ocos, de ferro fundido.</t>
  </si>
  <si>
    <t>73041100 - Ver descrição na tabela de incidência do ipi (tipi), conforme decreto nº
8.950/2016 e atualizações posteriores</t>
  </si>
  <si>
    <t>73041900 - Ver descrição na tabela de incidência do ipi (tipi), conforme decreto nº
8.950/2016 e atualizações posteriores</t>
  </si>
  <si>
    <t>73042200 - Ver descrição na tabela de incidência do ipi (tipi), conforme decreto nº
8.950/2016 e atualizações posteriores</t>
  </si>
  <si>
    <t>73042310 - Ver descrição na tabela de incidência do ipi (tipi), conforme decreto nº
8.950/2016 e atualizações posteriores</t>
  </si>
  <si>
    <t>73042390 - Ver descrição na tabela de incidência do ipi (tipi), conforme decreto nº
8.950/2016 e atualizações posteriores</t>
  </si>
  <si>
    <t>73042400 - Ver descrição na tabela de incidência do ipi (tipi), conforme decreto nº
8.950/2016 e atualizações posteriores</t>
  </si>
  <si>
    <t>73042910 - Ver descrição na tabela de incidência do ipi (tipi), conforme decreto nº
8.950/2016 e atualizações posteriores</t>
  </si>
  <si>
    <t>73042931 - Ver descrição na tabela de incidência do ipi (tipi), conforme decreto nº
8.950/2016 e atualizações posteriores</t>
  </si>
  <si>
    <t>73042939 - Ver descrição na tabela de incidência do ipi (tipi), conforme decreto nº
8.950/2016 e atualizações posteriores</t>
  </si>
  <si>
    <t>73042990 - Ver descrição na tabela de incidência do ipi (tipi), conforme decreto nº
8.950/2016 e atualizações posteriores</t>
  </si>
  <si>
    <t>73051100 - Ver descrição na tabela de incidência do ipi (tipi), conforme decreto nº
8.950/2016 e atualizações posteriores</t>
  </si>
  <si>
    <t>73051200 - Ver descrição na tabela de incidência do ipi (tipi), conforme decreto nº
8.950/2016 e atualizações posteriores</t>
  </si>
  <si>
    <t>73051900 - Ver descrição na tabela de incidência do ipi (tipi), conforme decreto nº
8.950/2016 e atualizações posteriores</t>
  </si>
  <si>
    <t>73052000 - Ver descrição na tabela de incidência do ipi (tipi), conforme decreto nº
8.950/2016 e atualizações posteriores</t>
  </si>
  <si>
    <t>73061100 - Ver descrição na tabela de incidência do ipi (tipi), conforme decreto nº
8.950/2016 e atualizações posteriores</t>
  </si>
  <si>
    <t>73061900 - Ver descrição na tabela de incidência do ipi (tipi), conforme decreto nº
8.950/2016 e atualizações posteriores</t>
  </si>
  <si>
    <t>73062100 - Ver descrição na tabela de incidência do ipi (tipi), conforme decreto nº
8.950/2016 e atualizações posteriores</t>
  </si>
  <si>
    <t>73062900 - Ver descrição na tabela de incidência do ipi (tipi), conforme decreto nº
8.950/2016 e atualizações posteriores</t>
  </si>
  <si>
    <t>73065000 - Outros tubos e perfis ocos (por exemplo, soldados, rebitados, agrafados
ou com os bordos simplesmente aproximados), de ferro ou aço. Outros,
soldados, de seção circular, de outras ligas de aços.</t>
  </si>
  <si>
    <t>73071910 - Acessórios para tubos - de ferro fundido maleável, de diâmetro interior
superior a 50,8 mm</t>
  </si>
  <si>
    <t>73071990 - Outros</t>
  </si>
  <si>
    <t>73072100 - Acessórios para tubos (por exemplo, uniões, cotovelos, luvas ou
mangas), de ferro fundido, ferro ou aço. Flanges.</t>
  </si>
  <si>
    <t>73072200 - Acessórios para tubos (por exemplo, uniões, cotovelos, luvas ou
mangas), de ferro fundido, ferro ou aço. Cotovelos, curvas e luvas ou
mangas, roscados.</t>
  </si>
  <si>
    <t>73072300 - Acessórios para soldar topo a topo</t>
  </si>
  <si>
    <t>73079100 - Acessórios para tubos (por exemplo, uniões, cotovelos, luvas ou
mangas), de ferro fundido, ferro ou aço. Flanges.</t>
  </si>
  <si>
    <t>73079300 - Acessórios para tubos (por exemplo, uniões, cotovelos, luvas ou
mangas), de ferro fundido, ferro ou aço. Acessórios para soldar topo a
topo.</t>
  </si>
  <si>
    <t>73079900 - Acessórios para tubos (por exemplo, uniões, cotovelos, luvas ou
mangas), de ferro fundido, ferro ou aço. Outros.</t>
  </si>
  <si>
    <t>73081000 - Pontes e elementos de pontes</t>
  </si>
  <si>
    <t>73082000 - Torres e pórticos</t>
  </si>
  <si>
    <t>73084000 - Material para andaimes, para armações e para escoramentos</t>
  </si>
  <si>
    <t>73089010 - Construções e suas partes (por exemplo, pontes e elementos de pontes,
comportas, torres, pórticos, pilares, colunas, armações, estruturas para
telhados, portas e janelas, e seus caixilhos, alizares e soleiras, portas de
correr, balaustradas), de ferro fun</t>
  </si>
  <si>
    <t>73090010 - Para armazenamento de grãos e outras matérias sólidas</t>
  </si>
  <si>
    <t>73090090 - Outros</t>
  </si>
  <si>
    <t>73101090 - Outros</t>
  </si>
  <si>
    <t>73102910 - Próprios para acondicionar produtos alimentícios</t>
  </si>
  <si>
    <t>73102990 - Outros</t>
  </si>
  <si>
    <t>73110000 - Recipientes para gases comprimidos ou liquefeitos, de ferro fundido,
ferro ou aço.</t>
  </si>
  <si>
    <t>73151100 - Correntes de rolos</t>
  </si>
  <si>
    <t>73151210 - De transmissão</t>
  </si>
  <si>
    <t>73151290 - Outras</t>
  </si>
  <si>
    <t>73151900 - Partes</t>
  </si>
  <si>
    <t>73152000 - Correntes antiderrapantes</t>
  </si>
  <si>
    <t>73158100 - Correntes de elos com suporte</t>
  </si>
  <si>
    <t>73158200 - Outras correntes, de elos soldados</t>
  </si>
  <si>
    <t>73158900 - Outras</t>
  </si>
  <si>
    <t>73159000 - Outras partes</t>
  </si>
  <si>
    <t>73160000 - Âncoras, fateixas, e suas partes, de ferro fundido, ferro ou aço.</t>
  </si>
  <si>
    <t>73181200 - Parafusos, pinos ou pernos, roscados, porcas, tira-fundos, ganchos
roscados, rebites, chavetas, cavilhas, contrapinos, arruelas (incluídas as
de pressão) e artefatos semelhantes, de ferro fundido, ferro ou aço.
Artefatos roscados: outros parafusos para ma</t>
  </si>
  <si>
    <t>73181400 - Parafusos, pinos ou pernos, roscados, porcas, tira-fundos, ganchos
roscados, rebites, chavetas, cavilhas, contrapinos, arruelas (incluídas as
de pressão) e artefatos semelhantes, de ferro fundido, ferro ou aço.
Artefatos roscados: parafusos perfurantes.</t>
  </si>
  <si>
    <t>73181500 - Parafusos, pinos ou pernos, roscados, porcas, tira-fundos, ganchos
roscados, rebites, chavetas, cavilhas, contrapinos, arruelas (incluídas as
de pressão) e artefatos semelhantes, de ferro fundido, ferro ou aço.
Artefatos roscados: outros parafusos e pinos</t>
  </si>
  <si>
    <t>73181600 - Parafusos, pinos ou pernos, roscados, porcas, tira-fundos, ganchos
roscados, rebites, chavetas, cavilhas, contrapinos, arruelas (incluídas as</t>
  </si>
  <si>
    <t>73181900 - Parafusos, pinos ou pernos, roscados, porcas, tira-fundos, ganchos
roscados, rebites, chavetas, cavilhas, contrapinos, arruelas (incluídas as
de pressão) e artefatos semelhantes, de ferro fundido, ferro ou aço.
Artefatos roscados: outros.</t>
  </si>
  <si>
    <t>73182100 - Parafusos, pinos ou pernos, roscados, porcas, tira-fundos, ganchos
roscados, rebites, chavetas, cavilhas, contrapinos, arruelas (incluídas as
de pressão) e artefatos semelhantes, de ferro fundido, ferro ou aço.
Artefatos não roscados: arruelas de pressão</t>
  </si>
  <si>
    <t>73182200 - Parafusos, pinos ou pernos, roscados, porcas, tira-fundos, ganchos
roscados, rebites, chavetas, cavilhas, contrapinos, arruelas (incluídas as
de pressão) e artefatos semelhantes, de ferro fundido, ferro ou aço.
Artefatos não roscados: outras arruelas.</t>
  </si>
  <si>
    <t>73182300 - Parafusos, pinos ou pernos, roscados, porcas, tira-fundos, ganchos
roscados, rebites, chavetas, cavilhas, contrapinos, arruelas (incluídas as
de pressão) e artefatos semelhantes, de ferro fundido, ferro ou aço.
Artefatos não roscados: rebites.</t>
  </si>
  <si>
    <t>73182400 - Parafusos, pinos ou pernos, roscados, porcas, tira-fundos, ganchos
roscados, rebites, chavetas, cavilhas, contrapinos, arruelas (incluídas as
de pressão) e artefatos semelhantes, de ferro fundido, ferro ou aço.
Artefatos não roscados: chavetas, cavilhas e</t>
  </si>
  <si>
    <t>73182900 - Parafusos, pinos ou pernos, roscados, porcas, tira-fundos, ganchos
roscados, rebites, chavetas, cavilhas, contrapinos, arruelas (incluídas as
de pressão) e artefatos semelhantes, de ferro fundido, ferro ou aço.
Artefatos não roscados: outros.</t>
  </si>
  <si>
    <t>73201000 - Molas de folhas e suas folhas</t>
  </si>
  <si>
    <t>73202010 - Cilíndricas</t>
  </si>
  <si>
    <t>73202090 - Outras</t>
  </si>
  <si>
    <t>73209000 - Outras</t>
  </si>
  <si>
    <t>73211100 - Aquecedores de ambiente, caldeiras de fornalha, fogões de cozinha
(incluídos os que possam ser utilizados acessoriamente no aquecimento
central), churrasqueiras (grelhadores), braseiras, fogareiros a gás,
aquecedores de pratos, e aparelhos não elétricos s</t>
  </si>
  <si>
    <t>73239300 - Artefatos de uso doméstico e suas partes - de aço inoxidável</t>
  </si>
  <si>
    <t>73251000 - Outras obras moldadas, de ferro fundido, ferro ou aço. De ferro fundido,
não maleável.</t>
  </si>
  <si>
    <t>73259910 - Outras obras moldadas, de ferro fundido, ferro ou aço. De aço.</t>
  </si>
  <si>
    <t>73260000 - Outras obras de ferro ou aço</t>
  </si>
  <si>
    <t>73261900 - Outras obras de ferro ou aço. Simplesmente forjadas ou estampadas:
outras.</t>
  </si>
  <si>
    <t>73269090 - Outras</t>
  </si>
  <si>
    <t>74032100 - Cobre refinado e ligas de cobre em formas brutas - à base de cobre-zinco
(latão)</t>
  </si>
  <si>
    <t>74072110 - Barras, de cobre.</t>
  </si>
  <si>
    <t>74072120 - Perfis, de cobre.</t>
  </si>
  <si>
    <t>74092100 - Chapas e tiras de cobre, de espessura superior a 0,15 mm - em rolos</t>
  </si>
  <si>
    <t>74111010 - Tubos de cobre - não aletados nem ranhurados</t>
  </si>
  <si>
    <t>74112110 - Tubos de ligas de cobre - não aletados nem ranhurados</t>
  </si>
  <si>
    <t>74120000 - Acessórios para tubos (por exemplo, uniões, cotovelos, luvas), de cobre.</t>
  </si>
  <si>
    <t>74152900 - Tachas, pregos, percevejos, escápulas e artefatos semelhantes, de cobre,
ou de ferro ou aço com cabeça de cobre; parafusos, pinos ou pernos,
roscados, porcas, ganchos roscados, rebites, chavetas, cavilhas,
contrapinos, arruelas (incluídas as de pressão),</t>
  </si>
  <si>
    <t>74153900 - Tachas, pregos, percevejos, escápulas e artefatos semelhantes, de cobre,
ou de ferro ou aço com cabeça de cobre; parafusos, pinos ou pernos,
roscados, porcas, ganchos roscados, rebites, chavetas, cavilhas,
contrapinos, arruelas (incluídas as de pressão),</t>
  </si>
  <si>
    <t>74182000 - Artefatos de higiene ou de toucador, e suas partes</t>
  </si>
  <si>
    <t>74199990 - Outras</t>
  </si>
  <si>
    <t>76129090 - Outros</t>
  </si>
  <si>
    <t>76150000 - Artefatos de uso doméstico, de higiene ou de toucador, e suas partes, de
alumínio; esponjas, esfregões, luvas e artefatos semelhantes, para
limpeza, polimento ou usos semelhantes, de alumínio.</t>
  </si>
  <si>
    <t>76161000 - Outras obras de alumínio. Tachas, pregos, escápulas, parafusos, pinos ou
pernos roscados, porcas, ganchos roscados, rebites, chavetas, cavilhas,
contrapinos, arruelas e artefatos semelhantes.</t>
  </si>
  <si>
    <t>76169900 - Outras obras de alumínio. Outras.</t>
  </si>
  <si>
    <t>82014000 - Pás, alviões, picaretas, enxadas, sachos, forcados, forquilhas, ancinhos e
raspadeiras; machados, podões e ferramentas semelhantes com gume;
tesouras de podar de todos os tipos; foices e foicinhas, facas para feno ou
para palha, tesouras para sebes, cunha</t>
  </si>
  <si>
    <t>82032010 - Limas, grosas, alicates (mesmo cortantes), tenazes, pinças, cisalhas para
metais, corta-tubos, corta-pinos, saca-bocados e ferramentas semelhantes,
manuais. Alicates (mesmo cortantes), tenazes, pinças e ferramentas
semelhantes. Alicates (mesmo cortantes).</t>
  </si>
  <si>
    <t>82032090 - Limas, grosas, alicates (mesmo cortantes), tenazes, pinças, cisalhas para
metais, corta-tubos, corta-pinos, saca-bocados e ferramentas semelhantes,
manuais. Alicates (mesmo cortantes), tenazes, pinças e ferramentas
semelhantes. Outras.</t>
  </si>
  <si>
    <t>82034000 - Limas, grosas, alicates (mesmo cortantes), tenazes, pinças, cisalhas para
metais, corta-tubos, corta-pinos, saca-bocados e ferramentas semelhantes,
manuais. Corta-tubos, corta-pinos, saca-bocados e ferramentas
semelhantes.</t>
  </si>
  <si>
    <t>82041100 - Chaves de porcas, manuais (incluídas as chaves dinamométricas); chaves
de caixa intercambiáveis, mesmo com cabos. Chaves de porcas, manuais:
de abertura fixa.</t>
  </si>
  <si>
    <t>82041200 - Chaves de porcas, manuais (incluídas as chaves dinamométricas); chaves
de caixa intercambiáveis, mesmo com cabos. Chaves de porcas, manuais:
de abertura variável.</t>
  </si>
  <si>
    <t>82052000 - Ferramentas manuais (incluídos os corta-vidros (diamantes de
vidraceiro)) não especificadas nem compreendidas em outras posições;
lamparinas ou lâmpadas, de soldar (maçaricos) e semelhantes; tornos de
apertar, sargentos e semelhantes, exceto os acessórios</t>
  </si>
  <si>
    <t>82054000 - Chaves de fenda</t>
  </si>
  <si>
    <t>82055900 - Ferramentas manuais (incluídos os corta-vidros (diamantes de
vidraceiro)) não especificadas nem compreendidas em outras posições;
lamparinas ou lâmpadas, de soldar (maçaricos) e semelhantes; tornos de
apertar, sargentos e semelhantes, exceto os acessórios</t>
  </si>
  <si>
    <t>82057000 - Ferramentas manuais (incluídos os corta-vidros (diamantes de
vidraceiro)) não especificadas nem compreendidas em outras posições;
lamparinas ou lâmpadas, de soldar (maçaricos) e semelhantes; tornos de
apertar, sargentos e semelhantes, exceto os acessórios</t>
  </si>
  <si>
    <t>82073000 - Ferramentas de embutir, de estampar ou de puncionar</t>
  </si>
  <si>
    <t>82120000 - Navalhas e aparelhos, de barbear, e suas lâminas (incluindo os esboços
em tiras).</t>
  </si>
  <si>
    <t>83011000 - Cadeados, fechaduras e ferrolhos (de chave, de segredo ou elétricos), de
metais comuns; fechos e armações com fecho, com fechadura, de metais
comuns; chaves para estes artigos, de metais comuns. Cadeados.</t>
  </si>
  <si>
    <t>83012000 - Fechaduras dos tipos utilizados em veículos automóveis</t>
  </si>
  <si>
    <t>83014000 - Outras fechaduras; ferrolhos</t>
  </si>
  <si>
    <t>83016000 - Partes (de cadeados, fechaduras, ferrolhos)</t>
  </si>
  <si>
    <t>83017000 - Chaves apresentadas isoladamente</t>
  </si>
  <si>
    <t>83021000 - Dobradiças de qualquer tipo (incluindo os gonzos e as charneiras)</t>
  </si>
  <si>
    <t>83023000 - Outras guarnições, ferragens e artigos semelhantes, para veículos
automóveis</t>
  </si>
  <si>
    <t>83024100 - Guarnições, ferragens e artigos semlehantes - para construções</t>
  </si>
  <si>
    <t>83071010 - Ver descrição na tabela de incidência do ipi (tipi), conforme decreto nº
8.950/2016 e atualizações posteriores</t>
  </si>
  <si>
    <t>83079000 - De outros metais comuns (tubos flexíveis)</t>
  </si>
  <si>
    <t>83081000 - Grampos, colchetes e ilhoses</t>
  </si>
  <si>
    <t>83082000 - Rebites tubulares ou de haste fendida</t>
  </si>
  <si>
    <t>83089010 - Fivelas</t>
  </si>
  <si>
    <t>83089090 - Outros</t>
  </si>
  <si>
    <t>83100000 - Placas indicadoras, placas sinalizadoras, placas-endereços e placas
semelhantes, números, letras e sinais diversos, de metais comuns, exceto
os da posição 94.05.</t>
  </si>
  <si>
    <t>84010000 - Ver descrição na tabela de incidência do ipi (tipi), conforme decreto nº
8.950/2016 e atualizações posteriores</t>
  </si>
  <si>
    <t>84011000 - Reatores nucleares</t>
  </si>
  <si>
    <t>84012000 - Máquinas e aparelhos para a separação de isótopos, e suas partes</t>
  </si>
  <si>
    <t>84014000 - Partes de reatores nucleares</t>
  </si>
  <si>
    <t>84020000 - Caldeiras de vapor (geradores de vapor), excluídas as caldeiras para
aquecimento central concebidas para produção de água quente e vapor de
baixa pressão; caldeiras denominadas "de água superaquecida”.</t>
  </si>
  <si>
    <t>84030000 - Caldeiras para aquecimento central, exceto as da posição 84.02.</t>
  </si>
  <si>
    <t>84040000 - Aparelhos auxiliares para caldeiras das posições 84.02 ou 84.03 (por
exemplo, economizadores, superaquecedores, aparelhos de limpeza de
tubos ou de recuperação de gás); condensadores para máquinas a vapor.</t>
  </si>
  <si>
    <t>84050000 - Geradores de gás de ar (gás pobre) ou de gás de água, com ou sem
depuradores; geradores de acetileno e geradores semelhantes de gás,
operados a água, com ou sem depuradores.</t>
  </si>
  <si>
    <t>84060000 - Turbinas a vapor.</t>
  </si>
  <si>
    <t>84070000 - Motores de pistão, alternativo ou rotativo, de ignição por centelha
(motores de explosão).</t>
  </si>
  <si>
    <t>84080000 - Motores de pistão, de ignição por compressão (motores diesel ou semi-diesel).</t>
  </si>
  <si>
    <t>84090000 - Partes reconhecíveis como exclusiva ou principalmente destinadas aos
motores das posições 84.07 ou 84.08</t>
  </si>
  <si>
    <t>84100000 - Turbinas hidráulicas, rodas hidráulicas, e seus reguladores.</t>
  </si>
  <si>
    <t>84110000 - Turborreatores, turbopropulsores e outras turbinas a gás.</t>
  </si>
  <si>
    <t>84120000 - Outros motores e máquinas motrizes.</t>
  </si>
  <si>
    <t>84130000 - Bombas para líquidos, mesmo com dispositivo medidor; elevadores de
líquidos.</t>
  </si>
  <si>
    <t>84140000 - Ver descrição na tabela de incidência do ipi (tipi), conforme decreto nº
8.950/2016 e atualizações posteriores</t>
  </si>
  <si>
    <t>84141000 - Bombas de vácuo</t>
  </si>
  <si>
    <t>84142000 - Bombas de ar, de mão ou de pé</t>
  </si>
  <si>
    <t>84143011 - Com capacidade inferior a 4.700 frigorias/hora</t>
  </si>
  <si>
    <t>84143019 - Outros</t>
  </si>
  <si>
    <t>84143091 - Com capacidade inferior ou igual a 16.000 frigorias/hora</t>
  </si>
  <si>
    <t>84143099 - Outros</t>
  </si>
  <si>
    <t>84144010 - De deslocamento alternativo</t>
  </si>
  <si>
    <t>84144020 - De parafuso</t>
  </si>
  <si>
    <t>84144090 - Outros</t>
  </si>
  <si>
    <t>84145910 - Microventiladores com área de carcaça inferior a 90cm²</t>
  </si>
  <si>
    <t>84145990 - Outros</t>
  </si>
  <si>
    <t>84148011 - Estacionários, de pistão</t>
  </si>
  <si>
    <t>84148012 - De parafuso</t>
  </si>
  <si>
    <t>84148013 - De lóbulos paralelos (tipo "roots")</t>
  </si>
  <si>
    <t>84148019 - Outros</t>
  </si>
  <si>
    <t>84148021 - Turboalimentadores de ar, de peso inferior ou igual a 50kg para motores
das posições 84.07 ou 84.08, acionado pelos gases de escapamento dos
mesmos</t>
  </si>
  <si>
    <t>84148022 - Turboalimentadores de ar, de peso superior a 50kg para motores das
posições 84.07 ou 84.08, acionados pelos gases de escapamento dos
mesmos</t>
  </si>
  <si>
    <t>84148029 - Outros</t>
  </si>
  <si>
    <t>84148031 - De pistão</t>
  </si>
  <si>
    <t>84148032 - De parafuso</t>
  </si>
  <si>
    <t>84148033 - Centrífugos, de vazão máxima inferior a 22.000m3/h</t>
  </si>
  <si>
    <t>84148038 - Outros compressores centrífugos</t>
  </si>
  <si>
    <t>84148039 - Outros</t>
  </si>
  <si>
    <t>84185010 - Congeladores ("freezers")</t>
  </si>
  <si>
    <t>84185090 - Outros</t>
  </si>
  <si>
    <t>84186100 - Bombas de calor, exceto as máquinas e aparelhos de ar-condicionado
da posição 84.15</t>
  </si>
  <si>
    <t>84186910 - Máquinas não domésticas para preparação de sorvetes</t>
  </si>
  <si>
    <t>84186920 - Resfriadores de leite</t>
  </si>
  <si>
    <t>84186931 - De água ou sucos</t>
  </si>
  <si>
    <t>84186932 - De bebidas carbonatadas</t>
  </si>
  <si>
    <t>84186940 - Grupos frigoríficos de compressão para refrigeração ou para ar
condicionado, com capacidade inferior ou igual a 30.000 frigorias/hora</t>
  </si>
  <si>
    <t>84186991 - Resfriadores de água, de absorção por brometo de lítio</t>
  </si>
  <si>
    <t>84186999 - Outros</t>
  </si>
  <si>
    <t>84189900 - Outras</t>
  </si>
  <si>
    <t>84190000 - Aparelhos e dispositivos, mesmo aquecidos eletricamente (exceto os
fornos e outros aparelhos da posição 85.14), para tratamento de matérias
por meio de operações que impliquem mudança de temperatura, tais
como aquecimento, cozimento, torrefação, destilação, retificação,
esterilização, pasteurização, estufagem, secagem, evaporação,
vaporização, condensação ou arrefecimento, exceto os de uso doméstico;
aquecedores de água não elétricos, de aquecimento instantâneo ou de
acumulação.</t>
  </si>
  <si>
    <t>84200000 - Calandras e laminadores, exceto os destinados ao tratamento de metais
ou vidro, e seus cilindros.</t>
  </si>
  <si>
    <t>84210000 - Ver descrição na tabela de incidência do ipi (tipi), conforme decreto nº
8.950/2016 e atualizações posteriores</t>
  </si>
  <si>
    <t>84211110 - Com capacidade de processamento de leite superior ou igual a 30.000
litros por hora</t>
  </si>
  <si>
    <t>84211190 - Outras</t>
  </si>
  <si>
    <t>84211290 - Outros</t>
  </si>
  <si>
    <t>84211910 - Centrifugadores para laboratórios de análises, ensaios ou pesquisas
científicas</t>
  </si>
  <si>
    <t>84211990 - Outros</t>
  </si>
  <si>
    <t>84212100 - Para filtrar ou depurar água</t>
  </si>
  <si>
    <t>84212200 - Para filtrar ou depurar bebidas, exceto água</t>
  </si>
  <si>
    <t>84212300 - Para filtrar óleos minerais nos motores de ignição por centelha ou por
compressão</t>
  </si>
  <si>
    <t>84212911 - Centrifugadores, incluídos os secadores centrífugos; aparelhos para filtrar
ou depurar líquidos ou gases. Hemodialisadores. Capilares.</t>
  </si>
  <si>
    <t>84212919 - Centrifugadores, incluídos os secadores centrífugos; aparelhos para filtrar
ou depurar líquidos ou gases. Hemodialisadores. Outros.</t>
  </si>
  <si>
    <t>84212920 - Aparelho de osmose inversa</t>
  </si>
  <si>
    <t>84212930 - Filtros-prensa</t>
  </si>
  <si>
    <t>84148090 - Outros</t>
  </si>
  <si>
    <t>84149010 - De bombas</t>
  </si>
  <si>
    <t>84149020 - De ventiladores ou coifas aspirantes</t>
  </si>
  <si>
    <t>84149031 - Pistões ou êmbolos</t>
  </si>
  <si>
    <t>84149032 - Anéis de segmento</t>
  </si>
  <si>
    <t>84149033 - Blocos de cilindros, cabeçotes e cárteres</t>
  </si>
  <si>
    <t>84149034 - Válvulas</t>
  </si>
  <si>
    <t>84149039 - Outras</t>
  </si>
  <si>
    <t>84150000 - Ver descrição na tabela de incidência do ipi (tipi), conforme decreto nº
8.950/2016 e atualizações posteriores</t>
  </si>
  <si>
    <t>84151090 - Outros</t>
  </si>
  <si>
    <t>84152010 - Com capacidade inferior ou igual a 30.000 frigorias/hora</t>
  </si>
  <si>
    <t>84152090 - Outros</t>
  </si>
  <si>
    <t>84158110 - Com capacidade inferior ou igual a 30.000 frigorias/hora</t>
  </si>
  <si>
    <t>84158190 - Outros</t>
  </si>
  <si>
    <t>84158210 - Com capacidade inferior ou igual a 30.000 frigorias/hora</t>
  </si>
  <si>
    <t>84158290 - Outros</t>
  </si>
  <si>
    <t>84158300 - Sem dispositivo de refrigeração</t>
  </si>
  <si>
    <t>84159000 - Partes</t>
  </si>
  <si>
    <t>84160000 - Queimadores para alimentação de fornalhas de combustíveis líquidos,
combustíveis sólidos pulverizados ou de gás; fornalhas automáticas,
incluídos as antefornalhas, grelhas mecânicas, descarregadores
mecânicos de cinzas e dispositivos semelhantes.</t>
  </si>
  <si>
    <t>84170000 - Fornos industriais ou de laboratório, incluídos os incineradores, não
elétricos.</t>
  </si>
  <si>
    <t>84180000 - Ver descrição na tabela de incidência do ipi (tipi), conforme decreto nº
8.950/2016 e atualizações posteriores</t>
  </si>
  <si>
    <t>84181000 - Refrigeradores, congeladores (“freezers”) e outros materiais, máquinas e
aparelhos para a produção de frio, com equipamento elétrico ou outro;
bombas de calor, exceto as máquinas e aparelhos de ar-condicionado da
posição 84.15. Combinações de refrigerador</t>
  </si>
  <si>
    <t>84182100 - Refrigeradores, congeladores (“freezers”) e outros materiais, máquinas e
aparelhos para a produção de frio, com equipamento elétrico ou outro;
bombas de calor, exceto as máquinas e aparelhos de ar-condicionado da
posição 84.15. Refrigeradores do tipo domé</t>
  </si>
  <si>
    <t>84183000 - Refrigeradores, congeladores (“freezers”) e outros materiais, máquinas e
aparelhos para a produção de frio, com equipamento elétrico ou outro;
bombas de calor, exceto as máquinas e aparelhos de ar-condicionado da
posição 84.15. Congeladores ("freezers") h</t>
  </si>
  <si>
    <t>84184000 - Refrigeradores, congeladores (“freezers”) e outros materiais, máquinas e
aparelhos para a produção de frio, com equipamento elétrico ou outro;
bombas de calor, exceto as máquinas e aparelhos de ar-condicionado da
posição 84.15. Congeladores ("freezers") v</t>
  </si>
  <si>
    <t>84212990 - Outros</t>
  </si>
  <si>
    <t>84213100 - Filtros de entrada de ar para motores de ignição por centelha ou por
compressão</t>
  </si>
  <si>
    <t>84213910 - Filtros eletrostáticos</t>
  </si>
  <si>
    <t>84213920 - Depuradores por conversão catalítica de gases de escape de veículos</t>
  </si>
  <si>
    <t>84213930 - Concentradores de oxigênio por depuração do ar, com capacidade de
saída inferior ou igual a 6 litros por minuto</t>
  </si>
  <si>
    <t>84213990 - Outros</t>
  </si>
  <si>
    <t>84219191 - Tambores rotativos com pratos ou discos separadores, de peso superior a
300kg</t>
  </si>
  <si>
    <t>84219199 - Outras</t>
  </si>
  <si>
    <t>84219910 - De aparelhos para filtrar ou depurar gases, da subposição 8421.39</t>
  </si>
  <si>
    <t>84219920 - Dos tipos utilizados em linhas de sangue para hemodiálise</t>
  </si>
  <si>
    <t>84219991 - Cartuchos de membrana de aparelhos de osmose inversa</t>
  </si>
  <si>
    <t>84219999 - Outras</t>
  </si>
  <si>
    <t>84220000 - Máquinas de lavar louça; máquinas e aparelhos para limpar ou secar
garrafas ou outros recipientes; máquinas e aparelhos para encher, fechar,
arrolhar ou rotular garrafas, caixas, latas, sacos ou outros recipientes;
máquinas e aparelhos para capsular garrafas, vasos, tubos e recipientes
semelhantes; outras máquinas e aparelhos para empacotar ou embalar
mercadorias (incluídas as máquinas e aparelhos para embalar com
película termo-retrátil); máquinas e aparelhos para gaseificar bebidas</t>
  </si>
  <si>
    <t>84230000 - Aparelhos e instrumentos de pesagem, incluídas as básculas e balanças
para verificar peças usinadas (fabricadas*), excluídas as balanças
sensíveis a pesos não superiores a 5cg; pesos para quaisquer balanças</t>
  </si>
  <si>
    <t>84240000 - Aparelhos mecânicos (mesmo manuais) para projetar, dispersar ou
pulverizar líquidos ou pós; extintores, mesmo carregados; pistolas
aerográficas e aparelhos semelhantes; máquinas e aparelhos de jato de
areia, de jato de vapor e aparelhos de jato semelhantes.</t>
  </si>
  <si>
    <t>84250000 - Talhas, cadernais e moitões; guinchos e cabrestantes; macacos.</t>
  </si>
  <si>
    <t>84260000 - Cábreas; guindastes, incluídos os de cabo; pontes rolantes, pórticos de
descarga ou de movimentação, pontes-guindastes, carros-pórticos e
carros-guindastes.</t>
  </si>
  <si>
    <t>84270000 - Empilhadeiras; outros veículos para movimentação de carga e
semelhantes, equipados com dispositivos de elevação.</t>
  </si>
  <si>
    <t>84280000 - Outras máquinas e aparelhos de elevação, de carga, de descarga ou de
movimentação (por exemplo, elevadores, escadas rolantes,
transportadores, teleféricos).</t>
  </si>
  <si>
    <t>84290000 - “bulldozers”, “angledozers”, niveladores, raspo-transportadores
(“scrapers”), pás mecânicas, escavadores, carregadoras e pás
carregadoras, compactadores e rolos ou cilindros compressores,
autopropulsados.</t>
  </si>
  <si>
    <t>84300000 - Outras máquinas e aparelhos de terraplenagem, nivelamento, raspagem,
escavação, compactação, extração ou perfuração da terra, de minerais ou
minérios; bate-estacas e arranca-estacas; limpa-neves.</t>
  </si>
  <si>
    <t>84310000 - Partes reconhecíveis como exclusiva ou principalmente destinadas às
máquinas e aparelhos das posições 84.25 a 84.30.</t>
  </si>
  <si>
    <t>84320000 - Máquinas e aparelhos de uso agrícola, hortícola ou florestal, para
preparação ou trabalho do solo ou para cultura; rolos para gramados, ou
para campos de esporte.</t>
  </si>
  <si>
    <t>84330000 - Máquinas e aparelhos para colheita ou debulha de produtos agrícolas,
incluídas as enfardadeiras de palha ou forragem; cortadores de grama e
ceifeiras; máquinas para limpar ou selecionar ovos, frutas ou outros
produtos agrícolas, exceto as da posição 84.37.</t>
  </si>
  <si>
    <t>84340000 - Máquinas de ordenhar e máquinas e aparelhos para a indústria de
lacticínios.</t>
  </si>
  <si>
    <t>84350000 - Prensas, esmagadores e máquinas e aparelhos semelhantes, para
fabricação de vinho, sidra, sucos de frutas ou bebidas semelhantes.</t>
  </si>
  <si>
    <t>84360000 - Outras máquinas e aparelhos para agricultura, horticultura, silvicultura,
avicultura ou apicultura, incluídos os germinadores equipados com
dispositivos mecânicos ou térmicos e as chocadeiras e criadeiras para
avicultura.</t>
  </si>
  <si>
    <t>84370000 - Máquinas para limpeza, seleção ou peneiração de grãos ou de produtos
hortícolas secos; máquinas e aparelhos para a indústria de moagem ou
tratamento de cereais ou de produtos hortícolas secos, exceto dos tipos
utilizados em fazendas.</t>
  </si>
  <si>
    <t>84380000 - Máquinas e aparelhos não especificados nem compreendidos em outras
posições do presente capítulo, para preparação ou fabricação industrial de
alimentos ou de bebidas, exceto as máquinas e aparelhos para extração ou
preparação de óleos ou gorduras vegetais fixos ou de óleos ou gorduras
animais.</t>
  </si>
  <si>
    <t>84390000 - Máquinas e aparelhos para fabricação de pasta de matérias fibrosas
celulósicas ou para fabricação ou acabamento de papel ou cartão.</t>
  </si>
  <si>
    <t>84400000 - Máquinas e aparelhos para brochura ou encadernação, incluídas as
máquinas de costurar cadernos.</t>
  </si>
  <si>
    <t>84410000 - Outras máquinas e aparelhos para o trabalho da pasta de papel, do papel
ou cartão, incluídas as cortadeiras de todos os tipos.</t>
  </si>
  <si>
    <t>84420000 - Máquinas, aparelhos e equipamentos (exceto as máquinas-ferramentas
das posições 84.56 a 84.65), para preparação ou fabricação de clichês,
blocos, cilindros ou outros elementos de impressão; clichês, blocos,
cilindros ou outros elementos de impressão; pedras litográficas, blocos,
placas e cilindros, preparados para impressão (por exemplo, aplainados,
granulados ou polidos).</t>
  </si>
  <si>
    <t>84430000 - Ver descrição na tabela de incidência do ipi (tipi), conforme decreto nº
8.950/2016 e atualizações posteriores</t>
  </si>
  <si>
    <t>84431110 - Para impressão multicolor de jornais, de largura superior ou igual a
900mm, com unidades de impressão em configuração torre e dispositivos
automáticos de emendar bobinas</t>
  </si>
  <si>
    <t>84431190 - Outros</t>
  </si>
  <si>
    <t>84431200 - Máquinas e aparelhos de impressão, por ofsete, dos tipos utilizados em
escritórios, alimentados por folhas de formato não superior a 22cm x
36cm, quando não dobradas</t>
  </si>
  <si>
    <t>84431310 - Para impressão multicolor de recipientes de matérias plásticas,
cilíndricos, cônicos ou de faces planas</t>
  </si>
  <si>
    <t>84431321 - Com velocidade de impressão superior ou igual a 12.000 folhas por hora</t>
  </si>
  <si>
    <t>84431329 - Outros</t>
  </si>
  <si>
    <t>84431390 - Outros</t>
  </si>
  <si>
    <t>84431400 - Máquinas e aparelhos de impressão, tipográficos, alimentados por
bobinas, exceto máquinas e aparelhos flexográficos</t>
  </si>
  <si>
    <t>84431500 - Máquinas e aparelhos de impressão, tipográficos, não alimentados por
bobinas, exceto máquinas e aparelhos flexográficos</t>
  </si>
  <si>
    <t>84431600 - Máquinas e aparelhos de impressão, flexográficos</t>
  </si>
  <si>
    <t>84431710 - Rotativas para heliogravura</t>
  </si>
  <si>
    <t>84431790 - Outros</t>
  </si>
  <si>
    <t>84431910 - Para serigrafia</t>
  </si>
  <si>
    <t>84431990 - Outros</t>
  </si>
  <si>
    <t>84433223 - Outras matriciais (por pontos)</t>
  </si>
  <si>
    <t>84433910 - Máquinas de impressão por jato de tinta</t>
  </si>
  <si>
    <t xml:space="preserve">84433921 - </t>
  </si>
  <si>
    <t>84433928 - Outras, por processo indireto</t>
  </si>
  <si>
    <t>84433929 - Outras</t>
  </si>
  <si>
    <t>84433930 - Outras máquinas copiadoras</t>
  </si>
  <si>
    <t>84433990 - Outros</t>
  </si>
  <si>
    <t>84439110 - Partes de máquinas e aparelhos da subposição 8443.12</t>
  </si>
  <si>
    <t>84439191 - Dobradoras</t>
  </si>
  <si>
    <t>84439192 - Numeradores automáticos</t>
  </si>
  <si>
    <t>84439199 - Outros</t>
  </si>
  <si>
    <t>84440000 - Máquinas para extrudar, estirar, texturizar ou cortar matérias têxteis
sintéticas ou artificiais</t>
  </si>
  <si>
    <t>84450000 - Máquinas para preparação de matérias têxteis; máquinas para fiação,
dobragem ou torção, de matérias têxteis e outras máquinas e aparelhos
para fabricação de fios têxteis; máquinas de bobinar (incluídas as
bobinadeiras de trama) ou de dobar matérias têxteis e máquinas para
preparação de fios têxteis para sua utilização nas máquinas das posições
84.46 ou 84.47.</t>
  </si>
  <si>
    <t>84460000 - Teares para tecidos.</t>
  </si>
  <si>
    <t>84470000 - Teares para fabricar malhas, máquinas de costura por entrelaçamento
(“couture-tricotage”), máquinas para fabricar guipuras, tules, rendas,
bordados, passamanarias, galões ou redes; máquinas para inserir tufos.</t>
  </si>
  <si>
    <t>84480000 - Máquinas e aparelhos auxiliares para as máquinas das posições 84.44,
84.45, 84.46 ou 84.47 (por exemplo, ratieras (teares maquinetas),
mecanismos “jacquard”, quebra-urdiduras e quebra-tramas, mecanismos
troca-lançadeiras); partes e acessórios reconhecíveis como exclusiva ou
principalmente destinados às máquinas da presente posição ou das
posições 84.44, 84.45, 84.46 ou 84.47 (por exemplo, fusos, aletas,
guarnições de cardas, pentes, barras, fieiras, lançadeiras, liços e quadros
de liços, agulhas, platinas, ganchos).</t>
  </si>
  <si>
    <t>84490000 - Áquinas e aparelhos para fabricação ou acabamento de feltro ou de falsos
tecidos, em peça ou em formas determinadas, incluídas as máquinas e
aparelhos para fabricação de chapéus de feltro; formas para chapelaria</t>
  </si>
  <si>
    <t>84501100 - Máquinas de lavar roupa, mesmo com dispositivos de secagem.
Máquinas de capacidade não superior a 10kg, em peso de roupa seca:
máquinas inteiramente automáticas.</t>
  </si>
  <si>
    <t>84501900 - Máquinas de lavar roupa, mesmo com dispositivos de secagem.
Máquinas de capacidade não superior a 10kg, em peso de roupa seca:
outras.</t>
  </si>
  <si>
    <t>84502000 - Máquinas de capacidade superior a 10kg, em peso de roupa seca</t>
  </si>
  <si>
    <t>84502090 - Outras</t>
  </si>
  <si>
    <t>84509090 - Outras (partes de máquina de lavar roupa)</t>
  </si>
  <si>
    <t>84510000 - Máquinas e aparelhos (exceto as máquinas da posição 84.50) para lavar,
limpar, espremer, secar, passar, prensar (incluídas as prensas fixadoras),
branquear, tingir, para apresto e acabamento, para revestir ou impregnar
fios, tecidos ou obras de matérias têxteis e máquinas para revestir
tecidos-base ou outros suportes utilizados na fabricação de revestimentos</t>
  </si>
  <si>
    <t>84520000 - Máquinas de costura, exceto as de costurar cadernos da posição 84.40;
móveis, bases e tampas, próprios para máquinas de costura; agulhas para
máquinas de costura</t>
  </si>
  <si>
    <t>84530000 - Máquinas e aparelhos para preparar, curtir ou trabalhar couros ou peles,
ou para fabricar ou consertar calçados e outras obras de couro ou de pele,
exceto máquinas de costura.</t>
  </si>
  <si>
    <t>84540000 - Conversores, cadinhos ou colheres de fundição, lingoteiras e máquinas de
vazar (moldar), para metalurgia, aciaria ou fundição.</t>
  </si>
  <si>
    <t>84550000 - Laminadores de metais e seus cilindros.</t>
  </si>
  <si>
    <t>84560000 - Máquinas-ferramentas que trabalhem por eliminação de qualquer
matéria, operando por “laser” ou por outro feixe de luz ou de fótons, por
ultra-som, por eletroerosão, por processos eletroquímicos, por feixes de
elétrons, por feixes iônicos ou por jato de plasma.</t>
  </si>
  <si>
    <t>84570000 - Centros de usinagem, máquinas de sistema monostático (“single station”)
e máquinas de estações múltiplas, para trabalhar metais.</t>
  </si>
  <si>
    <t>84580000 - Tornos (incluídos os centros de torneamento) para metais.</t>
  </si>
  <si>
    <t>84590000 - Máquinas-ferramentas (incluídas as unidades com cabeça deslizante)
para furar, mandrilar, fresar ou roscar interior e exteriormente metais, por
eliminação de matéria, exceto os tornos (incluídos os centros de
torneamento) da posição 84.58.</t>
  </si>
  <si>
    <t>84600000 - Máquinas-ferramentas para rebarbar, afiar, amolar, retificar, brunir, polir
ou realizar outras operações de acabamento em metais ou ceramais
(“cermets”) por meio de mós, de abrasivos ou de produtos polidores,
exceto as máquinas de cortar ou acabar engrenagens da posição 84.61.</t>
  </si>
  <si>
    <t>84610000 - Máquinas-ferramentas para aplainar, plainas-limadoras, máquinas-ferramentas para escatelar, brochar, cortar ou acabar engrenagens, serrar,
seccionar e outras máquinas-ferramentas que trabalhem por eliminação
de metal ou de ceramais (“cermets”), não especificadas nem
compreendidas em outras posições.</t>
  </si>
  <si>
    <t>84620000 - Máquinas-ferramentas (incluídas as prensas) para forjar ou estampar,
martelos, martelos-pilões e martinetes, para trabalhar metais; máquinas-ferramentas (incluídas as prensas) para enrolar, arquear, dobrar,
endireitar, aplanar, cisalhar, puncionar ou chanfrar metais; prensas para
trabalhar metais ou carbonetos metálicos, não especificadas acima.</t>
  </si>
  <si>
    <t>84630000 - Outras máquinas-ferramentas para trabalhar metais ou ceramais
(“cermets”), que trabalhem sem eliminação de matéria.</t>
  </si>
  <si>
    <t>84640000 - Máquinas-ferramentas para trabalhar pedra, produtos cerâmicos,
concreto, fibrocimento ou matérias minerais semelhantes, ou para o
trabalho a frio do vidro.</t>
  </si>
  <si>
    <t>84650000 - Máquinas-ferramentas (incluídas as máquinas para pregar, grampear,
colar ou reunir por qualquer outro modo) para trabalhar madeira, cortiça,
osso, borracha endurecida, plásticos duros ou matérias duras
semelhantes.</t>
  </si>
  <si>
    <t>84660000 - Partes e acessórios reconhecíveis como exclusiva ou principalmente
destinados às máquinas das posições 84.56 a 84.65, incluídos os porta-peças e porta-ferramentas, as fieiras de abertura automática, os
dispositivos divisores e outros dispositivos especiais, para máquinas-ferramentas; porta-ferramentas para ferramentas manuais de todos os
tipos.</t>
  </si>
  <si>
    <t>84670000 - Ver descrição na tabela de incidência do ipi (tipi), conforme decreto nº
8.950/2016 e atualizações posteriores</t>
  </si>
  <si>
    <t>84671110 - Furadeiras</t>
  </si>
  <si>
    <t>84671190 - Outras</t>
  </si>
  <si>
    <t>84671900 - Outras</t>
  </si>
  <si>
    <t>84672991 - Cortadoras de tecidos</t>
  </si>
  <si>
    <t>84672993 - Martelos</t>
  </si>
  <si>
    <t>84678100 - Serras de corrente</t>
  </si>
  <si>
    <t>84678900 - -outras</t>
  </si>
  <si>
    <t>84679100 - De serras de corrente</t>
  </si>
  <si>
    <t>84679200 - De ferramentas pneumáticas</t>
  </si>
  <si>
    <t>84679900 - -outras</t>
  </si>
  <si>
    <t>84680000 - Ver descrição na tabela de incidência do ipi (tipi), conforme decreto nº
8.950/2016 e atualizações posteriores</t>
  </si>
  <si>
    <t>84681000 - Maçaricos de uso manual</t>
  </si>
  <si>
    <t>84682000 - Outras máquinas e aparelhos a gás</t>
  </si>
  <si>
    <t>84688010 - Para soldar por fricção</t>
  </si>
  <si>
    <t>84688090 - Outras</t>
  </si>
  <si>
    <t>84689010 - De maçaricos de uso manual</t>
  </si>
  <si>
    <t>84689020 - De máquinas e aparelhos para soldar por fricção</t>
  </si>
  <si>
    <t>84689090 - Outras</t>
  </si>
  <si>
    <t>84690010 - Máquinas de tratamento de textos</t>
  </si>
  <si>
    <t>84705090 - Ver descrição na tabela de incidência do ipi (tipi), conforme decreto nº
8.950/2016 e atualizações posteriores</t>
  </si>
  <si>
    <t>84709010 - Máquinas de franquear correspondência</t>
  </si>
  <si>
    <t>84709090 - Outras</t>
  </si>
  <si>
    <t>84716080 - Terminais de auto-atendimento bancário</t>
  </si>
  <si>
    <t>84718000 - Outras unidades de máquinas automáticas para processamento de dados</t>
  </si>
  <si>
    <t>84719019 - Outros</t>
  </si>
  <si>
    <t>84719090 - Outros</t>
  </si>
  <si>
    <t>84720000 - Ver descrição na tabela de incidência do ipi (tipi), conforme decreto nº
8.950/2016 e atualizações posteriores</t>
  </si>
  <si>
    <t>84721000 - Duplicadores</t>
  </si>
  <si>
    <t>84723090 - Outras</t>
  </si>
  <si>
    <t>84729010 - Distribuidores (dispensadores) automáticos de papel-moeda, incluídos os
que efetuam outras operações bancárias</t>
  </si>
  <si>
    <t>84729029 - Outras</t>
  </si>
  <si>
    <t>84729030 - Máquinas para selecionar e contar moedas ou papel-moeda</t>
  </si>
  <si>
    <t>84729040 - Máquinas para apontar lápis, perfuradores, grampeadores e
desgrampeadores</t>
  </si>
  <si>
    <t>84729091 - Máquinas para imprimir endereços ou para estampar placas de endereços</t>
  </si>
  <si>
    <t>84729099 - Outros</t>
  </si>
  <si>
    <t>84731010 - De máquinas para tratamento de textos</t>
  </si>
  <si>
    <t>84733049 - Partes e acessórios (exceto estojos, capas e semelhantes) reconhecíveis
como exclusiva ou principalmente destinados às máquinas e aparelhos
das posições 84.69 a 84.72. Circuitos impressos com componentes
elétricos ou eletrônicos, montados. Outros.</t>
  </si>
  <si>
    <t>84733099 - Outros (partes e acessórios das máquinas da posição 84.71)</t>
  </si>
  <si>
    <t>84734090 - Partes e acessórios (exceto estojos, capas e semelhantes) reconhecíveis
como exclusiva ou principalmente destinados às máquinas e aparelhos
das posições 84.69 a 84.72. Partes e acessórios das máquinas da posição
84.72. Outros.</t>
  </si>
  <si>
    <t>84740000 - Máquinas e aparelhos para selecionar, peneirar, separar, lavar, esmagar,
moer, misturar ou amassar terras, pedras, minérios ou outras substâncias
minerais sólidas (incluídos os pós e pastas); máquinas para aglomerar ou
moldar combustíveis minerais sólidos, pastas cerâmicas, cimento, gesso
ou outras matérias minerais em pó ou em pasta; máquinas para fazer
moldes de areia para fundição.</t>
  </si>
  <si>
    <t>84750000 - Máquinas para montagem de lâmpadas, tubos ou válvulas, elétricos ou
eletrônicos, ou de lâmpadas de luz relâmpago (“flash”), que tenham
invólucro de vidro; máquinas para fabricação ou trabalho a quente do
vidro ou das suas obras.</t>
  </si>
  <si>
    <t>84760000 - Máquinas automáticas de venda de produtos (por exemplo, selos,
cigarros, alimentos ou bebidas), incluídas as máquinas de trocar dinheiro.</t>
  </si>
  <si>
    <t>84770000 - Máquinas e aparelhos para trabalhar borracha ou plásticos ou para
fabricação de produtos dessas matérias, não especificados nem
compreendidos em outras posições deste capítulo.</t>
  </si>
  <si>
    <t>84780000 - Ver descrição na tabela de incidência do ipi (tipi), conforme decreto nº
8.950/2016 e atualizações posteriores</t>
  </si>
  <si>
    <t>84781010 - Batedoras-separadoras automáticas de talos e folhas</t>
  </si>
  <si>
    <t>84781090 - Outros</t>
  </si>
  <si>
    <t>84789000 - Partes</t>
  </si>
  <si>
    <t>84790000 - Máquinas e aparelhos mecânicos com função própria, não especificados
nem compreendidos em outras posições deste capítulo.</t>
  </si>
  <si>
    <t>84800000 - Caixas de fundição; placas de fundo para moldes; modelos para moldes;
moldes para metais (exceto lingoteiras), carbonetos metálicos, vidro,
matérias minerais, borracha ou plásticos.</t>
  </si>
  <si>
    <t>84801000 - Caixas de fundição</t>
  </si>
  <si>
    <t>84802000 - Placas de fundo para moldes</t>
  </si>
  <si>
    <t>84803000 - Modelos para moldes</t>
  </si>
  <si>
    <t>84804000 - Moldes para metais ou carbonetos metálicos:</t>
  </si>
  <si>
    <t>84805000 - Moldes para vidro</t>
  </si>
  <si>
    <t>84806000 - Moldes para matérias minerais</t>
  </si>
  <si>
    <t>84807000 - Moldes para borracha ou plásticos:</t>
  </si>
  <si>
    <t>84810000 - Ver descrição na tabela de incidência do ipi (tipi), conforme decreto nº
8.950/2016 e atualizações posteriores</t>
  </si>
  <si>
    <t>84811000 - Válvulas redutoras de pressão</t>
  </si>
  <si>
    <t>84812010 - Rotativas, de caixas de direção hidráulica</t>
  </si>
  <si>
    <t>84812011 - Com pinhão</t>
  </si>
  <si>
    <t>84812019 - Outras</t>
  </si>
  <si>
    <t>84812090 - Outras</t>
  </si>
  <si>
    <t>84813000 - Válvulas de retenção</t>
  </si>
  <si>
    <t>84814000 - Válvulas de segurança ou de alívio</t>
  </si>
  <si>
    <t>84818011 - Válvulas para escoamento</t>
  </si>
  <si>
    <t>84818019 - Outros</t>
  </si>
  <si>
    <t>84818021 - Válvulas de expansão termostáticas ou pressostáticas</t>
  </si>
  <si>
    <t>84818029 - Outros</t>
  </si>
  <si>
    <t>84818039 - Outros</t>
  </si>
  <si>
    <t>84818091 - Válvulas tipo aerossol</t>
  </si>
  <si>
    <t>84818092 - Válvulas solenóides</t>
  </si>
  <si>
    <t>84818093 - Válvulas tipo gaveta</t>
  </si>
  <si>
    <t>84818094 - Válvulas tipo globo</t>
  </si>
  <si>
    <t>84818095 - Válvulas tipo esfera</t>
  </si>
  <si>
    <t>84818096 - Válvulas tipo macho</t>
  </si>
  <si>
    <t>84818097 - Válvulas tipo borboleta</t>
  </si>
  <si>
    <t>84818099 - Outros</t>
  </si>
  <si>
    <t>84819010 - De válvulas tipo aerossol ou dos dispositivos do item 8481.80.1</t>
  </si>
  <si>
    <t>84819090 - Outras</t>
  </si>
  <si>
    <t>84820000 - Ver descrição na tabela de incidência do ipi (tipi), conforme decreto nº
8.950/2016 e atualizações posteriores</t>
  </si>
  <si>
    <t>84821010 - Rolamentos de esferas, de roletes ou de agulhas. Rolamentos de esferas.
De carga radial.</t>
  </si>
  <si>
    <t>84821090 - Outros (rolamentos de esferas)</t>
  </si>
  <si>
    <t>84822010 - De carga radial</t>
  </si>
  <si>
    <t>84822090 - Outros</t>
  </si>
  <si>
    <t>84823000 - Rolamentos de roletes em forma de tonel</t>
  </si>
  <si>
    <t>84824000 - Rolamentos de agulhas</t>
  </si>
  <si>
    <t>84825010 - De carga radial</t>
  </si>
  <si>
    <t>84825090 - Outros</t>
  </si>
  <si>
    <t>84828000 - Outros, incluídos os rolamentos combinados</t>
  </si>
  <si>
    <t>84829119 - Outras</t>
  </si>
  <si>
    <t>84829120 - Roletes cilíndricos</t>
  </si>
  <si>
    <t>84829130 - Roletes cônicos</t>
  </si>
  <si>
    <t>84829190 - Outros</t>
  </si>
  <si>
    <t>84829910 - Selos, capas e porta-esferas de aço</t>
  </si>
  <si>
    <t>84829990 - Outras</t>
  </si>
  <si>
    <t>84830000 - Árvores de transmissão (incluídas as árvores de "cames" e virabrequins)
e manivelas; mancais e "bronzes"; engrenagens e rodas de fricção; eixos
de esferas ou de roletes; redutores, multiplicadores, caixas de transmissão
e variadores de velocidade, incluídos os conversores de torque; volantes e
polias, incluídas as polias para cadernais; embreagens e dispositivos de
acoplamento, incluídas as juntas de articulação.</t>
  </si>
  <si>
    <t>84831010 - Virabrequins</t>
  </si>
  <si>
    <t>84831020 - Árvores de cames para comando de válvulas</t>
  </si>
  <si>
    <t>84831090 - Outros</t>
  </si>
  <si>
    <t>84840000 - Juntas metaloplásticas; jogos ou sortidos de juntas de composições
diferentes, apresentados em bolsas, envelopes ou embalagens
semelhantes; juntas de vedação mecânicas (selos mecânicos).</t>
  </si>
  <si>
    <t>84850000 - Ver descrição na tabela de incidência do ipi (tipi), conforme decreto nº
8.950/2016 e atualizações posteriores</t>
  </si>
  <si>
    <t>84860000 - Máquinas e aparelhos dos tipos utilizados exclusiva ou principalmente na
fabricação de "esferas" “(boules”) ou de plaquetas (“wafers”), de
dispositivos semicondutores, de circuitos integrados eletrônicos ou de
dispositivos de visualização de tela plana; máquinas e aparelhos
especificados na nota 9 c) do presente capítulo; partes e acessórios.</t>
  </si>
  <si>
    <t>84870000 - Partes de máquinas ou de aparelhos, não especificadas nem
compreendidas em outras posições do presente capítulo, que não
contenham conexões elétricas, partes isoladas eletricamente, bobinas,
contatos nem quaisquer outros elementos com características elétricas.</t>
  </si>
  <si>
    <t>85010000 - Motores e geradores, elétricos, exceto os grupos eletrogêneos.</t>
  </si>
  <si>
    <t>85020000 - Grupos eletrogêneos e conversores rotativos elétricos.</t>
  </si>
  <si>
    <t>85030000 - Ver descrição na tabela de incidência do ipi (tipi), conforme decreto nº
8.950/2016 e atualizações posteriores</t>
  </si>
  <si>
    <t>85030010 - De motores ou geradores das subposições 8501.10, 8501.20, 8501.31,
8501.32 ou do item 8501.40.1</t>
  </si>
  <si>
    <t>85030090 - Outras</t>
  </si>
  <si>
    <t>85041000 - Transformadores elétricos, conversores elétricos estáticos (retificadores,
por exemplo), bobinas de reatância e de auto-indução. Reatores para
lâmpadas ou tubos de descargas.</t>
  </si>
  <si>
    <t>85042100 - De potência não superior a 650kva</t>
  </si>
  <si>
    <t>85042200 - De potência superior a 650kva mas não superior a 10.000kva</t>
  </si>
  <si>
    <t>85042300 - De potência superior a 10.000kva</t>
  </si>
  <si>
    <t>85043111 - Transformadores de corrente</t>
  </si>
  <si>
    <t>85043119 - Outros</t>
  </si>
  <si>
    <t>85043211 - Para freqüências inferiores ou iguais a 60hz</t>
  </si>
  <si>
    <t>85043219 - Outros</t>
  </si>
  <si>
    <t>85043221 - Para freqüências inferiores ou iguais a 60hz</t>
  </si>
  <si>
    <t>85043300 - De potência superior a 16kva mas não superior a 500kva</t>
  </si>
  <si>
    <t>85043400 - De potência superior a 500kva</t>
  </si>
  <si>
    <t>85044010 - Transformadores elétricos, conversores elétricos estáticos (retificadores,
por exemplo), bobinas de reatância e de auto-indução. Conversores
estáticos. Carregadores de acumuladores.</t>
  </si>
  <si>
    <t>85044021 - Transformadores elétricos, conversores elétricos estáticos (retificadores,
por exemplo), bobinas de reatância e de auto-indução. Retificadores,
exceto carregadores de acumuladores. De cristal (semicondutores).</t>
  </si>
  <si>
    <t>85044022 - Eletrolíticos</t>
  </si>
  <si>
    <t>85044029 - Transformadores elétricos, conversores elétricos estáticos (retificadores,
por exemplo), bobinas de reatância e de auto-indução. Retificadores,
exceto carregadores de acumuladores. Outros.</t>
  </si>
  <si>
    <t>85044030 - Conversores de corrente contínua</t>
  </si>
  <si>
    <t>85044040 - Equipamento de alimentação ininterrupta de energia (ups ou no break)</t>
  </si>
  <si>
    <t>85044050 - Conversores eletrônicos de freqüência, para variação de velocidade de
motores elétricos</t>
  </si>
  <si>
    <t>85044090 - Outros</t>
  </si>
  <si>
    <t>85049010 - Núcleos de pó ferromagnético</t>
  </si>
  <si>
    <t>85049030 - Transformadores elétricos, conversores elétricos estáticos (retificadores,
por exemplo), bobinas de reatância e de auto-indução. Partes. De
transformadores das subposições 8504.21, 8504.22, 8504.23, 8504.33 ou
8504.34.</t>
  </si>
  <si>
    <t>85049040 - Transformadores elétricos, conversores elétricos estáticos (retificadores,
por exemplo), bobinas de reatância e de auto-indução. Partes. De
conversores estáticos, exceto de carregadores de acumuladores e de
retificadores.</t>
  </si>
  <si>
    <t>85049090 - Transformadores elétricos, conversores elétricos estáticos (retificadores,
por exemplo), bobinas de reatância e de auto-indução. Partes. Outras.</t>
  </si>
  <si>
    <t>85050000 - Ver descrição na tabela de incidência do ipi (tipi), conforme decreto nº
8.950/2016 e atualizações posteriores</t>
  </si>
  <si>
    <t>85051910 - De ferrita (cerâmicos)</t>
  </si>
  <si>
    <t>85052090 - Outros</t>
  </si>
  <si>
    <t>85059010 - Eletroímãs</t>
  </si>
  <si>
    <t>85059080 - Outros</t>
  </si>
  <si>
    <t>85059090 - Partes</t>
  </si>
  <si>
    <t>85071000 - De chumbo, do tipo utilizado para o arranque dos motores de pistão</t>
  </si>
  <si>
    <t>85071010 - De capacidade inferior ou igual a 20ah e tensão inferior ou a igual a 12v</t>
  </si>
  <si>
    <t>85071090 - Outros</t>
  </si>
  <si>
    <t>85072010 - De peso inferior ou igual a 1.000kg</t>
  </si>
  <si>
    <t>85072090 - Outros</t>
  </si>
  <si>
    <t>85073011 - Acumuladores elétricos - de capacidade inferior ou igual a 15 ah</t>
  </si>
  <si>
    <t>85073019 - Outros</t>
  </si>
  <si>
    <t>85073090 - Outros</t>
  </si>
  <si>
    <t>85074000 - De níquel-ferro</t>
  </si>
  <si>
    <t>85075000 - De níquel-hidreto metálico</t>
  </si>
  <si>
    <t>85076000 - De íon de lítio</t>
  </si>
  <si>
    <t>85078000 - Acumuladores elétricos e seus separadores, mesmo de forma quadrada ou
retangular. Outros acumuladores.</t>
  </si>
  <si>
    <t>85079010 - Separadores</t>
  </si>
  <si>
    <t>85079020 - Recipientes de plástico, suas tampas e tampões</t>
  </si>
  <si>
    <t>85079090 - Outras</t>
  </si>
  <si>
    <t>85086000 - Outros aspiradores</t>
  </si>
  <si>
    <t>85087000 - Partes</t>
  </si>
  <si>
    <t>85110000 - Aparelhos e dispositivos elétricos de ignição ou de arranque para motores
de ignição por centelha (faísca) ou por compressão (por exemplo:
magnetos, dínamos-magnetos, bobinas de ignição, velas de ignição ou de
aquecimento, motores de arranque); geradores (dínamos e alternadores,
por exemplo) e conjuntores-disjuntores utilizados com estes motores</t>
  </si>
  <si>
    <t>85120000 - Aparelhos elétricos de iluminação ou de sinalização (exceto os da
posição 85.39), limpadores de pára-brisas, degeladores e desembaçadores
elétricos, dos tipos utilizados em ciclos e automóveis</t>
  </si>
  <si>
    <t>85130000 - Lanternas elétricas portáteis destinadas a funcionar por meio de sua
própria fonte de energia (por exemplo, de pilhas, de acumuladores, de
magnetos), excluídos os aparelhos de iluminação da posição 85.12.</t>
  </si>
  <si>
    <t>85140000 - Ver descrição na tabela de incidência do ipi (tipi), conforme decreto nº
8.950/2016 e atualizações posteriores</t>
  </si>
  <si>
    <t>85141010 - Industriais</t>
  </si>
  <si>
    <t>85141090 - Outros</t>
  </si>
  <si>
    <t>85142011 - Industriais</t>
  </si>
  <si>
    <t>85142019 - Outros</t>
  </si>
  <si>
    <t>85142020 - Por perdas dielétricas</t>
  </si>
  <si>
    <t>85143011 - Industriais</t>
  </si>
  <si>
    <t>85143019 - Outros</t>
  </si>
  <si>
    <t>85143021 - Industriais</t>
  </si>
  <si>
    <t>85143029 - Outros</t>
  </si>
  <si>
    <t>85143090 - Outros</t>
  </si>
  <si>
    <t>85144000 - Outros aparelhos para tratamento térmico de matérias por indução ou
por perdas dielétricas</t>
  </si>
  <si>
    <t>85149000 - Partes</t>
  </si>
  <si>
    <t>85150000 - Ver descrição na tabela de incidência do ipi (tipi), conforme decreto nº
8.950/2016 e atualizações posteriores</t>
  </si>
  <si>
    <t>85151100 - Ferros e pistolas</t>
  </si>
  <si>
    <t>85151900 - OIutros</t>
  </si>
  <si>
    <t>85152100 - Inteira ou parcialmente automáticos</t>
  </si>
  <si>
    <t>85152900 - Outros</t>
  </si>
  <si>
    <t>85153110 - Robôs para soldar, por arco, em atmosfera inerte (mig -“metal inert gas”)
ou atmosfera ativa (mag -“metal active gas”), de comando numérico</t>
  </si>
  <si>
    <t>85153190 - Outros</t>
  </si>
  <si>
    <t>85153900 - Outros</t>
  </si>
  <si>
    <t>85158010 - Para soldar a "laser"</t>
  </si>
  <si>
    <t>85158090 - Outros</t>
  </si>
  <si>
    <t>85159000 - Partes</t>
  </si>
  <si>
    <t>85161000 - Aquecedores elétricos de água, incluídos os de imersão</t>
  </si>
  <si>
    <t>85167100 - Aparelhos para preparação de café ou de chá</t>
  </si>
  <si>
    <t>85167920 - Fritadoras</t>
  </si>
  <si>
    <t>85167990 - Outros</t>
  </si>
  <si>
    <t>85168010 - Para aparelhos da presente posição</t>
  </si>
  <si>
    <t>85169000 - Partes</t>
  </si>
  <si>
    <t>85171810 - Interfones</t>
  </si>
  <si>
    <t>85171891 - Não combinados com outros aparelhos</t>
  </si>
  <si>
    <t>85171899 - Outros</t>
  </si>
  <si>
    <t>85176130 - De telefonia celular</t>
  </si>
  <si>
    <t>85176199 - Outras</t>
  </si>
  <si>
    <t>85176212 - Multiplexadores por divisão de tempo, digitais síncronos, com velocidade
de transmissão igual ou superior a 155mbits/s</t>
  </si>
  <si>
    <t>85176213 - Outros multiplexadores por divisão de tempo</t>
  </si>
  <si>
    <t>85176214 - Concentradores de linhas de assinantes (terminais de central ou terminal
remoto)</t>
  </si>
  <si>
    <t>85176221 - Centrais automáticas públicas, para comutação eletrônica, incluídas as de
trânsito</t>
  </si>
  <si>
    <t>85176222 - Centrais automáticas privadas, de capacidade inferior ou igual a 25
ramais</t>
  </si>
  <si>
    <t>85176223 - Centrais automáticas privadas, de capacidade superior a 25 ramais e
inferior ou igual a 200 ramais</t>
  </si>
  <si>
    <t>85176224 - Centrais automáticas privadas, de capacidade superior a 200 ramais</t>
  </si>
  <si>
    <t>85176229 - Outros</t>
  </si>
  <si>
    <t>85176232 - Outras centrais automáticas para comutação por pacote</t>
  </si>
  <si>
    <t>85176239 - Outros</t>
  </si>
  <si>
    <t>85176241 - Com capacidade de conexão sem fio</t>
  </si>
  <si>
    <t>85176248 - Outros, com velocidade de interface serial de pelo menos 4mbits/s,
próprios para interconexão de redes locais com protocolos distintos</t>
  </si>
  <si>
    <t>85176251 - Terminais ou repetidores sobre linhas metálicas</t>
  </si>
  <si>
    <t>85176254 - Distribuidores de conexões para redes ("hubs")</t>
  </si>
  <si>
    <t>85176255 - Moduladores/demoduladores (“modems”)</t>
  </si>
  <si>
    <t>85176259 - Outros</t>
  </si>
  <si>
    <t>85176262 - De tecnologia celular</t>
  </si>
  <si>
    <t>85176272 - De frequência inferior a 15ghz e de taxa de transmissão inferior ou igual
a 34mbits/s, exceto os de sistema bidirecional de radiomensagens de taxa
de transmissão inferior ou igual a 112kbits/s</t>
  </si>
  <si>
    <t>85176277 - Outros, de frequência inferior a 15ghz</t>
  </si>
  <si>
    <t>85176278 - De freqüência superior ou igual a 15ghz, mas inferior ou igual a 23ghz e
taxa de transmissão inferior ou igual a 8mbit/s</t>
  </si>
  <si>
    <t>85176279 - Outros</t>
  </si>
  <si>
    <t>85176294 - Tradutores (conversores) de protocolos para interconexão de redes
(“gateways”)</t>
  </si>
  <si>
    <t>85176299 - Outros</t>
  </si>
  <si>
    <t>85176900 - Outros</t>
  </si>
  <si>
    <t>85177010 - Circuitos impressos com componentes elétricos ou eletrônicos, montados</t>
  </si>
  <si>
    <t>85177091 - Gabinetes, bastidores e armações</t>
  </si>
  <si>
    <t>85182100 - Alto-falante único montado no seu receptáculo</t>
  </si>
  <si>
    <t>85182200 - Alto-falantes múltiplos montados no mesmo receptáculo</t>
  </si>
  <si>
    <t>85182990 - Outros</t>
  </si>
  <si>
    <t>85189010 - Microfones e seus suportes; alto-falantes, mesmo montados nos seus
receptáculos; fones de ouvido, mesmo combinados com um microfone, e
conjuntos ou sortidos constituídos por um microfone e um ou mais alto-falantes; amplificadores elétricos de audiofreqüên</t>
  </si>
  <si>
    <t>85189090 - Outras</t>
  </si>
  <si>
    <t>85229020 - Gabinetes</t>
  </si>
  <si>
    <t>85255019 - Outros</t>
  </si>
  <si>
    <t>85256090 - Outros</t>
  </si>
  <si>
    <t>85269100 - Aparelhos de radionavegação</t>
  </si>
  <si>
    <t>85269200 - Aparelhos de radiotelecomando</t>
  </si>
  <si>
    <t>85272110 - Com toca-fitas</t>
  </si>
  <si>
    <t>85272190 - Outros</t>
  </si>
  <si>
    <t>85272900 - Outros</t>
  </si>
  <si>
    <t>85272990 - Outros</t>
  </si>
  <si>
    <t>85287111 - Sem saída de radiofreqüência (rf) modulada nos canais 3 ou 4, com
saídas de áudio balanceadas com impedância de 600 ohms, próprio para
montagem em "racks" e com saída de vídeo com conector bnc</t>
  </si>
  <si>
    <t>85291011 - Partes reconhecíveis como exclusiva ou principalmente destinadas aos
aparelhos das posições 85.25 a 85.28. Antenas. Com refletor parabólico.</t>
  </si>
  <si>
    <t>85291019 - Partes reconhecíveis como exclusiva ou principalmente destinadas aos
aparelhos das posições 85.25 a 85.28. Antenas. Outras.</t>
  </si>
  <si>
    <t>85291090 - Partes reconhecíveis como exclusiva ou principalmente destinadas aos
aparelhos das posições 85.25 a 85.28. Antenas e refletores de antenas de
qualquer tipo; partes reconhecíveis como de utilização conjunta com
esses artefatos. Outros.</t>
  </si>
  <si>
    <t>85299020 - De aparelhos das posições 85.27 ou 85.28</t>
  </si>
  <si>
    <t>85299040 - Partes reconhecíveis como exclusiva ou principalmente destinadas aos
aparelhos das posições 85.25 a 85.28. De aparelhos da subposição
8526.91.</t>
  </si>
  <si>
    <t>85301090 - Aparelhos elétricos de sinalização (excluindo os de transmissão de
mensagens), de segurança, de controle e de comando, para vias férreas ou
semelhantes, vias terrestres ou fluviais, para áreas ou parques de
estacionamento, instalações portuárias ou para a</t>
  </si>
  <si>
    <t>85311090 - Outros</t>
  </si>
  <si>
    <t>85312000 - Aparelhos elétricos de sinalização acústica ou visual (por exemplo,
campainhas, sirenes, quadros indicadores, aparelhos de alarme para
proteção contra roubo ou incêndio), exceto os das posições 85.12 ou
85.30. Painéis indicadores com dispositivos de crist</t>
  </si>
  <si>
    <t>85318000 - Aparelhos elétricos de sinalização acústica ou visual (por exemplo,
campainhas, sirenes, quadros indicadores, aparelhos de alarme para
proteção contra roubo ou incêndio), exceto os das posições 85.12 ou
85.30. Outros aparelhos.</t>
  </si>
  <si>
    <t>85319000 - Aparelhos elétricos de sinalização acústica ou visual (por exemplo,
campainhas, sirenes, quadros indicadores, aparelhos de alarme para
proteção contra roubo ou incêndio), exceto os das posições 85.12 ou
85.30. Partes.</t>
  </si>
  <si>
    <t>85321000 - Condensadores fixos concebidos para linhas elétricas de 50/60hz e
capazes de absorver uma potência reativa igual ou superior a 0,5kvar
(condensadores de potência)</t>
  </si>
  <si>
    <t>85322200 - Condensadores elétricos, fixos, variáveis ou ajustáveis. Eletrolíticos de
alumínio.</t>
  </si>
  <si>
    <t>85322590 - Condensadores elétricos, fixos, variáveis ou ajustáveis. Com dielétrico de
papel ou de plásticos. Outros.</t>
  </si>
  <si>
    <t>85322990 - Outros</t>
  </si>
  <si>
    <t>85332110 - Resistências elétricas - de fio</t>
  </si>
  <si>
    <t>85332190 - Outras</t>
  </si>
  <si>
    <t>85332900 - Outras</t>
  </si>
  <si>
    <t>85333110 - Potenciômetros</t>
  </si>
  <si>
    <t>85334012 - Resistências elétricas (incluídos os reostatos e os potenciômetros), exceto
de aquecimento. Resistências não lineares semicondutoras. Varistores.</t>
  </si>
  <si>
    <t>85340010 - Circuitos impressos - simples face, rígidos</t>
  </si>
  <si>
    <t>85340020 - Circuitos impressos - simples face, flexíveis</t>
  </si>
  <si>
    <t>85340030 - Circuitos impressos - dupla face, rígidos</t>
  </si>
  <si>
    <t>85340039 - Outros</t>
  </si>
  <si>
    <t>85340050 - Circuitos impressos - multicamadas</t>
  </si>
  <si>
    <t>85352100 - Para tensão inferior a 72,5kv</t>
  </si>
  <si>
    <t>85352900 - Aparelhos para interrupção, seccionamento, proteção, derivação, ligação
ou conexão de circuitos elétricos (por exemplo, interruptores,
comutadores, corta-circuitos, pára-raios, limitadores de tensão,
eliminadores de onda, tomadas de corrente e outros cone</t>
  </si>
  <si>
    <t>85353017 - Outros, com dispositivo de acionamento não automático</t>
  </si>
  <si>
    <t>85353018 - Outros, com dispositivo de acionamento automático, exceto os de
contatos imersos em meio líquido</t>
  </si>
  <si>
    <t>85353027 - Outros, com dispositivo de acionamento não automático</t>
  </si>
  <si>
    <t>85353028 - Outros, com dispositivo de acionamento automático, exceto os de
contatos imersos em meio líquido</t>
  </si>
  <si>
    <t>85354010 - Aparelhos para interrupção, seccionamento, proteção, derivação, ligação
ou conexão de circuitos elétricos (por exemplo, interruptores,
comutadores, corta-circuitos, pára-raios, limitadores de tensão,
eliminadores de onda, tomadas de corrente e outros cone</t>
  </si>
  <si>
    <t>85361000 - Fusíveis e corta-circuitos de fusíveis</t>
  </si>
  <si>
    <t>85362000 - Disjuntores</t>
  </si>
  <si>
    <t>85363000 - Outros aparelhos para proteção de circuitos elétricos</t>
  </si>
  <si>
    <t>85364100 - Para tensão não superior a 60v</t>
  </si>
  <si>
    <t>85364900 - Outros</t>
  </si>
  <si>
    <t>85365090 - Outros</t>
  </si>
  <si>
    <t>85366100 - Suportes para lâmpadas</t>
  </si>
  <si>
    <t>85366910 - Tomada polarizada e tomada blindada</t>
  </si>
  <si>
    <t>85366990 - Outros</t>
  </si>
  <si>
    <t>85369010 - Conectores para cabos planos constituídos por condutores paralelos
isolados individualmente</t>
  </si>
  <si>
    <t>85369040 - Conectores para circuito impresso</t>
  </si>
  <si>
    <t>85369090 - Outros</t>
  </si>
  <si>
    <t>85371020 - Controladores programáveis</t>
  </si>
  <si>
    <t>85371090 - Outros</t>
  </si>
  <si>
    <t>85372090 - Outros</t>
  </si>
  <si>
    <t>85381000 - Quadros, painéis, consoles, cabinas, armários e outros suportes, da
posição 85.37, desprovidos dos seus aparelhos</t>
  </si>
  <si>
    <t>85389010 - Partes reconhecíveis como exclusiva ou principalmente destinadas aos
aparelhos das posições 85.35, 85.36 ou 85.37. Circuitos impressos com
componentes elétricos ou eletrônicos, montados.</t>
  </si>
  <si>
    <t>85389020 - Partes reconhecíveis como exclusiva ou principalmente destinadas aos
aparelhos das posições 85.35, 85.36 ou 85.37. De disjuntores, para tensão
superior ou igual a 72,5kv.</t>
  </si>
  <si>
    <t>85389090 - Outras</t>
  </si>
  <si>
    <t>85392910 - Para tensão inferior ou igual a 15v</t>
  </si>
  <si>
    <t>85392990 - Outros</t>
  </si>
  <si>
    <t>85408990 - Outros</t>
  </si>
  <si>
    <t>85410000 - Diodos, transistores e dispositivos semelhantes semicondutores;
dispositivos fotossensíveis semicondutores, incluídas as células
fotovoltaicas, mesmo montadas em módulos ou em painéis; diodos
emissores de luz; cristais piezelétricos montados.</t>
  </si>
  <si>
    <t>85430000 - Ver descrição na tabela de incidência do ipi (tipi), conforme decreto nº
8.950/2016 e atualizações posteriores</t>
  </si>
  <si>
    <t>85431000 - Aceleradores de partículas</t>
  </si>
  <si>
    <t>85432000 - Geradores de sinais</t>
  </si>
  <si>
    <t>85433000 - Máquinas e aparelhos de galvanoplastia, eletrólise ou eletroforese</t>
  </si>
  <si>
    <t>85437013 - Para distribuição de sinais de televisão</t>
  </si>
  <si>
    <t>85437039 - Outros</t>
  </si>
  <si>
    <t>85437040 - Transcodificadores ou conversores de padrões de televisão</t>
  </si>
  <si>
    <t>85437092 - Eletrificadores de cercas</t>
  </si>
  <si>
    <t>85437099 - Outros</t>
  </si>
  <si>
    <t>85439090 - Outras</t>
  </si>
  <si>
    <t>85442000 - Cabos coaxiais e outros condutores elétricos coaxiais</t>
  </si>
  <si>
    <t>85443000 - Jogos de fios para velas de ignição e outros jogos de fios dos tipos
utilizados em quaisquer veículos</t>
  </si>
  <si>
    <t>85444200 - Munidos de peças de conexão</t>
  </si>
  <si>
    <t>85444900 - Outros</t>
  </si>
  <si>
    <t>85460000 - Isoladores de qualquer matéria, para usos elétricos</t>
  </si>
  <si>
    <t>85470000 - Peças isolantes inteiramente de matérias isolantes, ou com simples peças
metálicas de montagem (suportes roscados, por exemplo) incorporadas
na massa, para máquinas, aparelhos e instalações elétricas, exceto os
isoladores da posição 85.46; tubos isoladores e suas peças de ligação, de
metais comuns, isolados interiormente</t>
  </si>
  <si>
    <t>85489090 - Outras</t>
  </si>
  <si>
    <t>86011000 - De fonte externa de eletricidade</t>
  </si>
  <si>
    <t>86021000 - Outras locomotivas e locotratores; tênderes. Locomotivas diesel-elétricas.</t>
  </si>
  <si>
    <t>86031000 - Litorinas, mesmo para circulação urbana, exceto as da posição 86.04. De
fonte externa de eletricidade.</t>
  </si>
  <si>
    <t>86040090 - Veículos para inspeção e manutenção de vias férreas ou semelhantes,
mesmo autopropulsados (por exemplo, vagões-oficinas, vagões-guindastes, vagões equipados com batedores de balastro, alinhadores de
vias, viaturas para testes e dresinas). Outros.</t>
  </si>
  <si>
    <t>86050010 - Vagões de passageiros, furgões para bagagem, vagões-postais e outros
vagões especiais, para vias férreas ou semelhantes (excluídas as viaturas
da posição 86.04). Vagões de passageiros.</t>
  </si>
  <si>
    <t>86061000 - Vagões para transporte de mercadorias sobre vias férreas. Vagões-tanques e semelhantes.</t>
  </si>
  <si>
    <t>86063000 - Vagões para transporte de mercadorias sobre vias férreas. Vagões de
descarga automática, exceto os da subposição 8606.10.</t>
  </si>
  <si>
    <t>86069100 - Vagões para transporte de mercadorias sobre vias férreas. Cobertos e
fechados.</t>
  </si>
  <si>
    <t>86069200 - Vagões para transporte de mercadorias sobre vias férreas. Abertos, com
paredes fixas de altura superior a 60cm.</t>
  </si>
  <si>
    <t>86069900 - Vagões para transporte de mercadorias sobre vias férreas. Outros.</t>
  </si>
  <si>
    <t>86071110 - Partes de veículos para vias férreas ou semelhantes. "bogies" e bísseis, de
tração. Truques ("bogies").</t>
  </si>
  <si>
    <t>86071911 - Partes de veículos para via férreas ou semelhantes - com rolamentos
incorporados, de diâmetro exterior superior a 190 mm, do tipo dos
utilizados em eixos de rodas de vagões ferroviários</t>
  </si>
  <si>
    <t>86071919 - Outros</t>
  </si>
  <si>
    <t>86071990 - Partes de veículos para vias férreas ou semelhantes. "bogies", bísseis,
eixos e rodas, e suas partes: outros.</t>
  </si>
  <si>
    <t>86072100 - Partes de veículos para vias férreas ou semelhantes. Freios e suas partes:
freios a ar comprimido e suas partes.</t>
  </si>
  <si>
    <t>86072900 - Freios e suas partes - outros</t>
  </si>
  <si>
    <t>86073000 - Partes de veículos para vias férreas ou semelhantes. Ganchos e outros
sistemas de engate, pára-choques, e suas partes.</t>
  </si>
  <si>
    <t>86079100 - Partes de veículos para vias férreas ou semelhantes. De locomotivas ou
de locotratores.</t>
  </si>
  <si>
    <t>86079900 - Partes de veículos para vias férreas ou semelhantes. Outras.</t>
  </si>
  <si>
    <t>86080012 - Material fixo de vias férreas ou semelhantes; aparelhos mecânicos
(incluídos os eletromecânicos) de sinalização, de segurança, de controle
ou de comando para vias férreas ou semelhantes, rodoviárias ou fluviais,
para áreas ou parques de estacionamento, in</t>
  </si>
  <si>
    <t>87011000 - Motocultores</t>
  </si>
  <si>
    <t>87012000 - Tratores rodoviários para semi-reboques</t>
  </si>
  <si>
    <t>87013000 - Tratores de lagartas</t>
  </si>
  <si>
    <t>87019010 - Tratores especialmente concebidos para arrastar troncos ("log skidders")</t>
  </si>
  <si>
    <t>87019090 - Outros</t>
  </si>
  <si>
    <t>87019410 - Ver descrição na tabela de incidência do ipi (tipi), conforme decreto nº
8.950/2016 e atualizações posteriores</t>
  </si>
  <si>
    <t>87019510 - Ver descrição na tabela de incidência do ipi (tipi), conforme decreto nº
8.950/2016 e atualizações posteriores</t>
  </si>
  <si>
    <t>87020000 - Veículos automóveis para transporte de 10 pessoas ou mais, incluindo o
motorista</t>
  </si>
  <si>
    <t>87032290 - Outros</t>
  </si>
  <si>
    <t>87032390 - Outros</t>
  </si>
  <si>
    <t>87041010 - Com capacidade de carga superior ou igual a 85 toneladas</t>
  </si>
  <si>
    <t>87041090 - Outros</t>
  </si>
  <si>
    <t>87051010 - Com haste telescópica de altura máxima superior ou igual a 42m,
capacidade máxima de elevação superior ou igual a 60 toneladas,
segundo a norma din 15019, parte 2, e com 2 ou mais eixos de rodas
direcionáveis</t>
  </si>
  <si>
    <t>87051090 - Outros</t>
  </si>
  <si>
    <t>87052000 - Torres ("derricks") automóveis, para sondagem ou perfuração</t>
  </si>
  <si>
    <t>87053000 - Veículos de combate a incêndio</t>
  </si>
  <si>
    <t>87054000 - Caminhões-betoneiras</t>
  </si>
  <si>
    <t>87059010 - Caminhões para a determinação de parâmetros físicos característicos
(perfilagem) de poços petrolíferos</t>
  </si>
  <si>
    <t>87059090 - Outros</t>
  </si>
  <si>
    <t>87060020 - Dos veículos das subposições 8701.10, 8701.30, 8701.90 ou 8704.10</t>
  </si>
  <si>
    <t>87070000 - Carroçarias para os veículos automóveis das posições 87.01 a 87.05,
incluídas as cabinas.</t>
  </si>
  <si>
    <t>87071000 - Para os veículos da posição 87.03</t>
  </si>
  <si>
    <t>87079010 - Dos veículos das subposições 8701.10, 8701.30, 8701.90 ou 8704.10</t>
  </si>
  <si>
    <t>87079090 - Outras</t>
  </si>
  <si>
    <t>87081000 - Pára-choques e suas partes</t>
  </si>
  <si>
    <t>87082100 - Cintos de segurança</t>
  </si>
  <si>
    <t>87082911 - Pára-lamas</t>
  </si>
  <si>
    <t>87082912 - Grades de radiadores</t>
  </si>
  <si>
    <t>87082913 - Portas</t>
  </si>
  <si>
    <t>87082914 - Painéis de instrumentos</t>
  </si>
  <si>
    <t>87082919 - Outros</t>
  </si>
  <si>
    <t>87082991 - Pára-lamas</t>
  </si>
  <si>
    <t>87082992 - Grades de radiadores</t>
  </si>
  <si>
    <t>87082993 - Portas</t>
  </si>
  <si>
    <t>87082994 - Painéis de instrumentos</t>
  </si>
  <si>
    <t>87082995 - Geradores de gás para acionar retratores de cintos de segurança</t>
  </si>
  <si>
    <t>87082996 - Bolsas infláveis para "airbag"</t>
  </si>
  <si>
    <t>87082999 - Outros</t>
  </si>
  <si>
    <t>87083011 - Dos veículos das subposições 8701.10, 8701.30, 8701.90 ou 8704.10</t>
  </si>
  <si>
    <t>87083019 - Outras</t>
  </si>
  <si>
    <t>87083090 - Outros</t>
  </si>
  <si>
    <t>87083110 - Dos veículos das subposições 8701.10, 8701.30, 8701.90 ou 8704.10</t>
  </si>
  <si>
    <t>87083190 - Outros</t>
  </si>
  <si>
    <t>87083900 - Outros</t>
  </si>
  <si>
    <t>87084011 - Servo-assistidas, próprias para torques de entrada superiores ou iguais a
750nm</t>
  </si>
  <si>
    <t>87084019 - Outras</t>
  </si>
  <si>
    <t>87084080 - Outras caixas de marchas</t>
  </si>
  <si>
    <t>87084090 - Outras</t>
  </si>
  <si>
    <t>87085011 - Eixos com diferencial com capacidade de suportar cargas superiores ou
iguais a 14.000kg, redutores planetários nos extremos e dispositivo de
freio incorporado, do tipo dos utilizados em veículos da subposição
8704.10</t>
  </si>
  <si>
    <t>87085012 - Eixos não motores</t>
  </si>
  <si>
    <t>87085019 - Outros</t>
  </si>
  <si>
    <t>87085080 - Outros</t>
  </si>
  <si>
    <t>87085090 - Outros</t>
  </si>
  <si>
    <t>87085091 - De eixos não motores, dos veículos das subposições 8701.10, 8701.30,
8701.90 ou 8704.10</t>
  </si>
  <si>
    <t>87085099 - Outras</t>
  </si>
  <si>
    <t>87086010 - Dos veículos das subposições 8701.10, 8701.30, 8701.90 ou 8704.10</t>
  </si>
  <si>
    <t>87086090 - Outros</t>
  </si>
  <si>
    <t>87087010 - De eixos propulsores dos veículos das subposições 8701.10, 8701.30,
8701.90 ou 8704.10</t>
  </si>
  <si>
    <t>87087090 - Outros</t>
  </si>
  <si>
    <t>87088000 - Sistemas de suspensão e suas partes (incluídos os amortecedores de
suspensão)</t>
  </si>
  <si>
    <t>87089100 - Radiadores e suas partes</t>
  </si>
  <si>
    <t>87089200 - Silenciosos e tubos de escape; suas partes</t>
  </si>
  <si>
    <t>87089300 - Embreagens e suas partes</t>
  </si>
  <si>
    <t>87089411 - Volantes</t>
  </si>
  <si>
    <t>87089412 - Barras</t>
  </si>
  <si>
    <t>87089413 - Caixas</t>
  </si>
  <si>
    <t>87089481 - Volantes</t>
  </si>
  <si>
    <t>87089482 - Barras</t>
  </si>
  <si>
    <t>87089483 - Caixas</t>
  </si>
  <si>
    <t>87089490 - Partes</t>
  </si>
  <si>
    <t>87089491 - Volantes</t>
  </si>
  <si>
    <t>87089492 - Barras</t>
  </si>
  <si>
    <t>87089493 - Caixas</t>
  </si>
  <si>
    <t>87089510 - Bolsas infláveis de segurança com sistema de insuflação (“airbags")</t>
  </si>
  <si>
    <t>87089521 - Bolsas infláveis para "airbags"</t>
  </si>
  <si>
    <t>87089522 - Sistema de insuflação</t>
  </si>
  <si>
    <t>87089529 - Outras</t>
  </si>
  <si>
    <t>87089910 - Dispositivos para comando de acelerador, freio, embreagem, direção ou
caixa de marchas mesmo os de adaptação dos preexistentes, do tipo dos</t>
  </si>
  <si>
    <t>87089990 - Outros</t>
  </si>
  <si>
    <t>87091100 - Elétricos</t>
  </si>
  <si>
    <t>87091900 - Outros</t>
  </si>
  <si>
    <t>87099000 - Partes</t>
  </si>
  <si>
    <t>87100000 - Veículos e carros blindados de combate, armados ou não, e suas partes.</t>
  </si>
  <si>
    <t>87120010 - Bicicletas e outros ciclos (incluídos os triciclos), sem motor. Bicicletas.</t>
  </si>
  <si>
    <t>87131000 - Cadeiras de rodas e outros veículos para inválidos, mesmo com motor ou
outro mecanismo de propulsão. Sem mecanismo de propulsão.</t>
  </si>
  <si>
    <t>87139000 - Cadeiras de rodas e outros veículos para inválidos, mesmo com motor ou
outro mecanismo de propulsão. Outros.</t>
  </si>
  <si>
    <t>87140000 - Partes e acessórios dos veículos das posições 87.11 a 87.13.</t>
  </si>
  <si>
    <t>87141000 - Partes e acessórios de motocicletas (incluindo os ciclomotores)</t>
  </si>
  <si>
    <t>87141900 - Outros</t>
  </si>
  <si>
    <t>87149490 - Outros</t>
  </si>
  <si>
    <t>87149990 - Outros</t>
  </si>
  <si>
    <t>87162000 - Reboques e semi-reboques, autocarregáveis ou autodescarregáveis, para
usos agrícolas</t>
  </si>
  <si>
    <t>87163100 - Cisternas</t>
  </si>
  <si>
    <t>87163900 - Outros</t>
  </si>
  <si>
    <t>87169090 - Reboques e semi-reboques, para quaisquer veículos; outros veículos não
autopropulsados; suas partes. Partes. Outras.</t>
  </si>
  <si>
    <t>88020000 - Outros veículos aéreos (por exemplo, helicópteros, aviões); veículos
espaciais (incluídos os satélites) e seus veículos de lançamento, e
veículos suborbitais.</t>
  </si>
  <si>
    <t>88030000 - Partes dos veículos e aparelhos das posições 88.01 ou 88.02.</t>
  </si>
  <si>
    <t>88040000 - Pára-quedas (incluídos os pára-quedas dirigíveis e os parapentes) e os
pára-quedas giratórios ("rotochutes"); suas partes e acessórios.</t>
  </si>
  <si>
    <t>89000000 - Embarcações e estruturas flutuantes</t>
  </si>
  <si>
    <t>90013000 - Fibras ópticas e feixes de fibras ópticas; cabos de fibras ópticas, exceto
os da posição 85.44; matérias polarizantes em folhas ou em placas; lentes
(incluídas as de contato), prismas, espelhos e outros elementos de óptica,
de qualquer matéria, não montad</t>
  </si>
  <si>
    <t>90014000 - Fibras ópticas e feixes de fibras ópticas; cabos de fibras ópticas, exceto
os da posição 85.44; matérias polarizantes em folhas ou em placas; lentes
(incluídas as de contato), prismas, espelhos e outros elementos de óptica,
de qualquer matéria, não montad</t>
  </si>
  <si>
    <t>90015000 - Fibras ópticas e feixes de fibras ópticas; cabos de fibras ópticas, exceto
os da posição 85.44; matérias polarizantes em folhas ou em placas; lentes
(incluídas as de contato), prismas, espelhos e outros elementos de óptica,
de qualquer matéria, não montad</t>
  </si>
  <si>
    <t>90029000 - Lentes, prismas, espelhos e outros elementos de óptica, de qualquer
matéria, montados, para instrumentos ou aparelhos, exceto os de vidro
não trabalhado opticamente. Outros.</t>
  </si>
  <si>
    <t>90031100 - Armações para óculos ou artigos semelhantes, e suas partes. Armações:
de plásticos.</t>
  </si>
  <si>
    <t>90031910 - Armações para óculos ou artigos semelhantes, e suas partes. Armações:
de metais comuns, mesmo folheados ou chapeados de metais preciosos
(plaquê).</t>
  </si>
  <si>
    <t>90031990 - Armações para óculos ou artigos semelhantes, e suas partes. Armações:
outras.</t>
  </si>
  <si>
    <t>90039010 - Armações para óculos ou artigos semelhantes, e suas partes. Partes.
Charneiras.</t>
  </si>
  <si>
    <t>90039090 - Armações para óculos ou artigos semelhantes, e suas partes. Partes.
Outras.</t>
  </si>
  <si>
    <t>90041000 - Óculos para correção, proteção ou outros fins, e artigos semelhantes.
Óculos de sol.</t>
  </si>
  <si>
    <t>90049010 - Óculos para correção, proteção ou outros fins, e artigos semelhantes.
Óculos para correção.</t>
  </si>
  <si>
    <t>90049020 - Óculos para correção, proteção ou outros fins, e artigos semelhantes.
Óculos de segurança.</t>
  </si>
  <si>
    <t>90049090 - Óculos para correção, proteção ou outros fins, e artigos semelhantes.
Outros.</t>
  </si>
  <si>
    <t>90058000 - Outros instrumentos</t>
  </si>
  <si>
    <t>90059090 - Outros</t>
  </si>
  <si>
    <t>90061010 - Fotocompositoras a laser para preparação de clichês</t>
  </si>
  <si>
    <t>90061090 - Outras</t>
  </si>
  <si>
    <t>90072090 - Outros</t>
  </si>
  <si>
    <t>90072091 - Para filmes de largura superior ou igual a 35mm mas inferior ou igual a
70mm</t>
  </si>
  <si>
    <t>90072099 - Outros</t>
  </si>
  <si>
    <t>90079200 - De projetores</t>
  </si>
  <si>
    <t>90085000 - Projetores e aparelhos de ampliação ou de redução</t>
  </si>
  <si>
    <t>90089000 - Partes e acessórios</t>
  </si>
  <si>
    <t>90101010 - Cubas e cubetas, de operação automática e programáveis</t>
  </si>
  <si>
    <t>90101020 - Ampliadoras-copiadoras automáticas para papel fotográfico, com
capacidade superior a 1.000 cópias por hora</t>
  </si>
  <si>
    <t>90101090 - Outros</t>
  </si>
  <si>
    <t>90109010 - De aparelhos ou material da subposição 9010.10 ou do item 9010.50.10</t>
  </si>
  <si>
    <t>90111000 - Microscópios estereoscópicos</t>
  </si>
  <si>
    <t>90112010 - Microscópios ópticos, incluídos os microscópios para fotomicrografia,
cinefotomicrografia ou microprojeção. Para fotomicrografia.</t>
  </si>
  <si>
    <t>90118010 - Binoculares de platina móvel</t>
  </si>
  <si>
    <t>90118090 - Outros</t>
  </si>
  <si>
    <t>90119010 - Microscópios ópticos, incluídos os microscópios para fotomicrografia,
cinefotomicrografia ou microprojeção. Partes e acessórios. Dos artigos da</t>
  </si>
  <si>
    <t>90119090 - Outros</t>
  </si>
  <si>
    <t>90131090 - Outros</t>
  </si>
  <si>
    <t>90150000 - Ver descrição na tabela de incidência do ipi (tipi), conforme decreto nº
8.950/2016 e atualizações posteriores</t>
  </si>
  <si>
    <t>90151000 - Telêmetros</t>
  </si>
  <si>
    <t>90152010 - Com sistema de leitura por meio de prisma ou micrômetro óptico e
precisão de leitura de 1 segundo</t>
  </si>
  <si>
    <t>90152090 - Outros</t>
  </si>
  <si>
    <t>90153000 - Níveis</t>
  </si>
  <si>
    <t>90154000 - Instrumentos e aparelhos de fotogrametria</t>
  </si>
  <si>
    <t>90158010 - Molinetes hidrométricos</t>
  </si>
  <si>
    <t>90158090 - Outros</t>
  </si>
  <si>
    <t>90159010 - De instrumentos ou aparelhos da subposição 9015.40</t>
  </si>
  <si>
    <t>90159090 - Outros</t>
  </si>
  <si>
    <t>90160000 - Ver descrição na tabela de incidência do ipi (tipi), conforme decreto nº
8.950/2016 e atualizações posteriores</t>
  </si>
  <si>
    <t>90160010 - Sensíveis a pesos não superiores a 0,2mg</t>
  </si>
  <si>
    <t>90160090 - Outras</t>
  </si>
  <si>
    <t>90170000 - Ver descrição na tabela de incidência do ipi (tipi), conforme decreto nº
8.950/2016 e atualizações posteriores</t>
  </si>
  <si>
    <t>90171010 - Automáticas</t>
  </si>
  <si>
    <t>90171090 - Outras</t>
  </si>
  <si>
    <t>90173010 - Micrômetros</t>
  </si>
  <si>
    <t>90173020 - Paquímetros</t>
  </si>
  <si>
    <t>90173090 - Outros</t>
  </si>
  <si>
    <t>90179010 - De mesas ou máquinas de desenhar, automáticas</t>
  </si>
  <si>
    <t>90179090 - Outros</t>
  </si>
  <si>
    <t>90181100 - Instrumentos e aparelhos para medicina, cirurgia, odontologia e
veterinária, incluídos os aparelhos para cintilografia e outros aparelhos
eletromédicos, bem como os aparelhos para testes visuais. Aparelhos de
eletrodiagnóstico (incluídos os aparelhos de e</t>
  </si>
  <si>
    <t>90181210 - Instrumentos e aparelhos para medicina, cirurgia, odontologia e
veterinária, incluídos os aparelhos para cintilografia e outros aparelhos
eletromédicos, bem como os aparelhos para testes visuais. Aparelhos de
diagnóstico por varredura ultra-sônica ("scann</t>
  </si>
  <si>
    <t>90181290 - Instrumentos e aparelhos para medicina, cirurgia, odontologia e
veterinária, incluídos os aparelhos para cintilografia e outros aparelhos
eletromédicos, bem como os aparelhos para testes visuais. Aparelhos de
diagnóstico por varredura ultra-sônica ("scann</t>
  </si>
  <si>
    <t>90181300 - Instrumentos e aparelhos para medicina, cirurgia, odontologia e
veterinária, incluídos os aparelhos para cintilografia e outros aparelhos
eletromédicos, bem como os aparelhos para testes visuais. Aparelhos de
eletrodiagnóstico (incluídos os aparelhos de e</t>
  </si>
  <si>
    <t>90181410 - Instrumentos e aparelhos para medicina, cirurgia, odontologia e
veterinária, incluídos os aparelhos para cintilografia e outros aparelhos
eletromédicos, bem como os aparelhos para testes visuais. Aparelhos de
cintilografia “scanner” de tomografia por emis</t>
  </si>
  <si>
    <t>90181490 - Instrumentos e aparelhos para medicina, cirurgia, odontologia e
veterinária, incluídos os aparelhos para cintilografia e outros aparelhos
eletromédicos, bem como os aparelhos para testes visuais. Aparelhos de
cintilografia. Outros.</t>
  </si>
  <si>
    <t>90181910 - Instrumentos e aparelhos para medicina, cirurgia, odontologia e
veterinária, incluídos os aparelhos para cintilografia e outros aparelhos
eletromédicos, bem como os aparelhos para testes visuais. Aparelhos de
eletrodiagnóstico (incluídos os aparelhos de e</t>
  </si>
  <si>
    <t>90181920 - Instrumentos e aparelhos para medicina, cirurgia, odontologia e
veterinária, incluídos os aparelhos para cintilografia e outros aparelhos
eletromédicos, bem como os aparelhos para testes visuais. Aparelhos de
eletrodiagnóstico (incluídos os aparelhos de e</t>
  </si>
  <si>
    <t>90181980 - Instrumentos e aparelhos para medicina, cirurgia, odontologia e
veterinária, incluídos os aparelhos para cintilografia e outros aparelhos
eletromédicos, bem como os aparelhos para testes visuais. Aparelhos de
eletrodiagnóstico (incluídos os aparelhos de e</t>
  </si>
  <si>
    <t>90181990 - Instrumentos e aparelhos para medicina, cirurgia, odontologia e
veterinária, incluídos os aparelhos para cintilografia e outros aparelhos
eletromédicos, bem como os aparelhos para testes visuais. Aparelhos de
eletrodiagnóstico (incluídos os aparelhos de e</t>
  </si>
  <si>
    <t>90182010 - Instrumentos e aparelhos para medicina, cirurgia, odontologia e
veterinária, incluídos os aparelhos para cintilografia e outros aparelhos
eletromédicos, bem como os aparelhos para testes visuais. Aparelhos de
raios ultravioleta ou infravermelhos. Para cir</t>
  </si>
  <si>
    <t>90182020 - Instrumentos e aparelhos para medicina, cirurgia, odontologia e
veterinária, incluídos os aparelhos para cintilografia e outros aparelhos
eletromédicos, bem como os aparelhos para testes visuais. Aparelhos de
raios ultravioleta ou infravermelhos. Outros,</t>
  </si>
  <si>
    <t>90182090 - Instrumentos e aparelhos para medicina, cirurgia, odontologia e
veterinária, incluídos os aparelhos para cintilografia e outros aparelhos
eletromédicos, bem como os aparelhos para testes visuais. Aparelhos de
raios ultravioleta ou infravermelhos. Outros.</t>
  </si>
  <si>
    <t>90183111 - Instrumentos e aparelhos para medicina, cirurgia, odontologia e
veterinária, incluídos os aparelhos para cintilografia e outros aparelhos
eletromédicos, bem como os aparelhos para testes visuais. De plástico.
De capacidade inferior ou igual a 2cm3.</t>
  </si>
  <si>
    <t>90183119 - Instrumentos e aparelhos para medicina, cirurgia, odontologia e
veterinária, incluídos os aparelhos para cintilografia e outros aparelhos
eletromédicos, bem como os aparelhos para testes visuais. De plástico.
Outras.</t>
  </si>
  <si>
    <t>90183190 - Instrumentos e aparelhos para medicina, cirurgia, odontologia e
veterinária, incluídos os aparelhos para cintilografia e outros aparelhos
eletromédicos, bem como os aparelhos para testes visuais. Seringas,
mesmo com agulhas. Outras.</t>
  </si>
  <si>
    <t>90183211 - Instrumentos e aparelhos para medicina, cirurgia, odontologia e
veterinária, incluídos os aparelhos para cintilografia e outros aparelhos
eletromédicos, bem como os aparelhos para testes visuais. Tubulares de
metal. Gengivais.</t>
  </si>
  <si>
    <t>90183212 - Instrumentos e aparelhos para medicina, cirurgia, odontologia e
veterinária, incluídos os aparelhos para cintilografia e outros aparelhos
eletromédicos, bem como os aparelhos para testes visuais. Tubulares de
metal. De aço cromo-níquel, bisel trifacetado</t>
  </si>
  <si>
    <t>90183219 - Instrumentos e aparelhos para medicina, cirurgia, odontologia e
veterinária, incluídos os aparelhos para cintilografia e outros aparelhos
eletromédicos, bem como os aparelhos para testes visuais. Tubulares de
metal. Outras.</t>
  </si>
  <si>
    <t>90183220 - Instrumentos e aparelhos para medicina, cirurgia, odontologia e
veterinária, incluídos os aparelhos para cintilografia e outros aparelhos
eletromédicos, bem como os aparelhos para testes visuais. Agulhas
tubulares de metal e agulhas para suturas. Para sut</t>
  </si>
  <si>
    <t>90183910 - Instrumentos e aparelhos para medicina, cirurgia, odontologia e
veterinária, incluídos os aparelhos para cintilografia e outros aparelhos
eletromédicos, bem como os aparelhos para testes visuais. Seringas,
agulhas, cateteres, cânulas e instrumentos semelh</t>
  </si>
  <si>
    <t>90183921 - Instrumentos e aparelhos para medicina, cirurgia, odontologia e</t>
  </si>
  <si>
    <t>90183922 - Instrumentos e aparelhos para medicina, cirurgia, odontologia e
veterinária, incluídos os aparelhos para cintilografia e outros aparelhos
eletromédicos, bem como os aparelhos para testes visuais. Sondas,
cateteres e cânulas. Cateteres de poli(cloreto de v</t>
  </si>
  <si>
    <t>90183923 - Instrumentos e aparelhos para medicina, cirurgia, odontologia e
veterinária, incluídos os aparelhos para cintilografia e outros aparelhos
eletromédicos, bem como os aparelhos para testes visuais. Sondas,
cateteres e cânulas. Cateteres de poli(cloreto de v</t>
  </si>
  <si>
    <t>90183924 - Instrumentos e aparelhos para medicina, cirurgia, odontologia e
veterinária, incluídos os aparelhos para cintilografia e outros aparelhos
eletromédicos, bem como os aparelhos para testes visuais. Sondas,
cateteres e cânulas. Cateteres intravenosos perifér</t>
  </si>
  <si>
    <t>90183929 - Instrumentos e aparelhos para medicina, cirurgia, odontologia e
veterinária, incluídos os aparelhos para cintilografia e outros aparelhos
eletromédicos, bem como os aparelhos para testes visuais. Sondas,
cateteres e cânulas. Outros.</t>
  </si>
  <si>
    <t>90183930 - Instrumentos e aparelhos para medicina, cirurgia, odontologia e
veterinária, incluídos os aparelhos para cintilografia e outros aparelhos
eletromédicos, bem como os aparelhos para testes visuais. Seringas,
agulhas, cateteres, cânulas e instrumentos semelh</t>
  </si>
  <si>
    <t>90183991 - Instrumentos e aparelhos para medicina, cirurgia, odontologia e
veterinária, incluídos os aparelhos para cintilografia e outros aparelhos
eletromédicos, bem como os aparelhos para testes visuais. Seringas,
agulhas, cateteres, cânulas e instrumentos semelh</t>
  </si>
  <si>
    <t>90183999 - Instrumentos e aparelhos para medicina, cirurgia, odontologia e
veterinária, incluídos os aparelhos para cintilografia e outros aparelhos
eletromédicos, bem como os aparelhos para testes visuais. Seringas,
agulhas, cateteres, cânulas e instrumentos semelh</t>
  </si>
  <si>
    <t>90184100 - Instrumentos e aparelhos para medicina, cirurgia, odontologia e
veterinária, incluídos os aparelhos para cintilografia e outros aparelhos
eletromédicos, bem como os aparelhos para testes visuais. Aparelhos
dentários de brocar, mesmo combinados numa base c</t>
  </si>
  <si>
    <t>90184911 - Instrumentos e aparelhos para medicina, cirurgia, odontologia e
veterinária, incluídos os aparelhos para cintilografia e outros aparelhos
eletromédicos, bem como os aparelhos para testes visuais. Brocas. De
carboneto de tungstênio (volfrâmio).</t>
  </si>
  <si>
    <t>90184912 - Instrumentos e aparelhos para medicina, cirurgia, odontologia e
veterinária, incluídos os aparelhos para cintilografia e outros aparelhos
eletromédicos, bem como os aparelhos para testes visuais. Brocas. De
aço-vanádio.</t>
  </si>
  <si>
    <t>90184919 - Instrumentos e aparelhos para medicina, cirurgia, odontologia e
veterinária, incluídos os aparelhos para cintilografia e outros aparelhos
eletromédicos, bem como os aparelhos para testes visuais. Brocas.
Outras.</t>
  </si>
  <si>
    <t>90184920 - Instrumentos e aparelhos para medicina, cirurgia, odontologia e
veterinária, incluídos os aparelhos para cintilografia e outros aparelhos
eletromédicos, bem como os aparelhos para testes visuais. Limas.</t>
  </si>
  <si>
    <t>90184940 - Instrumentos e aparelhos para medicina, cirurgia, odontologia e
veterinária, incluídos os aparelhos para cintilografia e outros aparelhos
eletromédicos, bem como os aparelhos para testes visuais. Para
tratamento bucal, que operem por projeção cinética de</t>
  </si>
  <si>
    <t>90184991 - Instrumentos e aparelhos para medicina, cirurgia, odontologia e
veterinária, incluídos os aparelhos para cintilografia e outros aparelhos
eletromédicos, bem como os aparelhos para testes visuais. Para desenho e
construção de peças cerâmicas para restauraç</t>
  </si>
  <si>
    <t>90184999 - Instrumentos e aparelhos para medicina, cirurgia, odontologia e
veterinária, incluídos os aparelhos para cintilografia e outros aparelhos
eletromédicos, bem como os aparelhos para testes visuais. Outros.</t>
  </si>
  <si>
    <t>90185010 - Instrumentos e aparelhos para medicina, cirurgia, odontologia e
veterinária, incluídos os aparelhos para cintilografia e outros aparelhos
eletromédicos, bem como os aparelhos para testes visuais. Microscópios
binoculares, dos tipos utilizados em cirurgia</t>
  </si>
  <si>
    <t>90185090 - Instrumentos e aparelhos para medicina, cirurgia, odontologia e
veterinária, incluídos os aparelhos para cintilografia e outros aparelhos
eletromédicos, bem como os aparelhos para testes visuais. Outros.</t>
  </si>
  <si>
    <t>90189010 - Instrumentos e aparelhos para medicina, cirurgia, odontologia e
veterinária, incluídos os aparelhos para cintilografia e outros aparelhos
eletromédicos, bem como os aparelhos para testes visuais. Para
transfusão de sangue ou infusão intravenosa.</t>
  </si>
  <si>
    <t>90189021 - Instrumentos e aparelhos para medicina, cirurgia, odontologia e</t>
  </si>
  <si>
    <t>90189029 - Instrumentos e aparelhos para medicina, cirurgia, odontologia e
veterinária, incluídos os aparelhos para cintilografia e outros aparelhos
eletromédicos, bem como os aparelhos para testes visuais. Bisturis.
Outros.</t>
  </si>
  <si>
    <t>90189031 - Instrumentos e aparelhos para medicina, cirurgia, odontologia e
veterinária, incluídos os aparelhos para cintilografia e outros aparelhos
eletromédicos, bem como os aparelhos para testes visuais. Litótomos e
litotritores. Litotritores por onda de choque.</t>
  </si>
  <si>
    <t>90189039 - Instrumentos e aparelhos para medicina, cirurgia, odontologia e
veterinária, incluídos os aparelhos para cintilografia e outros aparelhos
eletromédicos, bem como os aparelhos para testes visuais. Litótomos e
litotritores. Outros.</t>
  </si>
  <si>
    <t>90189040 - Instrumentos e aparelhos para medicina, cirurgia, odontologia e
veterinária, incluídos os aparelhos para cintilografia e outros aparelhos
eletromédicos, bem como os aparelhos para testes visuais. Rins
artificiais.</t>
  </si>
  <si>
    <t>90189050 - Instrumentos e aparelhos para medicina, cirurgia, odontologia e
veterinária, incluídos os aparelhos para cintilografia e outros aparelhos
eletromédicos, bem como os aparelhos para testes visuais. Aparelhos de
diatermia.</t>
  </si>
  <si>
    <t>90189091 - Incubadoras para bebês</t>
  </si>
  <si>
    <t>90189092 - Instrumentos e aparelhos para medicina, cirurgia, odontologia e
veterinária, incluídos os aparelhos para cintilografia e outros aparelhos
eletromédicos, bem como os aparelhos para testes visuais. Aparelhos
para medida da pressão arterial.</t>
  </si>
  <si>
    <t>90189093 - Instrumentos e aparelhos para medicina, cirurgia, odontologia e
veterinária, incluídos os aparelhos para cintilografia e outros aparelhos
eletromédicos, bem como os aparelhos para testes visuais. Aparelhos
para terapia intra-uretral por microondas (tumt),</t>
  </si>
  <si>
    <t>90189094 - Instrumentos e aparelhos para medicina, cirurgia, odontologia e
veterinária, incluídos os aparelhos para cintilografia e outros aparelhos
eletromédicos, bem como os aparelhos para testes visuais. Endoscópios.</t>
  </si>
  <si>
    <t>90189095 - Instrumentos e aparelhos para medicina, cirurgia, odontologia e
veterinária, incluídos os aparelhos para cintilografia e outros aparelhos
eletromédicos, bem como os aparelhos para testes visuais. Grampos e
clipes, seus aplicadores e extratores.</t>
  </si>
  <si>
    <t>90189096 - Instrumentos e aparelhos para medicina, cirurgia, odontologia e
veterinária, incluídos os aparelhos para cintilografia e outros aparelhos
eletromédicos, bem como os aparelhos para testes visuais.
Desfibriladores externos que operem unicamente em modo auto</t>
  </si>
  <si>
    <t>90189099 - Instrumentos e aparelhos para medicina, cirurgia, odontologia e
veterinária, incluídos os aparelhos para cintilografia e outros aparelhos
eletromédicos, bem como os aparelhos para testes visuais. Outros.</t>
  </si>
  <si>
    <t>90191000 - Aparelhos de mecanoterapia; aparelhos de massagem; aparelhos de
psicotécnica</t>
  </si>
  <si>
    <t>90192010 - Aparelhos de mecanoterapia; aparelhos de massagem; aparelhos de
psicotécnica; aparelhos de ozonoterapia, de oxigenoterapia, de
aerossolterapia, aparelhos respiratórios de reanimação e outros aparelhos
de terapia respiratória. De oxigenoterapia.</t>
  </si>
  <si>
    <t>90192020 - Aparelhos de mecanoterapia; aparelhos de massagem; aparelhos de
psicotécnica; aparelhos de ozonoterapia, de oxigenoterapia, de
aerossolterapia, aparelhos respiratórios de reanimação e outros aparelhos
de terapia respiratória. De aerossolterapia.</t>
  </si>
  <si>
    <t>90192030 - Aparelhos de mecanoterapia; aparelhos de massagem; aparelhos de
psicotécnica; aparelhos de ozonoterapia, de oxigenoterapia, de
aerossolterapia, aparelhos respiratórios de reanimação e outros aparelhos
de terapia respiratória. Respiratórios de reanimação.</t>
  </si>
  <si>
    <t>90192040 - Aparelhos de mecanoterapia; aparelhos de massagem; aparelhos de
psicotécnica; aparelhos de ozonoterapia, de oxigenoterapia, de
aerossolterapia, aparelhos respiratórios de reanimação e outros aparelhos
de terapia respiratória. Respiradores automáticos (pul</t>
  </si>
  <si>
    <t>90192090 - Aparelhos de mecanoterapia; aparelhos de massagem; aparelhos de
psicotécnica; aparelhos de ozonoterapia, de oxigenoterapia, de
aerossolterapia, aparelhos respiratórios de reanimação e outros aparelhos
de terapia respiratória. Outros.</t>
  </si>
  <si>
    <t>90200010 - Outros aparelhos respiratórios e máscaras contra gases, exceto as
máscaras de proteção desprovidas de mecanismo e de elemento filtrante
amovível. Máscaras contra gases.</t>
  </si>
  <si>
    <t>90200090 - Outros aparelhos respiratórios e máscaras contra gases, exceto as
máscaras de proteção desprovidas de mecanismo e de elemento filtrante
amovível. Outros.</t>
  </si>
  <si>
    <t>90211010 - Artigos e aparelhos ortopédicos, incluídas as cintas e fundas médico-cirúrgicas e as muletas; talas, goteiras e outros artigos e aparelhos para
fraturas; artigos e aparelhos de prótese; aparelhos para facilitar a audição
dos surdos e outros aparelhos para</t>
  </si>
  <si>
    <t>90211020 - Artigos e aparelhos ortopédicos, incluídas as cintas e fundas médico-cirúrgicas e as muletas; talas, goteiras e outros artigos e aparelhos para
fraturas; artigos e aparelhos de prótese; aparelhos para facilitar a audição
dos surdos e outros aparelhos para</t>
  </si>
  <si>
    <t>90211091 - Artigos e aparelhos ortopédicos, incluídas as cintas e fundas médico-cirúrgicas e as muletas; talas, goteiras e outros artigos e aparelhos para
fraturas; artigos e aparelhos de prótese; aparelhos para facilitar a audição
dos surdos e outros aparelhos para</t>
  </si>
  <si>
    <t>90211099 - Artigos e aparelhos ortopédicos, incluídas as cintas e fundas médico-cirúrgicas e as muletas; talas, goteiras e outros artigos e aparelhos para
fraturas; artigos e aparelhos de prótese; aparelhos para facilitar a audição
dos surdos e outros aparelhos para</t>
  </si>
  <si>
    <t>90212110 - Artigos e aparelhos ortopédicos, incluídas as cintas e fundas médico-cirúrgicas e as muletas; talas, goteiras e outros artigos e aparelhos para
fraturas; artigos e aparelhos de prótese; aparelhos para facilitar a audição
dos surdos e outros aparelhos para</t>
  </si>
  <si>
    <t>90212190 - Artigos e aparelhos ortopédicos, incluídas as cintas e fundas médico-cirúrgicas e as muletas; talas, goteiras e outros artigos e aparelhos para
fraturas; artigos e aparelhos de prótese; aparelhos para facilitar a audição
dos surdos e outros aparelhos para</t>
  </si>
  <si>
    <t>90212900 - Artigos e aparelhos ortopédicos, incluídas as cintas e fundas médico-cirúrgicas e as muletas; talas, goteiras e outros artigos e aparelhos para
fraturas; artigos e aparelhos de prótese; aparelhos para facilitar a audição
dos surdos e outros aparelhos para</t>
  </si>
  <si>
    <t>90213110 - Artigos e aparelhos ortopédicos, incluídas as cintas e fundas médico-cirúrgicas e as muletas; talas, goteiras e outros artigos e aparelhos para
fraturas; artigos e aparelhos de prótese; aparelhos para facilitar a audição
dos surdos e outros aparelhos para</t>
  </si>
  <si>
    <t>90213120 - Artigos e aparelhos ortopédicos, incluídas as cintas e fundas médico-cirúrgicas e as muletas; talas, goteiras e outros artigos e aparelhos para
fraturas; artigos e aparelhos de prótese; aparelhos para facilitar a audição
dos surdos e outros aparelhos para</t>
  </si>
  <si>
    <t>90213190 - Artigos e aparelhos ortopédicos, incluídas as cintas e fundas médico-cirúrgicas e as muletas; talas, goteiras e outros artigos e aparelhos para
fraturas; artigos e aparelhos de prótese; aparelhos para facilitar a audição
dos surdos e outros aparelhos para</t>
  </si>
  <si>
    <t>90213911 - Artigos e aparelhos ortopédicos, incluídas as cintas e fundas médico-cirúrgicas e as muletas; talas, goteiras e outros artigos e aparelhos para
fraturas; artigos e aparelhos de prótese; aparelhos para facilitar a audição
dos surdos e outros aparelhos para</t>
  </si>
  <si>
    <t>90213919 - Artigos e aparelhos ortopédicos, incluídas as cintas e fundas médico-cirúrgicas e as muletas; talas, goteiras e outros artigos e aparelhos para
fraturas; artigos e aparelhos de prótese; aparelhos para facilitar a audição
dos surdos e outros aparelhos para</t>
  </si>
  <si>
    <t>90213920 - Artigos e aparelhos ortopédicos, incluídas as cintas e fundas médico-cirúrgicas e as muletas; talas, goteiras e outros artigos e aparelhos para
fraturas; artigos e aparelhos de prótese; aparelhos para facilitar a audição
dos surdos e outros aparelhos para</t>
  </si>
  <si>
    <t>90213930 - Artigos e aparelhos ortopédicos, incluídas as cintas e fundas médico-cirúrgicas e as muletas; talas, goteiras e outros artigos e aparelhos para
fraturas; artigos e aparelhos de prótese; aparelhos para facilitar a audição
dos surdos e outros aparelhos para</t>
  </si>
  <si>
    <t>90213940 - Artigos e aparelhos ortopédicos, incluídas as cintas e fundas médico-cirúrgicas e as muletas; talas, goteiras e outros artigos e aparelhos para
fraturas; artigos e aparelhos de prótese; aparelhos para facilitar a audição
dos surdos e outros aparelhos para</t>
  </si>
  <si>
    <t>90213980 - Artigos e aparelhos ortopédicos, incluídas as cintas e fundas médico-cirúrgicas e as muletas; talas, goteiras e outros artigos e aparelhos para
fraturas; artigos e aparelhos de prótese; aparelhos para facilitar a audição
dos surdos e outros aparelhos para</t>
  </si>
  <si>
    <t>90213991 - Artigos e aparelhos ortopédicos, incluídas as cintas e fundas médico-cirúrgicas e as muletas; talas, goteiras e outros artigos e aparelhos para
fraturas; artigos e aparelhos de prótese; aparelhos para facilitar a audição
dos surdos e outros aparelhos para</t>
  </si>
  <si>
    <t>90213999 - Artigos e aparelhos ortopédicos, incluídas as cintas e fundas médico-cirúrgicas e as muletas; talas, goteiras e outros artigos e aparelhos para</t>
  </si>
  <si>
    <t>90214000 - Artigos e aparelhos ortopédicos, incluídas as cintas e fundas médico-cirúrgicas e as muletas; talas, goteiras e outros artigos e aparelhos para
fraturas; artigos e aparelhos de prótese; aparelhos para facilitar a audição
dos surdos e outros aparelhos para</t>
  </si>
  <si>
    <t>90215000 - Artigos e aparelhos ortopédicos, incluídas as cintas e fundas médico-cirúrgicas e as muletas; talas, goteiras e outros artigos e aparelhos para
fraturas; artigos e aparelhos de prótese; aparelhos para facilitar a audição
dos surdos e outros aparelhos para</t>
  </si>
  <si>
    <t>90219011 - Artigos e aparelhos ortopédicos, incluídas as cintas e fundas médico-cirúrgicas e as muletas; talas, goteiras e outros artigos e aparelhos para
fraturas; artigos e aparelhos de prótese; aparelhos para facilitar a audição
dos surdos e outros aparelhos para</t>
  </si>
  <si>
    <t>90219019 - Artigos e aparelhos ortopédicos, incluídas as cintas e fundas médico-cirúrgicas e as muletas; talas, goteiras e outros artigos e aparelhos para
fraturas; artigos e aparelhos de prótese; aparelhos para facilitar a audição
dos surdos e outros aparelhos para</t>
  </si>
  <si>
    <t>90219081 - Artigos e aparelhos ortopédicos, incluídas as cintas e fundas médico-cirúrgicas e as muletas; talas, goteiras e outros artigos e aparelhos para
fraturas; artigos e aparelhos de prótese; aparelhos para facilitar a audição
dos surdos e outros aparelhos para</t>
  </si>
  <si>
    <t>90219082 - Artigos e aparelhos ortopédicos, incluídas as cintas e fundas médico-cirúrgicas e as muletas; talas, goteiras e outros artigos e aparelhos para
fraturas; artigos e aparelhos de prótese; aparelhos para facilitar a audição
dos surdos e outros aparelhos para</t>
  </si>
  <si>
    <t>90219089 - Artigos e aparelhos ortopédicos, incluídas as cintas e fundas médico-cirúrgicas e as muletas; talas, goteiras e outros artigos e aparelhos para
fraturas; artigos e aparelhos de prótese; aparelhos para facilitar a audição
dos surdos e outros aparelhos para</t>
  </si>
  <si>
    <t>90219091 - Artigos e aparelhos ortopédicos, incluídas as cintas e fundas médico-cirúrgicas e as muletas; talas, goteiras e outros artigos e aparelhos para
fraturas; artigos e aparelhos de prótese; aparelhos para facilitar a audição
dos surdos e outros aparelhos para</t>
  </si>
  <si>
    <t>90219092 - Artigos e aparelhos ortopédicos, incluídas as cintas e fundas médico-cirúrgicas e as muletas; talas, goteiras e outros artigos e aparelhos para
fraturas; artigos e aparelhos de prótese; aparelhos para facilitar a audição
dos surdos e outros aparelhos para</t>
  </si>
  <si>
    <t>90219099 - Artigos e aparelhos ortopédicos, incluídas as cintas e fundas médico-cirúrgicas e as muletas; talas, goteiras e outros artigos e aparelhos para
fraturas; artigos e aparelhos de prótese; aparelhos para facilitar a audição
dos surdos e outros aparelhos para</t>
  </si>
  <si>
    <t>90220000 - Ver descrição na tabela de incidência do ipi (tipi), conforme decreto nº
8.950/2016 e atualizações posteriores</t>
  </si>
  <si>
    <t>90221200 - Aparelhos de raios x e aparelhos que utilizem radiações alfa, beta ou
gama, mesmo para usos médicos, cirúrgicos, odontológicos ou
veterinários, incluídos os aparelhos de radiofotografia ou de radioterapia,
os tubos de raios x e outros dispositivos gerador</t>
  </si>
  <si>
    <t>90221311 - Aparelhos de raios x e aparelhos que utilizem radiações alfa, beta ou
gama, mesmo para usos médicos, cirúrgicos, odontológicos ou
veterinários, incluídos os aparelhos de radiofotografia ou de radioterapia,
os tubos de raios x e outros dispositivos gerador</t>
  </si>
  <si>
    <t>90221319 - Aparelhos de raios x e aparelhos que utilizem radiações alfa, beta ou
gama, mesmo para usos médicos, cirúrgicos, odontológicos ou
veterinários, incluídos os aparelhos de radiofotografia ou de radioterapia,
os tubos de raios x e outros dispositivos gerador</t>
  </si>
  <si>
    <t>90221390 - Aparelhos de raios x e aparelhos que utilizem radiações alfa, beta ou
gama, mesmo para usos médicos, cirúrgicos, odontológicos ou
veterinários, incluídos os aparelhos de radiofotografia ou de radioterapia,
os tubos de raios x e outros dispositivos gerador</t>
  </si>
  <si>
    <t>90221411 - Aparelhos de raios x e aparelhos que utilizem radiações alfa, beta ou
gama, mesmo para usos médicos, cirúrgicos, odontológicos ou
veterinários, incluídos os aparelhos de radiofotografia ou de radioterapia,
os tubos de raios x e outros dispositivos gerador</t>
  </si>
  <si>
    <t>90221412 - Aparelhos de raios x e aparelhos que utilizem radiações alfa, beta ou
gama, mesmo para usos médicos, cirúrgicos, odontológicos ou
veterinários, incluídos os aparelhos de radiofotografia ou de radioterapia,
os tubos de raios x e outros dispositivos gerador</t>
  </si>
  <si>
    <t>90221419 - Aparelhos de raios x e aparelhos que utilizem radiações alfa, beta ou
gama, mesmo para usos médicos, cirúrgicos, odontológicos ou
veterinários, incluídos os aparelhos de radiofotografia ou de radioterapia,
os tubos de raios x e outros dispositivos gerador</t>
  </si>
  <si>
    <t>90221490 - Aparelhos de raios x e aparelhos que utilizem radiações alfa, beta ou
gama, mesmo para usos médicos, cirúrgicos, odontológicos ou
veterinários, incluídos os aparelhos de radiofotografia ou de radioterapia,
os tubos de raios x e outros dispositivos gerador</t>
  </si>
  <si>
    <t>90221910 - Espectrômetros ou espectrógrafos de raios x</t>
  </si>
  <si>
    <t>90221991 - Dos tipos utilizados para inspeção de bagagens, com túnel de altura
inferior ou igual a 0,4m, largura inferior ou igual a 0,6m e comprimento
inferior ou igual a 1,2m</t>
  </si>
  <si>
    <t>90221999 - Outros</t>
  </si>
  <si>
    <t>90222110 - Aparelhos de raios x e aparelhos que utilizem radiações alfa, beta ou
gama, mesmo para usos médicos, cirúrgicos, odontológicos ou
veterinários, incluídos os aparelhos de radiofotografia ou de radioterapia,
os tubos de raios x e outros dispositivos gerador</t>
  </si>
  <si>
    <t>90222120 - Aparelhos de raios x e aparelhos que utilizem radiações alfa, beta ou
gama, mesmo para usos médicos, cirúrgicos, odontológicos ou
veterinários, incluídos os aparelhos de radiofotografia ou de radioterapia,
os tubos de raios x e outros dispositivos gerador</t>
  </si>
  <si>
    <t>90222190 - Aparelhos de raios x e aparelhos que utilizem radiações alfa, beta ou
gama, mesmo para usos médicos, cirúrgicos, odontológicos ou
veterinários, incluídos os aparelhos de radiofotografia ou de radioterapia,
os tubos de raios x e outros dispositivos gerador</t>
  </si>
  <si>
    <t>90222910 - Para detecção do nível de enchimento ou tampas faltantes, em latas de
bebidas, por meio de raios gama</t>
  </si>
  <si>
    <t>90222990 - Outros</t>
  </si>
  <si>
    <t>90229011 - Aparelhos de raios x e aparelhos que utilizem radiações alfa, beta ou
gama, mesmo para usos médicos, cirúrgicos, odontológicos ou
veterinários, incluídos os aparelhos de radiofotografia ou de radioterapia,
os tubos de raios x e outros dispositivos gerador</t>
  </si>
  <si>
    <t>90229012 - Aparelhos de raios x e aparelhos que utilizem radiações alfa, beta ou
gama, mesmo para usos médicos, cirúrgicos, odontológicos ou
veterinários, incluídos os aparelhos de radiofotografia ou de radioterapia,
os tubos de raios x e outros dispositivos gerador</t>
  </si>
  <si>
    <t>90229019 - Aparelhos de raios x e aparelhos que utilizem radiações alfa, beta ou
gama, mesmo para usos médicos, cirúrgicos, odontológicos ou
veterinários, incluídos os aparelhos de radiofotografia ou de radioterapia,
os tubos de raios x e outros dispositivos gerador</t>
  </si>
  <si>
    <t>90229080 - Aparelhos de raios x e aparelhos que utilizem radiações alfa, beta ou
gama, mesmo para usos médicos, cirúrgicos, odontológicos ou
veterinários, incluídos os aparelhos de radiofotografia ou de radioterapia,
os tubos de raios x e outros dispositivos gerador</t>
  </si>
  <si>
    <t>90229090 - Aparelhos de raios x e aparelhos que utilizem radiações alfa, beta ou
gama, mesmo para usos médicos, cirúrgicos, odontológicos ou
veterinários, incluídos os aparelhos de radiofotografia ou de radioterapia,
os tubos de raios x e outros dispositivos gerador</t>
  </si>
  <si>
    <t>90240000 - Ver descrição na tabela de incidência do ipi (tipi), conforme decreto nº
8.950/2016 e atualizações posteriores</t>
  </si>
  <si>
    <t>90241010 - Para ensaios de tração ou compressão</t>
  </si>
  <si>
    <t>90241020 - Para ensaios de dureza</t>
  </si>
  <si>
    <t>90241090 - Outros</t>
  </si>
  <si>
    <t>90248011 - Automáticos, para fios</t>
  </si>
  <si>
    <t>90248019 - Outros</t>
  </si>
  <si>
    <t>90248021 - Máquinas para ensaios de pneumáticos</t>
  </si>
  <si>
    <t>90248029 - Outros</t>
  </si>
  <si>
    <t>90248090 - Outros</t>
  </si>
  <si>
    <t>90249000 - Partes e acessórios</t>
  </si>
  <si>
    <t>90250000 - Ver descrição na tabela de incidência do ipi (tipi), conforme decreto nº
8.950/2016 e atualizações posteriores</t>
  </si>
  <si>
    <t>90251110 - Densímetros, areômetros, pesa-líquidos e instrumentos flutuantes
semelhantes, termômetros, pirômetros, barômetros, higrômetros e
psicrômetros, registradores ou não, mesmo combinados entre si. De
líquido, de leitura direta. Termômetros clínicos.</t>
  </si>
  <si>
    <t>90251190 - Outros</t>
  </si>
  <si>
    <t>90251910 - Pirômetros ópticos</t>
  </si>
  <si>
    <t>90251990 - Outros</t>
  </si>
  <si>
    <t>90258000 - Outros instrumentos</t>
  </si>
  <si>
    <t>90259010 - De termômetros</t>
  </si>
  <si>
    <t>90259090 - Outros</t>
  </si>
  <si>
    <t>90260000 - Ver descrição na tabela de incidência do ipi (tipi), conforme decreto nº
8.950/2016 e atualizações posteriores</t>
  </si>
  <si>
    <t>90261019 - Outros</t>
  </si>
  <si>
    <t>90261021 - De metais, mediante correntes parasitas</t>
  </si>
  <si>
    <t>90261029 - Outros</t>
  </si>
  <si>
    <t>90262010 - Manômetros</t>
  </si>
  <si>
    <t>90262090 - Outros</t>
  </si>
  <si>
    <t>90268000 - Outros instrumentos e aparelhos</t>
  </si>
  <si>
    <t>90269010 - De instrumentos e aparelhos para medida ou controle do nível</t>
  </si>
  <si>
    <t>90269020 - De manômetros</t>
  </si>
  <si>
    <t>90269090 - Outros</t>
  </si>
  <si>
    <t>90270000 - Ver descrição na tabela de incidência do ipi (tipi), conforme decreto nº
8.950/2016 e atualizações posteriores</t>
  </si>
  <si>
    <t>90271000 - Analisadores de gases ou de fumaça</t>
  </si>
  <si>
    <t>90272011 - De fase gasosa</t>
  </si>
  <si>
    <t>90272012 - De fase líquida</t>
  </si>
  <si>
    <t>90272019 - Outros</t>
  </si>
  <si>
    <t>90272021 - Seqüenciadores automáticos de adn mediante eletroforese capilar</t>
  </si>
  <si>
    <t>90272029 - Outros</t>
  </si>
  <si>
    <t>90273011 - De emissão atômica</t>
  </si>
  <si>
    <t>90273019 - Outros</t>
  </si>
  <si>
    <t>90273020 - Espectrofotômetros</t>
  </si>
  <si>
    <t>90275010 - Colorímetros</t>
  </si>
  <si>
    <t>90275020 - Fotômetros</t>
  </si>
  <si>
    <t>90275030 - Refratômetros</t>
  </si>
  <si>
    <t>90275040 - Sacarímetros</t>
  </si>
  <si>
    <t>90275050 - Citômetro de fluxo</t>
  </si>
  <si>
    <t>90275090 - Outros</t>
  </si>
  <si>
    <t>90278011 - Calorímetros</t>
  </si>
  <si>
    <t>90278012 - Viscosímetros</t>
  </si>
  <si>
    <t>90278013 - Densitômetros</t>
  </si>
  <si>
    <t>90278014 - Aparelhos medidores de ph</t>
  </si>
  <si>
    <t>90278020 - Espectrômetros de massa</t>
  </si>
  <si>
    <t>90278030 - Polarógrafos</t>
  </si>
  <si>
    <t>90278091 - Exposímetros</t>
  </si>
  <si>
    <t>90278099 - Outros</t>
  </si>
  <si>
    <t>90279010 - Micrótomos</t>
  </si>
  <si>
    <t>90279091 - De espectrômetros e espectrógrafos, de emissão atômica</t>
  </si>
  <si>
    <t>90279093 - De polarógrafos</t>
  </si>
  <si>
    <t>90279099 - Outros</t>
  </si>
  <si>
    <t>90280000 - Ver descrição na tabela de incidência do ipi (tipi), conforme decreto nº
8.950/2016 e atualizações posteriores</t>
  </si>
  <si>
    <t>90281011 - Dos tipos utilizados em postos (estações) de serviço ou garagens</t>
  </si>
  <si>
    <t>90281019 - Outros</t>
  </si>
  <si>
    <t>90281090 - Outros</t>
  </si>
  <si>
    <t>90282010 - De peso inferior ou igual a 50kg</t>
  </si>
  <si>
    <t>90282020 - De peso superior a 50kg</t>
  </si>
  <si>
    <t>90283011 - Digitais</t>
  </si>
  <si>
    <t>90283019 - Outros</t>
  </si>
  <si>
    <t>90283021 - Digitais</t>
  </si>
  <si>
    <t>90283029 - Outros</t>
  </si>
  <si>
    <t>90283031 - Digitais</t>
  </si>
  <si>
    <t>90283039 - Outros</t>
  </si>
  <si>
    <t>90283090 - Outros</t>
  </si>
  <si>
    <t>90289010 - De contadores de eletricidade</t>
  </si>
  <si>
    <t>90289090 - Outros</t>
  </si>
  <si>
    <t>90290000 - Ver descrição na tabela de incidência do ipi (tipi), conforme decreto nº
8.950/2016 e atualizações posteriores</t>
  </si>
  <si>
    <t>90291010 - Contadores de voltas, contadores de produção ou de horas de trabalho</t>
  </si>
  <si>
    <t>90292010 - Indicadores de velocidade e tacômetros</t>
  </si>
  <si>
    <t>90299010 - De indicadores de velocidade e tacômetros</t>
  </si>
  <si>
    <t>90299090 - Outros contadores - outros</t>
  </si>
  <si>
    <t>90303321 - Do tipo dos utilizados em veículos automóveis</t>
  </si>
  <si>
    <t>90303921 - Do tipo dos utilizados em veículos automóveis</t>
  </si>
  <si>
    <t>90303990 - Outros</t>
  </si>
  <si>
    <t>90304030 - Analisadores digitais de transmissão</t>
  </si>
  <si>
    <t>90304090 - Outros</t>
  </si>
  <si>
    <t>90308490 - Outros</t>
  </si>
  <si>
    <t>90308990 - Outros</t>
  </si>
  <si>
    <t>90309090 - Outros</t>
  </si>
  <si>
    <t>90310000 - Ver descrição na tabela de incidência do ipi (tipi), conforme decreto nº
8.950/2016 e atualizações posteriores</t>
  </si>
  <si>
    <t>90311000 - Máquinas de equilibrar peças mecânicas</t>
  </si>
  <si>
    <t>90312010 - Para motores</t>
  </si>
  <si>
    <t>90312090 - Outros</t>
  </si>
  <si>
    <t>90314100 - Para controle de discos ("wafers") ou de dispositivos semicondutores
ou para controle de máscaras ou retículas utilizadas na fabricação de
dispositivos semicondutores</t>
  </si>
  <si>
    <t>90314910 - Para medida de parâmetros dimensionais de fibras de celulose, por meio
de raios laser</t>
  </si>
  <si>
    <t>90314920 - Para medida da espessura de pneumáticos de veículos automóveis, por
meio de raios laser</t>
  </si>
  <si>
    <t>90314990 - Outros</t>
  </si>
  <si>
    <t>90318011 - Dinamômetros</t>
  </si>
  <si>
    <t>90318012 - Rugosímetros</t>
  </si>
  <si>
    <t>90318020 - Máquinas para medição tridimensional</t>
  </si>
  <si>
    <t>90318030 - Metros padrões</t>
  </si>
  <si>
    <t>90318040 - Aparelhos digitais, de uso em veículos automóveis, para medida e
indicação de múltiplas grandezas tais como: velocidade média, consumos
instantâneo e médio e autonomia (computador de bordo)</t>
  </si>
  <si>
    <t>90318050 - Aparelhos para análise de têxteis, computadorizados</t>
  </si>
  <si>
    <t>90318060 - Células de carga</t>
  </si>
  <si>
    <t>90318091 - Para controle dimensional de pneumáticos, em condições de carga</t>
  </si>
  <si>
    <t>90318099 - Outros</t>
  </si>
  <si>
    <t>90319010 - De bancos de ensaio</t>
  </si>
  <si>
    <t>90319090 - Outros</t>
  </si>
  <si>
    <t>90320000 - Ver descrição na tabela de incidência do ipi (tipi), conforme decreto nº
8.950/2016 e atualizações posteriores</t>
  </si>
  <si>
    <t>90321010 - De expansão de fluídos</t>
  </si>
  <si>
    <t>90321090 - Outros</t>
  </si>
  <si>
    <t>90322000 - Manostatos (pressostatos)</t>
  </si>
  <si>
    <t>90328100 - Hidráulicos ou pneumáticos</t>
  </si>
  <si>
    <t>90328911 - Eletrônicos</t>
  </si>
  <si>
    <t>90328920 - Controladores eletrônicos do tipo dos utilizados em veículos automóveis</t>
  </si>
  <si>
    <t>90328980 - Outros, para regulação ou controle de grandezas não elétricas</t>
  </si>
  <si>
    <t>90328990 - Outros (instrumentos e aparelhos para regulação ou controle,
automáticos)</t>
  </si>
  <si>
    <t>90329010 - Circuitos impressos com componentes elétricos ou eletrônicos, montados</t>
  </si>
  <si>
    <t>90329099 - Outros</t>
  </si>
  <si>
    <t>90330000 - Partes e acessórios não especificados nem compreendidos em outras
posições do presente capítulo, para máquinas, aparelhos, instrumentos ou
artigos do capítulo 90.</t>
  </si>
  <si>
    <t>91040000 - Relógios para painéis de instrumentos e relógios semelhantes, para
automóveis, veículos aéreos, embarcações ou para outros veículos.</t>
  </si>
  <si>
    <t>91070010 - Interruptores horários</t>
  </si>
  <si>
    <t>91091000 - Funcionando eletricamente</t>
  </si>
  <si>
    <t>94012000 - Assentos dos tipos utilizados em veículos automóveis</t>
  </si>
  <si>
    <t>94013000 - Assentos giratórios, de altura ajustável</t>
  </si>
  <si>
    <t>94014000 - Assentos transformáveis em camas, exceto material de acampamento ou
de jardim</t>
  </si>
  <si>
    <t>94015000 - Assentos de ratã, vime, bambu ou matérias semelhantes:</t>
  </si>
  <si>
    <t>94016000 - Outros assentos, com armação de madeira</t>
  </si>
  <si>
    <t>94017000 - Outros assentos, com armação de metal</t>
  </si>
  <si>
    <t>94018000 - Outros assentos</t>
  </si>
  <si>
    <t>94019000 - Partes</t>
  </si>
  <si>
    <t>94020000 - Mobiliário para medicina, cirurgia, odontologia ou veterinária (por
exemplo, mesas de operação, mesas de exames, camas dotadas de
mecanismos para usos clínicos, cadeiras de dentista); cadeiras para salões
de cabeleireiro e cadeiras semelhantes, com dispositivos de orientação e
de elevação; suas partes.</t>
  </si>
  <si>
    <t>94021000 - Cadeiras de dentista, cadeiras para salões de cabeleireiro e cadeiras
semelhantes, e suas partes</t>
  </si>
  <si>
    <t>94029010 - Mesas de operação</t>
  </si>
  <si>
    <t>94029020 - Camas dotadas de mecanismos para usos clínicos</t>
  </si>
  <si>
    <t>94029090 - Outros</t>
  </si>
  <si>
    <t>94030000 - Outros móveis e suas partes.</t>
  </si>
  <si>
    <t>94041000 - Suportes para camas (somiês)</t>
  </si>
  <si>
    <t>94042000 - Colchões</t>
  </si>
  <si>
    <t>94049000 - Outros</t>
  </si>
  <si>
    <t>94051093 - De metais comuns</t>
  </si>
  <si>
    <t>94051099 - Outros</t>
  </si>
  <si>
    <t>94052000 - Abajures de cabeceira, de escritório e lampadários de interior, elétricos</t>
  </si>
  <si>
    <t>94059100 - De vidro</t>
  </si>
  <si>
    <t>94060010 - Estufas</t>
  </si>
  <si>
    <t>94060092 - Com estrutura de ferro ou aço e paredes exteriores constituídas
essencialmente dessas matérias</t>
  </si>
  <si>
    <t>94060099 - Construções pré-fabricadas. Outras.</t>
  </si>
  <si>
    <t>95030010 - Triciclos, patinetes, carros de pedais e outros brinquedos semelhantes
com rodas; carrinhos para bonecos, mesmo vestidos, com mecanismo a
corda ou elétrico</t>
  </si>
  <si>
    <t>95030021 - Bonecos, mesmo vestidos, com mecanismo a corda ou elétrico</t>
  </si>
  <si>
    <t>95030022 - Outros bonecos, mesmo vestidos</t>
  </si>
  <si>
    <t>95030029 - Partes e acessórios</t>
  </si>
  <si>
    <t>95030031 - Brinquedos que representem animais ou seres não humanos: com
enchimento</t>
  </si>
  <si>
    <t>95030039 - Brinquedos que representem animais ou seres não humanos: outros</t>
  </si>
  <si>
    <t>95030040 - Trens elétricos, incluindo os trilhos, sinais e outros acessórios</t>
  </si>
  <si>
    <t>95030050 - Modelos reduzidos, mesmo animados, em conjuntos para montagem,
exceto os do item 9503.00.40</t>
  </si>
  <si>
    <t>95030060 - Outros conjuntos e brinquedos, para construção</t>
  </si>
  <si>
    <t>95030070 - Quebra-cabeças (puzzles)</t>
  </si>
  <si>
    <t>95030080 - Outros brinquedos, apresentados em sortidos ou em panóplias</t>
  </si>
  <si>
    <t>95030091 - Instrumentos e aparelhos musicais, de brinquedo</t>
  </si>
  <si>
    <t>95030097 - Outros brinquedos, com motor elétrico</t>
  </si>
  <si>
    <t>95030098 - Outros brinquedos, com motor não elétrico</t>
  </si>
  <si>
    <t>95030099 - Outros</t>
  </si>
  <si>
    <t>95066200 - Bolas infláveis</t>
  </si>
  <si>
    <t>95069100 - Artigos e equipamentos para cultura física, ginástica ou atletismo</t>
  </si>
  <si>
    <t>96032100 - Vassouras, escovas (mesmo as escovas que constituam partes de
máquinas, aparelhos ou veículos), vassouras mecânicas de uso manual
exceto com motor, pincéis, esfregões e espanadores; cabeças preparadas
para vassouras, escovas, pincéis e artigos semelhantes</t>
  </si>
  <si>
    <t>96060000 - Botões, incluídos os de pressão; formas e outras partes, de botões ou de
botões de pressão; esboços de botões.</t>
  </si>
  <si>
    <t>96070000 - Fechos ecler e suas partes.</t>
  </si>
  <si>
    <t>96138000 - Outros isqueiros e acendedores</t>
  </si>
  <si>
    <t>96160000 - Vaporizadores de toucador, suas armações e cabeças de armações; borlas
ou esponjas para pós ou para aplicação de outros cosméticos ou de
produtos de toucador.</t>
  </si>
  <si>
    <t>96190000 - Absorventes e tampões higiênicos, cueiros e fraldas para bebês e artigos
higiênicos semelhantes, de qualquer matéria.</t>
  </si>
  <si>
    <t>96200000 - Ver descrição na tabela de incidência do ipi (tipi), conforme decreto nº
8.950/2016 e atualizações posteriores</t>
  </si>
  <si>
    <t>99990010 - Código genérico - outras receitas, sujeitas à alíquota de 1,0%</t>
  </si>
  <si>
    <t>99990015 - Código genérico - outras receitas, sujeitas à alíquota de 1,5%</t>
  </si>
  <si>
    <t>99990020 - Código genérico - outras receitas, sujeitas à alíquota de 2,0%</t>
  </si>
  <si>
    <t>99990025 - Código genérico - outras receitas, sujeitas à alíquota de 2,5%</t>
  </si>
  <si>
    <t>99990030 - Código genérico - outras receitas, sujeitas à alíquota de 3,0%</t>
  </si>
  <si>
    <t>99990045 - Código genérico - outras receitas, sujeitas à alíquota de 4,5%</t>
  </si>
  <si>
    <r>
      <rPr>
        <b/>
        <i/>
        <sz val="10"/>
        <color rgb="FFFF0000"/>
        <rFont val="Arial"/>
        <family val="2"/>
      </rPr>
      <t>*</t>
    </r>
    <r>
      <rPr>
        <b/>
        <i/>
        <sz val="10"/>
        <color theme="3" tint="0.249977111117893"/>
        <rFont val="Arial"/>
        <family val="2"/>
      </rPr>
      <t xml:space="preserve"> CNPJ EMPRESA</t>
    </r>
  </si>
  <si>
    <r>
      <rPr>
        <b/>
        <i/>
        <sz val="10"/>
        <color rgb="FFFF0000"/>
        <rFont val="Arial"/>
        <family val="2"/>
      </rPr>
      <t>*</t>
    </r>
    <r>
      <rPr>
        <b/>
        <i/>
        <sz val="10"/>
        <color theme="3" tint="0.249977111117893"/>
        <rFont val="Arial"/>
        <family val="2"/>
      </rPr>
      <t xml:space="preserve"> CNPJ DO PRESTADOR</t>
    </r>
  </si>
  <si>
    <r>
      <rPr>
        <b/>
        <i/>
        <sz val="10"/>
        <color rgb="FFFF0000"/>
        <rFont val="Arial"/>
        <family val="2"/>
      </rPr>
      <t xml:space="preserve">* </t>
    </r>
    <r>
      <rPr>
        <b/>
        <i/>
        <sz val="10"/>
        <color theme="3" tint="0.249977111117893"/>
        <rFont val="Arial"/>
        <family val="2"/>
      </rPr>
      <t>CPRB
0 = NÃO
1 = SIM</t>
    </r>
  </si>
  <si>
    <r>
      <rPr>
        <b/>
        <i/>
        <sz val="10"/>
        <color rgb="FFFF0000"/>
        <rFont val="Arial"/>
        <family val="2"/>
      </rPr>
      <t>*</t>
    </r>
    <r>
      <rPr>
        <b/>
        <i/>
        <sz val="10"/>
        <color theme="3" tint="0.249977111117893"/>
        <rFont val="Arial"/>
        <family val="2"/>
      </rPr>
      <t xml:space="preserve"> NFS</t>
    </r>
  </si>
  <si>
    <r>
      <t xml:space="preserve">V_RETENÇÃO SUBCONTRATADOS
</t>
    </r>
    <r>
      <rPr>
        <b/>
        <i/>
        <sz val="10"/>
        <color rgb="FFFF0000"/>
        <rFont val="Arial"/>
        <family val="2"/>
      </rPr>
      <t>se não tiver preecher com zero</t>
    </r>
  </si>
  <si>
    <r>
      <t xml:space="preserve">Valor da Retenção Principal não Efetuada por processo judicial/administrativo
</t>
    </r>
    <r>
      <rPr>
        <b/>
        <i/>
        <sz val="10"/>
        <color rgb="FFFF0000"/>
        <rFont val="Arial"/>
        <family val="2"/>
      </rPr>
      <t>se não tiver preecher com zero</t>
    </r>
  </si>
  <si>
    <r>
      <rPr>
        <b/>
        <i/>
        <sz val="10"/>
        <color rgb="FFFF0000"/>
        <rFont val="Arial"/>
        <family val="2"/>
      </rPr>
      <t>*</t>
    </r>
    <r>
      <rPr>
        <b/>
        <i/>
        <sz val="10"/>
        <color theme="3" tint="0.249977111117893"/>
        <rFont val="Arial"/>
        <family val="2"/>
      </rPr>
      <t xml:space="preserve"> DATA_EMISSAO</t>
    </r>
  </si>
  <si>
    <r>
      <rPr>
        <b/>
        <i/>
        <sz val="10"/>
        <color rgb="FFFF0000"/>
        <rFont val="Arial"/>
        <family val="2"/>
      </rPr>
      <t>*</t>
    </r>
    <r>
      <rPr>
        <b/>
        <i/>
        <sz val="10"/>
        <color theme="3" tint="0.249977111117893"/>
        <rFont val="Arial"/>
        <family val="2"/>
      </rPr>
      <t xml:space="preserve"> VALOR BRUTO</t>
    </r>
  </si>
  <si>
    <r>
      <rPr>
        <b/>
        <i/>
        <sz val="10"/>
        <color rgb="FFFF0000"/>
        <rFont val="Arial"/>
        <family val="2"/>
      </rPr>
      <t xml:space="preserve">* </t>
    </r>
    <r>
      <rPr>
        <b/>
        <i/>
        <sz val="10"/>
        <color theme="3" tint="0.249977111117893"/>
        <rFont val="Arial"/>
        <family val="2"/>
      </rPr>
      <t>COD TIPO_SERVIÇO</t>
    </r>
  </si>
  <si>
    <r>
      <rPr>
        <b/>
        <i/>
        <sz val="10"/>
        <color rgb="FFFF0000"/>
        <rFont val="Arial"/>
        <family val="2"/>
      </rPr>
      <t>*</t>
    </r>
    <r>
      <rPr>
        <b/>
        <i/>
        <sz val="10"/>
        <color theme="3" tint="0.249977111117893"/>
        <rFont val="Arial"/>
        <family val="2"/>
      </rPr>
      <t xml:space="preserve"> VL_BC CALCULO</t>
    </r>
  </si>
  <si>
    <r>
      <rPr>
        <b/>
        <i/>
        <sz val="10"/>
        <color rgb="FFFF0000"/>
        <rFont val="Arial"/>
        <family val="2"/>
      </rPr>
      <t>*</t>
    </r>
    <r>
      <rPr>
        <b/>
        <i/>
        <sz val="10"/>
        <color theme="3" tint="0.249977111117893"/>
        <rFont val="Arial"/>
        <family val="2"/>
      </rPr>
      <t xml:space="preserve"> VL_RETENÇÃO</t>
    </r>
  </si>
  <si>
    <t>Validação dos Dados Preenchidos</t>
  </si>
  <si>
    <t>Nota fiscal</t>
  </si>
  <si>
    <t xml:space="preserve"> Campo que precisa ser corrigido</t>
  </si>
  <si>
    <t>Descrição do ajuste</t>
  </si>
  <si>
    <t>R2010 - Retenção INSS sobre serviços Tomados</t>
  </si>
  <si>
    <t>Preencha a planilha e faça a validação.
Se houver algum campo que precisa ser ajustado irá aparecer na linha abaixo</t>
  </si>
  <si>
    <r>
      <rPr>
        <b/>
        <i/>
        <sz val="10"/>
        <color rgb="FFFF0000"/>
        <rFont val="Arial"/>
        <family val="2"/>
      </rPr>
      <t xml:space="preserve">* </t>
    </r>
    <r>
      <rPr>
        <b/>
        <i/>
        <sz val="10"/>
        <color theme="3" tint="0.249977111117893"/>
        <rFont val="Arial"/>
        <family val="2"/>
      </rPr>
      <t xml:space="preserve"> OBRA CONSTRUÇÃO CIVIL
 0 = NÃO
1 = EMPREITADA TOTAL
2 = EMPREITADAS PARCIAL</t>
    </r>
  </si>
  <si>
    <t>07974082000114</t>
  </si>
  <si>
    <t>=SEERRO('[fonte.xlsx]R-2010'!Q11;"")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</si>
</sst>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 #,##0.00_-;_-* &quot;-&quot;??_-;_-@_-"/>
    <numFmt numFmtId="164" formatCode="&quot;R$&quot;\ #,##0.00"/>
  </numFmts>
  <fonts count="12">
    <font>
      <sz val="11"/>
      <color theme="1"/>
      <name val="Aptos Narrow"/>
      <family val="2"/>
      <scheme val="minor"/>
    </font>
    <font>
      <sz val="10"/>
      <name val="Arial"/>
      <family val="2"/>
    </font>
    <font>
      <b/>
      <sz val="10"/>
      <name val="Arial"/>
      <family val="2"/>
    </font>
    <font>
      <b/>
      <sz val="11"/>
      <color rgb="FF446AA6"/>
      <name val="Aptos Narrow"/>
      <family val="2"/>
      <scheme val="minor"/>
    </font>
    <font>
      <b/>
      <i/>
      <sz val="10"/>
      <color theme="3" tint="0.249977111117893"/>
      <name val="Arial"/>
      <family val="2"/>
    </font>
    <font>
      <b/>
      <sz val="11"/>
      <color theme="3" tint="0.249977111117893"/>
      <name val="Aptos Narrow"/>
      <family val="2"/>
      <scheme val="minor"/>
    </font>
    <font>
      <b/>
      <i/>
      <sz val="10"/>
      <color rgb="FFFF0000"/>
      <name val="Arial"/>
      <family val="2"/>
    </font>
    <font>
      <sz val="26"/>
      <color theme="4" tint="-0.249977111117893"/>
      <name val="Cooper Black"/>
      <family val="1"/>
    </font>
    <font>
      <sz val="11"/>
      <color theme="4" tint="-0.249977111117893"/>
      <name val="Aptos Narrow"/>
      <family val="2"/>
      <scheme val="minor"/>
    </font>
    <font>
      <sz val="14"/>
      <color theme="1"/>
      <name val="Aptos Narrow"/>
      <family val="2"/>
      <scheme val="minor"/>
    </font>
    <font>
      <b/>
      <sz val="14"/>
      <color theme="1"/>
      <name val="Aptos Narrow"/>
      <family val="2"/>
      <scheme val="minor"/>
    </font>
    <font>
      <b/>
      <sz val="12"/>
      <color theme="4" tint="0.39997558519241921"/>
      <name val="Aptos Narrow"/>
      <family val="2"/>
      <scheme val="minor"/>
    </font>
  </fonts>
  <fills count="5">
    <fill>
      <patternFill patternType="none"/>
    </fill>
    <fill>
      <patternFill patternType="gray125"/>
    </fill>
    <fill>
      <patternFill patternType="solid">
        <fgColor rgb="FFE1EDF5"/>
        <bgColor indexed="64"/>
      </patternFill>
    </fill>
    <fill>
      <patternFill patternType="solid">
        <fgColor rgb="FFF1F6FA"/>
        <bgColor indexed="64"/>
      </patternFill>
    </fill>
    <fill>
      <patternFill patternType="solid">
        <fgColor theme="3" tint="0.89999084444715716"/>
        <bgColor indexed="64"/>
      </patternFill>
    </fill>
  </fills>
  <borders count="8">
    <border>
      <left/>
      <right/>
      <top/>
      <bottom/>
      <diagonal/>
    </border>
    <border>
      <left style="medium">
        <color rgb="FFC0D8E8"/>
      </left>
      <right style="medium">
        <color rgb="FFC0D8E8"/>
      </right>
      <top style="medium">
        <color rgb="FFC0D8E8"/>
      </top>
      <bottom style="medium">
        <color rgb="FFC0D8E8"/>
      </bottom>
      <diagonal/>
    </border>
    <border>
      <left style="medium">
        <color rgb="FFC0D8E8"/>
      </left>
      <right style="medium">
        <color rgb="FFC0D8E8"/>
      </right>
      <top/>
      <bottom style="medium">
        <color rgb="FFC0D8E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3" fontId="1" fillId="0" borderId="0" applyFont="0" applyFill="0" applyBorder="0" applyAlignment="0" applyProtection="0"/>
    <xf numFmtId="0" fontId="1" fillId="0" borderId="0"/>
  </cellStyleXfs>
  <cellXfs count="30">
    <xf numFmtId="0" fontId="0" fillId="0" borderId="0" xfId="0"/>
    <xf numFmtId="0" fontId="1" fillId="0" borderId="0" xfId="2"/>
    <xf numFmtId="49" fontId="1" fillId="0" borderId="0" xfId="2" applyNumberFormat="1" applyAlignment="1">
      <alignment horizontal="center"/>
    </xf>
    <xf numFmtId="49" fontId="1" fillId="0" borderId="0" xfId="2" applyNumberFormat="1"/>
    <xf numFmtId="43" fontId="0" fillId="0" borderId="0" xfId="1" applyFont="1"/>
    <xf numFmtId="0" fontId="2" fillId="0" borderId="0" xfId="2" applyFont="1"/>
    <xf numFmtId="0" fontId="3" fillId="2" borderId="1"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5" fillId="2" borderId="1" xfId="0" applyFont="1" applyFill="1" applyBorder="1" applyAlignment="1">
      <alignment horizontal="center" vertical="center" wrapText="1"/>
    </xf>
    <xf numFmtId="0" fontId="0" fillId="3" borderId="2" xfId="0" applyFill="1" applyBorder="1" applyAlignment="1">
      <alignment horizontal="center" vertical="center" wrapText="1"/>
    </xf>
    <xf numFmtId="14" fontId="0" fillId="3" borderId="2" xfId="0" applyNumberFormat="1" applyFill="1" applyBorder="1" applyAlignment="1">
      <alignment horizontal="center" vertical="center" wrapText="1"/>
    </xf>
    <xf numFmtId="14" fontId="4" fillId="2" borderId="1" xfId="0" applyNumberFormat="1" applyFont="1" applyFill="1" applyBorder="1" applyAlignment="1">
      <alignment horizontal="center" vertical="center" wrapText="1"/>
    </xf>
    <xf numFmtId="14" fontId="1" fillId="0" borderId="0" xfId="2" applyNumberFormat="1"/>
    <xf numFmtId="49" fontId="5" fillId="2" borderId="1" xfId="0" applyNumberFormat="1" applyFont="1" applyFill="1" applyBorder="1" applyAlignment="1">
      <alignment horizontal="center" vertical="center" wrapText="1"/>
    </xf>
    <xf numFmtId="49" fontId="0" fillId="3" borderId="2" xfId="0" applyNumberFormat="1" applyFill="1" applyBorder="1" applyAlignment="1">
      <alignment horizontal="center" vertical="center" wrapText="1"/>
    </xf>
    <xf numFmtId="0" fontId="0" fillId="0" borderId="0" xfId="1" applyNumberFormat="1" applyFont="1"/>
    <xf numFmtId="0" fontId="8" fillId="0" borderId="0" xfId="0" applyFont="1"/>
    <xf numFmtId="0" fontId="0" fillId="0" borderId="0" xfId="0" applyAlignment="1">
      <alignment horizontal="center"/>
    </xf>
    <xf numFmtId="0" fontId="0" fillId="0" borderId="3" xfId="0" applyBorder="1"/>
    <xf numFmtId="0" fontId="0" fillId="0" borderId="3" xfId="0" applyBorder="1" applyAlignment="1">
      <alignment horizontal="center"/>
    </xf>
    <xf numFmtId="0" fontId="9" fillId="0" borderId="0" xfId="0" applyFont="1" applyAlignment="1">
      <alignment horizontal="center" vertical="center"/>
    </xf>
    <xf numFmtId="0" fontId="10" fillId="4" borderId="3" xfId="0" applyFont="1" applyFill="1" applyBorder="1" applyAlignment="1">
      <alignment horizontal="center"/>
    </xf>
    <xf numFmtId="49" fontId="4" fillId="2" borderId="1" xfId="0" applyNumberFormat="1" applyFont="1" applyFill="1" applyBorder="1" applyAlignment="1">
      <alignment horizontal="center" vertical="center" wrapText="1"/>
    </xf>
    <xf numFmtId="0" fontId="0" fillId="3" borderId="2" xfId="0" applyNumberFormat="1" applyFill="1" applyBorder="1" applyAlignment="1">
      <alignment horizontal="center" vertical="center" wrapText="1"/>
    </xf>
    <xf numFmtId="164" fontId="0" fillId="3" borderId="2" xfId="0" applyNumberFormat="1" applyFill="1" applyBorder="1" applyAlignment="1">
      <alignment horizontal="center" vertical="center" wrapText="1"/>
    </xf>
    <xf numFmtId="0" fontId="7" fillId="0" borderId="0" xfId="0" applyFont="1" applyAlignment="1">
      <alignment horizontal="center"/>
    </xf>
    <xf numFmtId="0" fontId="9" fillId="0" borderId="4" xfId="0" applyFont="1" applyBorder="1" applyAlignment="1">
      <alignment horizontal="center" vertical="center" wrapText="1"/>
    </xf>
    <xf numFmtId="0" fontId="9" fillId="0" borderId="5" xfId="0" applyFont="1" applyBorder="1" applyAlignment="1">
      <alignment horizontal="center" vertical="center"/>
    </xf>
    <xf numFmtId="0" fontId="9" fillId="0" borderId="6" xfId="0" applyFont="1" applyBorder="1" applyAlignment="1">
      <alignment horizontal="center" vertical="center"/>
    </xf>
    <xf numFmtId="0" fontId="11" fillId="0" borderId="7" xfId="2" applyFont="1" applyBorder="1" applyAlignment="1">
      <alignment horizontal="center" vertical="center"/>
    </xf>
  </cellXfs>
  <cellStyles count="3">
    <cellStyle name="Normal" xfId="0" builtinId="0"/>
    <cellStyle name="Normal 2" xfId="2"/>
    <cellStyle name="Vírgula" xfId="1" builtinId="3"/>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22/10/relationships/richValueRel" Target="richData/richValueRel.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2.xml"/><Relationship Id="rId15" Type="http://schemas.microsoft.com/office/2017/06/relationships/rdRichValue" Target="richData/rdrichvalue.xml"/><Relationship Id="rId10" Type="http://schemas.openxmlformats.org/officeDocument/2006/relationships/calcChain" Target="calcChain.xml"/><Relationship Id="rId4" Type="http://schemas.openxmlformats.org/officeDocument/2006/relationships/externalLink" Target="externalLinks/externalLink1.xml"/><Relationship Id="rId9" Type="http://schemas.openxmlformats.org/officeDocument/2006/relationships/sheetMetadata" Target="metadata.xml"/><Relationship Id="rId14" Type="http://schemas.microsoft.com/office/2017/06/relationships/rdRichValueStructure" Target="richData/rdrichvaluestructure.xml"/></Relationships>
</file>

<file path=xl/drawings/drawing1.xml><?xml version="1.0" encoding="utf-8"?>
<xdr:wsDr xmlns:xdr="http://schemas.openxmlformats.org/drawingml/2006/spreadsheetDrawing" xmlns:a="http://schemas.openxmlformats.org/drawingml/2006/main">
  <xdr:twoCellAnchor editAs="absolute">
    <xdr:from>
      <xdr:col>2</xdr:col>
      <xdr:colOff>1905000</xdr:colOff>
      <xdr:row>5</xdr:row>
      <xdr:rowOff>228600</xdr:rowOff>
    </xdr:from>
    <xdr:to>
      <xdr:col>3</xdr:col>
      <xdr:colOff>1343025</xdr:colOff>
      <xdr:row>6</xdr:row>
      <xdr:rowOff>228600</xdr:rowOff>
    </xdr:to>
    <xdr:sp macro="[0]!analisar" textlink="">
      <xdr:nvSpPr>
        <xdr:cNvPr id="2" name="Rectangle: Rounded Corners 1">
          <a:extLst>
            <a:ext uri="{FF2B5EF4-FFF2-40B4-BE49-F238E27FC236}">
              <a16:creationId xmlns:a16="http://schemas.microsoft.com/office/drawing/2014/main" id="{14046CEC-1F2B-37E2-E8A3-3BD6FF5AB5B6}"/>
            </a:ext>
          </a:extLst>
        </xdr:cNvPr>
        <xdr:cNvSpPr/>
      </xdr:nvSpPr>
      <xdr:spPr>
        <a:xfrm>
          <a:off x="3467100" y="2667000"/>
          <a:ext cx="1952625" cy="4286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latin typeface="Calibri" panose="020F0502020204030204" pitchFamily="34" charset="0"/>
              <a:ea typeface="Calibri" panose="020F0502020204030204" pitchFamily="34" charset="0"/>
              <a:cs typeface="Calibri" panose="020F0502020204030204" pitchFamily="34" charset="0"/>
            </a:rPr>
            <a:t>INICIAR</a:t>
          </a:r>
          <a:r>
            <a:rPr lang="pt-BR" sz="1400" b="1" baseline="0">
              <a:latin typeface="Calibri" panose="020F0502020204030204" pitchFamily="34" charset="0"/>
              <a:ea typeface="Calibri" panose="020F0502020204030204" pitchFamily="34" charset="0"/>
              <a:cs typeface="Calibri" panose="020F0502020204030204" pitchFamily="34" charset="0"/>
            </a:rPr>
            <a:t> ANÁLISE</a:t>
          </a:r>
        </a:p>
        <a:p>
          <a:pPr algn="l"/>
          <a:endParaRPr lang="pt-BR" sz="14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sthepson\OneDrive\TRABALHO\OUTROS\Documentos\JOAO%20MARCELO\R2010%20-%20Retenc&#807;a&#771;o%20de%20contribuic&#807;a&#771;o%20previdencia&#769;ria%20&#8211;%20Tomado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4e7e5b214f29c239/TRABALHO/OUTROS/Documentos/JOAO%20MARCELO/JUAZEIRO%20DO%20NORTE/2025/Fonte%20Juazeiro%20do%20Norte%2020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idação"/>
      <sheetName val="R2010 - Serviços tomados"/>
      <sheetName val="dados"/>
    </sheetNames>
    <sheetDataSet>
      <sheetData sheetId="0"/>
      <sheetData sheetId="1"/>
      <sheetData sheetId="2">
        <row r="2">
          <cell r="D2" t="str">
            <v>100000001 - Limpeza, conservação ou zeladoria</v>
          </cell>
        </row>
        <row r="3">
          <cell r="D3" t="str">
            <v>100000002 - Vigilância ou segurança</v>
          </cell>
        </row>
        <row r="4">
          <cell r="D4" t="str">
            <v>100000003 - Construção civil</v>
          </cell>
        </row>
        <row r="5">
          <cell r="D5" t="str">
            <v>100000004 - Serviços de natureza rural</v>
          </cell>
        </row>
        <row r="6">
          <cell r="D6" t="str">
            <v>100000005 - Digitação</v>
          </cell>
        </row>
        <row r="7">
          <cell r="D7" t="str">
            <v>100000006 - Preparação de dados para processamento</v>
          </cell>
        </row>
        <row r="8">
          <cell r="D8" t="str">
            <v>100000007 - Acabamento</v>
          </cell>
        </row>
        <row r="9">
          <cell r="D9" t="str">
            <v>100000008 - Embalagem</v>
          </cell>
        </row>
        <row r="10">
          <cell r="D10" t="str">
            <v>100000009 - Acondicionamento</v>
          </cell>
        </row>
        <row r="11">
          <cell r="D11" t="str">
            <v>100000010 - Cobrança</v>
          </cell>
        </row>
        <row r="12">
          <cell r="D12" t="str">
            <v>100000011 - Coleta ou reciclagem de lixo ou de resíduos</v>
          </cell>
        </row>
        <row r="13">
          <cell r="D13" t="str">
            <v>100000012 - Copa</v>
          </cell>
        </row>
        <row r="14">
          <cell r="D14" t="str">
            <v>100000013 - Hotelaria</v>
          </cell>
        </row>
        <row r="15">
          <cell r="D15" t="str">
            <v>100000014 - Corte ou ligação de serviços públicos</v>
          </cell>
        </row>
        <row r="16">
          <cell r="D16" t="str">
            <v>100000015 - Distribuição</v>
          </cell>
        </row>
        <row r="17">
          <cell r="D17" t="str">
            <v>100000016 - Treinamento e ensino</v>
          </cell>
        </row>
        <row r="18">
          <cell r="D18" t="str">
            <v>100000017 - Entrega de contas e de documentos</v>
          </cell>
        </row>
        <row r="19">
          <cell r="D19" t="str">
            <v>100000018 - Ligação de medidores</v>
          </cell>
        </row>
        <row r="20">
          <cell r="D20" t="str">
            <v>100000019 - Leitura de medidores</v>
          </cell>
        </row>
        <row r="21">
          <cell r="D21" t="str">
            <v>100000020 - Manutenção de instalações, de máquinas ou de equipamentos</v>
          </cell>
        </row>
        <row r="22">
          <cell r="D22" t="str">
            <v>100000021 - Montagem</v>
          </cell>
        </row>
        <row r="23">
          <cell r="D23" t="str">
            <v>100000022 - Operação de máquinas, de equipamentos e de veículos</v>
          </cell>
        </row>
        <row r="24">
          <cell r="D24" t="str">
            <v>100000023 - Operação de pedágio ou de terminal de transporte</v>
          </cell>
        </row>
        <row r="25">
          <cell r="D25" t="str">
            <v>100000024 - Operação de transporte de passageiros</v>
          </cell>
        </row>
        <row r="26">
          <cell r="D26" t="str">
            <v>100000025 - Portaria, recepção ou ascensorista</v>
          </cell>
        </row>
        <row r="27">
          <cell r="D27" t="str">
            <v>100000026 - Recepção, triagem ou movimentação de materiais</v>
          </cell>
        </row>
        <row r="28">
          <cell r="D28" t="str">
            <v>100000027 - Promoção de vendas ou de eventos</v>
          </cell>
        </row>
        <row r="29">
          <cell r="D29" t="str">
            <v>100000028 - Secretaria e expediente</v>
          </cell>
        </row>
        <row r="30">
          <cell r="D30" t="str">
            <v>100000029 - Saúde</v>
          </cell>
        </row>
        <row r="31">
          <cell r="D31" t="str">
            <v>100000030 - Telefonia ou telemarketing</v>
          </cell>
        </row>
        <row r="32">
          <cell r="D32" t="str">
            <v>100000031 - Trabalho temporário na forma da Lei nº 6.019, de janeiro de 1974</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2010"/>
      <sheetName val="R4010"/>
      <sheetName val="R4020"/>
      <sheetName val="R-2055"/>
      <sheetName val="JUDICIAL"/>
      <sheetName val="NAO LISTADO"/>
      <sheetName val="RESUMO"/>
    </sheetNames>
    <sheetDataSet>
      <sheetData sheetId="0">
        <row r="2">
          <cell r="C2" t="str">
            <v>3.3.90.39.00 - Outros serv. de terc. pessoa jurídica</v>
          </cell>
          <cell r="E2" t="str">
            <v>Limpeza e conservação</v>
          </cell>
          <cell r="H2" t="str">
            <v>19.125.143/0001-58</v>
          </cell>
          <cell r="I2" t="str">
            <v>333</v>
          </cell>
          <cell r="K2">
            <v>45700</v>
          </cell>
          <cell r="L2">
            <v>998460.54</v>
          </cell>
          <cell r="Q2" t="str">
            <v>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Conforme licitacao 2023.12.13.02 e contrato 2024.03.14.02.</v>
          </cell>
        </row>
        <row r="3">
          <cell r="C3" t="str">
            <v>3.3.90.39.00 - Outros serv. de terc. pessoa jurídica</v>
          </cell>
          <cell r="E3" t="str">
            <v>Locação de máquinas e equipamentos</v>
          </cell>
          <cell r="H3" t="str">
            <v>16.383.848/0001-87</v>
          </cell>
          <cell r="I3" t="str">
            <v>7355</v>
          </cell>
          <cell r="K3">
            <v>45705</v>
          </cell>
          <cell r="L3">
            <v>39987.18</v>
          </cell>
          <cell r="Q3" t="str">
            <v>CONTRATAÇÃO DE EMPRESA ESPECIALIZADA EM LOCAÇÃO DE EQUIPAMENTOS REGISTRADORES  ELETRONICOS DE VELOCIDADE E DE AVANÇO SEMAFORICO, DE INTERRESSE DA SECRETARIA DE  TRÂNSITO E MOBILIDADE URBANA DO MUNICIPIO DE IGUATU/CE. CONFORME LICITACAO 2022.06.24.01 E CONTRATO 2022.10.05.02.</v>
          </cell>
        </row>
        <row r="4">
          <cell r="C4" t="str">
            <v>3.3.90.39.00 - Outros serv. de terc. pessoa jurídica</v>
          </cell>
          <cell r="E4" t="str">
            <v>Locação de máquinas e equipamentos</v>
          </cell>
          <cell r="H4" t="str">
            <v>02.130.122/0001-28</v>
          </cell>
          <cell r="I4" t="str">
            <v>18424</v>
          </cell>
          <cell r="K4">
            <v>45709</v>
          </cell>
          <cell r="L4">
            <v>1150</v>
          </cell>
          <cell r="Q4" t="str">
            <v>CONTRATAÇÃO DE SERVIÇO DE CONCESSÃO DE LICENSA DE USO E SUPORTE TÉCNICO DOS SISTEMA DE GESTÃO DE PONTO ELETRÔNICO, DE RESPONSABILIDADE DA SECRETARIA DA ASSISTÊNCIA SOCIAL/CRAS-PAIF DO MUNICÍPIO DE IGUATU/CE, CONFORME PROCESSO CARONA 2021.06.29.01 E CONTRATO 2021.09.15.03.</v>
          </cell>
        </row>
        <row r="5">
          <cell r="C5" t="str">
            <v>3.3.90.39.00 - Outros serv. de terc. pessoa jurídica</v>
          </cell>
          <cell r="E5" t="str">
            <v>Limpeza e conservação</v>
          </cell>
          <cell r="H5" t="str">
            <v>24.525.971/0001-13</v>
          </cell>
          <cell r="I5" t="str">
            <v>15568</v>
          </cell>
          <cell r="K5">
            <v>45709</v>
          </cell>
          <cell r="L5">
            <v>7880.06</v>
          </cell>
          <cell r="Q5" t="str">
            <v>CONTRATAÇÃO DE EMPRESA ESPECIALIZADA NA ÁREA DE SERVIÇOS DE COLETA,  TRANSPORTE E  INCINERAÇÃO DE RESÍDUOS SÓLIDOS DA SAÚDE DO MUNICÍPIO DE IGUATU-CE, CONFORME  ESPECIFICAÇÕES CONSTANTES NO PROJETO BÁSICO DA  LICITACAO 2021.10.06.01. E CONTRATO 2022.01.04.01.</v>
          </cell>
        </row>
        <row r="6">
          <cell r="C6" t="str">
            <v>3.3.90.39.00 - Outros serv. de terc. pessoa jurídica</v>
          </cell>
          <cell r="E6" t="str">
            <v>Limpeza e conservação</v>
          </cell>
          <cell r="H6" t="str">
            <v>24.525.971/0001-13</v>
          </cell>
          <cell r="I6" t="str">
            <v>14569</v>
          </cell>
          <cell r="K6">
            <v>45709</v>
          </cell>
          <cell r="L6">
            <v>31520.36</v>
          </cell>
          <cell r="Q6" t="str">
            <v>CONTRATAÇÃO DE EMPRESA ESPECIALIZADA NA ÁREA DE SERVIÇOS DE COLETA, TRANSPORTE E  INCINERAÇÃO DE RESÍDUOS SÓLIDOS DA SAÚDE DO MUNICÍPIO DE IGUATU-CE, CONFORME  ESPECIFICAÇÕES CONSTANTES NO PROJETO BÁSICO DA LICITACAO 2021.10.06.01. E CONTRATO 2022.01.04.01.</v>
          </cell>
        </row>
        <row r="7">
          <cell r="C7" t="str">
            <v>3.3.90.39.00 - Outros serv. de terc. pessoa jurídica</v>
          </cell>
          <cell r="E7" t="str">
            <v>Limpeza e conservação</v>
          </cell>
          <cell r="H7" t="str">
            <v>24.525.971/0001-13</v>
          </cell>
          <cell r="I7" t="str">
            <v>14567</v>
          </cell>
          <cell r="K7">
            <v>45709</v>
          </cell>
          <cell r="L7">
            <v>39400.449999999997</v>
          </cell>
          <cell r="Q7" t="str">
            <v>CONTRATAÇÃO DE EMPRESA ESPECIALIZADA NA ÁREA DE SERVIÇOS DE COLETA,  TRANSPORTE E  INCINERAÇÃO DE RESÍDUOS SÓLIDOS DA SAÚDE DO MUNICÍPIO DE IGUATU-CE, CONFORME  ESPECIFICAÇÕES CONSTANTES NO PROJETO BÁSICO DA  LICITACAO 2021.10.06.01. E CONTRATO 2022.01.04.01.</v>
          </cell>
        </row>
        <row r="8">
          <cell r="C8" t="str">
            <v>3.3.90.39.00 - Outros serv. de terc. pessoa jurídica</v>
          </cell>
          <cell r="E8" t="str">
            <v>Locação de máquinas e equipamentos</v>
          </cell>
          <cell r="H8" t="str">
            <v>15.676.890/0001-23</v>
          </cell>
          <cell r="I8" t="str">
            <v>664</v>
          </cell>
          <cell r="K8">
            <v>45713</v>
          </cell>
          <cell r="L8">
            <v>85839.45</v>
          </cell>
          <cell r="Q8" t="str">
            <v>CONTRATATACAO DE EMPRESA ESPECIALIZADA EM PARA LOCACAO EQUIPAMENTOS E NO APOIO TECNOLOGICO AO PROCESSO DE FISCALIZAÇÃO, GESTÃO DE PROCEDIMENTOS E MEDIDAS ADMINISTRATIVAS INERENTES AS INFRAÇÕES DE TRÂNSITO E DEMAIS ATIVIDADES AFINS DA SECRETARIA DE TRÂNSITO E TRANSPORTE DO MUNICIPIO DE IGUATU/CE. CONFORME LICITACAO 2024.10.16/0001-40 E CONTRATO 2024.12.30.01.</v>
          </cell>
        </row>
        <row r="9">
          <cell r="C9" t="str">
            <v>3.3.90.39.00 - Outros serv. de terc. pessoa jurídica</v>
          </cell>
          <cell r="E9" t="str">
            <v>Locação de máquinas e equipamentos</v>
          </cell>
          <cell r="H9" t="str">
            <v>27.467.105/0001-01</v>
          </cell>
          <cell r="I9" t="str">
            <v>147</v>
          </cell>
          <cell r="K9">
            <v>45715</v>
          </cell>
          <cell r="L9">
            <v>22099.5</v>
          </cell>
          <cell r="Q9" t="str">
            <v>CONTRATAÇÃO DE EMPRESA ESPECIALIZADA NA LOCAÇÃO DE  VEICULOS DE CARGA E MAQUINAS  MAQUINAS PESADAS PARA  ATENDER AS NECESSIDADES DA SECRETARIA DE INFRAESTRUTURA DO  MUNICIPIO DE IGUATU DE IGUATU-CE,  CONFORME LICITACAO 2022.03.17.02 E CONTRATO   2022.06.24.01.</v>
          </cell>
        </row>
        <row r="10">
          <cell r="C10" t="str">
            <v>4.4.90.51.00 - Obras e instalações</v>
          </cell>
          <cell r="E10" t="str">
            <v>Obras em andamento</v>
          </cell>
          <cell r="H10" t="str">
            <v>41.332.445/0001-56</v>
          </cell>
          <cell r="I10" t="str">
            <v>166</v>
          </cell>
          <cell r="K10">
            <v>45716</v>
          </cell>
          <cell r="L10">
            <v>454417.72</v>
          </cell>
          <cell r="Q10" t="str">
            <v>REFERENTE A 6ª MEDICAO DOS SERVICOS ESPECIALIZADOS DE CONTRUÇÃO CIVIL PARA CONSTRUÇÃO 7(SETE)CAMPOS DE FUTEBOL TIPO ?ARENINHA? A SEREM IMPLANTADOS NO MUNICÍPIO DE IGUATU, TUDO DE ACORDO COM AS ESPECIFICAÇÕES CONTIDAS NOS ANEXOS DESTE EDITAL. CONFORME LICITACAO 2023.02.06.01 E CONTRATO 2023.08.08.01.</v>
          </cell>
        </row>
        <row r="11">
          <cell r="C11" t="str">
            <v>4.4.90.51.00 - Obras e instalações</v>
          </cell>
          <cell r="E11" t="str">
            <v>Obras em andamento</v>
          </cell>
          <cell r="H11" t="str">
            <v>40.039.126/0001-94</v>
          </cell>
          <cell r="I11" t="str">
            <v>47</v>
          </cell>
          <cell r="K11">
            <v>45716</v>
          </cell>
          <cell r="L11">
            <v>2795391.26</v>
          </cell>
        </row>
        <row r="12">
          <cell r="C12" t="str">
            <v>3.3.90.39.00 - Outros serv. de terc. pessoa jurídica</v>
          </cell>
          <cell r="E12" t="str">
            <v>Limpeza e conservação</v>
          </cell>
          <cell r="H12" t="str">
            <v>19.125.143/0001-58</v>
          </cell>
          <cell r="I12" t="str">
            <v>338</v>
          </cell>
          <cell r="K12">
            <v>45728</v>
          </cell>
          <cell r="L12">
            <v>447953.65</v>
          </cell>
          <cell r="Q12" t="str">
            <v>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Conforme  licitacao 2023.12.13.02 e contrato 2024.03.14.02. PERIODO DE 01/02 A 28/02/2025.</v>
          </cell>
        </row>
        <row r="13">
          <cell r="C13" t="str">
            <v>3.3.90.39.00 - Outros serv. de terc. pessoa jurídica</v>
          </cell>
          <cell r="E13" t="str">
            <v>Locação de máquinas e equipamentos</v>
          </cell>
          <cell r="H13" t="str">
            <v>22.594.152/0001-00</v>
          </cell>
          <cell r="I13" t="str">
            <v>677</v>
          </cell>
          <cell r="K13">
            <v>45730</v>
          </cell>
          <cell r="L13">
            <v>67850</v>
          </cell>
          <cell r="Q13" t="str">
            <v>CONTRATAÇÃO DE EMPRESA PARA PRESTAR OS SERVICOS COM LOCACAO DE INFRAESTRUTURA (ESTRUTURA, SONORIZACAO E ILUMINACAO)PARA VIABILIZAR A REALIZACAO DE EVENTOS MUNICIPAIS, SOB A RESPONSABILIDADE DA SECRETARIA DE GABINETE DO MUNICIPIO DE IGUATU/CE. ATRAVES DE ADESAO A ATA DE REGISTRO DE PREÇOS Nº 2024.06.18.01, ORIUNDA DO PROCESSO ADMINISTRATIVO PREGÃO ELETRÔNICO Nº 2024.05.10.01, DO MUNICIPIO DE MISSÃO VELHA-CE, E PROCESSO CARONA 2024.09.25.01 E CONTRATO 2024.10.04.02.</v>
          </cell>
        </row>
        <row r="14">
          <cell r="C14" t="str">
            <v>3.3.90.39.00 - Outros serv. de terc. pessoa jurídica</v>
          </cell>
          <cell r="E14" t="str">
            <v>Locação de máquinas e equipamentos</v>
          </cell>
          <cell r="H14" t="str">
            <v>02.130.122/0001-28</v>
          </cell>
          <cell r="I14" t="str">
            <v>18641</v>
          </cell>
          <cell r="K14">
            <v>45734</v>
          </cell>
          <cell r="L14">
            <v>1150</v>
          </cell>
          <cell r="Q14" t="str">
            <v>CONTRATAÇÃO DE SERVIÇO DE CONCESSÃO DE LICENSA DE USO E SUPORTE TÉCNICO DOS SISTEMA DE GESTÃO DE PONTO ELETRÔNICO, DE RESPONSABILIDADE DA SECRETARIA DA ASSISTÊNCIA SOCIAL/CRAS-PAIF DO MUNICÍPIO DE IGUATU/CE, CONFORME PROCESSO CARONA 2021.06.29.01 E CONTRATO 2021.09.15.03.</v>
          </cell>
        </row>
        <row r="15">
          <cell r="C15" t="str">
            <v>3.3.90.39.00 - Outros serv. de terc. pessoa jurídica</v>
          </cell>
          <cell r="E15" t="str">
            <v>Locação de máquinas e equipamentos</v>
          </cell>
          <cell r="H15" t="str">
            <v>16.383.848/0001-87</v>
          </cell>
          <cell r="I15" t="str">
            <v>7450</v>
          </cell>
          <cell r="K15">
            <v>45734</v>
          </cell>
          <cell r="L15">
            <v>39987.18</v>
          </cell>
          <cell r="Q15" t="str">
            <v>CONTRATAÇÃO DE EMPRESA ESPECIALIZADA EM LOCAÇÃO DE  EQUIPAMENTOS REGISTRADORES  ELETRONICOS DE VELOCIDADE  E DE AVANÇO SEMAFORICO, DE INTERRESSE DA SECRETARIA  DE  TRÂNSITO E MOBILIDADE URBANA DO MUNICIPIO DE  IGUATU/CE. CONFORME LICITACAO 2022.06.24.01 E  CONTRATO 2022.10.05.02.</v>
          </cell>
        </row>
        <row r="16">
          <cell r="C16" t="str">
            <v>3.3.90.39.00 - Outros serv. de terc. pessoa jurídica</v>
          </cell>
          <cell r="E16" t="str">
            <v>Locação de máquinas e equipamentos</v>
          </cell>
          <cell r="H16" t="str">
            <v>15.676.890/0001-23</v>
          </cell>
          <cell r="I16" t="str">
            <v>678</v>
          </cell>
          <cell r="K16">
            <v>45734</v>
          </cell>
          <cell r="L16">
            <v>91546.65</v>
          </cell>
          <cell r="Q16" t="str">
            <v>CONTRATATACAO DE EMPRESA ESPECIALIZADA EM PARA LOCACAO EQUIPAMENTOS E NO APOIO TECNOLOGICO AO PROCESSO DE FISCALIZAÇÃO, GESTÃO DE PROCEDIMENTOS E  MEDIDAS ADMINISTRATIVAS INERENTES AS INFRAÇÕES DE  TRÂNSITO E DEMAIS ATIVIDADES AFINS DA SECRETARIA DE  TRÂNSITO E TRANSPORTE DO MUNICIPIO DE IGUATU/CE.  CONFORME LICITACAO 2024.10.16/0001-40 E CONTRATO  2024.12.30.01.</v>
          </cell>
        </row>
        <row r="17">
          <cell r="C17" t="str">
            <v>3.3.90.39.00 - Outros serv. de terc. pessoa jurídica</v>
          </cell>
          <cell r="E17" t="str">
            <v>Limpeza e conservação</v>
          </cell>
          <cell r="H17" t="str">
            <v>24.525.971/0001-13</v>
          </cell>
          <cell r="I17" t="str">
            <v>14765</v>
          </cell>
          <cell r="K17">
            <v>45736</v>
          </cell>
          <cell r="L17">
            <v>8900.01</v>
          </cell>
          <cell r="Q17" t="str">
            <v>CONTRATAÇÃO DE EMPRESA ESPECIALIZADA NA ÁREA DE SERVIÇOS DE COLETA,  TRANSPORTE E  INCINERAÇÃO DE RESÍDUOS SÓLIDOS DA SAÚDE DO  MUNICÍPIO DE IGUATU-CE,  CONFORME  ESPECIFICAÇÕES CONSTANTES NO  PROJETO BÁSICO  DA LICITACAO 2021.10.06.01. E CONTRATO 2022.01.04.01.</v>
          </cell>
        </row>
        <row r="18">
          <cell r="C18" t="str">
            <v>3.3.90.39.00 - Outros serv. de terc. pessoa jurídica</v>
          </cell>
          <cell r="E18" t="str">
            <v>Limpeza e conservação</v>
          </cell>
          <cell r="H18" t="str">
            <v>24.525.971/0001-13</v>
          </cell>
          <cell r="I18" t="str">
            <v>14766</v>
          </cell>
          <cell r="K18">
            <v>45736</v>
          </cell>
          <cell r="L18">
            <v>35600.160000000003</v>
          </cell>
          <cell r="Q18" t="str">
            <v>CONTRATAÇÃO DE EMPRESA ESPECIALIZADA NA ÁREA DE SERVIÇOS DE COLETA, TRANSPORTE E  INCINERAÇÃO DE RESÍDUOS SÓLIDOS DA SAÚDE/MAC DO MUNICÍPIO DE IGUATU-CE,  CONFORME  ESPECIFICAÇÕES CONSTANTES NO PROJETO BÁSICO  DA LICITACAO 2021.10.06.01. E CONTRATO 2022.01.04.01.</v>
          </cell>
        </row>
        <row r="19">
          <cell r="C19" t="str">
            <v>3.3.90.39.00 - Outros serv. de terc. pessoa jurídica</v>
          </cell>
          <cell r="E19" t="str">
            <v>Limpeza e conservação</v>
          </cell>
          <cell r="H19" t="str">
            <v>24.525.971/0001-13</v>
          </cell>
          <cell r="I19" t="str">
            <v>14764</v>
          </cell>
          <cell r="K19">
            <v>45736</v>
          </cell>
          <cell r="L19">
            <v>44500.2</v>
          </cell>
          <cell r="Q19" t="str">
            <v>CONTRATAÇÃO DE EMPRESA ESPECIALIZADA NA ÁREA DE SERVIÇOS DE COLETA, TRANSPORTE E  INCINERAÇÃO DE RESÍDUOS SÓLIDOS DA SAÚDE/PAB DO MUNICÍPIO DE IGUATU-CE,  CONFORME  ESPECIFICAÇÕES CONSTANTES NO PROJETO BÁSICO  DA LICITACAO 2021.10.06.01. E CONTRATO 2022.01.04.01.</v>
          </cell>
        </row>
        <row r="20">
          <cell r="C20" t="str">
            <v>4.4.90.51.00 - Obras e instalações</v>
          </cell>
          <cell r="E20" t="str">
            <v>Obras em andamento</v>
          </cell>
          <cell r="H20" t="str">
            <v>69.374.585/0001-06</v>
          </cell>
          <cell r="I20" t="str">
            <v>4792</v>
          </cell>
          <cell r="K20">
            <v>45737</v>
          </cell>
          <cell r="L20">
            <v>203353.36</v>
          </cell>
          <cell r="Q20" t="str">
            <v>REFERENTE A 5ª E 6ª MEDICAO DOS SERVICOS DE EXECUÇAO DAS OBRAS DE URBANIZAÇAO DA LAGOA DA BASTIANA - 1ª ETAPA, NESTE MUNICIPIO DE CONFORMIDADE COM PROJETO DE ENGENHARIA E ARQUITETURA EM ANEXO, PT 1001408-23. CONFORME LICITACAO 2021.02.24.01 E CONTRATO 2021.08.24.01</v>
          </cell>
        </row>
        <row r="21">
          <cell r="C21" t="str">
            <v>4.4.90.51.00 - Obras e instalações</v>
          </cell>
          <cell r="E21" t="str">
            <v>Obras em andamento</v>
          </cell>
          <cell r="H21" t="str">
            <v>69.374.585/0001-06</v>
          </cell>
          <cell r="I21" t="str">
            <v>4791</v>
          </cell>
          <cell r="K21">
            <v>45737</v>
          </cell>
          <cell r="L21">
            <v>251685.54</v>
          </cell>
          <cell r="Q21" t="str">
            <v>REFERENTE A 5ª E 6ª MEDICAO DOS SERVICOS DE EXECUÇAO DAS OBRAS DE URBANIZAÇAO DA LAGOA DA BASTIANA - 1ª ETAPA, NESTE MUNICIPIO DE CONFORMIDADE COM PROJETO DE ENGENHARIA E ARQUITETURA EM ANEXO, PT 1001408-23. CONFORME LICITACAO 2021.02.24.01 E CONTRATO 2021.08.24.01</v>
          </cell>
        </row>
        <row r="22">
          <cell r="C22" t="str">
            <v>3.3.90.39.00 - Outros serv. de terc. pessoa jurídica</v>
          </cell>
          <cell r="E22" t="str">
            <v>Limpeza e conservação</v>
          </cell>
          <cell r="H22" t="str">
            <v>19.125.143/0001-58</v>
          </cell>
          <cell r="I22" t="str">
            <v>338</v>
          </cell>
          <cell r="K22">
            <v>45740</v>
          </cell>
          <cell r="L22">
            <v>200000</v>
          </cell>
          <cell r="Q22" t="str">
            <v>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Conforme  licitacao 2023.12.13.02 e contrato 2024.03.14.02. PERIODO DE 01/02 A 28/02/2025.</v>
          </cell>
        </row>
        <row r="23">
          <cell r="C23" t="str">
            <v>3.3.90.39.00 - Outros serv. de terc. pessoa jurídica</v>
          </cell>
          <cell r="E23" t="str">
            <v>Locação de máquinas e equipamentos</v>
          </cell>
          <cell r="H23" t="str">
            <v>03.420.933/0001-26</v>
          </cell>
          <cell r="I23" t="str">
            <v>15690</v>
          </cell>
          <cell r="K23">
            <v>45748</v>
          </cell>
          <cell r="L23">
            <v>711.58</v>
          </cell>
          <cell r="Q23" t="str">
            <v>CONTRATACAO DE EMPRESA PARA LOCAÇÃO DE EQUIPAMENTOS DE INFORMATICA, INCLUINDO ASSISTENCIA TECNICA, MANUTENÇÃO PREVENTIVA E CORRETIVA E PEÇAS DE REPOSICÃO, PARA  ATENDER AS NECESSIDADES DA SECRETARIA DE ARTICULACOES POLITICAS, SOB A RESPONSABILIDADE DA SECRETARIA DE GABINETE DO MUNICIPIO DE IGUATU/CE.  CONFORME LICITACAO 2021.07.01.03 E CONTRATO 2021.08.23.23.</v>
          </cell>
        </row>
        <row r="24">
          <cell r="C24" t="str">
            <v>3.3.90.39.00 - Outros serv. de terc. pessoa jurídica</v>
          </cell>
          <cell r="E24" t="str">
            <v>Locação de máquinas e equipamentos</v>
          </cell>
          <cell r="H24" t="str">
            <v>03.420.933/0001-26</v>
          </cell>
          <cell r="I24" t="str">
            <v>15697</v>
          </cell>
          <cell r="K24">
            <v>45748</v>
          </cell>
          <cell r="L24">
            <v>793.72</v>
          </cell>
          <cell r="Q24" t="str">
            <v>CONTRATACAO DE EMPRESA PARA LOCAÇÃO DE EQUIPAMENTOS DE INFORMATICA,  INCLUINDO ASSISTENCIA TECNICA, MANUTENÇÃO PREVENTIVA E CORRETIVA E  PEÇAS DE REPOSICÃO, PARA  ATENDER AS NECESSIDADES DA SECRETARIA DE  TRANSPORTE E LOGISTICA, SOB A RESPONSABILIDADE DA SECRETARIA DE TRANSITO DO MUNICIPIO DE IGUATU/CE.  CONFORME LICITACAO  2021.07.01.03 E CONTRATO 2021.08.23.12.</v>
          </cell>
        </row>
        <row r="25">
          <cell r="C25" t="str">
            <v>3.3.90.39.00 - Outros serv. de terc. pessoa jurídica</v>
          </cell>
          <cell r="E25" t="str">
            <v>Locação de máquinas e equipamentos</v>
          </cell>
          <cell r="H25" t="str">
            <v>03.420.933/0001-26</v>
          </cell>
          <cell r="I25" t="str">
            <v>15696</v>
          </cell>
          <cell r="K25">
            <v>45748</v>
          </cell>
          <cell r="L25">
            <v>1431.29</v>
          </cell>
          <cell r="Q25" t="str">
            <v>CONTRATACAO DE EMPRESA PARA LOCAÇÃO DE EQUIPAMENTOS DE INFORMATICA,  INCLUINDO ASSISTENCIA TECNICA, MANUTENÇÃO PREVENTIVA E CORRETIVA E  PEÇAS DE REPOSICÃO, PARA  ATENDER AS NECESSIDADES DA SECRETARIA DE  GOVERNO DO MUNICIPIO DE IGUATU/CE.  CONFORME LICITACAO 2021.07.01.03 E CONTRATO 2021.08.23.09.</v>
          </cell>
        </row>
        <row r="26">
          <cell r="C26" t="str">
            <v>3.3.90.39.00 - Outros serv. de terc. pessoa jurídica</v>
          </cell>
          <cell r="E26" t="str">
            <v>Locação de máquinas e equipamentos</v>
          </cell>
          <cell r="H26" t="str">
            <v>03.420.933/0001-26</v>
          </cell>
          <cell r="I26" t="str">
            <v>15711</v>
          </cell>
          <cell r="K26">
            <v>45748</v>
          </cell>
          <cell r="L26">
            <v>1845.64</v>
          </cell>
          <cell r="Q26" t="str">
            <v>CONTRATACAO DE EMPRESA PARA LOCAÇÃO DE EQUIPAMENTOS DE INFORMATICA,  INCLUINDO ASSISTENCIA TECNICA, MANUTENÇÃO PREVENTIVA E CORRETIVA E  PEÇAS DE REPOSICÃO, PARA  ATENDER AS NECESSIDADES DA SECRETARIA DE SERVIÇOS PUBLICOS, SOB A RESPONSABILIDADE DA SECRETARIA DE INFRAESTRUTURA DO  MUNICIPIO DE IGUATU/CE. CONFORME LICITACAO 2021.07.01.03 E CONTRATO 2021.08.23.24.</v>
          </cell>
        </row>
        <row r="27">
          <cell r="C27" t="str">
            <v>3.3.90.39.00 - Outros serv. de terc. pessoa jurídica</v>
          </cell>
          <cell r="E27" t="str">
            <v>Locação de máquinas e equipamentos</v>
          </cell>
          <cell r="H27" t="str">
            <v>03.420.933/0001-26</v>
          </cell>
          <cell r="I27" t="str">
            <v>15699</v>
          </cell>
          <cell r="K27">
            <v>45748</v>
          </cell>
          <cell r="L27">
            <v>2380.88</v>
          </cell>
          <cell r="Q27" t="str">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2021.08.23.22.</v>
          </cell>
        </row>
        <row r="28">
          <cell r="C28" t="str">
            <v>3.3.90.39.00 - Outros serv. de terc. pessoa jurídica</v>
          </cell>
          <cell r="E28" t="str">
            <v>Locação de máquinas e equipamentos</v>
          </cell>
          <cell r="H28" t="str">
            <v>03.420.933/0001-26</v>
          </cell>
          <cell r="I28" t="str">
            <v>15712</v>
          </cell>
          <cell r="K28">
            <v>45748</v>
          </cell>
          <cell r="L28">
            <v>3870.07</v>
          </cell>
          <cell r="Q28" t="str">
            <v>CONTRATACAO DE EMPRESA PARA LOCAÇÃO DE EQUIPAMENTOS DE INFORMATICA,  INCLUINDO ASSISTENCIA TECNICA, MANUTENÇÃO PREVENTIVA E CORRETIVA E  PEÇAS DE REPOSICÃO, PARA  ATENDER AS NECESSIDADES DA SECRETARIA DE MEIO AMBIENTE DO MUNICIPIO DE IGUATU/CE.  CONFORME LICITACAO 2021.07.01.03 E CONTRATO  2021.08.23.21.</v>
          </cell>
        </row>
        <row r="29">
          <cell r="C29" t="str">
            <v>3.3.90.39.00 - Outros serv. de terc. pessoa jurídica</v>
          </cell>
          <cell r="E29" t="str">
            <v>Locação de máquinas e equipamentos</v>
          </cell>
          <cell r="H29" t="str">
            <v>03.420.933/0001-26</v>
          </cell>
          <cell r="I29" t="str">
            <v>15694</v>
          </cell>
          <cell r="K29">
            <v>45748</v>
          </cell>
          <cell r="L29">
            <v>4761.4799999999996</v>
          </cell>
          <cell r="Q29" t="str">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2021.08.23.15.</v>
          </cell>
        </row>
        <row r="30">
          <cell r="C30" t="str">
            <v>3.3.90.39.00 - Outros serv. de terc. pessoa jurídica</v>
          </cell>
          <cell r="E30" t="str">
            <v>Locação de máquinas e equipamentos</v>
          </cell>
          <cell r="H30" t="str">
            <v>03.420.933/0001-26</v>
          </cell>
          <cell r="I30" t="str">
            <v>15713</v>
          </cell>
          <cell r="K30">
            <v>45748</v>
          </cell>
          <cell r="L30">
            <v>4939.04</v>
          </cell>
          <cell r="Q30" t="str">
            <v>CONTRATACAO DE EMPRESA PARA LOCAÇÃO DE EQUIPAMENTOS DE INFORMATICA,  INCLUINDO ASSISTENCIA TECNICA, MANUTENÇÃO PREVENTIVA E CORRETIVA E  PEÇAS DE REPOSICÃO, PARA  ATENDER AS NECESSIDADES DA PROCURADORIA GERAL DO MUNICIPIO DE IGUATU/CE.  CONFORME LICITACAO 2021.07.01.03 E CONTRATO  2021.08.23.19.</v>
          </cell>
        </row>
        <row r="31">
          <cell r="C31" t="str">
            <v>3.3.90.39.00 - Outros serv. de terc. pessoa jurídica</v>
          </cell>
          <cell r="E31" t="str">
            <v>Locação de máquinas e equipamentos</v>
          </cell>
          <cell r="H31" t="str">
            <v>03.420.933/0001-26</v>
          </cell>
          <cell r="I31" t="str">
            <v>15692</v>
          </cell>
          <cell r="K31">
            <v>45748</v>
          </cell>
          <cell r="L31">
            <v>9586.2000000000007</v>
          </cell>
          <cell r="Q31" t="str">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2021.08.23.18.</v>
          </cell>
        </row>
        <row r="32">
          <cell r="C32" t="str">
            <v>3.3.90.39.00 - Outros serv. de terc. pessoa jurídica</v>
          </cell>
          <cell r="E32" t="str">
            <v>Locação de máquinas e equipamentos</v>
          </cell>
          <cell r="H32" t="str">
            <v>03.420.933/0001-26</v>
          </cell>
          <cell r="I32" t="str">
            <v>15703</v>
          </cell>
          <cell r="K32">
            <v>45748</v>
          </cell>
          <cell r="L32">
            <v>10560.15</v>
          </cell>
          <cell r="Q32" t="str">
            <v>CONTRATACAO DE EMPRESA PARA LOCAÇÃO DE EQUIPAMENTOS DE INFORMATICA,  INCLUINDO ASSISTENCIA TECNICA, MANUTENÇÃO PREVENTIVA E CORRETIVA E  PEÇAS DE REPOSICÃO, PARA  ATENDER AS NECESSIDADES DA SECRETARIA DE  EDUCAÇÃO DO MUNICIPIO DE IGUATU/CE.  CONFORME LICITACAO 2021.07.01.03  E CONTRATO 2021.08.23.06.</v>
          </cell>
        </row>
        <row r="33">
          <cell r="C33" t="str">
            <v>3.3.90.39.00 - Outros serv. de terc. pessoa jurídica</v>
          </cell>
          <cell r="E33" t="str">
            <v>Locação de máquinas e equipamentos</v>
          </cell>
          <cell r="H33" t="str">
            <v>03.420.933/0001-26</v>
          </cell>
          <cell r="I33" t="str">
            <v>15698</v>
          </cell>
          <cell r="K33">
            <v>45748</v>
          </cell>
          <cell r="L33">
            <v>12697.58</v>
          </cell>
          <cell r="Q33" t="str">
            <v>CONTRATACAO DE EMPRESA PARA LOCAÇÃO DE EQUIPAMENTOS DE INFORMATICA,  INCLUINDO ASSISTENCIA TECNICA, MANUTENÇÃO PREVENTIVA E CORRETIVA E  PEÇAS DE REPOSICÃO, PARA  ATENDER AS NECESSIDADES DA SECRETARIA DE  GABINETE DO MUNICIPIO DE IGUATU/CE.  CONFORME LICITACAO 2021.07.01.03 E CONTRATO 2021.08.23.11.</v>
          </cell>
        </row>
        <row r="34">
          <cell r="C34" t="str">
            <v>3.3.90.39.00 - Outros serv. de terc. pessoa jurídica</v>
          </cell>
          <cell r="E34" t="str">
            <v>Locação de máquinas e equipamentos</v>
          </cell>
          <cell r="H34" t="str">
            <v>03.420.933/0001-26</v>
          </cell>
          <cell r="I34" t="str">
            <v>15695</v>
          </cell>
          <cell r="K34">
            <v>45748</v>
          </cell>
          <cell r="L34">
            <v>24628.83</v>
          </cell>
          <cell r="Q34" t="str">
            <v>CONTRATACAO DE EMPRESA PARA LOCAÇÃO DE EQUIPAMENTOS DE INFORMATICA,  INCLUINDO ASSISTENCIA TECNICA, MANUTENÇÃO PREVENTIVA E CORRETIVA E  PEÇAS DE REPOSICÃO, PARA  ATENDER AS NECESSIDADES DA SECRETARIA DA FAZENDA DO MUNICIPIO DE IGUATU/CE.  CONFORME LICITACAO  2021.07.01.03 E CONTRATO 2021.08.23.10.</v>
          </cell>
        </row>
        <row r="35">
          <cell r="C35" t="str">
            <v>3.3.90.39.00 - Outros serv. de terc. pessoa jurídica</v>
          </cell>
          <cell r="E35" t="str">
            <v>Locação de máquinas e equipamentos</v>
          </cell>
          <cell r="H35" t="str">
            <v>33.921.755/0001-88</v>
          </cell>
          <cell r="I35" t="str">
            <v>1777</v>
          </cell>
          <cell r="K35">
            <v>45748</v>
          </cell>
          <cell r="L35">
            <v>4700</v>
          </cell>
          <cell r="Q35" t="str">
            <v>Contratação de empresa para locação de equipamento de Digitalização de Imagens Radiográficas Convencionais, destinado a atender as necessidades da Unidade de Pronto Atendimento (UPA), conforme especificações descritas no termo de referência, anexo I do aviso. Conforme dispensa de licitacao 2024.05.16.01 e contrato 2024.06.06.01. referente mes de fevereiro de 2025.</v>
          </cell>
        </row>
        <row r="36">
          <cell r="C36" t="str">
            <v>3.3.90.39.00 - Outros serv. de terc. pessoa jurídica</v>
          </cell>
          <cell r="E36" t="str">
            <v>Locação de máquinas e equipamentos</v>
          </cell>
          <cell r="H36" t="str">
            <v>33.921.755/0001-88</v>
          </cell>
          <cell r="I36" t="str">
            <v>1717</v>
          </cell>
          <cell r="K36">
            <v>45748</v>
          </cell>
          <cell r="L36">
            <v>4700</v>
          </cell>
          <cell r="Q36" t="str">
            <v>Contratação de empresa para locação de equipamento de Digitalização de Imagens Radiográficas Convencionais, destinado a atender as necessidades da Unidade de Pronto Atendimento (UPA), conforme especificações descritas no termo de referência, anexo I do aviso. Conforme dispensa de licitacao 2024.05.16.01 e contrato 2024.06.06.01.</v>
          </cell>
        </row>
        <row r="37">
          <cell r="C37" t="str">
            <v>3.3.90.39.00 - Outros serv. de terc. pessoa jurídica</v>
          </cell>
          <cell r="E37" t="str">
            <v>Locação de máquinas e equipamentos</v>
          </cell>
          <cell r="H37" t="str">
            <v>04.238.951/0001-54</v>
          </cell>
          <cell r="I37" t="str">
            <v>43581</v>
          </cell>
          <cell r="K37">
            <v>45748</v>
          </cell>
          <cell r="L37">
            <v>16500</v>
          </cell>
          <cell r="Q37" t="str">
            <v>Contração de empresa especializada para prestar os serviços de locação de  equipamentos médicos, incluso manutenção preventiva e corretiva, sob  a responsabilidade da Secretaria da Saúde de Iguatu-Ce. conforme licitacao  2022.10.11.02 e contrato 2022.11.22.02.</v>
          </cell>
        </row>
        <row r="38">
          <cell r="C38" t="str">
            <v>3.3.90.39.00 - Outros serv. de terc. pessoa jurídica</v>
          </cell>
          <cell r="E38" t="str">
            <v>Locação de máquinas e equipamentos</v>
          </cell>
          <cell r="H38" t="str">
            <v>04.238.951/0001-54</v>
          </cell>
          <cell r="I38" t="str">
            <v>43776</v>
          </cell>
          <cell r="K38">
            <v>45748</v>
          </cell>
          <cell r="L38">
            <v>18300</v>
          </cell>
          <cell r="Q38" t="str">
            <v>Contração de empresa especializada para prestar os  serviços de locação de  equipamentos médicos, incluso  manutenção preventiva e corretiva, sob  a  responsabilidade da Secretaria da Saúde de Iguatu-Ce.  conforme licitacao  2022.10.11.02 e contrato  2022.11.22.02.</v>
          </cell>
        </row>
        <row r="39">
          <cell r="C39" t="str">
            <v>3.3.90.39.00 - Outros serv. de terc. pessoa jurídica</v>
          </cell>
          <cell r="E39" t="str">
            <v>Limpeza e conservação</v>
          </cell>
          <cell r="H39" t="str">
            <v>30.994.850/0001-13</v>
          </cell>
          <cell r="I39" t="str">
            <v>80</v>
          </cell>
          <cell r="K39">
            <v>45757</v>
          </cell>
          <cell r="L39">
            <v>401762.11</v>
          </cell>
          <cell r="Q39" t="str">
            <v>Primeira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ell>
        </row>
        <row r="40">
          <cell r="C40" t="str">
            <v>3.3.90.39.00 - Outros serv. de terc. pessoa jurídica</v>
          </cell>
          <cell r="E40" t="str">
            <v>Limpeza e conservação</v>
          </cell>
          <cell r="H40" t="str">
            <v>24.525.971/0001-13</v>
          </cell>
          <cell r="I40" t="str">
            <v>14952</v>
          </cell>
          <cell r="K40">
            <v>45762</v>
          </cell>
          <cell r="L40">
            <v>8431.44</v>
          </cell>
          <cell r="Q40" t="str">
            <v>CONTRATAÇÃO DE EMPRESA ESPECIALIZADA NA ÁREA DE SERVIÇOS DE COLETA,  TRANSPORTE E  INCINERAÇÃO DE RESÍDUOS SÓLIDOS DA SAÚDE DO MUNICÍPIO DE IGUATU-CE, CONFORME  ESPECIFICAÇÕES CONSTANTES NO PROJETO BÁSICO DA  LICITACAO 2021.10.06.01. E CONTRATO 2022.01.04.01.</v>
          </cell>
        </row>
        <row r="41">
          <cell r="C41" t="str">
            <v>3.3.90.39.00 - Outros serv. de terc. pessoa jurídica</v>
          </cell>
          <cell r="E41" t="str">
            <v>Limpeza e conservação</v>
          </cell>
          <cell r="H41" t="str">
            <v>24.525.971/0001-13</v>
          </cell>
          <cell r="I41" t="str">
            <v>14953</v>
          </cell>
          <cell r="K41">
            <v>45762</v>
          </cell>
          <cell r="L41">
            <v>33725.760000000002</v>
          </cell>
          <cell r="Q41" t="str">
            <v>CONTRATAÇÃO DE EMPRESA ESPECIALIZADA NA ÁREA DE SERVIÇOS DE COLETA, TRANSPORTE E  INCINERAÇÃO DE RESÍDUOS SÓLIDOS DA SAÚDE DO MUNICÍPIO DE IGUATU-CE, CONFORME  ESPECIFICAÇÕES CONSTANTES NO PROJETO BÁSICO DA LICITACAO 2021.10.06.01. E CONTRATO 2022.01.04.01.</v>
          </cell>
        </row>
        <row r="42">
          <cell r="C42" t="str">
            <v>3.3.90.39.00 - Outros serv. de terc. pessoa jurídica</v>
          </cell>
          <cell r="E42" t="str">
            <v>Limpeza e conservação</v>
          </cell>
          <cell r="H42" t="str">
            <v>24.525.971/0001-13</v>
          </cell>
          <cell r="I42" t="str">
            <v>14951</v>
          </cell>
          <cell r="K42">
            <v>45762</v>
          </cell>
          <cell r="L42">
            <v>42157.21</v>
          </cell>
          <cell r="Q42" t="str">
            <v>CONTRATAÇÃO DE EMPRESA ESPECIALIZADA NA ÁREA DE SERVIÇOS DE COLETA,  TRANSPORTE E  INCINERAÇÃO DE RESÍDUOS SÓLIDOS DA SAÚDE DO MUNICÍPIO DE IGUATU-CE, CONFORME  ESPECIFICAÇÕES CONSTANTES NO PROJETO BÁSICO DA  LICITACAO 2021.10.06.01. E CONTRATO 2022.01.04.01.</v>
          </cell>
        </row>
        <row r="43">
          <cell r="C43" t="str">
            <v>3.3.90.39.00 - Outros serv. de terc. pessoa jurídica</v>
          </cell>
          <cell r="E43" t="str">
            <v>Locação de máquinas e equipamentos</v>
          </cell>
          <cell r="H43" t="str">
            <v>03.420.933/0001-26</v>
          </cell>
          <cell r="I43" t="str">
            <v>15716</v>
          </cell>
          <cell r="K43">
            <v>45763</v>
          </cell>
          <cell r="L43">
            <v>711.58</v>
          </cell>
          <cell r="Q43" t="str">
            <v>CONTRATACAO DE EMPRESA PARA LOCAÇÃO DE EQUIPAMENTOS DE INFORMATICA, INCLUINDO ASSISTENCIA TECNICA, MANUTENÇÃO PREVENTIVA E CORRETIVA E PEÇAS DE REPOSICÃO, PARA  ATENDER AS NECESSIDADES DA SECRETARIA DE ARTICULACOES POLITICAS, SOB A RESPONSABILIDADE DA SECRETARIA DE GABINETE DO MUNICIPIO DE IGUATU/CE.  CONFORME LICITACAO 2021.07.01.03 E CONTRATO 2021.08.23.23.</v>
          </cell>
        </row>
        <row r="44">
          <cell r="C44" t="str">
            <v>3.3.90.39.00 - Outros serv. de terc. pessoa jurídica</v>
          </cell>
          <cell r="E44" t="str">
            <v>Locação de máquinas e equipamentos</v>
          </cell>
          <cell r="H44" t="str">
            <v>03.420.933/0001-26</v>
          </cell>
          <cell r="I44" t="str">
            <v>15708</v>
          </cell>
          <cell r="K44">
            <v>45763</v>
          </cell>
          <cell r="L44">
            <v>711.58</v>
          </cell>
          <cell r="Q44" t="str">
            <v>CONTRATACAO DE EMPRESA PARA LOCAÇÃO DE EQUIPAMENTOS DE INFORMATICA,  INCLUINDO ASSISTENCIA TECNICA, MANUTENÇÃO PREVENTIVA E CORRETIVA E  PEÇAS DE REPOSICÃO, PARA  ATENDER AS NECESSIDADES DA SECRETARIA DA  SECRETARIA DE ASSISTENCIA SOCIAL/CREAS DO MUNICIPIO DE IGUATU/CE.   CONFORME LICITACAO 2021.07.01.03 E CONTRATO 2021.08.23.08.</v>
          </cell>
        </row>
        <row r="45">
          <cell r="C45" t="str">
            <v>3.3.90.39.00 - Outros serv. de terc. pessoa jurídica</v>
          </cell>
          <cell r="E45" t="str">
            <v>Locação de máquinas e equipamentos</v>
          </cell>
          <cell r="H45" t="str">
            <v>03.420.933/0001-26</v>
          </cell>
          <cell r="I45" t="str">
            <v>15723</v>
          </cell>
          <cell r="K45">
            <v>45763</v>
          </cell>
          <cell r="L45">
            <v>793.72</v>
          </cell>
          <cell r="Q45" t="str">
            <v>CONTRATACAO DE EMPRESA PARA LOCAÇÃO DE EQUIPAMENTOS DE INFORMATICA,  INCLUINDO ASSISTENCIA TECNICA, MANUTENÇÃO PREVENTIVA E CORRETIVA E  PEÇAS DE REPOSICÃO, PARA  ATENDER AS NECESSIDADES DA SECRETARIA DE  TRANSPORTE E LOGISTICA, SOB A RESPONSABILIDADE DA SECRETARIA DE TRANSITO DO MUNICIPIO DE IGUATU/CE.  CONFORME LICITACAO  2021.07.01.03 E CONTRATO 2021.08.23.12.</v>
          </cell>
        </row>
        <row r="46">
          <cell r="C46" t="str">
            <v>3.3.90.39.00 - Outros serv. de terc. pessoa jurídica</v>
          </cell>
          <cell r="E46" t="str">
            <v>Locação de máquinas e equipamentos</v>
          </cell>
          <cell r="H46" t="str">
            <v>03.420.933/0001-26</v>
          </cell>
          <cell r="I46" t="str">
            <v>15691</v>
          </cell>
          <cell r="K46">
            <v>45763</v>
          </cell>
          <cell r="L46">
            <v>1113.4000000000001</v>
          </cell>
          <cell r="Q46" t="str">
            <v>CONTRATACAO DE EMPRESA PARA LOCAÇÃO DE EQUIPAMENTOS DE INFORMATICA,  INCLUINDO ASSISTENCIA TECNICA, MANUTENÇÃO PREVENTIVA E CORRETIVA E  PEÇAS DE REPOSICÃO, PARA  ATENDER AS NECESSIDADES DA SECRETARIA DE  ESPORTE DO MUNICIPIO DE IGUATU/CE.  CONFORME LICITACAO 2021.07.01.03  E CONTRATO 2021.08.23.20.</v>
          </cell>
        </row>
        <row r="47">
          <cell r="C47" t="str">
            <v>3.3.90.39.00 - Outros serv. de terc. pessoa jurídica</v>
          </cell>
          <cell r="E47" t="str">
            <v>Locação de máquinas e equipamentos</v>
          </cell>
          <cell r="H47" t="str">
            <v>03.420.933/0001-26</v>
          </cell>
          <cell r="I47" t="str">
            <v>15717</v>
          </cell>
          <cell r="K47">
            <v>45763</v>
          </cell>
          <cell r="L47">
            <v>1113.4000000000001</v>
          </cell>
          <cell r="Q47" t="str">
            <v>CONTRATACAO DE EMPRESA PARA LOCAÇÃO DE EQUIPAMENTOS DE INFORMATICA,  INCLUINDO ASSISTENCIA TECNICA, MANUTENÇÃO PREVENTIVA E CORRETIVA E  PEÇAS DE REPOSICÃO, PARA  ATENDER AS NECESSIDADES DA SECRETARIA DE  ESPORTE DO MUNICIPIO DE IGUATU/CE.  CONFORME LICITACAO 2021.07.01.03  E CONTRATO 2021.08.23.20.</v>
          </cell>
        </row>
        <row r="48">
          <cell r="C48" t="str">
            <v>3.3.90.39.00 - Outros serv. de terc. pessoa jurídica</v>
          </cell>
          <cell r="E48" t="str">
            <v>Locação de máquinas e equipamentos</v>
          </cell>
          <cell r="H48" t="str">
            <v>03.420.933/0001-26</v>
          </cell>
          <cell r="I48" t="str">
            <v>15704</v>
          </cell>
          <cell r="K48">
            <v>45763</v>
          </cell>
          <cell r="L48">
            <v>1185.81</v>
          </cell>
          <cell r="Q48" t="str">
            <v>CONTRATACAO DE EMPRESA PARA LOCAÇÃO DE EQUIPAMENTOS DE INFORMATICA, INCLUINDO ASSISTENCIA TECNICA, MANUTENÇÃO PREVENTIVA E CORRETIVA E PEÇAS DE REPOSICÃO, PARA  ATENDER AS NECESSIDADES DA SECRETARIA DA SECRETARIA DE ASSISTENCIA SOCIAL/ABRIGO DO MUNICIPIO DE IGUATU/CE.  CONFORME LICITACAO 2021.07.01.03 E CONTRATO 2021.08.23.08.</v>
          </cell>
        </row>
        <row r="49">
          <cell r="C49" t="str">
            <v>3.3.90.39.00 - Outros serv. de terc. pessoa jurídica</v>
          </cell>
          <cell r="E49" t="str">
            <v>Locação de máquinas e equipamentos</v>
          </cell>
          <cell r="H49" t="str">
            <v>03.420.933/0001-26</v>
          </cell>
          <cell r="I49" t="str">
            <v>15722</v>
          </cell>
          <cell r="K49">
            <v>45763</v>
          </cell>
          <cell r="L49">
            <v>1431.29</v>
          </cell>
          <cell r="Q49" t="str">
            <v>CONTRATACAO DE EMPRESA PARA LOCAÇÃO DE EQUIPAMENTOS DE INFORMATICA,  INCLUINDO ASSISTENCIA TECNICA, MANUTENÇÃO PREVENTIVA E CORRETIVA E  PEÇAS DE REPOSICÃO, PARA  ATENDER AS NECESSIDADES DA SECRETARIA DE  GOVERNO DO MUNICIPIO DE IGUATU/CE.  CONFORME LICITACAO 2021.07.01.03 E CONTRATO 2021.08.23.09.</v>
          </cell>
        </row>
        <row r="50">
          <cell r="C50" t="str">
            <v>3.3.90.39.00 - Outros serv. de terc. pessoa jurídica</v>
          </cell>
          <cell r="E50" t="str">
            <v>Locação de máquinas e equipamentos</v>
          </cell>
          <cell r="H50" t="str">
            <v>03.420.933/0001-26</v>
          </cell>
          <cell r="I50" t="str">
            <v>15706</v>
          </cell>
          <cell r="K50">
            <v>45763</v>
          </cell>
          <cell r="L50">
            <v>1442.27</v>
          </cell>
          <cell r="Q50" t="str">
            <v>CONTRATACAO DE EMPRESA PARA LOCAÇÃO DE EQUIPAMENTOS DE INFORMATICA,  INCLUINDO ASSISTENCIA TECNICA, MANUTENÇÃO PREVENTIVA E CORRETIVA E  PEÇAS DE REPOSICÃO, PARA  ATENDER AS NECESSIDADES DA SECRETARIA DA  SECRETARIA DE ASSISTENCIA SOCIAL/FEAS DO MUNICIPIO DE IGUATU/CE.   CONFORME LICITACAO 2021.07.01.03 E CONTRATO 2021.08.23.08.</v>
          </cell>
        </row>
        <row r="51">
          <cell r="C51" t="str">
            <v>3.3.90.39.00 - Outros serv. de terc. pessoa jurídica</v>
          </cell>
          <cell r="E51" t="str">
            <v>Locação de máquinas e equipamentos</v>
          </cell>
          <cell r="H51" t="str">
            <v>03.420.933/0001-26</v>
          </cell>
          <cell r="I51" t="str">
            <v>15739</v>
          </cell>
          <cell r="K51">
            <v>45763</v>
          </cell>
          <cell r="L51">
            <v>3755.88</v>
          </cell>
          <cell r="Q51" t="str">
            <v>CONTRATACAO DE EMPRESA PARA LOCAÇÃO DE EQUIPAMENTOS DE INFORMATICA,  INCLUINDO ASSISTENCIA TECNICA, MANUTENÇÃO PREVENTIVA E CORRETIVA E  PEÇAS DE REPOSICÃO, PARA  ATENDER AS NECESSIDADES DA SECRETARIA DE DESENVOLVIMENTO AGRARIO DO MUNICIPIO DE IGUATU/CE.  CONFORME LICITACAO 2021.07.01.03 E CONTRATO  2021.08.23.17.</v>
          </cell>
        </row>
        <row r="52">
          <cell r="C52" t="str">
            <v>3.3.90.39.00 - Outros serv. de terc. pessoa jurídica</v>
          </cell>
          <cell r="E52" t="str">
            <v>Locação de máquinas e equipamentos</v>
          </cell>
          <cell r="H52" t="str">
            <v>03.420.933/0001-26</v>
          </cell>
          <cell r="I52" t="str">
            <v>15740</v>
          </cell>
          <cell r="K52">
            <v>45763</v>
          </cell>
          <cell r="L52">
            <v>3919.88</v>
          </cell>
          <cell r="Q52" t="str">
            <v>CONTRATACAO DE EMPRESA PARA LOCAÇÃO DE EQUIPAMENTOS DE INFORMATICA,  INCLUINDO ASSISTENCIA TECNICA, MANUTENÇÃO PREVENTIVA E CORRETIVA E  PEÇAS DE REPOSICÃO, PARA  ATENDER AS NECESSIDADES DA SECRETARIA DE DESENVOLVIMENTO AGRARIO DO MUNICIPIO DE IGUATU/CE.  CONFORME LICITACAO 2021.07.01.03 E CONTRATO  2021.08.23.17.</v>
          </cell>
        </row>
        <row r="53">
          <cell r="C53" t="str">
            <v>3.3.90.39.00 - Outros serv. de terc. pessoa jurídica</v>
          </cell>
          <cell r="E53" t="str">
            <v>Locação de máquinas e equipamentos</v>
          </cell>
          <cell r="H53" t="str">
            <v>03.420.933/0001-26</v>
          </cell>
          <cell r="I53" t="str">
            <v>15727</v>
          </cell>
          <cell r="K53">
            <v>45763</v>
          </cell>
          <cell r="L53">
            <v>10560.15</v>
          </cell>
          <cell r="Q53" t="str">
            <v>CONTRATACAO DE EMPRESA PARA LOCAÇÃO DE EQUIPAMENTOS DE INFORMATICA,  INCLUINDO ASSISTENCIA TECNICA, MANUTENÇÃO PREVENTIVA E CORRETIVA E  PEÇAS DE REPOSICÃO, PARA  ATENDER AS NECESSIDADES DA SECRETARIA DE  EDUCAÇÃO DO MUNICIPIO DE IGUATU/CE.  CONFORME LICITACAO 2021.07.01.03  E CONTRATO 2021.08.23.06.</v>
          </cell>
        </row>
        <row r="54">
          <cell r="C54" t="str">
            <v>3.3.90.39.00 - Outros serv. de terc. pessoa jurídica</v>
          </cell>
          <cell r="E54" t="str">
            <v>Locação de máquinas e equipamentos</v>
          </cell>
          <cell r="H54" t="str">
            <v>33.921.755/0001-88</v>
          </cell>
          <cell r="I54" t="str">
            <v>1822</v>
          </cell>
          <cell r="K54">
            <v>45763</v>
          </cell>
          <cell r="L54">
            <v>4700</v>
          </cell>
          <cell r="Q54" t="str">
            <v>Contratação de empresa para locação de equipamento de Digitalização de Imagens Radiográficas Convencionais, destinado a atender as necessidades da Unidade de Pronto Atendimento (UPA), conforme especificações descritas no termo de referência, anexo I do aviso. Conforme dispensa de licitacao 2024.05.16.01 e contrato 2024.06.06.01.</v>
          </cell>
        </row>
        <row r="55">
          <cell r="C55" t="str">
            <v>3.3.90.39.00 - Outros serv. de terc. pessoa jurídica</v>
          </cell>
          <cell r="E55" t="str">
            <v>Locação de máquinas e equipamentos</v>
          </cell>
          <cell r="H55" t="str">
            <v>27.467.105/0001-01</v>
          </cell>
          <cell r="I55" t="str">
            <v>148</v>
          </cell>
          <cell r="K55">
            <v>45769</v>
          </cell>
          <cell r="L55">
            <v>12817.71</v>
          </cell>
          <cell r="Q55" t="str">
            <v>CONTRATAÇÃO DE EMPRESA ESPECIALIZADA NA LOCAÇÃO DE  MAQUINAS  MAQUINAS PESADAS PARA ATENDER AS NECESSIDADES DA SECRETARIA DE INFRAESTRUTURA DO MUNICIPIO DE IGUATU DE IGUATU-CE,  CONFORME LICITACAO 2022.03.17.02 E CONTRATO 2022.06.24.01.</v>
          </cell>
        </row>
        <row r="56">
          <cell r="C56" t="str">
            <v>3.3.90.39.00 - Outros serv. de terc. pessoa jurídica</v>
          </cell>
          <cell r="E56" t="str">
            <v>Locação de máquinas e equipamentos</v>
          </cell>
          <cell r="H56" t="str">
            <v>22.594.152/0001-00</v>
          </cell>
          <cell r="I56" t="str">
            <v>704</v>
          </cell>
          <cell r="K56">
            <v>45770</v>
          </cell>
          <cell r="L56">
            <v>25000</v>
          </cell>
          <cell r="Q56" t="str">
            <v>CONTRATAÇÃO DE EMPRESA PARA PRESTAR OS SERVICOS COM LOCACAO DE INFRAESTRUTURA (ESTRUTURA, SONORIZACAO E ILUMINACAO)PARA VIABILIZAR A REALIZACAO DE EVENTOS MUNICIPAIS, SOB A RESPONSABILIDADE DA SECRETARIA DE GABINETE DO MUNICIPIO DE IGUATU/CE. ATRAVES DE ADESAO A ATA DE REGISTRO DE PREÇOS Nº 2024.06.18.01, ORIUNDA DO PROCESSO ADMINISTRATIVO PREGÃO ELETRÔNICO Nº 2024.05.10.01, DO MUNICIPIO DE MISSÃO VELHA-CE, E PROCESSO CARONA 2024.09.25.01 E CONTRATO 2024.10.04.02.</v>
          </cell>
        </row>
        <row r="57">
          <cell r="C57" t="str">
            <v>3.3.90.39.00 - Outros serv. de terc. pessoa jurídica</v>
          </cell>
          <cell r="E57" t="str">
            <v>Locação de máquinas e equipamentos</v>
          </cell>
          <cell r="H57" t="str">
            <v>03.420.933/0001-26</v>
          </cell>
          <cell r="I57" t="str">
            <v>15710</v>
          </cell>
          <cell r="K57">
            <v>45771</v>
          </cell>
          <cell r="L57">
            <v>1764.63</v>
          </cell>
          <cell r="Q57" t="str">
            <v>CONTRATACAO DE EMPRESA PARA LOCAÇÃO DE EQUIPAMENTOS DE INFORMATICA,  INCLUINDO ASSISTENCIA TECNICA, MANUTENÇÃO PREVENTIVA E CORRETIVA E  PEÇAS DE REPOSICÃO, PARA  ATENDER AS NECESSIDADES DA SECRETARIA DA  SECRETARIA DE ASSISTENCIA SOCIAL/SCFV DO MUNICIPIO DE IGUATU/CE.   CONFORME LICITACAO 2021.07.01.03 E CONTRATO 2021.08.23.08.</v>
          </cell>
        </row>
        <row r="58">
          <cell r="C58" t="str">
            <v>3.3.90.39.00 - Outros serv. de terc. pessoa jurídica</v>
          </cell>
          <cell r="E58" t="str">
            <v>Locação de máquinas e equipamentos</v>
          </cell>
          <cell r="H58" t="str">
            <v>02.130.122/0001-28</v>
          </cell>
          <cell r="I58" t="str">
            <v>18926</v>
          </cell>
          <cell r="K58">
            <v>45771</v>
          </cell>
          <cell r="L58">
            <v>1150</v>
          </cell>
          <cell r="Q58" t="str">
            <v>CONTRATAÇÃO DE SERVIÇO DE CONCESSÃO DE LICENSA DE USO E SUPORTE TÉCNICO DOS SISTEMA DE GESTÃO DE PONTO ELETRÔNICO, DE RESPONSABILIDADE DA SECRETARIA DA ASSISTÊNCIA SOCIAL/CRAS-PAIF DO MUNICÍPIO DE IGUATU/CE, CONFORME PROCESSO CARONA 2021.06.29.01 E CONTRATO 2021.09.15.03.</v>
          </cell>
        </row>
        <row r="59">
          <cell r="C59" t="str">
            <v>3.3.90.39.00 - Outros serv. de terc. pessoa jurídica</v>
          </cell>
          <cell r="E59" t="str">
            <v>Locação de máquinas e equipamentos</v>
          </cell>
          <cell r="H59" t="str">
            <v>27.298.172/0001-40</v>
          </cell>
          <cell r="I59" t="str">
            <v>45</v>
          </cell>
          <cell r="K59">
            <v>45772</v>
          </cell>
          <cell r="L59">
            <v>11920</v>
          </cell>
          <cell r="Q59" t="str">
            <v>CONTRATAÇÃO DE EMPRESA ESPECIALIZADA PARA LOCACAO DE INFRAESTRUTURA DE VIDEO MONITORAMENTO, CONFORME PROCESSO CARONA 2023.04.26.01 E CONTRATO 2023.05.11.01.</v>
          </cell>
        </row>
        <row r="60">
          <cell r="C60" t="str">
            <v>3.3.90.39.00 - Outros serv. de terc. pessoa jurídica</v>
          </cell>
          <cell r="E60" t="str">
            <v>Locação de máquinas e equipamentos</v>
          </cell>
          <cell r="H60" t="str">
            <v>27.298.172/0001-40</v>
          </cell>
          <cell r="I60" t="str">
            <v>165</v>
          </cell>
          <cell r="K60">
            <v>45772</v>
          </cell>
          <cell r="L60">
            <v>43063.040000000001</v>
          </cell>
          <cell r="Q60" t="str">
            <v>CONTRATAÇÃO DE EMPRESA ESPECIALIZADA PARA LOCACAO DE INFRAESTRUTURA DE VIDEO MONITORAMENTO, CONFORME PROCESSO CARONA 2023.04.26.01 E CONTRATO 2023.05.11.01.</v>
          </cell>
        </row>
        <row r="61">
          <cell r="C61" t="str">
            <v>3.3.90.39.00 - Outros serv. de terc. pessoa jurídica</v>
          </cell>
          <cell r="E61" t="str">
            <v>Limpeza e conservação</v>
          </cell>
          <cell r="H61" t="str">
            <v>09.170.079/0001-73</v>
          </cell>
          <cell r="I61" t="str">
            <v>2</v>
          </cell>
          <cell r="K61">
            <v>45785</v>
          </cell>
          <cell r="L61">
            <v>22276.400000000001</v>
          </cell>
          <cell r="Q61" t="str">
            <v>Contratação de associação de catadores para realizar a coleta, transporte, triagem dos resíduos sólidos urbanos recicláveis secos, com dedicação exclusiva de mão de obra, de forma continua, em áreas urbanas e rurais do município, devendo para tanto, o licitante disponibilizar veículos, equipamentos, maquinários e funcionários para execução dos serviços conforme Projeto Básico, para implantação de coleta seletiva no município de Iguatu/CE, nas condições estabelecidas no Termo de Referência da dispensa de lic</v>
          </cell>
        </row>
        <row r="62">
          <cell r="C62" t="str">
            <v>3.3.90.39.00 - Outros serv. de terc. pessoa jurídica</v>
          </cell>
          <cell r="E62" t="str">
            <v>Limpeza e conservação</v>
          </cell>
          <cell r="H62" t="str">
            <v>30.994.850/0001-13</v>
          </cell>
          <cell r="I62" t="str">
            <v>92</v>
          </cell>
          <cell r="K62">
            <v>45785</v>
          </cell>
          <cell r="L62">
            <v>500000</v>
          </cell>
          <cell r="Q62" t="str">
            <v>Segunda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ell>
        </row>
        <row r="63">
          <cell r="C63" t="str">
            <v>3.3.90.39.00 - Outros serv. de terc. pessoa jurídica</v>
          </cell>
          <cell r="E63" t="str">
            <v>Locação de máquinas e equipamentos</v>
          </cell>
          <cell r="H63" t="str">
            <v>22.594.152/0001-00</v>
          </cell>
          <cell r="I63" t="str">
            <v>721</v>
          </cell>
          <cell r="K63">
            <v>45786</v>
          </cell>
          <cell r="L63">
            <v>599.4</v>
          </cell>
          <cell r="Q63" t="str">
            <v>CONTRATAÇÃO DE EMPRESA PARA PRESTAR OS SERVICOS COM LOCACAO DE INFRAESTRUTURA (ESTRUTURA, SONORIZACAO E ILUMINACAO)PARA VIABILIZAR A REALIZACAO DE EVENTOS MUNICIPAIS, SOB A RESPONSABILIDADE DA SECRETARIA DE CULTURA E TURISMO DO MUNICIPIO DE IGUATU/CE. ATRAVES DE ADESAO A ATA DE REGISTRO DE PREÇOS Nº 2024.06.18.01, ORIUNDA DO PROCESSO ADMINISTRATIVO PREGÃO ELETRÔNICO Nº 2024.05.10.01, DO MUNICIPIO DE MISSÃO VELHA-CE, E PROCESSO CARONA 2024.09.25.01 E CONTRATO 2024.10.04.01.</v>
          </cell>
        </row>
        <row r="64">
          <cell r="C64" t="str">
            <v>3.3.90.39.00 - Outros serv. de terc. pessoa jurídica</v>
          </cell>
          <cell r="E64" t="str">
            <v>Locação de máquinas e equipamentos</v>
          </cell>
          <cell r="H64" t="str">
            <v>22.594.152/0001-00</v>
          </cell>
          <cell r="I64" t="str">
            <v>704</v>
          </cell>
          <cell r="K64">
            <v>45786</v>
          </cell>
          <cell r="L64">
            <v>14089.7</v>
          </cell>
          <cell r="Q64" t="str">
            <v>CONTRATAÇÃO DE EMPRESA PARA PRESTAR OS SERVICOS COM LOCACAO DE INFRAESTRUTURA (ESTRUTURA, SONORIZACAO E ILUMINACAO)PARA VIABILIZAR A REALIZACAO DE EVENTOS MUNICIPAIS, SOB A RESPONSABILIDADE DA SECRETARIA DE GABINETE DO MUNICIPIO DE IGUATU/CE. ATRAVES DE ADESAO A ATA DE REGISTRO DE PREÇOS Nº 2024.06.18.01, ORIUNDA DO PROCESSO ADMINISTRATIVO PREGÃO ELETRÔNICO Nº 2024.05.10.01, DO MUNICIPIO DE MISSÃO VELHA-CE, E PROCESSO CARONA 2024.09.25.01 E CONTRATO 2024.10.04.02.</v>
          </cell>
        </row>
        <row r="65">
          <cell r="C65" t="str">
            <v>3.3.90.39.00 - Outros serv. de terc. pessoa jurídica</v>
          </cell>
          <cell r="E65" t="str">
            <v>Locação de máquinas e equipamentos</v>
          </cell>
          <cell r="H65" t="str">
            <v>22.594.152/0001-00</v>
          </cell>
          <cell r="I65" t="str">
            <v>720</v>
          </cell>
          <cell r="K65">
            <v>45786</v>
          </cell>
          <cell r="L65">
            <v>14526.1</v>
          </cell>
          <cell r="Q65" t="str">
            <v>CONTRATAÇÃO DE EMPRESA PARA PRESTAR OS SERVICOS COM LOCACAO DE INFRAESTRUTURA (ESTRUTURA, SONORIZACAO E ILUMINACAO)PARA VIABILIZAR A REALIZACAO DE EVENTOS MUNICIPAIS, SOB A RESPONSABILIDADE DA SECRETARIA DE GABINETE DO MUNICIPIO DE IGUATU/CE. ATRAVES DE ADESAO A ATA DE REGISTRO DE PREÇOS Nº 2024.06.18.01, ORIUNDA DO PROCESSO ADMINISTRATIVO PREGÃO ELETRÔNICO Nº 2024.05.10.01, DO MUNICIPIO DE MISSÃO VELHA-CE, E PROCESSO CARONA 2024.09.25.01 E CONTRATO 2024.10.04.02.</v>
          </cell>
        </row>
        <row r="66">
          <cell r="C66" t="str">
            <v>4.4.90.51.00 - Obras e instalações</v>
          </cell>
          <cell r="E66" t="str">
            <v>Obras em andamento</v>
          </cell>
          <cell r="H66" t="str">
            <v>69.374.585/0001-06</v>
          </cell>
          <cell r="I66" t="str">
            <v>4876</v>
          </cell>
          <cell r="K66">
            <v>45791</v>
          </cell>
          <cell r="L66">
            <v>564185.99</v>
          </cell>
          <cell r="Q66" t="str">
            <v>REFERENTE A 7ª MEDICAO DOS SERVICOS DE EXECUÇAO DAS OBRAS DE URBANIZAÇAO DA LAGOA DA BASTIANA - 1ª ETAPA, NESTE MUNICIPIO DE CONFORMIDADE COM PROJETO DE ENGENHARIA E ARQUITETURA EM ANEXO, PT 1001408-23. CONFORME LICITACAO 2021.02.24.01 E CONTRATO 2021.08.24.01</v>
          </cell>
        </row>
        <row r="67">
          <cell r="C67" t="str">
            <v>3.3.90.39.00 - Outros serv. de terc. pessoa jurídica</v>
          </cell>
          <cell r="E67" t="str">
            <v>Locação de máquinas e equipamentos</v>
          </cell>
          <cell r="H67" t="str">
            <v>15.676.890/0001-23</v>
          </cell>
          <cell r="I67" t="str">
            <v>693</v>
          </cell>
          <cell r="K67">
            <v>45792</v>
          </cell>
          <cell r="L67">
            <v>94426.35</v>
          </cell>
          <cell r="Q67" t="str">
            <v>CONTRATATACAO DE EMPRESA ESPECIALIZADA EM PARA LOCACAO EQUIPAMENTOS E NO APOIO TECNOLOGICO AO PROCESSO DE FISCALIZAÇÃO, GESTÃO DE PROCEDIMENTOS E MEDIDAS ADMINISTRATIVAS INERENTES AS INFRAÇÕES DE TRÂNSITO E DEMAIS ATIVIDADES AFINS DA SECRETARIA DE TRÂNSITO E TRANSPORTE DO MUNICIPIO DE IGUATU/CE. CONFORME LICITACAO 2024.10.16/0001-40 E CONTRATO 2024.12.30.01.</v>
          </cell>
        </row>
        <row r="68">
          <cell r="C68" t="str">
            <v>3.3.90.39.00 - Outros serv. de terc. pessoa jurídica</v>
          </cell>
          <cell r="E68" t="str">
            <v>Locação de máquinas e equipamentos</v>
          </cell>
          <cell r="H68" t="str">
            <v>15.676.890/0001-23</v>
          </cell>
          <cell r="I68" t="str">
            <v>688</v>
          </cell>
          <cell r="K68">
            <v>45792</v>
          </cell>
          <cell r="L68">
            <v>95914.05</v>
          </cell>
          <cell r="Q68" t="str">
            <v>CONTRATATACAO DE EMPRESA ESPECIALIZADA EM PARA LOCACAO EQUIPAMENTOS E NO APOIO TECNOLOGICO AO PROCESSO DE FISCALIZAÇÃO, GESTÃO DE PROCEDIMENTOS E MEDIDAS ADMINISTRATIVAS INERENTES AS INFRAÇÕES DE TRÂNSITO E DEMAIS ATIVIDADES AFINS DA SECRETARIA DE TRÂNSITO E TRANSPORTE DO MUNICIPIO DE IGUATU/CE. CONFORME LICITACAO 2024.10.16/0001-40 E CONTRATO 2024.12.30.01.</v>
          </cell>
        </row>
        <row r="69">
          <cell r="C69" t="str">
            <v>3.3.90.39.00 - Outros serv. de terc. pessoa jurídica</v>
          </cell>
          <cell r="E69" t="str">
            <v>Locação de máquinas e equipamentos</v>
          </cell>
          <cell r="H69" t="str">
            <v>27.298.172/0001-40</v>
          </cell>
          <cell r="I69" t="str">
            <v>46</v>
          </cell>
          <cell r="K69">
            <v>45793</v>
          </cell>
          <cell r="L69">
            <v>11920</v>
          </cell>
          <cell r="Q69" t="str">
            <v>CONTRATAÇÃO DE EMPRESA ESPECIALIZADA PARA LOCACAO DE  INFRAESTRUTURA DE VIDEO MONITORAMENTO, CONFORME  PROCESSO CARONA 2023.04.26.01 E CONTRATO  2023.05.11.01. competencia 02/2025.</v>
          </cell>
        </row>
        <row r="70">
          <cell r="C70" t="str">
            <v>3.3.90.39.00 - Outros serv. de terc. pessoa jurídica</v>
          </cell>
          <cell r="E70" t="str">
            <v>Locação de máquinas e equipamentos</v>
          </cell>
          <cell r="H70" t="str">
            <v>27.298.172/0001-40</v>
          </cell>
          <cell r="I70" t="str">
            <v>166</v>
          </cell>
          <cell r="K70">
            <v>45793</v>
          </cell>
          <cell r="L70">
            <v>71060</v>
          </cell>
          <cell r="Q70" t="str">
            <v>CONTRATAÇÃO DE EMPRESA ESPECIALIZADA PARA LOCACAO DE  INFRAESTRUTURA DE VIDEO MONITORAMENTO, CONFORME  PROCESSO CARONA 2023.04.26.01 E CONTRATO  2023.05.11.01. competencia 02/2025.</v>
          </cell>
        </row>
        <row r="71">
          <cell r="C71" t="str">
            <v>3.3.90.39.00 - Outros serv. de terc. pessoa jurídica</v>
          </cell>
          <cell r="E71" t="str">
            <v>Limpeza e conservação</v>
          </cell>
          <cell r="H71" t="str">
            <v>30.994.850/0001-13</v>
          </cell>
          <cell r="I71" t="str">
            <v>92</v>
          </cell>
          <cell r="K71">
            <v>45793</v>
          </cell>
          <cell r="L71">
            <v>389588.28</v>
          </cell>
          <cell r="Q71" t="str">
            <v>Segunda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ell>
        </row>
        <row r="72">
          <cell r="C72" t="str">
            <v>3.3.90.39.00 - Outros serv. de terc. pessoa jurídica</v>
          </cell>
          <cell r="E72" t="str">
            <v>Limpeza e conservação</v>
          </cell>
          <cell r="H72" t="str">
            <v>24.525.971/0001-13</v>
          </cell>
          <cell r="I72" t="str">
            <v>15283</v>
          </cell>
          <cell r="K72">
            <v>45797</v>
          </cell>
          <cell r="L72">
            <v>8673.2099999999991</v>
          </cell>
          <cell r="Q72" t="str">
            <v>CONTRATAÇÃO DE EMPRESA ESPECIALIZADA NA ÁREA DE SERVIÇOS DE COLETA,  TRANSPORTE E  INCINERAÇÃO DE RESÍDUOS SÓLIDOS DA SAÚDE DO MUNICÍPIO DE IGUATU-CE, CONFORME  ESPECIFICAÇÕES CONSTANTES NO PROJETO BÁSICO DA  LICITACAO 2021.10.06.01. E CONTRATO 2022.01.04.01.</v>
          </cell>
        </row>
        <row r="73">
          <cell r="C73" t="str">
            <v>3.3.90.39.00 - Outros serv. de terc. pessoa jurídica</v>
          </cell>
          <cell r="E73" t="str">
            <v>Limpeza e conservação</v>
          </cell>
          <cell r="H73" t="str">
            <v>24.525.971/0001-13</v>
          </cell>
          <cell r="I73" t="str">
            <v>15284</v>
          </cell>
          <cell r="K73">
            <v>45797</v>
          </cell>
          <cell r="L73">
            <v>34692.839999999997</v>
          </cell>
          <cell r="Q73" t="str">
            <v>CONTRATAÇÃO DE EMPRESA ESPECIALIZADA NA ÁREA DE SERVIÇOS DE COLETA, TRANSPORTE E  INCINERAÇÃO DE RESÍDUOS SÓLIDOS DA SAÚDE DO MUNICÍPIO DE IGUATU-CE, CONFORME  ESPECIFICAÇÕES CONSTANTES NO PROJETO BÁSICO DA LICITACAO 2021.10.06.01. E CONTRATO 2022.01.04.01.</v>
          </cell>
        </row>
        <row r="74">
          <cell r="C74" t="str">
            <v>3.3.90.39.00 - Outros serv. de terc. pessoa jurídica</v>
          </cell>
          <cell r="E74" t="str">
            <v>Limpeza e conservação</v>
          </cell>
          <cell r="H74" t="str">
            <v>24.525.971/0001-13</v>
          </cell>
          <cell r="I74" t="str">
            <v>15282</v>
          </cell>
          <cell r="K74">
            <v>45797</v>
          </cell>
          <cell r="L74">
            <v>43366.05</v>
          </cell>
          <cell r="Q74" t="str">
            <v>CONTRATAÇÃO DE EMPRESA ESPECIALIZADA NA ÁREA DE SERVIÇOS DE COLETA,  TRANSPORTE E  INCINERAÇÃO DE RESÍDUOS SÓLIDOS DA SAÚDE DO MUNICÍPIO DE IGUATU-CE, CONFORME  ESPECIFICAÇÕES CONSTANTES NO PROJETO BÁSICO DA  LICITACAO 2021.10.06.01. E CONTRATO 2022.01.04.01.</v>
          </cell>
        </row>
        <row r="75">
          <cell r="C75" t="str">
            <v>3.3.90.39.00 - Outros serv. de terc. pessoa jurídica</v>
          </cell>
          <cell r="E75" t="str">
            <v>Locação de máquinas e equipamentos</v>
          </cell>
          <cell r="H75" t="str">
            <v>02.130.122/0001-28</v>
          </cell>
          <cell r="I75" t="str">
            <v>19171</v>
          </cell>
          <cell r="K75">
            <v>45798</v>
          </cell>
          <cell r="L75">
            <v>1150</v>
          </cell>
          <cell r="Q75" t="str">
            <v>CONTRATAÇÃO DE SERVIÇO DE CONCESSÃO DE LICENSA DE USO E SUPORTE TÉCNICO DOS SISTEMA DE GESTÃO DE PONTO ELETRÔNICO, DE RESPONSABILIDADE DA SECRETARIA DA ASSISTÊNCIA SOCIAL/CRAS-PAIF DO MUNICÍPIO DE IGUATU/CE, CONFORME PROCESSO CARONA 2021.06.29.01 E CONTRATO 2021.09.15.03.</v>
          </cell>
        </row>
        <row r="76">
          <cell r="C76" t="str">
            <v>3.3.90.39.00 - Outros serv. de terc. pessoa jurídica</v>
          </cell>
          <cell r="E76" t="str">
            <v>Limpeza e conservação</v>
          </cell>
          <cell r="H76" t="str">
            <v>30.994.850/0001-13</v>
          </cell>
          <cell r="I76" t="str">
            <v>92</v>
          </cell>
          <cell r="K76">
            <v>45798</v>
          </cell>
          <cell r="L76">
            <v>150000</v>
          </cell>
          <cell r="Q76" t="str">
            <v>Segunda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ell>
        </row>
        <row r="77">
          <cell r="C77" t="str">
            <v>3.3.90.39.00 - Outros serv. de terc. pessoa jurídica</v>
          </cell>
          <cell r="E77" t="str">
            <v>Locação de máquinas e equipamentos</v>
          </cell>
          <cell r="H77" t="str">
            <v>22.594.152/0001-00</v>
          </cell>
          <cell r="I77" t="str">
            <v>721</v>
          </cell>
          <cell r="K77">
            <v>45799</v>
          </cell>
          <cell r="L77">
            <v>15926.94</v>
          </cell>
          <cell r="Q77" t="str">
            <v>CONTRATAÇÃO DE EMPRESA PARA PRESTAR OS SERVICOS COM LOCACAO DE INFRAESTRUTURA (ESTRUTURA, SONORIZACAO E ILUMINACAO)PARA VIABILIZAR A REALIZACAO DE EVENTOS MUNICIPAIS, SOB A RESPONSABILIDADE DA SECRETARIA DE CULTURA E TURISMO DO MUNICIPIO DE IGUATU/CE. ATRAVES DE ADESAO A ATA DE REGISTRO DE PREÇOS Nº 2024.06.18.01, ORIUNDA DO PROCESSO ADMINISTRATIVO PREGÃO ELETRÔNICO Nº 2024.05.10.01, DO MUNICIPIO DE MISSÃO VELHA-CE, E PROCESSO CARONA 2024.09.25.01 E CONTRATO 2024.10.04.01.</v>
          </cell>
        </row>
        <row r="78">
          <cell r="C78" t="str">
            <v>4.4.90.51.00 - Obras e instalações</v>
          </cell>
          <cell r="E78" t="str">
            <v>Obras em andamento</v>
          </cell>
          <cell r="H78" t="str">
            <v>40.039.126/0001-94</v>
          </cell>
          <cell r="I78" t="str">
            <v>50</v>
          </cell>
          <cell r="K78">
            <v>45800</v>
          </cell>
          <cell r="L78">
            <v>2100887.0099999998</v>
          </cell>
          <cell r="Q78" t="str">
            <v>REFERENTE AOS 24º, 25º E 26º BOLETIM DE MEDICAO DOS SERVICOS DE CONTRATAÇÃO DE PESSOA JURÍDICA ISOLADA OU EM CONSÓRCIO PARA ELABORAÇÃO DE PROJETOS BÁSICO E EXECUTIVO DE ENGENHARIA E EXECUÇÃO DE OBRAS DE INFRAESTRUTURA, MOBILIDADE E SANEAMENTO BÁSICO NO MUNICIPIO DE IGUATU. CONFORME LICITACAO 2020.05.18.01 E CONTRATO 2020.12.08.02.</v>
          </cell>
        </row>
        <row r="79">
          <cell r="C79" t="str">
            <v>3.3.90.39.00 - Outros serv. de terc. pessoa jurídica</v>
          </cell>
          <cell r="E79" t="str">
            <v>Limpeza e conservação</v>
          </cell>
          <cell r="H79" t="str">
            <v>09.170.079/0001-73</v>
          </cell>
          <cell r="I79" t="str">
            <v>3</v>
          </cell>
          <cell r="K79">
            <v>45813</v>
          </cell>
          <cell r="L79">
            <v>22276.400000000001</v>
          </cell>
          <cell r="Q79" t="str">
            <v>Contratação de associação de catadores para realizar a coleta, transporte, triagem dos resíduos sólidos urbanos recicláveis secos, com dedicação exclusiva de mão de obra, de forma continua, em áreas urbanas e rurais do município, devendo para tanto, o licitante disponibilizar veículos, equipamentos, maquinários e funcionários para execução dos serviços conforme Projeto Básico, para implantação de coleta seletiva no município de Iguatu/CE, nas condições estabelecidas no Termo de Referência da dispensa de lic</v>
          </cell>
        </row>
        <row r="80">
          <cell r="C80" t="str">
            <v>3.3.90.39.00 - Outros serv. de terc. pessoa jurídica</v>
          </cell>
          <cell r="E80" t="str">
            <v>Limpeza e conservação</v>
          </cell>
          <cell r="H80" t="str">
            <v>30.994.850/0001-13</v>
          </cell>
          <cell r="I80" t="str">
            <v>92</v>
          </cell>
          <cell r="K80">
            <v>45813</v>
          </cell>
          <cell r="L80">
            <v>80265.2</v>
          </cell>
          <cell r="Q80" t="str">
            <v>Segunda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ell>
        </row>
        <row r="81">
          <cell r="C81" t="str">
            <v>4.4.90.51.00 - Obras e instalações</v>
          </cell>
          <cell r="E81" t="str">
            <v>Obras em andamento</v>
          </cell>
          <cell r="H81" t="str">
            <v>41.332.445/0001-56</v>
          </cell>
          <cell r="I81" t="str">
            <v>174</v>
          </cell>
          <cell r="K81">
            <v>45819</v>
          </cell>
          <cell r="L81">
            <v>136244.98000000001</v>
          </cell>
          <cell r="Q81" t="str">
            <v>REFERENTE A 7ª MEDICAO DOS SERVICOS ESPECIALIZADOS DE CONTRUÇÃO CIVIL PARA CONSTRUÇÃO 7(SETE)CAMPOS DE FUTEBOL TIPO ARENINHA A SEREM IMPLANTADOS NO MUNICÍPIO DE IGUATU, TUDO DE ACORDO COM AS ESPECIFICAÇÕES CONTIDAS NOS ANEXOS DESTE EDITAL. CONFORME LICITACAO 2023.02.06.01 E CONTRATO 2023.08.08.01.</v>
          </cell>
        </row>
        <row r="82">
          <cell r="C82" t="str">
            <v>4.4.90.51.00 - Obras e instalações</v>
          </cell>
          <cell r="E82" t="str">
            <v>Obras em andamento</v>
          </cell>
          <cell r="H82" t="str">
            <v>40.039.126/0001-94</v>
          </cell>
          <cell r="I82" t="str">
            <v>50</v>
          </cell>
          <cell r="K82">
            <v>45819</v>
          </cell>
          <cell r="L82">
            <v>12415.46</v>
          </cell>
          <cell r="Q82" t="str">
            <v>REFERENTE AOS 24º, 25º E 26º BOLETIM DE MEDICAO DOS SERVICOS DE CONTRATAÇÃO DE PESSOA JURÍDICA ISOLADA OU EM CONSÓRCIO PARA ELABORAÇÃO DE PROJETOS BÁSICO E EXECUTIVO DE ENGENHARIA E EXECUÇÃO DE OBRAS DE INFRAESTRUTURA, MOBILIDADE E SANEAMENTO BÁSICO NO MUNICIPIO DE IGUATU. CONFORME LICITACAO 2020.05.18.01 E CONTRATO 2020.12.08.02.</v>
          </cell>
        </row>
        <row r="83">
          <cell r="C83" t="str">
            <v>4.4.90.51.00 - Obras e instalações</v>
          </cell>
          <cell r="E83" t="str">
            <v>Obras em andamento</v>
          </cell>
          <cell r="H83" t="str">
            <v>40.039.126/0001-94</v>
          </cell>
          <cell r="I83" t="str">
            <v>51</v>
          </cell>
          <cell r="K83">
            <v>45819</v>
          </cell>
          <cell r="L83">
            <v>928767.92</v>
          </cell>
          <cell r="Q83" t="str">
            <v>REFERENTE AOS 24º, 25º E 26º BOLETIM DE MEDICAO DOS SERVICOS DE CONTRATAÇÃO DE PESSOA JURÍDICA ISOLADA OU EM CONSÓRCIO PARA ELABORAÇÃO DE PROJETOS BÁSICO E EXECUTIVO DE ENGENHARIA E EXECUÇÃO DE OBRAS DE INFRAESTRUTURA, MOBILIDADE E SANEAMENTO BÁSICO NO MUNICIPIO DE IGUATU. CONFORME LICITACAO 2020.05.18.01 E CONTRATO 2020.12.08.02.</v>
          </cell>
        </row>
        <row r="84">
          <cell r="C84" t="str">
            <v>3.3.90.39.00 - Outros serv. de terc. pessoa jurídica</v>
          </cell>
          <cell r="E84" t="str">
            <v>Locação de máquinas e equipamentos</v>
          </cell>
          <cell r="H84" t="str">
            <v>03.420.933/0001-26</v>
          </cell>
          <cell r="I84" t="str">
            <v>15728</v>
          </cell>
          <cell r="K84">
            <v>45819</v>
          </cell>
          <cell r="L84">
            <v>1185.81</v>
          </cell>
          <cell r="Q84" t="str">
            <v>CONTRATACAO DE EMPRESA PARA LOCAÇÃO DE EQUIPAMENTOS DE INFORMATICA, INCLUINDO ASSISTENCIA TECNICA, MANUTENÇÃO PREVENTIVA E CORRETIVA E PEÇAS DE REPOSICÃO, PARA  ATENDER AS NECESSIDADES DA SECRETARIA DA SECRETARIA DE ASSISTENCIA SOCIAL/ABRIGO DO MUNICIPIO DE IGUATU/CE.  CONFORME LICITACAO 2021.07.01.03 E CONTRATO 2021.08.23.08.</v>
          </cell>
        </row>
        <row r="85">
          <cell r="C85" t="str">
            <v>3.3.90.39.00 - Outros serv. de terc. pessoa jurídica</v>
          </cell>
          <cell r="E85" t="str">
            <v>Locação de máquinas e equipamentos</v>
          </cell>
          <cell r="H85" t="str">
            <v>03.420.933/0001-26</v>
          </cell>
          <cell r="I85" t="str">
            <v>15730</v>
          </cell>
          <cell r="K85">
            <v>45819</v>
          </cell>
          <cell r="L85">
            <v>1442.27</v>
          </cell>
          <cell r="Q85" t="str">
            <v>CONTRATACAO DE EMPRESA PARA LOCAÇÃO DE EQUIPAMENTOS DE INFORMATICA,  INCLUINDO ASSISTENCIA TECNICA, MANUTENÇÃO PREVENTIVA E CORRETIVA E  PEÇAS DE REPOSICÃO, PARA  ATENDER AS NECESSIDADES DA SECRETARIA DA  SECRETARIA DE ASSISTENCIA SOCIAL/FEAS DO MUNICIPIO DE IGUATU/CE.   CONFORME LICITACAO 2021.07.01.03 E CONTRATO 2021.08.23.08.</v>
          </cell>
        </row>
        <row r="86">
          <cell r="C86" t="str">
            <v>3.3.90.39.00 - Outros serv. de terc. pessoa jurídica</v>
          </cell>
          <cell r="E86" t="str">
            <v>Locação de máquinas e equipamentos</v>
          </cell>
          <cell r="H86" t="str">
            <v>03.420.933/0001-26</v>
          </cell>
          <cell r="I86" t="str">
            <v>15732</v>
          </cell>
          <cell r="K86">
            <v>45819</v>
          </cell>
          <cell r="L86">
            <v>4777.6400000000003</v>
          </cell>
          <cell r="Q86" t="str">
            <v>CONTRATACAO DE EMPRESA PARA LOCAÇÃO DE EQUIPAMENTOS DE INFORMATICA,  INCLUINDO ASSISTENCIA TECNICA, MANUTENÇÃO PREVENTIVA E CORRETIVA E  PEÇAS DE REPOSICÃO, PARA  ATENDER AS NECESSIDADES DA SECRETARIA DA  SECRETARIA DE ASSISTENCIA SOCIAL DO MUNICIPIO DE IGUATU/CE. CONFORME LICITACAO 2021.07.01.03 E CONTRATO 2021.08.23.08.</v>
          </cell>
        </row>
        <row r="87">
          <cell r="C87" t="str">
            <v>3.3.90.39.00 - Outros serv. de terc. pessoa jurídica</v>
          </cell>
          <cell r="E87" t="str">
            <v>Locação de máquinas e equipamentos</v>
          </cell>
          <cell r="H87" t="str">
            <v>03.420.933/0001-26</v>
          </cell>
          <cell r="I87" t="str">
            <v>15709</v>
          </cell>
          <cell r="K87">
            <v>45819</v>
          </cell>
          <cell r="L87">
            <v>4777.6400000000003</v>
          </cell>
          <cell r="Q87" t="str">
            <v>CONTRATACAO DE EMPRESA PARA LOCAÇÃO DE EQUIPAMENTOS DE INFORMATICA,  INCLUINDO ASSISTENCIA TECNICA, MANUTENÇÃO PREVENTIVA E CORRETIVA E  PEÇAS DE REPOSICÃO, PARA  ATENDER AS NECESSIDADES DA SECRETARIA DA  SECRETARIA DE ASSISTENCIA SOCIAL DO MUNICIPIO DE IGUATU/CE. CONFORME LICITACAO 2021.07.01.03 E CONTRATO 2021.08.23.08.</v>
          </cell>
        </row>
        <row r="88">
          <cell r="C88" t="str">
            <v>3.3.90.39.00 - Outros serv. de terc. pessoa jurídica</v>
          </cell>
          <cell r="E88" t="str">
            <v>Locação de máquinas e equipamentos</v>
          </cell>
          <cell r="H88" t="str">
            <v>03.420.933/0001-26</v>
          </cell>
          <cell r="I88" t="str">
            <v>15705</v>
          </cell>
          <cell r="K88">
            <v>45819</v>
          </cell>
          <cell r="L88">
            <v>5002.32</v>
          </cell>
          <cell r="Q88" t="str">
            <v>CONTRATACAO DE EMPRESA PARA LOCAÇÃO DE EQUIPAMENTOS DE INFORMATICA,  INCLUINDO ASSISTENCIA TECNICA, MANUTENÇÃO PREVENTIVA E CORRETIVA E  PEÇAS DE REPOSICÃO, PARA  ATENDER AS NECESSIDADES DA SECRETARIA DA  SECRETARIA DE ASSISTENCIA SOCIAL/BOLSA FAMILIA DO MUNICIPIO DE IGUATU/CE.   CONFORME LICITACAO 2021.07.01.03 E CONTRATO 2021.08.23.08.</v>
          </cell>
        </row>
        <row r="89">
          <cell r="C89" t="str">
            <v>3.3.90.39.00 - Outros serv. de terc. pessoa jurídica</v>
          </cell>
          <cell r="E89" t="str">
            <v>Locação de máquinas e equipamentos</v>
          </cell>
          <cell r="H89" t="str">
            <v>03.420.933/0001-26</v>
          </cell>
          <cell r="I89" t="str">
            <v>15729</v>
          </cell>
          <cell r="K89">
            <v>45819</v>
          </cell>
          <cell r="L89">
            <v>5002.32</v>
          </cell>
          <cell r="Q89" t="str">
            <v>CONTRATACAO DE EMPRESA PARA LOCAÇÃO DE EQUIPAMENTOS DE INFORMATICA,  INCLUINDO ASSISTENCIA TECNICA, MANUTENÇÃO PREVENTIVA E CORRETIVA E  PEÇAS DE REPOSICÃO, PARA  ATENDER AS NECESSIDADES DA SECRETARIA DA  SECRETARIA DE ASSISTENCIA SOCIAL/BOLSA FAMILIA DO MUNICIPIO DE IGUATU/CE.   CONFORME LICITACAO 2021.07.01.03 E CONTRATO 2021.08.23.08.</v>
          </cell>
        </row>
        <row r="90">
          <cell r="C90" t="str">
            <v>3.3.90.39.00 - Outros serv. de terc. pessoa jurídica</v>
          </cell>
          <cell r="E90" t="str">
            <v>Locação de máquinas e equipamentos</v>
          </cell>
          <cell r="H90" t="str">
            <v>03.420.933/0001-26</v>
          </cell>
          <cell r="I90" t="str">
            <v>15745</v>
          </cell>
          <cell r="K90">
            <v>45819</v>
          </cell>
          <cell r="L90">
            <v>5714.51</v>
          </cell>
          <cell r="Q90" t="str">
            <v>CONTRATACAO DE EMPRESA PARA LOCAÇÃO DE EQUIPAMENTOS DE INFORMATICA,  INCLUINDO ASSISTENCIA TECNICA, MANUTENÇÃO PREVENTIVA E CORRETIVA E  PEÇAS DE REPOSICÃO, PARA  ATENDER AS NECESSIDADES DA SECRETARIA DE  SAUDE DO MUNICIPIO DE IGUATU/CE.  CONFORME LICITACAO 2021.07.01.03  E CONTRATO 2021.08.23.07.</v>
          </cell>
        </row>
        <row r="91">
          <cell r="C91" t="str">
            <v>3.3.90.39.00 - Outros serv. de terc. pessoa jurídica</v>
          </cell>
          <cell r="E91" t="str">
            <v>Locação de máquinas e equipamentos</v>
          </cell>
          <cell r="H91" t="str">
            <v>03.420.933/0001-26</v>
          </cell>
          <cell r="I91" t="str">
            <v>15744</v>
          </cell>
          <cell r="K91">
            <v>45819</v>
          </cell>
          <cell r="L91">
            <v>5714.51</v>
          </cell>
          <cell r="Q91" t="str">
            <v>CONTRATACAO DE EMPRESA PARA LOCAÇÃO DE EQUIPAMENTOS DE INFORMATICA,  INCLUINDO ASSISTENCIA TECNICA, MANUTENÇÃO PREVENTIVA E CORRETIVA E  PEÇAS DE REPOSICÃO, PARA  ATENDER AS NECESSIDADES DA SECRETARIA DE  SAUDE DO MUNICIPIO DE IGUATU/CE.  CONFORME LICITACAO 2021.07.01.03  E CONTRATO 2021.08.23.07.</v>
          </cell>
        </row>
        <row r="92">
          <cell r="C92" t="str">
            <v>3.3.90.39.00 - Outros serv. de terc. pessoa jurídica</v>
          </cell>
          <cell r="E92" t="str">
            <v>Locação de máquinas e equipamentos</v>
          </cell>
          <cell r="H92" t="str">
            <v>27.467.105/0001-01</v>
          </cell>
          <cell r="I92" t="str">
            <v>150</v>
          </cell>
          <cell r="K92">
            <v>45819</v>
          </cell>
          <cell r="L92">
            <v>25635.42</v>
          </cell>
          <cell r="Q92" t="str">
            <v>CONTRATAÇÃO DE EMPRESA ESPECIALIZADA NA LOCAÇÃO DE  MAQUINAS  MAQUINAS PESADAS PARA ATENDER AS NECESSIDADES DA SECRETARIA DE INFRAESTRUTURA DO MUNICIPIO DE IGUATU DE IGUATU-CE,  CONFORME LICITACAO 2022.03.17.02 E CONTRATO 2022.06.24.01.</v>
          </cell>
        </row>
        <row r="93">
          <cell r="C93" t="str">
            <v>3.3.90.39.00 - Outros serv. de terc. pessoa jurídica</v>
          </cell>
          <cell r="E93" t="str">
            <v>Limpeza e conservação</v>
          </cell>
          <cell r="H93" t="str">
            <v>30.994.850/0001-13</v>
          </cell>
          <cell r="I93" t="str">
            <v>101</v>
          </cell>
          <cell r="K93">
            <v>45819</v>
          </cell>
          <cell r="L93">
            <v>200000</v>
          </cell>
          <cell r="Q93" t="str">
            <v>Terceira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ell>
        </row>
        <row r="94">
          <cell r="C94" t="str">
            <v>3.3.90.39.00 - Outros serv. de terc. pessoa jurídica</v>
          </cell>
          <cell r="E94" t="str">
            <v>Limpeza e conservação</v>
          </cell>
          <cell r="H94" t="str">
            <v>30.994.850/0001-13</v>
          </cell>
          <cell r="I94" t="str">
            <v>100</v>
          </cell>
          <cell r="K94">
            <v>45819</v>
          </cell>
          <cell r="L94">
            <v>303761.71999999997</v>
          </cell>
          <cell r="Q94" t="str">
            <v>Quarta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ell>
        </row>
        <row r="95">
          <cell r="C95" t="str">
            <v>3.3.90.39.00 - Outros serv. de terc. pessoa jurídica</v>
          </cell>
          <cell r="E95" t="str">
            <v>Limpeza e conservação</v>
          </cell>
          <cell r="H95" t="str">
            <v>24.525.971/0001-13</v>
          </cell>
          <cell r="I95" t="str">
            <v>15645</v>
          </cell>
          <cell r="K95">
            <v>45819</v>
          </cell>
          <cell r="L95">
            <v>8545.4500000000007</v>
          </cell>
          <cell r="Q95" t="str">
            <v>CONTRATAÇÃO DE EMPRESA ESPECIALIZADA NA ÁREA DE SERVIÇOS DE COLETA,  TRANSPORTE E  INCINERAÇÃO DE RESÍDUOS SÓLIDOS DA SAÚDE DO MUNICÍPIO DE IGUATU-CE, CONFORME  ESPECIFICAÇÕES CONSTANTES NO PROJETO BÁSICO DA  LICITACAO 2021.10.06.01. E CONTRATO 2022.01.04.01.</v>
          </cell>
        </row>
        <row r="96">
          <cell r="C96" t="str">
            <v>4.4.90.51.00 - Obras e instalações</v>
          </cell>
          <cell r="E96" t="str">
            <v>Obras em andamento</v>
          </cell>
          <cell r="H96" t="str">
            <v>69.374.585/0001-06</v>
          </cell>
          <cell r="I96" t="str">
            <v>4906</v>
          </cell>
          <cell r="K96">
            <v>45820</v>
          </cell>
          <cell r="L96">
            <v>150080.79</v>
          </cell>
          <cell r="Q96" t="str">
            <v>REFERENTE A 8ª MEDICAO DOS SERVICOS DE EXECUÇAO DAS OBRAS DE URBANIZAÇAO DA LAGOA DA BASTIANA - 1ª ETAPA, NESTE MUNICIPIO DE CONFORMIDADE COM PROJETO DE ENGENHARIA E ARQUITETURA EM ANEXO, PT 1001408-23. CONFORME LICITACAO 2021.02.24.01 E CONTRATO 2021.08.24.01.</v>
          </cell>
        </row>
        <row r="97">
          <cell r="C97" t="str">
            <v>3.3.90.39.00 - Outros serv. de terc. pessoa jurídica</v>
          </cell>
          <cell r="E97" t="str">
            <v>Locação de máquinas e equipamentos</v>
          </cell>
          <cell r="H97" t="str">
            <v>03.420.933/0001-26</v>
          </cell>
          <cell r="I97" t="str">
            <v>15736</v>
          </cell>
          <cell r="K97">
            <v>45820</v>
          </cell>
          <cell r="L97">
            <v>1207.5999999999999</v>
          </cell>
          <cell r="Q97" t="str">
            <v>CONTRATACAO DE EMPRESA PARA LOCAÇÃO DE EQUIPAMENTOS DE INFORMATICA,  INCLUINDO ASSISTENCIA TECNICA, MANUTENÇÃO PREVENTIVA E CORRETIVA E  PEÇAS DE REPOSICÃO, PARA  ATENDER AS NECESSIDADES DA SECRETARIA DE SERVIÇOS PUBLICOS, SOB A RESPONSABILIDADE DA SECRETARIA DE INFRAESTRUTURA DO  MUNICIPIO DE IGUATU/CE. CONFORME LICITACAO 2021.07.01.03 E CONTRATO 2021.08.23.24.</v>
          </cell>
        </row>
        <row r="98">
          <cell r="C98" t="str">
            <v>3.3.90.39.00 - Outros serv. de terc. pessoa jurídica</v>
          </cell>
          <cell r="E98" t="str">
            <v>Locação de máquinas e equipamentos</v>
          </cell>
          <cell r="H98" t="str">
            <v>03.420.933/0001-26</v>
          </cell>
          <cell r="I98" t="str">
            <v>15735</v>
          </cell>
          <cell r="K98">
            <v>45820</v>
          </cell>
          <cell r="L98">
            <v>2070.1799999999998</v>
          </cell>
          <cell r="Q98" t="str">
            <v>CONTRATACAO DE EMPRESA PARA LOCAÇÃO DE EQUIPAMENTOS DE INFORMATICA, INCLUINDO ASSISTENCIA TECNICA, MANUTENÇÃO PREVENTIVA E CORRETIVA E PEÇAS DE REPOSICÃO, PARA  ATENDER AS NECESSIDADES DO DESENVOLVIMENTO ECONOMICO, SOB A RESPONSABILIDADE DA SECRETARIA DE GOVERNO DO MUNICIPIO DE IGUATU/CE.  CONFORME LICITACAO 2021.07.01.03 E CONTRATO 2021.08.23.13.</v>
          </cell>
        </row>
        <row r="99">
          <cell r="C99" t="str">
            <v>3.3.90.39.00 - Outros serv. de terc. pessoa jurídica</v>
          </cell>
          <cell r="E99" t="str">
            <v>Locação de máquinas e equipamentos</v>
          </cell>
          <cell r="H99" t="str">
            <v>03.420.933/0001-26</v>
          </cell>
          <cell r="I99" t="str">
            <v>15725</v>
          </cell>
          <cell r="K99">
            <v>45820</v>
          </cell>
          <cell r="L99">
            <v>2741.02</v>
          </cell>
          <cell r="Q99" t="str">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2021.08.23.22.</v>
          </cell>
        </row>
        <row r="100">
          <cell r="C100" t="str">
            <v>3.3.90.39.00 - Outros serv. de terc. pessoa jurídica</v>
          </cell>
          <cell r="E100" t="str">
            <v>Locação de máquinas e equipamentos</v>
          </cell>
          <cell r="H100" t="str">
            <v>03.420.933/0001-26</v>
          </cell>
          <cell r="I100" t="str">
            <v>15789</v>
          </cell>
          <cell r="K100">
            <v>45820</v>
          </cell>
          <cell r="L100">
            <v>2813.9</v>
          </cell>
          <cell r="Q100" t="str">
            <v>CONTRATACAO DE EMPRESA PARA LOCAÇÃO DE EQUIPAMENTOS  DE INFORMATICA,  INCLUINDO ASSISTENCIA TECNICA,  MANUTENÇÃO PREVENTIVA E CORRETIVA E  PEÇAS DE  REPOSICÃO, PARA  ATENDER AS NECESSIDADES DA  SECRETARIA DE DESENVOLVIMENTO URBANO DO MUNICIPIO DE  IGUATU/CE.  CONFORME LICITACAO 2021.07.01.03 E  CONTRATO 2021.08.23.22.</v>
          </cell>
        </row>
        <row r="101">
          <cell r="C101" t="str">
            <v>3.3.90.39.00 - Outros serv. de terc. pessoa jurídica</v>
          </cell>
          <cell r="E101" t="str">
            <v>Locação de máquinas e equipamentos</v>
          </cell>
          <cell r="H101" t="str">
            <v>03.420.933/0001-26</v>
          </cell>
          <cell r="I101" t="str">
            <v>15746</v>
          </cell>
          <cell r="K101">
            <v>45820</v>
          </cell>
          <cell r="L101">
            <v>2904.5</v>
          </cell>
          <cell r="Q101" t="str">
            <v>CONTRATACAO DE EMPRESA PARA LOCAÇÃO DE EQUIPAMENTOS DE INFORMATICA, INCLUINDO ASSISTENCIA TECNICA, MANUTENÇÃO PREVENTIVA E CORRETIVA E PEÇAS DE REPOSICÃO, PARA  ATENDER AS NECESSIDADES DA SECRETARIA DE SAUDE/MAC DO MUNICIPIO DE IGUATU/CE.  CONFORME LICITACAO 2021.07.01.03 E CONTRATO 2021.08.23.07.</v>
          </cell>
        </row>
        <row r="102">
          <cell r="C102" t="str">
            <v>3.3.90.39.00 - Outros serv. de terc. pessoa jurídica</v>
          </cell>
          <cell r="E102" t="str">
            <v>Locação de máquinas e equipamentos</v>
          </cell>
          <cell r="H102" t="str">
            <v>03.420.933/0001-26</v>
          </cell>
          <cell r="I102" t="str">
            <v>15747</v>
          </cell>
          <cell r="K102">
            <v>45820</v>
          </cell>
          <cell r="L102">
            <v>2904.5</v>
          </cell>
          <cell r="Q102" t="str">
            <v>CONTRATACAO DE EMPRESA PARA LOCAÇÃO DE EQUIPAMENTOS DE INFORMATICA, INCLUINDO ASSISTENCIA TECNICA, MANUTENÇÃO PREVENTIVA E CORRETIVA E PEÇAS DE REPOSICÃO, PARA  ATENDER AS NECESSIDADES DA SECRETARIA DE SAUDE/MAC DO MUNICIPIO DE IGUATU/CE.  CONFORME LICITACAO 2021.07.01.03 E CONTRATO 2021.08.23.07.</v>
          </cell>
        </row>
        <row r="103">
          <cell r="C103" t="str">
            <v>3.3.90.39.00 - Outros serv. de terc. pessoa jurídica</v>
          </cell>
          <cell r="E103" t="str">
            <v>Locação de máquinas e equipamentos</v>
          </cell>
          <cell r="H103" t="str">
            <v>03.420.933/0001-26</v>
          </cell>
          <cell r="I103" t="str">
            <v>15791</v>
          </cell>
          <cell r="K103">
            <v>45820</v>
          </cell>
          <cell r="L103">
            <v>2977.9</v>
          </cell>
          <cell r="Q103" t="str">
            <v>CONTRATACAO DE EMPRESA PARA LOCAÇÃO DE EQUIPAMENTOS  DE INFORMATICA,  INCLUINDO ASSISTENCIA TECNICA,  MANUTENÇÃO PREVENTIVA E CORRETIVA E  PEÇAS DE  REPOSICÃO, PARA  ATENDER AS NECESSIDADES DA  SECRETARIA DE DESENVOLVIMENTO URBANO DO MUNICIPIO DE  IGUATU/CE.  CONFORME LICITACAO 2021.07.01.03 E  CONTRATO 2021.08.23.22.</v>
          </cell>
        </row>
        <row r="104">
          <cell r="C104" t="str">
            <v>3.3.90.39.00 - Outros serv. de terc. pessoa jurídica</v>
          </cell>
          <cell r="E104" t="str">
            <v>Locação de máquinas e equipamentos</v>
          </cell>
          <cell r="H104" t="str">
            <v>03.420.933/0001-26</v>
          </cell>
          <cell r="I104" t="str">
            <v>15737</v>
          </cell>
          <cell r="K104">
            <v>45820</v>
          </cell>
          <cell r="L104">
            <v>3870.07</v>
          </cell>
          <cell r="Q104" t="str">
            <v>CONTRATACAO DE EMPRESA PARA LOCAÇÃO DE EQUIPAMENTOS DE INFORMATICA,  INCLUINDO ASSISTENCIA TECNICA, MANUTENÇÃO PREVENTIVA E CORRETIVA E  PEÇAS DE REPOSICÃO, PARA  ATENDER AS NECESSIDADES DA SECRETARIA DE MEIO AMBIENTE DO MUNICIPIO DE IGUATU/CE.  CONFORME LICITACAO 2021.07.01.03 E CONTRATO  2021.08.23.21.</v>
          </cell>
        </row>
        <row r="105">
          <cell r="C105" t="str">
            <v>3.3.90.39.00 - Outros serv. de terc. pessoa jurídica</v>
          </cell>
          <cell r="E105" t="str">
            <v>Locação de máquinas e equipamentos</v>
          </cell>
          <cell r="H105" t="str">
            <v>03.420.933/0001-26</v>
          </cell>
          <cell r="I105" t="str">
            <v>15719</v>
          </cell>
          <cell r="K105">
            <v>45820</v>
          </cell>
          <cell r="L105">
            <v>4761.4799999999996</v>
          </cell>
          <cell r="Q105" t="str">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2021.08.23.15.</v>
          </cell>
        </row>
        <row r="106">
          <cell r="C106" t="str">
            <v>3.3.90.39.00 - Outros serv. de terc. pessoa jurídica</v>
          </cell>
          <cell r="E106" t="str">
            <v>Locação de máquinas e equipamentos</v>
          </cell>
          <cell r="H106" t="str">
            <v>03.420.933/0001-26</v>
          </cell>
          <cell r="I106" t="str">
            <v>15738</v>
          </cell>
          <cell r="K106">
            <v>45820</v>
          </cell>
          <cell r="L106">
            <v>5577.08</v>
          </cell>
          <cell r="Q106" t="str">
            <v>CONTRATACAO DE EMPRESA PARA LOCAÇÃO DE EQUIPAMENTOS DE INFORMATICA,  INCLUINDO ASSISTENCIA TECNICA, MANUTENÇÃO PREVENTIVA E CORRETIVA E  PEÇAS DE REPOSICÃO, PARA  ATENDER AS NECESSIDADES DA PROCURADORIA GERAL DO MUNICIPIO DE IGUATU/CE.  CONFORME LICITACAO 2021.07.01.03 E CONTRATO  2021.08.23.19.</v>
          </cell>
        </row>
        <row r="107">
          <cell r="C107" t="str">
            <v>3.3.90.39.00 - Outros serv. de terc. pessoa jurídica</v>
          </cell>
          <cell r="E107" t="str">
            <v>Locação de máquinas e equipamentos</v>
          </cell>
          <cell r="H107" t="str">
            <v>03.420.933/0001-26</v>
          </cell>
          <cell r="I107" t="str">
            <v>15718</v>
          </cell>
          <cell r="K107">
            <v>45820</v>
          </cell>
          <cell r="L107">
            <v>9348.85</v>
          </cell>
          <cell r="Q107" t="str">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2021.08.23.18.</v>
          </cell>
        </row>
        <row r="108">
          <cell r="C108" t="str">
            <v>3.3.90.39.00 - Outros serv. de terc. pessoa jurídica</v>
          </cell>
          <cell r="E108" t="str">
            <v>Locação de máquinas e equipamentos</v>
          </cell>
          <cell r="H108" t="str">
            <v>03.420.933/0001-26</v>
          </cell>
          <cell r="I108" t="str">
            <v>15724</v>
          </cell>
          <cell r="K108">
            <v>45820</v>
          </cell>
          <cell r="L108">
            <v>13192.58</v>
          </cell>
          <cell r="Q108" t="str">
            <v>CONTRATACAO DE EMPRESA PARA LOCAÇÃO DE EQUIPAMENTOS DE INFORMATICA,  INCLUINDO ASSISTENCIA TECNICA, MANUTENÇÃO PREVENTIVA E CORRETIVA E  PEÇAS DE REPOSICÃO, PARA  ATENDER AS NECESSIDADES DA SECRETARIA DE  GABINETE DO MUNICIPIO DE IGUATU/CE.  CONFORME LICITACAO 2021.07.01.03 E CONTRATO 2021.08.23.11.</v>
          </cell>
        </row>
        <row r="109">
          <cell r="C109" t="str">
            <v>3.3.90.39.00 - Outros serv. de terc. pessoa jurídica</v>
          </cell>
          <cell r="E109" t="str">
            <v>Locação de máquinas e equipamentos</v>
          </cell>
          <cell r="H109" t="str">
            <v>03.420.933/0001-26</v>
          </cell>
          <cell r="I109" t="str">
            <v>15721</v>
          </cell>
          <cell r="K109">
            <v>45820</v>
          </cell>
          <cell r="L109">
            <v>24896.18</v>
          </cell>
          <cell r="Q109" t="str">
            <v>CONTRATACAO DE EMPRESA PARA LOCAÇÃO DE EQUIPAMENTOS DE INFORMATICA,  INCLUINDO ASSISTENCIA TECNICA, MANUTENÇÃO PREVENTIVA E CORRETIVA E  PEÇAS DE REPOSICÃO, PARA  ATENDER AS NECESSIDADES DA SECRETARIA DA FAZENDA DO MUNICIPIO DE IGUATU/CE.  CONFORME LICITACAO  2021.07.01.03 E CONTRATO 2021.08.23.10.</v>
          </cell>
        </row>
        <row r="110">
          <cell r="C110" t="str">
            <v>3.3.90.39.00 - Outros serv. de terc. pessoa jurídica</v>
          </cell>
          <cell r="E110" t="str">
            <v>Locação de máquinas e equipamentos</v>
          </cell>
          <cell r="H110" t="str">
            <v>04.238.951/0001-54</v>
          </cell>
          <cell r="I110" t="str">
            <v>44052</v>
          </cell>
          <cell r="K110">
            <v>45820</v>
          </cell>
          <cell r="L110">
            <v>17500</v>
          </cell>
          <cell r="Q110" t="str">
            <v>Contração de empresa especializada para prestar os serviços de locação de  equipamentos médicos, incluso manutenção preventiva e corretiva, sob  a responsabilidade da Secretaria da Saúde de Iguatu-Ce. conforme licitacao  2022.10.11.02 e contrato 2022.11.22.02.</v>
          </cell>
        </row>
        <row r="111">
          <cell r="C111" t="str">
            <v>3.3.90.39.00 - Outros serv. de terc. pessoa jurídica</v>
          </cell>
          <cell r="E111" t="str">
            <v>Locação de máquinas e equipamentos</v>
          </cell>
          <cell r="H111" t="str">
            <v>04.238.951/0001-54</v>
          </cell>
          <cell r="I111" t="str">
            <v>44527</v>
          </cell>
          <cell r="K111">
            <v>45820</v>
          </cell>
          <cell r="L111">
            <v>19500</v>
          </cell>
          <cell r="Q111" t="str">
            <v>Contração de empresa especializada para prestar os serviços de locação de  equipamentos médicos(consentradores de oxigenio), incluso manutenção preventiva e corretiva, sob  a responsabilidade da Secretaria da Saúde de Iguatu-Ce. conforme licitacao  2022.10.11.02 e contrato 2022.11.22.02.</v>
          </cell>
        </row>
        <row r="112">
          <cell r="C112" t="str">
            <v>3.3.90.39.00 - Outros serv. de terc. pessoa jurídica</v>
          </cell>
          <cell r="E112" t="str">
            <v>Limpeza e conservação</v>
          </cell>
          <cell r="H112" t="str">
            <v>30.994.850/0001-13</v>
          </cell>
          <cell r="I112" t="str">
            <v>101</v>
          </cell>
          <cell r="K112">
            <v>45820</v>
          </cell>
          <cell r="L112">
            <v>286138.40999999997</v>
          </cell>
          <cell r="Q112" t="str">
            <v>Terceira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ell>
        </row>
        <row r="113">
          <cell r="C113" t="str">
            <v>3.3.90.39.00 - Outros serv. de terc. pessoa jurídica</v>
          </cell>
          <cell r="E113" t="str">
            <v>Locação de máquinas e equipamentos</v>
          </cell>
          <cell r="H113" t="str">
            <v>50.429.810/0001-36</v>
          </cell>
          <cell r="I113" t="str">
            <v>166281</v>
          </cell>
          <cell r="K113">
            <v>45820</v>
          </cell>
          <cell r="L113">
            <v>3192.96</v>
          </cell>
          <cell r="Q113" t="str">
            <v>DOSIMETRIA OTICAMENTE ESTIMULADA INLIGT, REALIZADA COM MONITORES COMPOSTOS POR CONJUNTO DE QUATRO ELEMENTOS SENSIVEIS (DOSIMETROS) E UM PORTA DOSIMETROS CONTENDO FILTROS, DE RESPONSABILIDADE DA SECRETARIA DE SAUDE DO MUNICIPIO DE IGUATU/CE. (O SERVICO INCLUI O ENVIO DE 07 (SETE) USUARIOS E 1 (UM) PADRAO PELO PERIODO DE 12 MESES 16/03/2025 A 16/03/2026).</v>
          </cell>
        </row>
        <row r="114">
          <cell r="C114" t="str">
            <v>3.3.90.39.00 - Outros serv. de terc. pessoa jurídica</v>
          </cell>
          <cell r="E114" t="str">
            <v>Limpeza e conservação</v>
          </cell>
          <cell r="H114" t="str">
            <v>24.525.971/0001-13</v>
          </cell>
          <cell r="I114" t="str">
            <v>15646</v>
          </cell>
          <cell r="K114">
            <v>45820</v>
          </cell>
          <cell r="L114">
            <v>34181.78</v>
          </cell>
          <cell r="Q114" t="str">
            <v>CONTRATAÇÃO DE EMPRESA ESPECIALIZADA NA ÁREA DE SERVIÇOS DE COLETA, TRANSPORTE E  INCINERAÇÃO DE RESÍDUOS SÓLIDOS DA SAÚDE DO MUNICÍPIO DE IGUATU-CE, CONFORME  ESPECIFICAÇÕES CONSTANTES NO PROJETO BÁSICO DA LICITACAO 2021.10.06.01. E CONTRATO 2022.01.04.01.</v>
          </cell>
        </row>
        <row r="115">
          <cell r="C115" t="str">
            <v>3.3.90.39.00 - Outros serv. de terc. pessoa jurídica</v>
          </cell>
          <cell r="E115" t="str">
            <v>Locação de máquinas e equipamentos</v>
          </cell>
          <cell r="H115" t="str">
            <v>22.594.152/0001-00</v>
          </cell>
          <cell r="I115" t="str">
            <v>721</v>
          </cell>
          <cell r="K115">
            <v>45820</v>
          </cell>
          <cell r="L115">
            <v>29820.66</v>
          </cell>
          <cell r="Q115" t="str">
            <v>CONTRATAÇÃO DE EMPRESA PARA PRESTAR OS SERVICOS COM LOCACAO DE INFRAESTRUTURA (ESTRUTURA, SONORIZACAO E ILUMINACAO)PARA VIABILIZAR A REALIZACAO DE EVENTOS MUNICIPAIS, SOB A RESPONSABILIDADE DA SECRETARIA DE CULTURA E TURISMO DO MUNICIPIO DE IGUATU/CE. ATRAVES DE ADESAO A ATA DE REGISTRO DE PREÇOS Nº 2024.06.18.01, ORIUNDA DO PROCESSO ADMINISTRATIVO PREGÃO ELETRÔNICO Nº 2024.05.10.01, DO MUNICIPIO DE MISSÃO VELHA-CE, E PROCESSO CARONA 2024.09.25.01 E CONTRATO 2024.10.04.01.</v>
          </cell>
        </row>
        <row r="116">
          <cell r="C116" t="str">
            <v>3.3.90.39.00 - Outros serv. de terc. pessoa jurídica</v>
          </cell>
          <cell r="E116" t="str">
            <v>Locação de máquinas e equipamentos</v>
          </cell>
          <cell r="H116" t="str">
            <v>03.420.933/0001-26</v>
          </cell>
          <cell r="I116" t="str">
            <v>15693</v>
          </cell>
          <cell r="K116">
            <v>45824</v>
          </cell>
          <cell r="L116">
            <v>22620</v>
          </cell>
          <cell r="Q116" t="str">
            <v>CONTRATAÇÃO DE EMPRESA PARA LOCAÇÃO DE TABLET S, DESTINADOS AOS AGENTES DE ATENÇÃO  BASICA, SOB A RESPONSABILIDADE DA SECRETARIA DE SAUDE DO MUNICIPIO IGUATU/CE.  CONFORME LICITACAO 2021.06.04.01 E CONTRATO 2021.08.04.01.</v>
          </cell>
        </row>
        <row r="117">
          <cell r="C117" t="str">
            <v>3.3.90.39.00 - Outros serv. de terc. pessoa jurídica</v>
          </cell>
          <cell r="E117" t="str">
            <v>Locação de máquinas e equipamentos</v>
          </cell>
          <cell r="H117" t="str">
            <v>03.420.933/0001-26</v>
          </cell>
          <cell r="I117" t="str">
            <v>15701</v>
          </cell>
          <cell r="K117">
            <v>45824</v>
          </cell>
          <cell r="L117">
            <v>30292.69</v>
          </cell>
          <cell r="Q117" t="str">
            <v>CONTRATACAO DE EMPRESA PARA LOCAÇÃO DE EQUIPAMENTOS DE INFORMATICA,  INCLUINDO ASSISTENCIA TECNICA, MANUTENÇÃO PREVENTIVA E CORRETIVA E  PEÇAS DE REPOSICÃO, PARA  ATENDER AS NECESSIDADES DA SECRETARIA DE  SAUDE/PAB DO MUNICIPIO DE IGUATU/CE.  CONFORME LICITACAO 2021.07.01.03  E CONTRATO 2021.08.23.07.</v>
          </cell>
        </row>
        <row r="118">
          <cell r="C118" t="str">
            <v>3.3.90.39.00 - Outros serv. de terc. pessoa jurídica</v>
          </cell>
          <cell r="E118" t="str">
            <v>Limpeza e conservação</v>
          </cell>
          <cell r="H118" t="str">
            <v>24.525.971/0001-13</v>
          </cell>
          <cell r="I118" t="str">
            <v>15644</v>
          </cell>
          <cell r="K118">
            <v>45824</v>
          </cell>
          <cell r="L118">
            <v>42727.23</v>
          </cell>
          <cell r="Q118" t="str">
            <v>CONTRATAÇÃO DE EMPRESA ESPECIALIZADA NA ÁREA DE SERVIÇOS DE COLETA,  TRANSPORTE E  INCINERAÇÃO DE RESÍDUOS SÓLIDOS DA SAÚDE DO MUNICÍPIO DE IGUATU-CE, CONFORME  ESPECIFICAÇÕES CONSTANTES NO PROJETO BÁSICO DA  LICITACAO 2021.10.06.01. E CONTRATO 2022.01.04.01.</v>
          </cell>
        </row>
        <row r="119">
          <cell r="C119" t="str">
            <v>3.3.90.39.00 - Outros serv. de terc. pessoa jurídica</v>
          </cell>
          <cell r="E119" t="str">
            <v>Limpeza e conservação</v>
          </cell>
          <cell r="H119" t="str">
            <v>48.560.556/0001-69</v>
          </cell>
          <cell r="I119" t="str">
            <v>1</v>
          </cell>
          <cell r="K119">
            <v>45826</v>
          </cell>
          <cell r="L119">
            <v>444.3</v>
          </cell>
          <cell r="Q119" t="str">
            <v>Servicos a serem prestados com lavagens de toalhas e outros tecidos, para atender as necessidades da Secretaria de Assistencia Social do Municipio de Iguatu/CE.</v>
          </cell>
        </row>
        <row r="120">
          <cell r="C120" t="str">
            <v>3.3.90.39.00 - Outros serv. de terc. pessoa jurídica</v>
          </cell>
          <cell r="E120" t="str">
            <v>Locação de máquinas e equipamentos</v>
          </cell>
          <cell r="H120" t="str">
            <v>22.594.152/0001-00</v>
          </cell>
          <cell r="I120" t="str">
            <v>757</v>
          </cell>
          <cell r="K120">
            <v>45826</v>
          </cell>
          <cell r="L120">
            <v>62325.3</v>
          </cell>
          <cell r="Q120" t="str">
            <v>CONTRATAÇÃO DE EMPRESA PARA PRESTAR OS SERVICOS COM LOCACAO DE INFRAESTRUTURA (ESTRUTURA, SONORIZACAO E ILUMINACAO)PARA VIABILIZAR A REALIZACAO DE EVENTOS MUNICIPAIS, SOB A RESPONSABILIDADE DA SECRETARIA DE GABINETE DO MUNICIPIO DE IGUATU/CE. ATRAVES DE ADESAO A ATA DE REGISTRO DE PREÇOS Nº 2024.06.18.01, ORIUNDA DO PROCESSO ADMINISTRATIVO PREGÃO ELETRÔNICO Nº 2024.05.10.01, DO MUNICIPIO DE MISSÃO VELHA-CE, E PROCESSO CARONA 2024.09.25.01 E CONTRATO 2024.10.04.02.</v>
          </cell>
        </row>
        <row r="121">
          <cell r="C121" t="str">
            <v>3.3.90.39.00 - Outros serv. de terc. pessoa jurídica</v>
          </cell>
          <cell r="E121" t="str">
            <v>Locação de máquinas e equipamentos</v>
          </cell>
          <cell r="H121" t="str">
            <v>16.383.848/0001-87</v>
          </cell>
          <cell r="I121" t="str">
            <v>7534</v>
          </cell>
          <cell r="K121">
            <v>45828</v>
          </cell>
          <cell r="L121">
            <v>39987.18</v>
          </cell>
          <cell r="Q121" t="str">
            <v>CONTRATAÇÃO DE EMPRESA ESPECIALIZADA EM LOCAÇÃO DE EQUIPAMENTOS REGISTRADORES  ELETRONICOS DE VELOCIDADE E DE AVANÇO SEMAFORICO, DE INTERRESSE DA SECRETARIA DE  TRÂNSITO E MOBILIDADE URBANA DO MUNICIPIO DE IGUATU/CE. CONFORME LICITACAO 2022.06.24.01 E CONTRATO 2022.10.05.02.</v>
          </cell>
        </row>
        <row r="122">
          <cell r="C122" t="str">
            <v>3.3.90.39.00 - Outros serv. de terc. pessoa jurídica</v>
          </cell>
          <cell r="E122" t="str">
            <v>Locação de máquinas e equipamentos</v>
          </cell>
          <cell r="H122" t="str">
            <v>15.676.890/0001-23</v>
          </cell>
          <cell r="I122" t="str">
            <v>705</v>
          </cell>
          <cell r="K122">
            <v>45828</v>
          </cell>
          <cell r="L122">
            <v>90850.65</v>
          </cell>
          <cell r="Q122" t="str">
            <v>CONTRATATACAO DE EMPRESA ESPECIALIZADA EM PARA LOCACAO EQUIPAMENTOS E NO APOIO TECNOLOGICO AO PROCESSO DE FISCALIZAÇÃO, GESTÃO DE PROCEDIMENTOS E MEDIDAS ADMINISTRATIVAS INERENTES AS INFRAÇÕES DE TRÂNSITO E DEMAIS ATIVIDADES AFINS DA SECRETARIA DE TRÂNSITO E TRANSPORTE DO MUNICIPIO DE IGUATU/CE. CONFORME LICITACAO 2024.10.16/0001-40 E CONTRATO 2024.12.30.01.</v>
          </cell>
        </row>
        <row r="123">
          <cell r="C123" t="str">
            <v>3.3.90.39.00 - Outros serv. de terc. pessoa jurídica</v>
          </cell>
          <cell r="E123" t="str">
            <v>Limpeza e conservação</v>
          </cell>
          <cell r="H123" t="str">
            <v>61.350.460/0001-34</v>
          </cell>
          <cell r="I123" t="str">
            <v>1</v>
          </cell>
          <cell r="K123">
            <v>45835</v>
          </cell>
          <cell r="L123">
            <v>10800</v>
          </cell>
          <cell r="Q123" t="str">
            <v>Serviços a serem prestados com estofamento e recuperacao de poutronas acochoadas, sob a responsabilidade da secretaria de cultura do municipio de iguatu/ce.</v>
          </cell>
        </row>
        <row r="124">
          <cell r="C124" t="str">
            <v>3.3.90.39.00 - Outros serv. de terc. pessoa jurídica</v>
          </cell>
          <cell r="E124" t="str">
            <v>Locação de máquinas e equipamentos</v>
          </cell>
          <cell r="H124" t="str">
            <v>22.594.152/0001-00</v>
          </cell>
          <cell r="I124" t="str">
            <v>765</v>
          </cell>
          <cell r="K124">
            <v>45835</v>
          </cell>
          <cell r="L124">
            <v>107374.65</v>
          </cell>
          <cell r="Q124" t="str">
            <v>CONTRATAÇÃO DE EMPRESA PARA PRESTAR OS SERVICOS COM LOCACAO DE INFRAESTRUTURA (ESTRUTURA, SONORIZACAO E ILUMINACAO)PARA VIABILIZAR A REALIZACAO DE EVENTOS MUNICIPAIS, SOB A RESPONSABILIDADE DA SECRETARIA DE CULTURA E TURISMO DO MUNICIPIO DE IGUATU/CE. ATRAVES DE ADESAO A ATA DE REGISTRO DE PREÇOS Nº 2024.06.18.01, ORIUNDA DO PROCESSO ADMINISTRATIVO PREGÃO ELETRÔNICO Nº 2024.05.10.01, DO MUNICIPIO DE MISSÃO VELHA-CE, E PROCESSO CARONA 2024.09.25.01 E CONTRATO 2024.10.04.01.</v>
          </cell>
        </row>
        <row r="125">
          <cell r="C125" t="str">
            <v>3.3.90.39.00 - Outros serv. de terc. pessoa jurídica</v>
          </cell>
          <cell r="E125" t="str">
            <v>Limpeza e conservação</v>
          </cell>
          <cell r="H125" t="str">
            <v>41.657.526/0001-26</v>
          </cell>
          <cell r="I125" t="str">
            <v>49</v>
          </cell>
          <cell r="K125">
            <v>45840</v>
          </cell>
          <cell r="L125">
            <v>7936</v>
          </cell>
          <cell r="Q125" t="str">
            <v>Contratação de Empresa especializada na prestação de serviço de limpeza e esgotamento de fossa séptica, para atender as demandas das unidades escolares de responsabilidade da Secretaria da Educação do Municipio de Iguatu/CE. conforme contrato 2024.07.17.0001.</v>
          </cell>
        </row>
        <row r="126">
          <cell r="C126" t="str">
            <v>3.3.90.39.00 - Outros serv. de terc. pessoa jurídica</v>
          </cell>
          <cell r="E126" t="str">
            <v>Locação de máquinas e equipamentos</v>
          </cell>
          <cell r="H126" t="str">
            <v>03.420.933/0001-26</v>
          </cell>
          <cell r="I126" t="str">
            <v>15733</v>
          </cell>
          <cell r="K126">
            <v>45840</v>
          </cell>
          <cell r="L126">
            <v>2001.98</v>
          </cell>
          <cell r="Q126" t="str">
            <v>CONTRATACAO DE EMPRESA PARA LOCAÇÃO DE EQUIPAMENTOS DE INFORMATICA,  INCLUINDO ASSISTENCIA TECNICA, MANUTENÇÃO PREVENTIVA E CORRETIVA E  PEÇAS DE REPOSICÃO, PARA  ATENDER AS NECESSIDADES DA SECRETARIA DA  SECRETARIA DE ASSISTENCIA SOCIAL/SCFV DO MUNICIPIO DE IGUATU/CE.   CONFORME LICITACAO 2021.07.01.03 E CONTRATO 2021.08.23.08.</v>
          </cell>
        </row>
        <row r="127">
          <cell r="C127" t="str">
            <v>3.3.90.39.00 - Outros serv. de terc. pessoa jurídica</v>
          </cell>
          <cell r="E127" t="str">
            <v>Locação de máquinas e equipamentos</v>
          </cell>
          <cell r="H127" t="str">
            <v>03.420.933/0001-26</v>
          </cell>
          <cell r="I127" t="str">
            <v>15731</v>
          </cell>
          <cell r="K127">
            <v>45840</v>
          </cell>
          <cell r="L127">
            <v>5707.8</v>
          </cell>
          <cell r="Q127" t="str">
            <v>CONTRATACAO DE EMPRESA PARA LOCAÇÃO DE EQUIPAMENTOS DE INFORMATICA,  INCLUINDO ASSISTENCIA TECNICA, MANUTENÇÃO PREVENTIVA E CORRETIVA E  PEÇAS DE REPOSICÃO, PARA  ATENDER AS NECESSIDADES DA SECRETARIA DA  SECRETARIA DE ASSISTENCIA SOCIAL/CRAS DO MUNICIPIO DE IGUATU/CE.   CONFORME LICITACAO 2021.07.01.03 E CONTRATO 2021.08.23.08.</v>
          </cell>
        </row>
        <row r="128">
          <cell r="C128" t="str">
            <v>3.3.90.39.00 - Outros serv. de terc. pessoa jurídica</v>
          </cell>
          <cell r="E128" t="str">
            <v>Locação de máquinas e equipamentos</v>
          </cell>
          <cell r="H128" t="str">
            <v>03.420.933/0001-26</v>
          </cell>
          <cell r="I128" t="str">
            <v>15707</v>
          </cell>
          <cell r="K128">
            <v>45840</v>
          </cell>
          <cell r="L128">
            <v>5944.68</v>
          </cell>
          <cell r="Q128" t="str">
            <v>CONTRATACAO DE EMPRESA PARA LOCAÇÃO DE EQUIPAMENTOS DE INFORMATICA,  INCLUINDO ASSISTENCIA TECNICA, MANUTENÇÃO PREVENTIVA E CORRETIVA E  PEÇAS DE REPOSICÃO, PARA  ATENDER AS NECESSIDADES DA SECRETARIA DA  SECRETARIA DE ASSISTENCIA SOCIAL/CRAS DO MUNICIPIO DE IGUATU/CE.   CONFORME LICITACAO 2021.07.01.03 E CONTRATO 2021.08.23.08.</v>
          </cell>
        </row>
        <row r="129">
          <cell r="C129" t="str">
            <v>3.3.90.39.00 - Outros serv. de terc. pessoa jurídica</v>
          </cell>
          <cell r="E129" t="str">
            <v>Locação de máquinas e equipamentos</v>
          </cell>
          <cell r="H129" t="str">
            <v>02.130.122/0001-28</v>
          </cell>
          <cell r="I129" t="str">
            <v>19360</v>
          </cell>
          <cell r="K129">
            <v>45840</v>
          </cell>
          <cell r="L129">
            <v>1150</v>
          </cell>
          <cell r="Q129" t="str">
            <v>CONTRATAÇÃO DE SERVIÇO DE CONCESSÃO DE LICENSA DE USO E SUPORTE TÉCNICO DOS SISTEMA DE GESTÃO DE PONTO ELETRÔNICO, DE RESPONSABILIDADE DA SECRETARIA DA ASSISTÊNCIA SOCIAL/CRAS-PAIF DO MUNICÍPIO DE IGUATU/CE, CONFORME PROCESSO CARONA 2021.06.29.01 E CONTRATO 2021.09.15.03.</v>
          </cell>
        </row>
        <row r="130">
          <cell r="C130" t="str">
            <v>3.3.90.39.00 - Outros serv. de terc. pessoa jurídica</v>
          </cell>
          <cell r="E130" t="str">
            <v>Limpeza e conservação</v>
          </cell>
          <cell r="H130" t="str">
            <v>30.994.850/0001-13</v>
          </cell>
          <cell r="I130" t="str">
            <v>101</v>
          </cell>
          <cell r="K130">
            <v>45840</v>
          </cell>
          <cell r="L130">
            <v>333851.55</v>
          </cell>
          <cell r="Q130" t="str">
            <v>Terceira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ell>
        </row>
        <row r="131">
          <cell r="C131" t="str">
            <v>3.3.90.39.00 - Outros serv. de terc. pessoa jurídica</v>
          </cell>
          <cell r="E131" t="str">
            <v>Locação de máquinas e equipamentos</v>
          </cell>
          <cell r="H131" t="str">
            <v>22.594.152/0001-00</v>
          </cell>
          <cell r="I131" t="str">
            <v>765</v>
          </cell>
          <cell r="K131">
            <v>45840</v>
          </cell>
          <cell r="L131">
            <v>100000</v>
          </cell>
          <cell r="Q131" t="str">
            <v>CONTRATAÇÃO DE EMPRESA PARA PRESTAR OS SERVICOS COM LOCACAO DE INFRAESTRUTURA (ESTRUTURA, SONORIZACAO E ILUMINACAO)PARA VIABILIZAR A REALIZACAO DE EVENTOS MUNICIPAIS, SOB A RESPONSABILIDADE DA SECRETARIA DE CULTURA E TURISMO DO MUNICIPIO DE IGUATU/CE. ATRAVES DE ADESAO A ATA DE REGISTRO DE PREÇOS Nº 2024.06.18.01, ORIUNDA DO PROCESSO ADMINISTRATIVO PREGÃO ELETRÔNICO Nº 2024.05.10.01, DO MUNICIPIO DE MISSÃO VELHA-CE, E PROCESSO CARONA 2024.09.25.01 E CONTRATO 2024.10.04.01.</v>
          </cell>
        </row>
        <row r="132">
          <cell r="C132" t="str">
            <v>3.3.90.39.00 - Outros serv. de terc. pessoa jurídica</v>
          </cell>
          <cell r="E132" t="str">
            <v>Locação de máquinas e equipamentos</v>
          </cell>
          <cell r="H132" t="str">
            <v>27.298.172/0001-40</v>
          </cell>
          <cell r="I132" t="str">
            <v>151</v>
          </cell>
          <cell r="K132">
            <v>45842</v>
          </cell>
          <cell r="L132">
            <v>11920</v>
          </cell>
          <cell r="Q132" t="str">
            <v>CONTRATAÇÃO DE EMPRESA ESPECIALIZADA PARA LOCACAO DE INFRAESTRUTURA DE VIDEO MONITORAMENTO, CONFORME PROCESSO CARONA 2023.04.26.01 E CONTRATO 2023.05.11.01. REFERENTE AO MES DE ABRIL DE 2025.</v>
          </cell>
        </row>
        <row r="133">
          <cell r="C133" t="str">
            <v>3.3.90.39.00 - Outros serv. de terc. pessoa jurídica</v>
          </cell>
          <cell r="E133" t="str">
            <v>Locação de máquinas e equipamentos</v>
          </cell>
          <cell r="H133" t="str">
            <v>27.298.172/0001-40</v>
          </cell>
          <cell r="I133" t="str">
            <v>178</v>
          </cell>
          <cell r="K133">
            <v>45842</v>
          </cell>
          <cell r="L133">
            <v>71060</v>
          </cell>
          <cell r="Q133" t="str">
            <v>CONTRATAÇÃO DE EMPRESA ESPECIALIZADA PARA LOCACAO DE INFRAESTRUTURA DE VIDEO MONITORAMENTO, CONFORME PROCESSO CARONA 2023.04.26.01 E CONTRATO 2023.05.11.01. REFERENTE AO MES DE ABRIL DE 2025.</v>
          </cell>
        </row>
        <row r="134">
          <cell r="C134" t="str">
            <v>3.3.90.39.00 - Outros serv. de terc. pessoa jurídica</v>
          </cell>
          <cell r="E134" t="str">
            <v>Limpeza e conservação</v>
          </cell>
          <cell r="H134" t="str">
            <v>30.994.850/0001-13</v>
          </cell>
          <cell r="I134" t="str">
            <v>104</v>
          </cell>
          <cell r="K134">
            <v>45842</v>
          </cell>
          <cell r="L134">
            <v>189935.26</v>
          </cell>
          <cell r="Q134" t="str">
            <v>Quinta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ell>
        </row>
        <row r="135">
          <cell r="C135" t="str">
            <v>3.3.90.39.00 - Outros serv. de terc. pessoa jurídica</v>
          </cell>
          <cell r="E135" t="str">
            <v>Locação de máquinas e equipamentos</v>
          </cell>
          <cell r="H135" t="str">
            <v>03.420.933/0001-26</v>
          </cell>
          <cell r="I135" t="str">
            <v>16803</v>
          </cell>
          <cell r="K135">
            <v>45848</v>
          </cell>
          <cell r="L135">
            <v>10560.15</v>
          </cell>
          <cell r="Q135" t="str">
            <v>CONTRATACAO DE EMPRESA PARA LOCAÇÃO DE EQUIPAMENTOS DE INFORMATICA,  INCLUINDO ASSISTENCIA TECNICA, MANUTENÇÃO PREVENTIVA E CORRETIVA E  PEÇAS DE REPOSICÃO, PARA  ATENDER AS NECESSIDADES DA SECRETARIA DE  EDUCAÇÃO DO MUNICIPIO DE IGUATU/CE.  CONFORME LICITACAO 2021.07.01.03  E CONTRATO 2021.08.23.06.</v>
          </cell>
        </row>
        <row r="136">
          <cell r="C136" t="str">
            <v>3.3.90.39.00 - Outros serv. de terc. pessoa jurídica</v>
          </cell>
          <cell r="E136" t="str">
            <v>Locação de máquinas e equipamentos</v>
          </cell>
          <cell r="H136" t="str">
            <v>03.420.933/0001-26</v>
          </cell>
          <cell r="I136" t="str">
            <v>16866</v>
          </cell>
          <cell r="K136">
            <v>45848</v>
          </cell>
          <cell r="L136">
            <v>12697.5</v>
          </cell>
          <cell r="Q136" t="str">
            <v>CONTRATACAO DE EMPRESA PARA LOCAÇÃO DE EQUIPAMENTOS DE INFORMATICA,  INCLUINDO ASSISTENCIA TECNICA, MANUTENÇÃO PREVENTIVA E CORRETIVA E  PEÇAS DE REPOSICÃO, PARA  ATENDER AS NECESSIDADES DA SECRETARIA DE  EDUCAÇÃO DO MUNICIPIO DE IGUATU/CE.  CONFORME LICITACAO 2021.07.01.03  E CONTRATO 2021.08.23.06.</v>
          </cell>
        </row>
        <row r="137">
          <cell r="C137" t="str">
            <v>3.3.90.39.00 - Outros serv. de terc. pessoa jurídica</v>
          </cell>
          <cell r="E137" t="str">
            <v>Locação de máquinas e equipamentos</v>
          </cell>
          <cell r="H137" t="str">
            <v>03.420.933/0001-26</v>
          </cell>
          <cell r="I137" t="str">
            <v>16828</v>
          </cell>
          <cell r="K137">
            <v>45848</v>
          </cell>
          <cell r="L137">
            <v>12697.5</v>
          </cell>
          <cell r="Q137" t="str">
            <v>CONTRATACAO DE EMPRESA PARA LOCAÇÃO DE EQUIPAMENTOS DE INFORMATICA,  INCLUINDO ASSISTENCIA TECNICA, MANUTENÇÃO PREVENTIVA E CORRETIVA E  PEÇAS DE REPOSICÃO, PARA  ATENDER AS NECESSIDADES DA SECRETARIA DE  EDUCAÇÃO DO MUNICIPIO DE IGUATU/CE.  CONFORME LICITACAO 2021.07.01.03  E CONTRATO 2021.08.23.06.</v>
          </cell>
        </row>
        <row r="138">
          <cell r="C138" t="str">
            <v>3.3.90.39.00 - Outros serv. de terc. pessoa jurídica</v>
          </cell>
          <cell r="E138" t="str">
            <v>Locação de máquinas e equipamentos</v>
          </cell>
          <cell r="H138" t="str">
            <v>03.420.933/0001-26</v>
          </cell>
          <cell r="I138" t="str">
            <v>16893</v>
          </cell>
          <cell r="K138">
            <v>45848</v>
          </cell>
          <cell r="L138">
            <v>14657.5</v>
          </cell>
          <cell r="Q138" t="str">
            <v>CONTRATACAO DE EMPRESA PARA LOCAÇÃO DE EQUIPAMENTOS DE INFORMATICA,  INCLUINDO ASSISTENCIA TECNICA, MANUTENÇÃO PREVENTIVA E CORRETIVA E  PEÇAS DE REPOSICÃO, PARA  ATENDER AS NECESSIDADES DA SECRETARIA DE  EDUCAÇÃO DO MUNICIPIO DE IGUATU/CE.  CONFORME LICITACAO 2021.07.01.03  E CONTRATO 2021.08.23.06.</v>
          </cell>
        </row>
        <row r="139">
          <cell r="C139" t="str">
            <v>3.3.90.39.00 - Outros serv. de terc. pessoa jurídica</v>
          </cell>
          <cell r="E139" t="str">
            <v>Locação de máquinas e equipamentos</v>
          </cell>
          <cell r="H139" t="str">
            <v>04.238.951/0001-54</v>
          </cell>
          <cell r="I139" t="str">
            <v>44307</v>
          </cell>
          <cell r="K139">
            <v>45848</v>
          </cell>
          <cell r="L139">
            <v>19400</v>
          </cell>
          <cell r="Q139" t="str">
            <v>Contração de empresa especializada para prestar os serviços de locação de  equipamentos médicos, incluso manutenção preventiva e corretiva, sob  a responsabilidade da Secretaria da Saúde de Iguatu-Ce. conforme licitacao  2022.10.11.02 e contrato 2022.11.22.02.</v>
          </cell>
        </row>
        <row r="140">
          <cell r="C140" t="str">
            <v>3.3.90.39.00 - Outros serv. de terc. pessoa jurídica</v>
          </cell>
          <cell r="E140" t="str">
            <v>Limpeza e conservação</v>
          </cell>
          <cell r="H140" t="str">
            <v>30.994.850/0001-13</v>
          </cell>
          <cell r="I140" t="str">
            <v>104</v>
          </cell>
          <cell r="K140">
            <v>45848</v>
          </cell>
          <cell r="L140">
            <v>300000</v>
          </cell>
          <cell r="Q140" t="str">
            <v>Quinta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ell>
        </row>
        <row r="141">
          <cell r="C141" t="str">
            <v>3.3.90.39.00 - Outros serv. de terc. pessoa jurídica</v>
          </cell>
          <cell r="E141" t="str">
            <v>Locação de máquinas e equipamentos</v>
          </cell>
          <cell r="H141" t="str">
            <v>33.921.755/0001-88</v>
          </cell>
          <cell r="I141" t="str">
            <v>1972</v>
          </cell>
          <cell r="K141">
            <v>45849</v>
          </cell>
          <cell r="L141">
            <v>4700</v>
          </cell>
          <cell r="Q141" t="str">
            <v>Contratação de empresa para locação de equipamento de Digitalização de Imagens Radiográficas Convencionais, destinado a atender as necessidades da Unidade de Pronto Atendimento (UPA), conforme especificações descritas no termo de referência, anexo I do aviso. Conforme dispensa de licitacao 2024.05.16.01 e contrato 2024.06.06.01.</v>
          </cell>
        </row>
        <row r="142">
          <cell r="C142" t="str">
            <v>3.3.90.39.00 - Outros serv. de terc. pessoa jurídica</v>
          </cell>
          <cell r="E142" t="str">
            <v>Locação de máquinas e equipamentos</v>
          </cell>
          <cell r="H142" t="str">
            <v>27.467.105/0001-01</v>
          </cell>
          <cell r="I142" t="str">
            <v>152</v>
          </cell>
          <cell r="K142">
            <v>45849</v>
          </cell>
          <cell r="L142">
            <v>10342.56</v>
          </cell>
          <cell r="Q142" t="str">
            <v>CONTRATAÇÃO DE EMPRESA ESPECIALIZADA NA LOCAÇÃO DE  VEICULOS DE CARGA E MAQUINAS  MAQUINAS PESADAS PARA  ATENDER AS NECESSIDADES DA SECRETARIA DE INFRAESTRUTURA DO  MUNICIPIO DE IGUATU DE IGUATU-CE,  CONFORME LICITACAO 2022.03.17.02 E CONTRATO   2022.06.24.01.</v>
          </cell>
        </row>
        <row r="143">
          <cell r="C143" t="str">
            <v>3.3.90.39.00 - Outros serv. de terc. pessoa jurídica</v>
          </cell>
          <cell r="E143" t="str">
            <v>Locação de máquinas e equipamentos</v>
          </cell>
          <cell r="H143" t="str">
            <v>27.467.105/0001-01</v>
          </cell>
          <cell r="I143" t="str">
            <v>153</v>
          </cell>
          <cell r="K143">
            <v>45849</v>
          </cell>
          <cell r="L143">
            <v>21569.11</v>
          </cell>
          <cell r="Q143" t="str">
            <v>CONTRATAÇÃO DE EMPRESA ESPECIALIZADA NA LOCAÇÃO DE  VEICULOS DE CARGA E MAQUINAS  MAQUINAS PESADAS PARA  ATENDER AS NECESSIDADES DA SECRETARIA DE INFRAESTRUTURA DO  MUNICIPIO DE IGUATU DE IGUATU-CE,  CONFORME LICITACAO 2022.03.17.02 E CONTRATO   2022.06.24.01.</v>
          </cell>
        </row>
        <row r="144">
          <cell r="C144" t="str">
            <v>3.3.90.39.00 - Outros serv. de terc. pessoa jurídica</v>
          </cell>
          <cell r="E144" t="str">
            <v>Locação de máquinas e equipamentos</v>
          </cell>
          <cell r="H144" t="str">
            <v>27.467.105/0001-01</v>
          </cell>
          <cell r="I144" t="str">
            <v>151</v>
          </cell>
          <cell r="K144">
            <v>45849</v>
          </cell>
          <cell r="L144">
            <v>30497.31</v>
          </cell>
          <cell r="Q144" t="str">
            <v>CONTRATAÇÃO DE EMPRESA ESPECIALIZADA NA LOCAÇÃO DE  VEICULOS DE CARGA E MAQUINAS  MAQUINAS PESADAS PARA  ATENDER AS NECESSIDADES DA SECRETARIA DE INFRAESTRUTURA DO  MUNICIPIO DE IGUATU DE IGUATU-CE,  CONFORME LICITACAO 2022.03.17.02 E CONTRATO   2022.06.24.01.</v>
          </cell>
        </row>
        <row r="145">
          <cell r="C145" t="str">
            <v>3.3.90.39.00 - Outros serv. de terc. pessoa jurídica</v>
          </cell>
          <cell r="E145" t="str">
            <v>Locação de máquinas e equipamentos</v>
          </cell>
          <cell r="H145" t="str">
            <v>22.594.152/0001-00</v>
          </cell>
          <cell r="I145" t="str">
            <v>765</v>
          </cell>
          <cell r="K145">
            <v>45849</v>
          </cell>
          <cell r="L145">
            <v>50000</v>
          </cell>
          <cell r="Q145" t="str">
            <v>CONTRATAÇÃO DE EMPRESA PARA PRESTAR OS SERVICOS COM LOCACAO DE INFRAESTRUTURA (ESTRUTURA, SONORIZACAO E ILUMINACAO)PARA VIABILIZAR A REALIZACAO DE EVENTOS MUNICIPAIS, SOB A RESPONSABILIDADE DA SECRETARIA DE CULTURA E TURISMO DO MUNICIPIO DE IGUATU/CE. ATRAVES DE ADESAO A ATA DE REGISTRO DE PREÇOS Nº 2024.06.18.01, ORIUNDA DO PROCESSO ADMINISTRATIVO PREGÃO ELETRÔNICO Nº 2024.05.10.01, DO MUNICIPIO DE MISSÃO VELHA-CE, E PROCESSO CARONA 2024.09.25.01 E CONTRATO 2024.10.04.01.</v>
          </cell>
        </row>
        <row r="146">
          <cell r="C146" t="str">
            <v>3.3.90.39.00 - Outros serv. de terc. pessoa jurídica</v>
          </cell>
          <cell r="E146" t="str">
            <v>Locação de máquinas e equipamentos</v>
          </cell>
          <cell r="H146" t="str">
            <v>03.420.933/0001-26</v>
          </cell>
          <cell r="I146" t="str">
            <v>16788</v>
          </cell>
          <cell r="K146">
            <v>45854</v>
          </cell>
          <cell r="L146">
            <v>711.58</v>
          </cell>
          <cell r="Q146" t="str">
            <v>CONTRATACAO DE EMPRESA PARA LOCAÇÃO DE EQUIPAMENTOS DE INFORMATICA, INCLUINDO ASSISTENCIA TECNICA, MANUTENÇÃO PREVENTIVA E CORRETIVA E PEÇAS DE REPOSICÃO, PARA  ATENDER AS NECESSIDADES DA SECRETARIA DE ARTICULACOES POLITICAS, SOB A RESPONSABILIDADE DA SECRETARIA DE GABINETE DO MUNICIPIO DE IGUATU/CE.  CONFORME LICITACAO 2021.07.01.03 E CONTRATO 2021.08.23.23.</v>
          </cell>
        </row>
        <row r="147">
          <cell r="C147" t="str">
            <v>3.3.90.39.00 - Outros serv. de terc. pessoa jurídica</v>
          </cell>
          <cell r="E147" t="str">
            <v>Locação de máquinas e equipamentos</v>
          </cell>
          <cell r="H147" t="str">
            <v>03.420.933/0001-26</v>
          </cell>
          <cell r="I147" t="str">
            <v>16865</v>
          </cell>
          <cell r="K147">
            <v>45854</v>
          </cell>
          <cell r="L147">
            <v>711.58</v>
          </cell>
          <cell r="Q147" t="str">
            <v>CONTRATACAO DE EMPRESA PARA LOCAÇÃO DE EQUIPAMENTOS DE INFORMATICA, INCLUINDO ASSISTENCIA TECNICA, MANUTENÇÃO PREVENTIVA E CORRETIVA E PEÇAS DE REPOSICÃO, PARA  ATENDER AS NECESSIDADES DA SECRETARIA DE ARTICULACOES POLITICAS, SOB A RESPONSABILIDADE DA SECRETARIA DE GABINETE DO MUNICIPIO DE IGUATU/CE.  CONFORME LICITACAO 2021.07.01.03 E CONTRATO 2021.08.23.23.</v>
          </cell>
        </row>
        <row r="148">
          <cell r="C148" t="str">
            <v>3.3.90.39.00 - Outros serv. de terc. pessoa jurídica</v>
          </cell>
          <cell r="E148" t="str">
            <v>Locação de máquinas e equipamentos</v>
          </cell>
          <cell r="H148" t="str">
            <v>03.420.933/0001-26</v>
          </cell>
          <cell r="I148" t="str">
            <v>16824</v>
          </cell>
          <cell r="K148">
            <v>45854</v>
          </cell>
          <cell r="L148">
            <v>711.58</v>
          </cell>
          <cell r="Q148" t="str">
            <v>CONTRATACAO DE EMPRESA PARA LOCAÇÃO DE EQUIPAMENTOS DE INFORMATICA, INCLUINDO ASSISTENCIA TECNICA, MANUTENÇÃO PREVENTIVA E CORRETIVA E PEÇAS DE REPOSICÃO, PARA  ATENDER AS NECESSIDADES DA SECRETARIA DE ARTICULACOES POLITICAS, SOB A RESPONSABILIDADE DA SECRETARIA DE GABINETE DO MUNICIPIO DE IGUATU/CE.  CONFORME LICITACAO 2021.07.01.03 E CONTRATO 2021.08.23.23.</v>
          </cell>
        </row>
        <row r="149">
          <cell r="C149" t="str">
            <v>3.3.90.39.00 - Outros serv. de terc. pessoa jurídica</v>
          </cell>
          <cell r="E149" t="str">
            <v>Locação de máquinas e equipamentos</v>
          </cell>
          <cell r="H149" t="str">
            <v>03.420.933/0001-26</v>
          </cell>
          <cell r="I149" t="str">
            <v>16891</v>
          </cell>
          <cell r="K149">
            <v>45854</v>
          </cell>
          <cell r="L149">
            <v>711.58</v>
          </cell>
          <cell r="Q149" t="str">
            <v>CONTRATACAO DE EMPRESA PARA LOCAÇÃO DE EQUIPAMENTOS DE INFORMATICA, INCLUINDO ASSISTENCIA TECNICA, MANUTENÇÃO PREVENTIVA E CORRETIVA E PEÇAS DE REPOSICÃO, PARA  ATENDER AS NECESSIDADES DA SECRETARIA DE ARTICULACOES POLITICAS, SOB A RESPONSABILIDADE DA SECRETARIA DE GABINETE DO MUNICIPIO DE IGUATU/CE.  CONFORME LICITACAO 2021.07.01.03 E CONTRATO 2021.08.23.23.</v>
          </cell>
        </row>
        <row r="150">
          <cell r="C150" t="str">
            <v>3.3.90.39.00 - Outros serv. de terc. pessoa jurídica</v>
          </cell>
          <cell r="E150" t="str">
            <v>Locação de máquinas e equipamentos</v>
          </cell>
          <cell r="H150" t="str">
            <v>03.420.933/0001-26</v>
          </cell>
          <cell r="I150" t="str">
            <v>16892</v>
          </cell>
          <cell r="K150">
            <v>45854</v>
          </cell>
          <cell r="L150">
            <v>1000</v>
          </cell>
          <cell r="Q150" t="str">
            <v>CONTRATACAO DE EMPRESA PARA LOCAÇÃO DE EQUIPAMENTOS  DE INFORMATICA,  INCLUINDO ASSISTENCIA TECNICA,  MANUTENÇÃO PREVENTIVA E CORRETIVA E  PEÇAS DE  REPOSICÃO, PARA  ATENDER AS NECESSIDADES DA  SECRETARIA DE DESENVOLVIMENTO URBANO DO MUNICIPIO DE  IGUATU/CE.  CONFORME LICITACAO 2021.07.01.03 E  CONTRATO 2021.08.23.22.</v>
          </cell>
        </row>
        <row r="151">
          <cell r="C151" t="str">
            <v>3.3.90.39.00 - Outros serv. de terc. pessoa jurídica</v>
          </cell>
          <cell r="E151" t="str">
            <v>Locação de máquinas e equipamentos</v>
          </cell>
          <cell r="H151" t="str">
            <v>03.420.933/0001-26</v>
          </cell>
          <cell r="I151" t="str">
            <v>16804</v>
          </cell>
          <cell r="K151">
            <v>45854</v>
          </cell>
          <cell r="L151">
            <v>1113.4000000000001</v>
          </cell>
          <cell r="Q151" t="str">
            <v>CONTRATACAO DE EMPRESA PARA LOCAÇÃO DE EQUIPAMENTOS DE INFORMATICA,  INCLUINDO ASSISTENCIA TECNICA, MANUTENÇÃO PREVENTIVA E CORRETIVA E  PEÇAS DE REPOSICÃO, PARA  ATENDER AS NECESSIDADES DA SECRETARIA DE  ESPORTE DO MUNICIPIO DE IGUATU/CE.  CONFORME LICITACAO 2021.07.01.03  E CONTRATO 2021.08.23.20.</v>
          </cell>
        </row>
        <row r="152">
          <cell r="C152" t="str">
            <v>3.3.90.39.00 - Outros serv. de terc. pessoa jurídica</v>
          </cell>
          <cell r="E152" t="str">
            <v>Locação de máquinas e equipamentos</v>
          </cell>
          <cell r="H152" t="str">
            <v>03.420.933/0001-26</v>
          </cell>
          <cell r="I152" t="str">
            <v>16851</v>
          </cell>
          <cell r="K152">
            <v>45854</v>
          </cell>
          <cell r="L152">
            <v>1113.4000000000001</v>
          </cell>
          <cell r="Q152" t="str">
            <v>CONTRATACAO DE EMPRESA PARA LOCAÇÃO DE EQUIPAMENTOS DE INFORMATICA,  INCLUINDO ASSISTENCIA TECNICA, MANUTENÇÃO PREVENTIVA E CORRETIVA E  PEÇAS DE REPOSICÃO, PARA  ATENDER AS NECESSIDADES DA SECRETARIA DE  ESPORTE DO MUNICIPIO DE IGUATU/CE.  CONFORME LICITACAO 2021.07.01.03  E CONTRATO 2021.08.23.20.</v>
          </cell>
        </row>
        <row r="153">
          <cell r="C153" t="str">
            <v>3.3.90.39.00 - Outros serv. de terc. pessoa jurídica</v>
          </cell>
          <cell r="E153" t="str">
            <v>Locação de máquinas e equipamentos</v>
          </cell>
          <cell r="H153" t="str">
            <v>03.420.933/0001-26</v>
          </cell>
          <cell r="I153" t="str">
            <v>16829</v>
          </cell>
          <cell r="K153">
            <v>45854</v>
          </cell>
          <cell r="L153">
            <v>1113.4000000000001</v>
          </cell>
          <cell r="Q153" t="str">
            <v>CONTRATACAO DE EMPRESA PARA LOCAÇÃO DE EQUIPAMENTOS DE INFORMATICA,  INCLUINDO ASSISTENCIA TECNICA, MANUTENÇÃO PREVENTIVA E CORRETIVA E  PEÇAS DE REPOSICÃO, PARA  ATENDER AS NECESSIDADES DA SECRETARIA DE  ESPORTE DO MUNICIPIO DE IGUATU/CE.  CONFORME LICITACAO 2021.07.01.03  E CONTRATO 2021.08.23.20.</v>
          </cell>
        </row>
        <row r="154">
          <cell r="C154" t="str">
            <v>3.3.90.39.00 - Outros serv. de terc. pessoa jurídica</v>
          </cell>
          <cell r="E154" t="str">
            <v>Locação de máquinas e equipamentos</v>
          </cell>
          <cell r="H154" t="str">
            <v>03.420.933/0001-26</v>
          </cell>
          <cell r="I154" t="str">
            <v>16900</v>
          </cell>
          <cell r="K154">
            <v>45854</v>
          </cell>
          <cell r="L154">
            <v>1113.4000000000001</v>
          </cell>
          <cell r="Q154" t="str">
            <v>CONTRATACAO DE EMPRESA PARA LOCAÇÃO DE EQUIPAMENTOS DE INFORMATICA,  INCLUINDO ASSISTENCIA TECNICA, MANUTENÇÃO PREVENTIVA E CORRETIVA E  PEÇAS DE REPOSICÃO, PARA  ATENDER AS NECESSIDADES DA SECRETARIA DE  ESPORTE DO MUNICIPIO DE IGUATU/CE.  CONFORME LICITACAO 2021.07.01.03  E CONTRATO 2021.08.23.20.</v>
          </cell>
        </row>
        <row r="155">
          <cell r="C155" t="str">
            <v>3.3.90.39.00 - Outros serv. de terc. pessoa jurídica</v>
          </cell>
          <cell r="E155" t="str">
            <v>Locação de máquinas e equipamentos</v>
          </cell>
          <cell r="H155" t="str">
            <v>03.420.933/0001-26</v>
          </cell>
          <cell r="I155" t="str">
            <v>16795</v>
          </cell>
          <cell r="K155">
            <v>45854</v>
          </cell>
          <cell r="L155">
            <v>1207.5999999999999</v>
          </cell>
          <cell r="Q155" t="str">
            <v>CONTRATACAO DE EMPRESA PARA LOCAÇÃO DE EQUIPAMENTOS DE INFORMATICA,  INCLUINDO ASSISTENCIA TECNICA, MANUTENÇÃO PREVENTIVA E CORRETIVA E  PEÇAS DE REPOSICÃO, PARA  ATENDER AS NECESSIDADES DA SECRETARIA DE SERVIÇOS PUBLICOS, SOB A RESPONSABILIDADE DA SECRETARIA DE INFRAESTRUTURA DO  MUNICIPIO DE IGUATU/CE. CONFORME LICITACAO 2021.07.01.03 E CONTRATO 2021.08.23.24.</v>
          </cell>
        </row>
        <row r="156">
          <cell r="C156" t="str">
            <v>3.3.90.39.00 - Outros serv. de terc. pessoa jurídica</v>
          </cell>
          <cell r="E156" t="str">
            <v>Locação de máquinas e equipamentos</v>
          </cell>
          <cell r="H156" t="str">
            <v>03.420.933/0001-26</v>
          </cell>
          <cell r="I156" t="str">
            <v>16885</v>
          </cell>
          <cell r="K156">
            <v>45854</v>
          </cell>
          <cell r="L156">
            <v>1207.5999999999999</v>
          </cell>
          <cell r="Q156" t="str">
            <v>CONTRATACAO DE EMPRESA PARA LOCAÇÃO DE EQUIPAMENTOS DE INFORMATICA,  INCLUINDO ASSISTENCIA TECNICA, MANUTENÇÃO PREVENTIVA E CORRETIVA E  PEÇAS DE REPOSICÃO, PARA  ATENDER AS NECESSIDADES DA SECRETARIA DE SERVIÇOS PUBLICOS, SOB A RESPONSABILIDADE DA SECRETARIA DE INFRAESTRUTURA DO  MUNICIPIO DE IGUATU/CE. CONFORME LICITACAO 2021.07.01.03 E CONTRATO 2021.08.23.24.</v>
          </cell>
        </row>
        <row r="157">
          <cell r="C157" t="str">
            <v>3.3.90.39.00 - Outros serv. de terc. pessoa jurídica</v>
          </cell>
          <cell r="E157" t="str">
            <v>Locação de máquinas e equipamentos</v>
          </cell>
          <cell r="H157" t="str">
            <v>03.420.933/0001-26</v>
          </cell>
          <cell r="I157" t="str">
            <v>16860</v>
          </cell>
          <cell r="K157">
            <v>45854</v>
          </cell>
          <cell r="L157">
            <v>1207.5999999999999</v>
          </cell>
          <cell r="Q157" t="str">
            <v>CONTRATACAO DE EMPRESA PARA LOCAÇÃO DE EQUIPAMENTOS DE INFORMATICA,  INCLUINDO ASSISTENCIA TECNICA, MANUTENÇÃO PREVENTIVA E CORRETIVA E  PEÇAS DE REPOSICÃO, PARA  ATENDER AS NECESSIDADES DA SECRETARIA DE SERVIÇOS PUBLICOS, SOB A RESPONSABILIDADE DA SECRETARIA DE INFRAESTRUTURA DO  MUNICIPIO DE IGUATU/CE. CONFORME LICITACAO 2021.07.01.03 E CONTRATO 2021.08.23.24.</v>
          </cell>
        </row>
        <row r="158">
          <cell r="C158" t="str">
            <v>3.3.90.39.00 - Outros serv. de terc. pessoa jurídica</v>
          </cell>
          <cell r="E158" t="str">
            <v>Locação de máquinas e equipamentos</v>
          </cell>
          <cell r="H158" t="str">
            <v>03.420.933/0001-26</v>
          </cell>
          <cell r="I158" t="str">
            <v>16831</v>
          </cell>
          <cell r="K158">
            <v>45854</v>
          </cell>
          <cell r="L158">
            <v>1207.5999999999999</v>
          </cell>
          <cell r="Q158" t="str">
            <v>CONTRATACAO DE EMPRESA PARA LOCAÇÃO DE EQUIPAMENTOS DE INFORMATICA,  INCLUINDO ASSISTENCIA TECNICA, MANUTENÇÃO PREVENTIVA E CORRETIVA E  PEÇAS DE REPOSICÃO, PARA  ATENDER AS NECESSIDADES DA SECRETARIA DE SERVIÇOS PUBLICOS, SOB A RESPONSABILIDADE DA SECRETARIA DE INFRAESTRUTURA DO  MUNICIPIO DE IGUATU/CE. CONFORME LICITACAO 2021.07.01.03 E CONTRATO 2021.08.23.24.</v>
          </cell>
        </row>
        <row r="159">
          <cell r="C159" t="str">
            <v>3.3.90.39.00 - Outros serv. de terc. pessoa jurídica</v>
          </cell>
          <cell r="E159" t="str">
            <v>Locação de máquinas e equipamentos</v>
          </cell>
          <cell r="H159" t="str">
            <v>03.420.933/0001-26</v>
          </cell>
          <cell r="I159" t="str">
            <v>16785</v>
          </cell>
          <cell r="K159">
            <v>45854</v>
          </cell>
          <cell r="L159">
            <v>1431.29</v>
          </cell>
          <cell r="Q159" t="str">
            <v>CONTRATACAO DE EMPRESA PARA LOCAÇÃO DE EQUIPAMENTOS DE INFORMATICA,  INCLUINDO ASSISTENCIA TECNICA, MANUTENÇÃO PREVENTIVA E CORRETIVA E  PEÇAS DE REPOSICÃO, PARA  ATENDER AS NECESSIDADES DA SECRETARIA DE  GOVERNO DO MUNICIPIO DE IGUATU/CE.  CONFORME LICITACAO 2021.07.01.03 E CONTRATO 2021.08.23.09.</v>
          </cell>
        </row>
        <row r="160">
          <cell r="C160" t="str">
            <v>3.3.90.39.00 - Outros serv. de terc. pessoa jurídica</v>
          </cell>
          <cell r="E160" t="str">
            <v>Locação de máquinas e equipamentos</v>
          </cell>
          <cell r="H160" t="str">
            <v>03.420.933/0001-26</v>
          </cell>
          <cell r="I160" t="str">
            <v>16822</v>
          </cell>
          <cell r="K160">
            <v>45854</v>
          </cell>
          <cell r="L160">
            <v>1832.83</v>
          </cell>
          <cell r="Q160" t="str">
            <v>CONTRATACAO DE EMPRESA PARA LOCAÇÃO DE EQUIPAMENTOS DE INFORMATICA, INCLUINDO ASSISTENCIA TECNICA, MANUTENÇÃO PREVENTIVA E CORRETIVA E PEÇAS DE REPOSICÃO, PARA  ATENDER AS NECESSIDADES DO DESENVOLVIMENTO ECONOMICO, SOB A RESPONSABILIDADE DA SECRETARIA DE GOVERNO DO MUNICIPIO DE IGUATU/CE.  CONFORME LICITACAO 2021.07.01.03 E CONTRATO 2021.08.23.13.</v>
          </cell>
        </row>
        <row r="161">
          <cell r="C161" t="str">
            <v>3.3.90.39.00 - Outros serv. de terc. pessoa jurídica</v>
          </cell>
          <cell r="E161" t="str">
            <v>Locação de máquinas e equipamentos</v>
          </cell>
          <cell r="H161" t="str">
            <v>03.420.933/0001-26</v>
          </cell>
          <cell r="I161" t="str">
            <v>16786</v>
          </cell>
          <cell r="K161">
            <v>45854</v>
          </cell>
          <cell r="L161">
            <v>1832.83</v>
          </cell>
          <cell r="Q161" t="str">
            <v>CONTRATACAO DE EMPRESA PARA LOCAÇÃO DE EQUIPAMENTOS DE INFORMATICA, INCLUINDO ASSISTENCIA TECNICA, MANUTENÇÃO PREVENTIVA E CORRETIVA E PEÇAS DE REPOSICÃO, PARA  ATENDER AS NECESSIDADES DO DESENVOLVIMENTO ECONOMICO, SOB A RESPONSABILIDADE DA SECRETARIA DE GOVERNO DO MUNICIPIO DE IGUATU/CE.  CONFORME LICITACAO 2021.07.01.03 E CONTRATO 2021.08.23.13.</v>
          </cell>
        </row>
        <row r="162">
          <cell r="C162" t="str">
            <v>3.3.90.39.00 - Outros serv. de terc. pessoa jurídica</v>
          </cell>
          <cell r="E162" t="str">
            <v>Locação de máquinas e equipamentos</v>
          </cell>
          <cell r="H162" t="str">
            <v>03.420.933/0001-26</v>
          </cell>
          <cell r="I162" t="str">
            <v>16862</v>
          </cell>
          <cell r="K162">
            <v>45854</v>
          </cell>
          <cell r="L162">
            <v>1832.83</v>
          </cell>
          <cell r="Q162" t="str">
            <v>CONTRATACAO DE EMPRESA PARA LOCAÇÃO DE EQUIPAMENTOS DE INFORMATICA, INCLUINDO ASSISTENCIA TECNICA, MANUTENÇÃO PREVENTIVA E CORRETIVA E PEÇAS DE REPOSICÃO, PARA  ATENDER AS NECESSIDADES DO DESENVOLVIMENTO ECONOMICO, SOB A RESPONSABILIDADE DA SECRETARIA DE GOVERNO DO MUNICIPIO DE IGUATU/CE.  CONFORME LICITACAO 2021.07.01.03 E CONTRATO 2021.08.23.13.</v>
          </cell>
        </row>
        <row r="163">
          <cell r="C163" t="str">
            <v>3.3.90.39.00 - Outros serv. de terc. pessoa jurídica</v>
          </cell>
          <cell r="E163" t="str">
            <v>Locação de máquinas e equipamentos</v>
          </cell>
          <cell r="H163" t="str">
            <v>03.420.933/0001-26</v>
          </cell>
          <cell r="I163" t="str">
            <v>16889</v>
          </cell>
          <cell r="K163">
            <v>45854</v>
          </cell>
          <cell r="L163">
            <v>1832.83</v>
          </cell>
          <cell r="Q163" t="str">
            <v>CONTRATACAO DE EMPRESA PARA LOCAÇÃO DE EQUIPAMENTOS DE INFORMATICA, INCLUINDO ASSISTENCIA TECNICA, MANUTENÇÃO PREVENTIVA E CORRETIVA E PEÇAS DE REPOSICÃO, PARA  ATENDER AS NECESSIDADES DO DESENVOLVIMENTO ECONOMICO, SOB A RESPONSABILIDADE DA SECRETARIA DE GOVERNO DO MUNICIPIO DE IGUATU/CE.  CONFORME LICITACAO 2021.07.01.03 E CONTRATO 2021.08.23.13.</v>
          </cell>
        </row>
        <row r="164">
          <cell r="C164" t="str">
            <v>3.3.90.39.00 - Outros serv. de terc. pessoa jurídica</v>
          </cell>
          <cell r="E164" t="str">
            <v>Locação de máquinas e equipamentos</v>
          </cell>
          <cell r="H164" t="str">
            <v>03.420.933/0001-26</v>
          </cell>
          <cell r="I164" t="str">
            <v>16821</v>
          </cell>
          <cell r="K164">
            <v>45854</v>
          </cell>
          <cell r="L164">
            <v>2069.33</v>
          </cell>
          <cell r="Q164" t="str">
            <v>CONTRATACAO DE EMPRESA PARA LOCAÇÃO DE EQUIPAMENTOS DE INFORMATICA,  INCLUINDO ASSISTENCIA TECNICA, MANUTENÇÃO PREVENTIVA E CORRETIVA E  PEÇAS DE REPOSICÃO, PARA  ATENDER AS NECESSIDADES DA SECRETARIA DE  GOVERNO DO MUNICIPIO DE IGUATU/CE.  CONFORME LICITACAO 2021.07.01.03 E CONTRATO 2021.08.23.09.</v>
          </cell>
        </row>
        <row r="165">
          <cell r="C165" t="str">
            <v>3.3.90.39.00 - Outros serv. de terc. pessoa jurídica</v>
          </cell>
          <cell r="E165" t="str">
            <v>Locação de máquinas e equipamentos</v>
          </cell>
          <cell r="H165" t="str">
            <v>03.420.933/0001-26</v>
          </cell>
          <cell r="I165" t="str">
            <v>16852</v>
          </cell>
          <cell r="K165">
            <v>45854</v>
          </cell>
          <cell r="L165">
            <v>2069.33</v>
          </cell>
          <cell r="Q165" t="str">
            <v>CONTRATACAO DE EMPRESA PARA LOCAÇÃO DE EQUIPAMENTOS DE INFORMATICA,  INCLUINDO ASSISTENCIA TECNICA, MANUTENÇÃO PREVENTIVA E CORRETIVA E  PEÇAS DE REPOSICÃO, PARA  ATENDER AS NECESSIDADES DA SECRETARIA DE  GOVERNO DO MUNICIPIO DE IGUATU/CE.  CONFORME LICITACAO 2021.07.01.03 E CONTRATO 2021.08.23.09.</v>
          </cell>
        </row>
        <row r="166">
          <cell r="C166" t="str">
            <v>3.3.90.39.00 - Outros serv. de terc. pessoa jurídica</v>
          </cell>
          <cell r="E166" t="str">
            <v>Locação de máquinas e equipamentos</v>
          </cell>
          <cell r="H166" t="str">
            <v>03.420.933/0001-26</v>
          </cell>
          <cell r="I166" t="str">
            <v>16879</v>
          </cell>
          <cell r="K166">
            <v>45854</v>
          </cell>
          <cell r="L166">
            <v>2069.33</v>
          </cell>
          <cell r="Q166" t="str">
            <v>CONTRATACAO DE EMPRESA PARA LOCAÇÃO DE EQUIPAMENTOS DE INFORMATICA,  INCLUINDO ASSISTENCIA TECNICA, MANUTENÇÃO PREVENTIVA E CORRETIVA E  PEÇAS DE REPOSICÃO, PARA  ATENDER AS NECESSIDADES DA SECRETARIA DE  GOVERNO DO MUNICIPIO DE IGUATU/CE.  CONFORME LICITACAO 2021.07.01.03 E CONTRATO 2021.08.23.09.</v>
          </cell>
        </row>
        <row r="167">
          <cell r="C167" t="str">
            <v>3.3.90.39.00 - Outros serv. de terc. pessoa jurídica</v>
          </cell>
          <cell r="E167" t="str">
            <v>Locação de máquinas e equipamentos</v>
          </cell>
          <cell r="H167" t="str">
            <v>03.420.933/0001-26</v>
          </cell>
          <cell r="I167" t="str">
            <v>16861</v>
          </cell>
          <cell r="K167">
            <v>45854</v>
          </cell>
          <cell r="L167">
            <v>2144</v>
          </cell>
          <cell r="Q167" t="str">
            <v>CONTRATACAO DE EMPRESA PARA LOCAÇÃO DE EQUIPAMENTOS DE INFORMATICA,  INCLUINDO ASSISTENCIA TECNICA, MANUTENÇÃO PREVENTIVA E CORRETIVA E  PEÇAS DE REPOSICÃO, PARA  ATENDER AS NECESSIDADES DA SECRETARIA DA SEGURANÇA PÚBLICA DO MUNICIPIO DE IGUATU/CE.  CONFORME LICITACAO 2021.07.01.03 E CONTRATO 2021.08.23.22.</v>
          </cell>
        </row>
        <row r="168">
          <cell r="C168" t="str">
            <v>3.3.90.39.00 - Outros serv. de terc. pessoa jurídica</v>
          </cell>
          <cell r="E168" t="str">
            <v>Locação de máquinas e equipamentos</v>
          </cell>
          <cell r="H168" t="str">
            <v>03.420.933/0001-26</v>
          </cell>
          <cell r="I168" t="str">
            <v>16799</v>
          </cell>
          <cell r="K168">
            <v>45854</v>
          </cell>
          <cell r="L168">
            <v>2144</v>
          </cell>
          <cell r="Q168" t="str">
            <v>CONTRATACAO DE EMPRESA PARA LOCAÇÃO DE EQUIPAMENTOS DE INFORMATICA,  INCLUINDO ASSISTENCIA TECNICA, MANUTENÇÃO PREVENTIVA E CORRETIVA E  PEÇAS DE REPOSICÃO, PARA  ATENDER AS NECESSIDADES DA SECRETARIA DA SEGURANÇA PÚBLICA DO MUNICIPIO DE IGUATU/CE.  CONFORME LICITACAO 2021.07.01.03 E CONTRATO 2021.08.23.22.</v>
          </cell>
        </row>
        <row r="169">
          <cell r="C169" t="str">
            <v>3.3.90.39.00 - Outros serv. de terc. pessoa jurídica</v>
          </cell>
          <cell r="E169" t="str">
            <v>Locação de máquinas e equipamentos</v>
          </cell>
          <cell r="H169" t="str">
            <v>03.420.933/0001-26</v>
          </cell>
          <cell r="I169" t="str">
            <v>16836</v>
          </cell>
          <cell r="K169">
            <v>45854</v>
          </cell>
          <cell r="L169">
            <v>2144</v>
          </cell>
          <cell r="Q169" t="str">
            <v>CONTRATACAO DE EMPRESA PARA LOCAÇÃO DE EQUIPAMENTOS DE INFORMATICA,  INCLUINDO ASSISTENCIA TECNICA, MANUTENÇÃO PREVENTIVA E CORRETIVA E  PEÇAS DE REPOSICÃO, PARA  ATENDER AS NECESSIDADES DA SECRETARIA DA SEGURANÇA PÚBLICA DO MUNICIPIO DE IGUATU/CE.  CONFORME LICITACAO 2021.07.01.03 E CONTRATO 2021.08.23.22.</v>
          </cell>
        </row>
        <row r="170">
          <cell r="C170" t="str">
            <v>3.3.90.39.00 - Outros serv. de terc. pessoa jurídica</v>
          </cell>
          <cell r="E170" t="str">
            <v>Locação de máquinas e equipamentos</v>
          </cell>
          <cell r="H170" t="str">
            <v>03.420.933/0001-26</v>
          </cell>
          <cell r="I170" t="str">
            <v>16888</v>
          </cell>
          <cell r="K170">
            <v>45854</v>
          </cell>
          <cell r="L170">
            <v>2453.02</v>
          </cell>
          <cell r="Q170" t="str">
            <v>CONTRATACAO DE EMPRESA PARA LOCAÇÃO DE EQUIPAMENTOS DE INFORMATICA,  INCLUINDO ASSISTENCIA TECNICA, MANUTENÇÃO PREVENTIVA E CORRETIVA E  PEÇAS DE REPOSICÃO, PARA  ATENDER AS NECESSIDADES DA SECRETARIA DA SEGURANÇA PÚBLICA DO MUNICIPIO DE IGUATU/CE.  CONFORME LICITACAO 2021.07.01.03 E CONTRATO 2021.08.23.22.</v>
          </cell>
        </row>
        <row r="171">
          <cell r="C171" t="str">
            <v>3.3.90.39.00 - Outros serv. de terc. pessoa jurídica</v>
          </cell>
          <cell r="E171" t="str">
            <v>Locação de máquinas e equipamentos</v>
          </cell>
          <cell r="H171" t="str">
            <v>03.420.933/0001-26</v>
          </cell>
          <cell r="I171" t="str">
            <v>16833</v>
          </cell>
          <cell r="K171">
            <v>45854</v>
          </cell>
          <cell r="L171">
            <v>2977.9</v>
          </cell>
          <cell r="Q171" t="str">
            <v>CONTRATACAO DE EMPRESA PARA LOCAÇÃO DE EQUIPAMENTOS  DE INFORMATICA,  INCLUINDO ASSISTENCIA TECNICA,  MANUTENÇÃO PREVENTIVA E CORRETIVA E  PEÇAS DE  REPOSICÃO, PARA  ATENDER AS NECESSIDADES DA  SECRETARIA DE DESENVOLVIMENTO URBANO DO MUNICIPIO DE  IGUATU/CE.  CONFORME LICITACAO 2021.07.01.03 E  CONTRATO 2021.08.23.22.</v>
          </cell>
        </row>
        <row r="172">
          <cell r="C172" t="str">
            <v>3.3.90.39.00 - Outros serv. de terc. pessoa jurídica</v>
          </cell>
          <cell r="E172" t="str">
            <v>Locação de máquinas e equipamentos</v>
          </cell>
          <cell r="H172" t="str">
            <v>03.420.933/0001-26</v>
          </cell>
          <cell r="I172" t="str">
            <v>16857</v>
          </cell>
          <cell r="K172">
            <v>45854</v>
          </cell>
          <cell r="L172">
            <v>2977.9</v>
          </cell>
          <cell r="Q172" t="str">
            <v>CONTRATACAO DE EMPRESA PARA LOCAÇÃO DE EQUIPAMENTOS  DE INFORMATICA,  INCLUINDO ASSISTENCIA TECNICA,  MANUTENÇÃO PREVENTIVA E CORRETIVA E  PEÇAS DE  REPOSICÃO, PARA  ATENDER AS NECESSIDADES DA  SECRETARIA DE DESENVOLVIMENTO URBANO DO MUNICIPIO DE  IGUATU/CE.  CONFORME LICITACAO 2021.07.01.03 E  CONTRATO 2021.08.23.22.</v>
          </cell>
        </row>
        <row r="173">
          <cell r="C173" t="str">
            <v>3.3.90.39.00 - Outros serv. de terc. pessoa jurídica</v>
          </cell>
          <cell r="E173" t="str">
            <v>Locação de máquinas e equipamentos</v>
          </cell>
          <cell r="H173" t="str">
            <v>03.420.933/0001-26</v>
          </cell>
          <cell r="I173" t="str">
            <v>16797</v>
          </cell>
          <cell r="K173">
            <v>45854</v>
          </cell>
          <cell r="L173">
            <v>2977.9</v>
          </cell>
          <cell r="Q173" t="str">
            <v>CONTRATACAO DE EMPRESA PARA LOCAÇÃO DE EQUIPAMENTOS  DE INFORMATICA,  INCLUINDO ASSISTENCIA TECNICA,  MANUTENÇÃO PREVENTIVA E CORRETIVA E  PEÇAS DE  REPOSICÃO, PARA  ATENDER AS NECESSIDADES DA  SECRETARIA DE DESENVOLVIMENTO URBANO DO MUNICIPIO DE  IGUATU/CE.  CONFORME LICITACAO 2021.07.01.03 E  CONTRATO 2021.08.23.22.</v>
          </cell>
        </row>
        <row r="174">
          <cell r="C174" t="str">
            <v>3.3.90.39.00 - Outros serv. de terc. pessoa jurídica</v>
          </cell>
          <cell r="E174" t="str">
            <v>Locação de máquinas e equipamentos</v>
          </cell>
          <cell r="H174" t="str">
            <v>03.420.933/0001-26</v>
          </cell>
          <cell r="I174" t="str">
            <v>16887</v>
          </cell>
          <cell r="K174">
            <v>45854</v>
          </cell>
          <cell r="L174">
            <v>3919.88</v>
          </cell>
          <cell r="Q174" t="str">
            <v>CONTRATACAO DE EMPRESA PARA LOCAÇÃO DE EQUIPAMENTOS DE INFORMATICA,  INCLUINDO ASSISTENCIA TECNICA, MANUTENÇÃO PREVENTIVA E CORRETIVA E  PEÇAS DE REPOSICÃO, PARA  ATENDER AS NECESSIDADES DA SECRETARIA DE DESENVOLVIMENTO AGRARIO DO MUNICIPIO DE IGUATU/CE.  CONFORME LICITACAO 2021.07.01.03 E CONTRATO  2021.08.23.17.</v>
          </cell>
        </row>
        <row r="175">
          <cell r="C175" t="str">
            <v>3.3.90.39.00 - Outros serv. de terc. pessoa jurídica</v>
          </cell>
          <cell r="E175" t="str">
            <v>Locação de máquinas e equipamentos</v>
          </cell>
          <cell r="H175" t="str">
            <v>03.420.933/0001-26</v>
          </cell>
          <cell r="I175" t="str">
            <v>16832</v>
          </cell>
          <cell r="K175">
            <v>45854</v>
          </cell>
          <cell r="L175">
            <v>3919.88</v>
          </cell>
          <cell r="Q175" t="str">
            <v>CONTRATACAO DE EMPRESA PARA LOCAÇÃO DE EQUIPAMENTOS DE INFORMATICA,  INCLUINDO ASSISTENCIA TECNICA, MANUTENÇÃO PREVENTIVA E CORRETIVA E  PEÇAS DE REPOSICÃO, PARA  ATENDER AS NECESSIDADES DA SECRETARIA DE DESENVOLVIMENTO AGRARIO DO MUNICIPIO DE IGUATU/CE.  CONFORME LICITACAO 2021.07.01.03 E CONTRATO  2021.08.23.17.</v>
          </cell>
        </row>
        <row r="176">
          <cell r="C176" t="str">
            <v>3.3.90.39.00 - Outros serv. de terc. pessoa jurídica</v>
          </cell>
          <cell r="E176" t="str">
            <v>Locação de máquinas e equipamentos</v>
          </cell>
          <cell r="H176" t="str">
            <v>03.420.933/0001-26</v>
          </cell>
          <cell r="I176" t="str">
            <v>16796</v>
          </cell>
          <cell r="K176">
            <v>45854</v>
          </cell>
          <cell r="L176">
            <v>3919.88</v>
          </cell>
          <cell r="Q176" t="str">
            <v>CONTRATACAO DE EMPRESA PARA LOCAÇÃO DE EQUIPAMENTOS DE INFORMATICA,  INCLUINDO ASSISTENCIA TECNICA, MANUTENÇÃO PREVENTIVA E CORRETIVA E  PEÇAS DE REPOSICÃO, PARA  ATENDER AS NECESSIDADES DA SECRETARIA DE DESENVOLVIMENTO AGRARIO DO MUNICIPIO DE IGUATU/CE.  CONFORME LICITACAO 2021.07.01.03 E CONTRATO  2021.08.23.17.</v>
          </cell>
        </row>
        <row r="177">
          <cell r="C177" t="str">
            <v>3.3.90.39.00 - Outros serv. de terc. pessoa jurídica</v>
          </cell>
          <cell r="E177" t="str">
            <v>Locação de máquinas e equipamentos</v>
          </cell>
          <cell r="H177" t="str">
            <v>03.420.933/0001-26</v>
          </cell>
          <cell r="I177" t="str">
            <v>16856</v>
          </cell>
          <cell r="K177">
            <v>45854</v>
          </cell>
          <cell r="L177">
            <v>3919.88</v>
          </cell>
          <cell r="Q177" t="str">
            <v>CONTRATACAO DE EMPRESA PARA LOCAÇÃO DE EQUIPAMENTOS DE INFORMATICA,  INCLUINDO ASSISTENCIA TECNICA, MANUTENÇÃO PREVENTIVA E CORRETIVA E  PEÇAS DE REPOSICÃO, PARA  ATENDER AS NECESSIDADES DA SECRETARIA DE DESENVOLVIMENTO AGRARIO DO MUNICIPIO DE IGUATU/CE.  CONFORME LICITACAO 2021.07.01.03 E CONTRATO  2021.08.23.17.</v>
          </cell>
        </row>
        <row r="178">
          <cell r="C178" t="str">
            <v>3.3.90.39.00 - Outros serv. de terc. pessoa jurídica</v>
          </cell>
          <cell r="E178" t="str">
            <v>Locação de máquinas e equipamentos</v>
          </cell>
          <cell r="H178" t="str">
            <v>03.420.933/0001-26</v>
          </cell>
          <cell r="I178" t="str">
            <v>16854</v>
          </cell>
          <cell r="K178">
            <v>45854</v>
          </cell>
          <cell r="L178">
            <v>5339.73</v>
          </cell>
          <cell r="Q178" t="str">
            <v>CONTRATACAO DE EMPRESA PARA LOCAÇÃO DE EQUIPAMENTOS DE INFORMATICA,  INCLUINDO ASSISTENCIA TECNICA, MANUTENÇÃO PREVENTIVA E CORRETIVA E  PEÇAS DE REPOSICÃO, PARA  ATENDER AS NECESSIDADES DA PROCURADORIA GERAL DO MUNICIPIO DE IGUATU/CE.  CONFORME LICITACAO 2021.07.01.03 E CONTRATO  2021.08.23.19.</v>
          </cell>
        </row>
        <row r="179">
          <cell r="C179" t="str">
            <v>3.3.90.39.00 - Outros serv. de terc. pessoa jurídica</v>
          </cell>
          <cell r="E179" t="str">
            <v>Locação de máquinas e equipamentos</v>
          </cell>
          <cell r="H179" t="str">
            <v>03.420.933/0001-26</v>
          </cell>
          <cell r="I179" t="str">
            <v>16882</v>
          </cell>
          <cell r="K179">
            <v>45854</v>
          </cell>
          <cell r="L179">
            <v>5339.73</v>
          </cell>
          <cell r="Q179" t="str">
            <v>CONTRATACAO DE EMPRESA PARA LOCAÇÃO DE EQUIPAMENTOS DE INFORMATICA,  INCLUINDO ASSISTENCIA TECNICA, MANUTENÇÃO PREVENTIVA E CORRETIVA E  PEÇAS DE REPOSICÃO, PARA  ATENDER AS NECESSIDADES DA PROCURADORIA GERAL DO MUNICIPIO DE IGUATU/CE.  CONFORME LICITACAO 2021.07.01.03 E CONTRATO  2021.08.23.19.</v>
          </cell>
        </row>
        <row r="180">
          <cell r="C180" t="str">
            <v>3.3.90.39.00 - Outros serv. de terc. pessoa jurídica</v>
          </cell>
          <cell r="E180" t="str">
            <v>Locação de máquinas e equipamentos</v>
          </cell>
          <cell r="H180" t="str">
            <v>03.420.933/0001-26</v>
          </cell>
          <cell r="I180" t="str">
            <v>16825</v>
          </cell>
          <cell r="K180">
            <v>45854</v>
          </cell>
          <cell r="L180">
            <v>5339.73</v>
          </cell>
          <cell r="Q180" t="str">
            <v>CONTRATACAO DE EMPRESA PARA LOCAÇÃO DE EQUIPAMENTOS DE INFORMATICA,  INCLUINDO ASSISTENCIA TECNICA, MANUTENÇÃO PREVENTIVA E CORRETIVA E  PEÇAS DE REPOSICÃO, PARA  ATENDER AS NECESSIDADES DA PROCURADORIA GERAL DO MUNICIPIO DE IGUATU/CE.  CONFORME LICITACAO 2021.07.01.03 E CONTRATO  2021.08.23.19.</v>
          </cell>
        </row>
        <row r="181">
          <cell r="C181" t="str">
            <v>3.3.90.39.00 - Outros serv. de terc. pessoa jurídica</v>
          </cell>
          <cell r="E181" t="str">
            <v>Locação de máquinas e equipamentos</v>
          </cell>
          <cell r="H181" t="str">
            <v>03.420.933/0001-26</v>
          </cell>
          <cell r="I181" t="str">
            <v>16789</v>
          </cell>
          <cell r="K181">
            <v>45854</v>
          </cell>
          <cell r="L181">
            <v>5577.08</v>
          </cell>
          <cell r="Q181" t="str">
            <v>CONTRATACAO DE EMPRESA PARA LOCAÇÃO DE EQUIPAMENTOS DE INFORMATICA,  INCLUINDO ASSISTENCIA TECNICA, MANUTENÇÃO PREVENTIVA E CORRETIVA E  PEÇAS DE REPOSICÃO, PARA  ATENDER AS NECESSIDADES DA PROCURADORIA GERAL DO MUNICIPIO DE IGUATU/CE.  CONFORME LICITACAO 2021.07.01.03 E CONTRATO  2021.08.23.19.</v>
          </cell>
        </row>
        <row r="182">
          <cell r="C182" t="str">
            <v>3.3.90.39.00 - Outros serv. de terc. pessoa jurídica</v>
          </cell>
          <cell r="E182" t="str">
            <v>Locação de máquinas e equipamentos</v>
          </cell>
          <cell r="H182" t="str">
            <v>03.420.933/0001-26</v>
          </cell>
          <cell r="I182" t="str">
            <v>16830</v>
          </cell>
          <cell r="K182">
            <v>45854</v>
          </cell>
          <cell r="L182">
            <v>9288.5</v>
          </cell>
          <cell r="Q182" t="str">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2021.08.23.18.</v>
          </cell>
        </row>
        <row r="183">
          <cell r="C183" t="str">
            <v>3.3.90.39.00 - Outros serv. de terc. pessoa jurídica</v>
          </cell>
          <cell r="E183" t="str">
            <v>Locação de máquinas e equipamentos</v>
          </cell>
          <cell r="H183" t="str">
            <v>03.420.933/0001-26</v>
          </cell>
          <cell r="I183" t="str">
            <v>16794</v>
          </cell>
          <cell r="K183">
            <v>45854</v>
          </cell>
          <cell r="L183">
            <v>9348.85</v>
          </cell>
          <cell r="Q183" t="str">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2021.08.23.18.</v>
          </cell>
        </row>
        <row r="184">
          <cell r="C184" t="str">
            <v>3.3.90.39.00 - Outros serv. de terc. pessoa jurídica</v>
          </cell>
          <cell r="E184" t="str">
            <v>Locação de máquinas e equipamentos</v>
          </cell>
          <cell r="H184" t="str">
            <v>03.420.933/0001-26</v>
          </cell>
          <cell r="I184" t="str">
            <v>16859</v>
          </cell>
          <cell r="K184">
            <v>45854</v>
          </cell>
          <cell r="L184">
            <v>11079.58</v>
          </cell>
          <cell r="Q184" t="str">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2021.08.23.18.</v>
          </cell>
        </row>
        <row r="185">
          <cell r="C185" t="str">
            <v>3.3.90.39.00 - Outros serv. de terc. pessoa jurídica</v>
          </cell>
          <cell r="E185" t="str">
            <v>Locação de máquinas e equipamentos</v>
          </cell>
          <cell r="H185" t="str">
            <v>03.420.933/0001-26</v>
          </cell>
          <cell r="I185" t="str">
            <v>16884</v>
          </cell>
          <cell r="K185">
            <v>45854</v>
          </cell>
          <cell r="L185">
            <v>11079.58</v>
          </cell>
          <cell r="Q185" t="str">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2021.08.23.18.</v>
          </cell>
        </row>
        <row r="186">
          <cell r="C186" t="str">
            <v>3.3.90.39.00 - Outros serv. de terc. pessoa jurídica</v>
          </cell>
          <cell r="E186" t="str">
            <v>Locação de máquinas e equipamentos</v>
          </cell>
          <cell r="H186" t="str">
            <v>03.420.933/0001-26</v>
          </cell>
          <cell r="I186" t="str">
            <v>16823</v>
          </cell>
          <cell r="K186">
            <v>45854</v>
          </cell>
          <cell r="L186">
            <v>13192.58</v>
          </cell>
          <cell r="Q186" t="str">
            <v>CONTRATACAO DE EMPRESA PARA LOCAÇÃO DE EQUIPAMENTOS DE INFORMATICA,  INCLUINDO ASSISTENCIA TECNICA, MANUTENÇÃO PREVENTIVA E CORRETIVA E  PEÇAS DE REPOSICÃO, PARA  ATENDER AS NECESSIDADES DA SECRETARIA DE  GABINETE DO MUNICIPIO DE IGUATU/CE.  CONFORME LICITACAO 2021.07.01.03 E CONTRATO 2021.08.23.11.</v>
          </cell>
        </row>
        <row r="187">
          <cell r="C187" t="str">
            <v>3.3.90.39.00 - Outros serv. de terc. pessoa jurídica</v>
          </cell>
          <cell r="E187" t="str">
            <v>Locação de máquinas e equipamentos</v>
          </cell>
          <cell r="H187" t="str">
            <v>03.420.933/0001-26</v>
          </cell>
          <cell r="I187" t="str">
            <v>16787</v>
          </cell>
          <cell r="K187">
            <v>45854</v>
          </cell>
          <cell r="L187">
            <v>13192.58</v>
          </cell>
          <cell r="Q187" t="str">
            <v>CONTRATACAO DE EMPRESA PARA LOCAÇÃO DE EQUIPAMENTOS DE INFORMATICA,  INCLUINDO ASSISTENCIA TECNICA, MANUTENÇÃO PREVENTIVA E CORRETIVA E  PEÇAS DE REPOSICÃO, PARA  ATENDER AS NECESSIDADES DA SECRETARIA DE  GABINETE DO MUNICIPIO DE IGUATU/CE.  CONFORME LICITACAO 2021.07.01.03 E CONTRATO 2021.08.23.11.</v>
          </cell>
        </row>
        <row r="188">
          <cell r="C188" t="str">
            <v>3.3.90.39.00 - Outros serv. de terc. pessoa jurídica</v>
          </cell>
          <cell r="E188" t="str">
            <v>Locação de máquinas e equipamentos</v>
          </cell>
          <cell r="H188" t="str">
            <v>03.420.933/0001-26</v>
          </cell>
          <cell r="I188" t="str">
            <v>16899</v>
          </cell>
          <cell r="K188">
            <v>45854</v>
          </cell>
          <cell r="L188">
            <v>14112.6</v>
          </cell>
          <cell r="Q188" t="str">
            <v>CONTRATACAO DE EMPRESA PARA LOCAÇÃO DE EQUIPAMENTOS DE INFORMATICA,  INCLUINDO ASSISTENCIA TECNICA, MANUTENÇÃO PREVENTIVA E CORRETIVA E  PEÇAS DE REPOSICÃO, PARA  ATENDER AS NECESSIDADES DA SECRETARIA DE  GABINETE DO MUNICIPIO DE IGUATU/CE.  CONFORME LICITACAO 2021.07.01.03 E CONTRATO 2021.08.23.11.</v>
          </cell>
        </row>
        <row r="189">
          <cell r="C189" t="str">
            <v>3.3.90.39.00 - Outros serv. de terc. pessoa jurídica</v>
          </cell>
          <cell r="E189" t="str">
            <v>Locação de máquinas e equipamentos</v>
          </cell>
          <cell r="H189" t="str">
            <v>03.420.933/0001-26</v>
          </cell>
          <cell r="I189" t="str">
            <v>16790</v>
          </cell>
          <cell r="K189">
            <v>45854</v>
          </cell>
          <cell r="L189">
            <v>24896.18</v>
          </cell>
          <cell r="Q189" t="str">
            <v>CONTRATACAO DE EMPRESA PARA LOCAÇÃO DE EQUIPAMENTOS DE INFORMATICA,  INCLUINDO ASSISTENCIA TECNICA, MANUTENÇÃO PREVENTIVA E CORRETIVA E  PEÇAS DE REPOSICÃO, PARA  ATENDER AS NECESSIDADES DA SECRETARIA DA FAZENDA DO MUNICIPIO DE IGUATU/CE.  CONFORME LICITACAO  2021.07.01.03 E CONTRATO 2021.08.23.10.</v>
          </cell>
        </row>
        <row r="190">
          <cell r="C190" t="str">
            <v>3.3.90.39.00 - Outros serv. de terc. pessoa jurídica</v>
          </cell>
          <cell r="E190" t="str">
            <v>Locação de máquinas e equipamentos</v>
          </cell>
          <cell r="H190" t="str">
            <v>03.420.933/0001-26</v>
          </cell>
          <cell r="I190" t="str">
            <v>16826</v>
          </cell>
          <cell r="K190">
            <v>45854</v>
          </cell>
          <cell r="L190">
            <v>24896.18</v>
          </cell>
          <cell r="Q190" t="str">
            <v>CONTRATACAO DE EMPRESA PARA LOCAÇÃO DE EQUIPAMENTOS DE INFORMATICA,  INCLUINDO ASSISTENCIA TECNICA, MANUTENÇÃO PREVENTIVA E CORRETIVA E  PEÇAS DE REPOSICÃO, PARA  ATENDER AS NECESSIDADES DA SECRETARIA DA FAZENDA DO MUNICIPIO DE IGUATU/CE.  CONFORME LICITACAO  2021.07.01.03 E CONTRATO 2021.08.23.10.</v>
          </cell>
        </row>
        <row r="191">
          <cell r="C191" t="str">
            <v>3.3.90.39.00 - Outros serv. de terc. pessoa jurídica</v>
          </cell>
          <cell r="E191" t="str">
            <v>Locação de máquinas e equipamentos</v>
          </cell>
          <cell r="H191" t="str">
            <v>03.420.933/0001-26</v>
          </cell>
          <cell r="I191" t="str">
            <v>16853</v>
          </cell>
          <cell r="K191">
            <v>45854</v>
          </cell>
          <cell r="L191">
            <v>24896.18</v>
          </cell>
          <cell r="Q191" t="str">
            <v>CONTRATACAO DE EMPRESA PARA LOCAÇÃO DE EQUIPAMENTOS DE INFORMATICA,  INCLUINDO ASSISTENCIA TECNICA, MANUTENÇÃO PREVENTIVA E CORRETIVA E  PEÇAS DE REPOSICÃO, PARA  ATENDER AS NECESSIDADES DA SECRETARIA DA FAZENDA DO MUNICIPIO DE IGUATU/CE.  CONFORME LICITACAO  2021.07.01.03 E CONTRATO 2021.08.23.10.</v>
          </cell>
        </row>
        <row r="192">
          <cell r="C192" t="str">
            <v>3.3.90.39.00 - Outros serv. de terc. pessoa jurídica</v>
          </cell>
          <cell r="E192" t="str">
            <v>Locação de máquinas e equipamentos</v>
          </cell>
          <cell r="H192" t="str">
            <v>03.420.933/0001-26</v>
          </cell>
          <cell r="I192" t="str">
            <v>16881</v>
          </cell>
          <cell r="K192">
            <v>45854</v>
          </cell>
          <cell r="L192">
            <v>26324.55</v>
          </cell>
          <cell r="Q192" t="str">
            <v>CONTRATACAO DE EMPRESA PARA LOCAÇÃO DE EQUIPAMENTOS DE INFORMATICA,  INCLUINDO ASSISTENCIA TECNICA, MANUTENÇÃO PREVENTIVA E CORRETIVA E  PEÇAS DE REPOSICÃO, PARA  ATENDER AS NECESSIDADES DA SECRETARIA DA FAZENDA DO MUNICIPIO DE IGUATU/CE.  CONFORME LICITACAO  2021.07.01.03 E CONTRATO 2021.08.23.10.</v>
          </cell>
        </row>
        <row r="193">
          <cell r="C193" t="str">
            <v>3.3.90.39.00 - Outros serv. de terc. pessoa jurídica</v>
          </cell>
          <cell r="E193" t="str">
            <v>Locação de máquinas e equipamentos</v>
          </cell>
          <cell r="H193" t="str">
            <v>16.383.848/0001-87</v>
          </cell>
          <cell r="I193" t="str">
            <v>7566</v>
          </cell>
          <cell r="K193">
            <v>45854</v>
          </cell>
          <cell r="L193">
            <v>39987.18</v>
          </cell>
          <cell r="Q193" t="str">
            <v>CONTRATAÇÃO DE EMPRESA ESPECIALIZADA EM LOCAÇÃO DE EQUIPAMENTOS REGISTRADORES  ELETRONICOS DE VELOCIDADE E DE AVANÇO SEMAFORICO, DE INTERRESSE DA SECRETARIA DE  TRÂNSITO E MOBILIDADE URBANA DO MUNICIPIO DE IGUATU/CE. CONFORME LICITACAO 2022.06.24.01 E CONTRATO 2022.10.05.02.</v>
          </cell>
        </row>
        <row r="194">
          <cell r="C194" t="str">
            <v>3.3.90.39.00 - Outros serv. de terc. pessoa jurídica</v>
          </cell>
          <cell r="E194" t="str">
            <v>Locação de máquinas e equipamentos</v>
          </cell>
          <cell r="H194" t="str">
            <v>15.676.890/0001-23</v>
          </cell>
          <cell r="I194" t="str">
            <v>721</v>
          </cell>
          <cell r="K194">
            <v>45854</v>
          </cell>
          <cell r="L194">
            <v>92738.55</v>
          </cell>
          <cell r="Q194" t="str">
            <v>CONTRATATACAO DE EMPRESA ESPECIALIZADA EM PARA LOCACAO EQUIPAMENTOS E NO APOIO TECNOLOGICO AO PROCESSO DE FISCALIZAÇÃO, GESTÃO DE PROCEDIMENTOS E MEDIDAS ADMINISTRATIVAS INERENTES AS INFRAÇÕES DE TRÂNSITO E DEMAIS ATIVIDADES AFINS DA SECRETARIA DE TRÂNSITO E TRANSPORTE DO MUNICIPIO DE IGUATU/CE. CONFORME LICITACAO 2024.10.16/0001-40 E CONTRATO 2024.12.30.01.</v>
          </cell>
        </row>
        <row r="195">
          <cell r="C195" t="str">
            <v>3.3.90.39.00 - Outros serv. de terc. pessoa jurídica</v>
          </cell>
          <cell r="E195" t="str">
            <v>Locação de máquinas e equipamentos</v>
          </cell>
          <cell r="H195" t="str">
            <v>22.594.152/0001-00</v>
          </cell>
          <cell r="I195" t="str">
            <v>765</v>
          </cell>
          <cell r="K195">
            <v>45854</v>
          </cell>
          <cell r="L195">
            <v>50000</v>
          </cell>
          <cell r="Q195" t="str">
            <v>CONTRATAÇÃO DE EMPRESA PARA PRESTAR OS SERVICOS COM LOCACAO DE INFRAESTRUTURA (ESTRUTURA, SONORIZACAO E ILUMINACAO)PARA VIABILIZAR A REALIZACAO DE EVENTOS MUNICIPAIS, SOB A RESPONSABILIDADE DA SECRETARIA DE CULTURA E TURISMO DO MUNICIPIO DE IGUATU/CE. ATRAVES DE ADESAO A ATA DE REGISTRO DE PREÇOS Nº 2024.06.18.01, ORIUNDA DO PROCESSO ADMINISTRATIVO PREGÃO ELETRÔNICO Nº 2024.05.10.01, DO MUNICIPIO DE MISSÃO VELHA-CE, E PROCESSO CARONA 2024.09.25.01 E CONTRATO 2024.10.04.01.</v>
          </cell>
        </row>
        <row r="196">
          <cell r="C196" t="str">
            <v>4.4.90.51.00 - Obras e instalações</v>
          </cell>
          <cell r="E196" t="str">
            <v>Obras em andamento</v>
          </cell>
          <cell r="H196" t="str">
            <v>41.332.445/0001-56</v>
          </cell>
          <cell r="I196" t="str">
            <v>181</v>
          </cell>
          <cell r="K196">
            <v>45855</v>
          </cell>
          <cell r="L196">
            <v>71000</v>
          </cell>
          <cell r="Q196" t="str">
            <v>REFERENTE A 8ª MEDICAO DOS SERVICOS ESPECIALIZADOS DE CONTRUÇÃO CIVIL PARA CONSTRUÇÃO 7(SETE)CAMPOS DE FUTEBOL TIPO ?ARENINHA? A SEREM IMPLANTADOS NO MUNICÍPIO DE IGUATU, TUDO DE ACORDO COM AS ESPECIFICAÇÕES CONTIDAS NOS ANEXOS DESTE EDITAL. CONFORME LICITACAO 2023.02.06.01 E CONTRATO 2023.08.08.01.</v>
          </cell>
        </row>
        <row r="197">
          <cell r="C197" t="str">
            <v>3.3.90.39.00 - Outros serv. de terc. pessoa jurídica</v>
          </cell>
          <cell r="E197" t="str">
            <v>Locação de máquinas e equipamentos</v>
          </cell>
          <cell r="H197" t="str">
            <v>03.420.933/0001-26</v>
          </cell>
          <cell r="I197" t="str">
            <v>16892</v>
          </cell>
          <cell r="K197">
            <v>45855</v>
          </cell>
          <cell r="L197">
            <v>2296.92</v>
          </cell>
          <cell r="Q197" t="str">
            <v>CONTRATACAO DE EMPRESA PARA LOCAÇÃO DE EQUIPAMENTOS  DE INFORMATICA,  INCLUINDO ASSISTENCIA TECNICA,  MANUTENÇÃO PREVENTIVA E CORRETIVA E  PEÇAS DE  REPOSICÃO, PARA  ATENDER AS NECESSIDADES DA  SECRETARIA DE DESENVOLVIMENTO URBANO DO MUNICIPIO DE  IGUATU/CE.  CONFORME LICITACAO 2021.07.01.03 E  CONTRATO 2021.08.23.22.</v>
          </cell>
        </row>
        <row r="198">
          <cell r="C198" t="str">
            <v>3.3.90.39.00 - Outros serv. de terc. pessoa jurídica</v>
          </cell>
          <cell r="E198" t="str">
            <v>Limpeza e conservação</v>
          </cell>
          <cell r="H198" t="str">
            <v>24.525.971/0001-13</v>
          </cell>
          <cell r="I198" t="str">
            <v>15996</v>
          </cell>
          <cell r="K198">
            <v>45856</v>
          </cell>
          <cell r="L198">
            <v>8712.52</v>
          </cell>
          <cell r="Q198" t="str">
            <v>CONTRATAÇÃO DE EMPRESA ESPECIALIZADA NA ÁREA DE SERVIÇOS DE COLETA,  TRANSPORTE E  INCINERAÇÃO DE RESÍDUOS SÓLIDOS DA SAÚDE DO MUNICÍPIO DE IGUATU-CE, CONFORME  ESPECIFICAÇÕES CONSTANTES NO PROJETO BÁSICO DA  LICITACAO 2021.10.06.01. E CONTRATO 2022.01.04.01.</v>
          </cell>
        </row>
        <row r="199">
          <cell r="C199" t="str">
            <v>3.3.90.39.00 - Outros serv. de terc. pessoa jurídica</v>
          </cell>
          <cell r="E199" t="str">
            <v>Limpeza e conservação</v>
          </cell>
          <cell r="H199" t="str">
            <v>24.525.971/0001-13</v>
          </cell>
          <cell r="I199" t="str">
            <v>15997</v>
          </cell>
          <cell r="K199">
            <v>45856</v>
          </cell>
          <cell r="L199">
            <v>34850.089999999997</v>
          </cell>
          <cell r="Q199" t="str">
            <v>CONTRATAÇÃO DE EMPRESA ESPECIALIZADA NA ÁREA DE SERVIÇOS DE COLETA, TRANSPORTE E  INCINERAÇÃO DE RESÍDUOS SÓLIDOS DA SAÚDE DO MUNICÍPIO DE IGUATU-CE, CONFORME  ESPECIFICAÇÕES CONSTANTES NO PROJETO BÁSICO DA LICITACAO 2021.10.06.01. E CONTRATO 2022.01.04.01.</v>
          </cell>
        </row>
        <row r="200">
          <cell r="C200" t="str">
            <v>3.3.90.39.00 - Outros serv. de terc. pessoa jurídica</v>
          </cell>
          <cell r="E200" t="str">
            <v>Limpeza e conservação</v>
          </cell>
          <cell r="H200" t="str">
            <v>24.525.971/0001-13</v>
          </cell>
          <cell r="I200" t="str">
            <v>15995</v>
          </cell>
          <cell r="K200">
            <v>45856</v>
          </cell>
          <cell r="L200">
            <v>43562.61</v>
          </cell>
          <cell r="Q200" t="str">
            <v>CONTRATAÇÃO DE EMPRESA ESPECIALIZADA NA ÁREA DE SERVIÇOS DE COLETA,  TRANSPORTE E  INCINERAÇÃO DE RESÍDUOS SÓLIDOS DA SAÚDE DO MUNICÍPIO DE IGUATU-CE, CONFORME  ESPECIFICAÇÕES CONSTANTES NO PROJETO BÁSICO DA  LICITACAO 2021.10.06.01. E CONTRATO 2022.01.04.01.</v>
          </cell>
        </row>
        <row r="201">
          <cell r="C201" t="str">
            <v>3.3.90.39.00 - Outros serv. de terc. pessoa jurídica</v>
          </cell>
          <cell r="E201" t="str">
            <v>Limpeza e conservação</v>
          </cell>
          <cell r="H201" t="str">
            <v>30.994.850/0001-13</v>
          </cell>
          <cell r="I201" t="str">
            <v>104</v>
          </cell>
          <cell r="K201">
            <v>45859</v>
          </cell>
          <cell r="L201">
            <v>334000</v>
          </cell>
          <cell r="Q201" t="str">
            <v>Quinta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ell>
        </row>
        <row r="202">
          <cell r="C202" t="str">
            <v>3.3.90.39.00 - Outros serv. de terc. pessoa jurídica</v>
          </cell>
          <cell r="E202" t="str">
            <v>Limpeza e conservação</v>
          </cell>
          <cell r="H202" t="str">
            <v>30.994.850/0001-13</v>
          </cell>
          <cell r="I202" t="str">
            <v>104</v>
          </cell>
          <cell r="K202">
            <v>45866</v>
          </cell>
          <cell r="L202">
            <v>300255.46000000002</v>
          </cell>
          <cell r="Q202" t="str">
            <v>Quinta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ell>
        </row>
        <row r="203">
          <cell r="C203" t="str">
            <v>3.3.90.39.00 - Outros serv. de terc. pessoa jurídica</v>
          </cell>
          <cell r="E203" t="str">
            <v>Locação de máquinas e equipamentos</v>
          </cell>
          <cell r="H203" t="str">
            <v>16.383.848/0001-87</v>
          </cell>
          <cell r="I203" t="str">
            <v>7642</v>
          </cell>
          <cell r="K203">
            <v>45867</v>
          </cell>
          <cell r="L203">
            <v>39987.18</v>
          </cell>
          <cell r="Q203" t="str">
            <v>CONTRATAÇÃO DE EMPRESA ESPECIALIZADA EM LOCAÇÃO DE EQUIPAMENTOS REGISTRADORES  ELETRONICOS DE VELOCIDADE E DE AVANÇO SEMAFORICO, DE INTERRESSE DA SECRETARIA DE  TRÂNSITO E MOBILIDADE URBANA DO MUNICIPIO DE IGUATU/CE. CONFORME LICITACAO 2022.06.24.01 E CONTRATO 2022.10.05.02.</v>
          </cell>
        </row>
        <row r="204">
          <cell r="C204" t="str">
            <v>3.3.90.39.00 - Outros serv. de terc. pessoa jurídica</v>
          </cell>
          <cell r="E204" t="str">
            <v>Limpeza e conservação</v>
          </cell>
          <cell r="H204" t="str">
            <v>09.170.079/0001-73</v>
          </cell>
          <cell r="I204" t="str">
            <v>4</v>
          </cell>
          <cell r="K204">
            <v>45868</v>
          </cell>
          <cell r="L204">
            <v>22276.400000000001</v>
          </cell>
          <cell r="Q204" t="str">
            <v>Contratação de associação de catadores para realizar a coleta, transporte, triagem dos resíduos sólidos urbanos recicláveis secos, com dedicação exclusiva de mão de obra, de forma continua, em áreas urbanas e rurais do município, devendo para tanto, o licitante disponibilizar veículos, equipamentos, maquinários e funcionários para execução dos serviços conforme Projeto Básico, para implantação de coleta seletiva no município de Iguatu/CE, nas condições estabelecidas no Termo de Referência da dispensa de lic</v>
          </cell>
        </row>
        <row r="205">
          <cell r="C205" t="str">
            <v>3.3.90.39.00 - Outros serv. de terc. pessoa jurídica</v>
          </cell>
          <cell r="E205" t="str">
            <v>Locação de máquinas e equipamentos</v>
          </cell>
          <cell r="H205" t="str">
            <v>22.594.152/0001-00</v>
          </cell>
          <cell r="I205" t="str">
            <v>765</v>
          </cell>
          <cell r="K205">
            <v>45870</v>
          </cell>
          <cell r="L205">
            <v>61358.05</v>
          </cell>
          <cell r="Q205" t="str">
            <v>CONTRATAÇÃO DE EMPRESA PARA PRESTAR OS SERVICOS COM LOCACAO DE INFRAESTRUTURA (ESTRUTURA, SONORIZACAO E ILUMINACAO)PARA VIABILIZAR A REALIZACAO DE EVENTOS MUNICIPAIS, SOB A RESPONSABILIDADE DA SECRETARIA DE CULTURA E TURISMO DO MUNICIPIO DE IGUATU/CE. ATRAVES DE ADESAO A ATA DE REGISTRO DE PREÇOS Nº 2024.06.18.01, ORIUNDA DO PROCESSO ADMINISTRATIVO PREGÃO ELETRÔNICO Nº 2024.05.10.01, DO MUNICIPIO DE MISSÃO VELHA-CE, E PROCESSO CARONA 2024.09.25.01 E CONTRATO 2024.10.04.01.</v>
          </cell>
        </row>
        <row r="206">
          <cell r="C206" t="str">
            <v>3.3.90.39.00 - Outros serv. de terc. pessoa jurídica</v>
          </cell>
          <cell r="E206" t="str">
            <v>Locação de máquinas e equipamentos</v>
          </cell>
          <cell r="H206" t="str">
            <v>22.594.152/0001-00</v>
          </cell>
          <cell r="I206" t="str">
            <v>798</v>
          </cell>
          <cell r="K206">
            <v>45874</v>
          </cell>
          <cell r="L206">
            <v>36084.5</v>
          </cell>
          <cell r="Q206" t="str">
            <v>CONTRATAÇÃO DE EMPRESA PARA PRESTAR OS SERVICOS COM LOCACAO DE INFRAESTRUTURA (ESTRUTURA, SONORIZACAO E ILUMINACAO)PARA VIABILIZAR A REALIZACAO DE EVENTOS MUNICIPAIS, SOB A RESPONSABILIDADE DA SECRETARIA DE GABINETE DO MUNICIPIO DE IGUATU/CE. ATRAVES DE ADESAO A ATA DE REGISTRO DE PREÇOS Nº 2024.06.18.01, ORIUNDA DO PROCESSO ADMINISTRATIVO PREGÃO ELETRÔNICO Nº 2024.05.10.01, DO MUNICIPIO DE MISSÃO VELHA-CE, E PROCESSO CARONA 2024.09.25.01 E CONTRATO 2024.10.04.02.</v>
          </cell>
        </row>
        <row r="207">
          <cell r="C207" t="str">
            <v>3.3.90.39.00 - Outros serv. de terc. pessoa jurídica</v>
          </cell>
          <cell r="E207" t="str">
            <v>Locação de máquinas e equipamentos</v>
          </cell>
          <cell r="H207" t="str">
            <v>03.420.933/0001-26</v>
          </cell>
          <cell r="I207" t="str">
            <v>16877</v>
          </cell>
          <cell r="K207">
            <v>45876</v>
          </cell>
          <cell r="L207">
            <v>237.35</v>
          </cell>
          <cell r="Q207" t="str">
            <v>CONTRATACAO DE EMPRESA PARA LOCAÇÃO DE EQUIPAMENTOS DE INFORMATICA,  INCLUINDO ASSISTENCIA TECNICA, MANUTENÇÃO PREVENTIVA E CORRETIVA E  PEÇAS DE REPOSICÃO, PARA  ATENDER AS NECESSIDADES DA SECRETARIA DA  SECRETARIA DE ASSISTENCIA SOCIAL/CREAS DO MUNICIPIO DE IGUATU/CE.   CONFORME LICITACAO 2021.07.01.03 E CONTRATO 2021.08.23.08.</v>
          </cell>
        </row>
        <row r="208">
          <cell r="C208" t="str">
            <v>3.3.90.39.00 - Outros serv. de terc. pessoa jurídica</v>
          </cell>
          <cell r="E208" t="str">
            <v>Locação de máquinas e equipamentos</v>
          </cell>
          <cell r="H208" t="str">
            <v>03.420.933/0001-26</v>
          </cell>
          <cell r="I208" t="str">
            <v>16813</v>
          </cell>
          <cell r="K208">
            <v>45876</v>
          </cell>
          <cell r="L208">
            <v>474.23</v>
          </cell>
          <cell r="Q208" t="str">
            <v>CONTRATACAO DE EMPRESA PARA LOCAÇÃO DE EQUIPAMENTOS DE INFORMATICA,  INCLUINDO ASSISTENCIA TECNICA, MANUTENÇÃO PREVENTIVA E CORRETIVA E  PEÇAS DE REPOSICÃO, PARA  ATENDER AS NECESSIDADES DA SECRETARIA DA  SECRETARIA DE ASSISTENCIA SOCIAL/CREAS DO MUNICIPIO DE IGUATU/CE.   CONFORME LICITACAO 2021.07.01.03 E CONTRATO 2021.08.23.08.</v>
          </cell>
        </row>
        <row r="209">
          <cell r="C209" t="str">
            <v>3.3.90.39.00 - Outros serv. de terc. pessoa jurídica</v>
          </cell>
          <cell r="E209" t="str">
            <v>Locação de máquinas e equipamentos</v>
          </cell>
          <cell r="H209" t="str">
            <v>03.420.933/0001-26</v>
          </cell>
          <cell r="I209" t="str">
            <v>16848</v>
          </cell>
          <cell r="K209">
            <v>45876</v>
          </cell>
          <cell r="L209">
            <v>474.23</v>
          </cell>
          <cell r="Q209" t="str">
            <v>CONTRATACAO DE EMPRESA PARA LOCAÇÃO DE EQUIPAMENTOS DE INFORMATICA,  INCLUINDO ASSISTENCIA TECNICA, MANUTENÇÃO PREVENTIVA E CORRETIVA E  PEÇAS DE REPOSICÃO, PARA  ATENDER AS NECESSIDADES DA SECRETARIA DA  SECRETARIA DE ASSISTENCIA SOCIAL/CREAS DO MUNICIPIO DE IGUATU/CE.   CONFORME LICITACAO 2021.07.01.03 E CONTRATO 2021.08.23.08.</v>
          </cell>
        </row>
        <row r="210">
          <cell r="C210" t="str">
            <v>3.3.90.39.00 - Outros serv. de terc. pessoa jurídica</v>
          </cell>
          <cell r="E210" t="str">
            <v>Locação de máquinas e equipamentos</v>
          </cell>
          <cell r="H210" t="str">
            <v>03.420.933/0001-26</v>
          </cell>
          <cell r="I210" t="str">
            <v>16915</v>
          </cell>
          <cell r="K210">
            <v>45876</v>
          </cell>
          <cell r="L210">
            <v>474.7</v>
          </cell>
          <cell r="Q210" t="str">
            <v>CONTRATACAO DE EMPRESA PARA LOCAÇÃO DE EQUIPAMENTOS DE INFORMATICA,  INCLUINDO ASSISTENCIA TECNICA, MANUTENÇÃO PREVENTIVA E CORRETIVA E  PEÇAS DE REPOSICÃO, PARA  ATENDER AS NECESSIDADES DA SECRETARIA DA  SECRETARIA DE ASSISTENCIA SOCIAL/CREAS DO MUNICIPIO DE IGUATU/CE.   CONFORME LICITACAO 2021.07.01.03 E CONTRATO 2021.08.23.08.</v>
          </cell>
        </row>
        <row r="211">
          <cell r="C211" t="str">
            <v>3.3.90.39.00 - Outros serv. de terc. pessoa jurídica</v>
          </cell>
          <cell r="E211" t="str">
            <v>Locação de máquinas e equipamentos</v>
          </cell>
          <cell r="H211" t="str">
            <v>03.420.933/0001-26</v>
          </cell>
          <cell r="I211" t="str">
            <v>16798</v>
          </cell>
          <cell r="K211">
            <v>45876</v>
          </cell>
          <cell r="L211">
            <v>793.72</v>
          </cell>
          <cell r="Q211" t="str">
            <v>CONTRATACAO DE EMPRESA PARA LOCAÇÃO DE EQUIPAMENTOS DE INFORMATICA,  INCLUINDO ASSISTENCIA TECNICA, MANUTENÇÃO PREVENTIVA E CORRETIVA E  PEÇAS DE REPOSICÃO, PARA  ATENDER AS NECESSIDADES DA SECRETARIA DE  TRANSPORTE E LOGISTICA, SOB A RESPONSABILIDADE DA SECRETARIA DE TRANSITO DO MUNICIPIO DE IGUATU/CE.  CONFORME LICITACAO  2021.07.01.03 E CONTRATO 2021.08.23.12.</v>
          </cell>
        </row>
        <row r="212">
          <cell r="C212" t="str">
            <v>3.3.90.39.00 - Outros serv. de terc. pessoa jurídica</v>
          </cell>
          <cell r="E212" t="str">
            <v>Locação de máquinas e equipamentos</v>
          </cell>
          <cell r="H212" t="str">
            <v>03.420.933/0001-26</v>
          </cell>
          <cell r="I212" t="str">
            <v>16898</v>
          </cell>
          <cell r="K212">
            <v>45876</v>
          </cell>
          <cell r="L212">
            <v>793.72</v>
          </cell>
          <cell r="Q212" t="str">
            <v>CONTRATACAO DE EMPRESA PARA LOCAÇÃO DE EQUIPAMENTOS DE INFORMATICA,  INCLUINDO ASSISTENCIA TECNICA, MANUTENÇÃO PREVENTIVA E CORRETIVA E  PEÇAS DE REPOSICÃO, PARA  ATENDER AS NECESSIDADES DA SECRETARIA DE  TRANSPORTE E LOGISTICA, SOB A RESPONSABILIDADE DA SECRETARIA DE TRANSITO DO MUNICIPIO DE IGUATU/CE.  CONFORME LICITACAO  2021.07.01.03 E CONTRATO 2021.08.23.12.</v>
          </cell>
        </row>
        <row r="213">
          <cell r="C213" t="str">
            <v>3.3.90.39.00 - Outros serv. de terc. pessoa jurídica</v>
          </cell>
          <cell r="E213" t="str">
            <v>Locação de máquinas e equipamentos</v>
          </cell>
          <cell r="H213" t="str">
            <v>03.420.933/0001-26</v>
          </cell>
          <cell r="I213" t="str">
            <v>16896</v>
          </cell>
          <cell r="K213">
            <v>45876</v>
          </cell>
          <cell r="L213">
            <v>793.72</v>
          </cell>
          <cell r="Q213" t="str">
            <v>CONTRATACAO DE EMPRESA PARA LOCAÇÃO DE EQUIPAMENTOS DE INFORMATICA,  INCLUINDO ASSISTENCIA TECNICA, MANUTENÇÃO PREVENTIVA E CORRETIVA E  PEÇAS DE REPOSICÃO, PARA  ATENDER AS NECESSIDADES DA SECRETARIA DE  TRANSPORTE E LOGISTICA, SOB A RESPONSABILIDADE DA SECRETARIA DE TRANSITO DO MUNICIPIO DE IGUATU/CE.  CONFORME LICITACAO  2021.07.01.03 E CONTRATO 2021.08.23.12.</v>
          </cell>
        </row>
        <row r="214">
          <cell r="C214" t="str">
            <v>3.3.90.39.00 - Outros serv. de terc. pessoa jurídica</v>
          </cell>
          <cell r="E214" t="str">
            <v>Locação de máquinas e equipamentos</v>
          </cell>
          <cell r="H214" t="str">
            <v>03.420.933/0001-26</v>
          </cell>
          <cell r="I214" t="str">
            <v>16912</v>
          </cell>
          <cell r="K214">
            <v>45876</v>
          </cell>
          <cell r="L214">
            <v>793.72</v>
          </cell>
          <cell r="Q214" t="str">
            <v>CONTRATACAO DE EMPRESA PARA LOCAÇÃO DE EQUIPAMENTOS DE INFORMATICA,  INCLUINDO ASSISTENCIA TECNICA, MANUTENÇÃO PREVENTIVA E CORRETIVA E  PEÇAS DE REPOSICÃO, PARA  ATENDER AS NECESSIDADES DA SECRETARIA DE  TRANSPORTE E LOGISTICA, SOB A RESPONSABILIDADE DA SECRETARIA DE TRANSITO DO MUNICIPIO DE IGUATU/CE.  CONFORME LICITACAO  2021.07.01.03 E CONTRATO 2021.08.23.12.</v>
          </cell>
        </row>
        <row r="215">
          <cell r="C215" t="str">
            <v>3.3.90.39.00 - Outros serv. de terc. pessoa jurídica</v>
          </cell>
          <cell r="E215" t="str">
            <v>Locação de máquinas e equipamentos</v>
          </cell>
          <cell r="H215" t="str">
            <v>03.420.933/0001-26</v>
          </cell>
          <cell r="I215" t="str">
            <v>16908</v>
          </cell>
          <cell r="K215">
            <v>45876</v>
          </cell>
          <cell r="L215">
            <v>1423.63</v>
          </cell>
          <cell r="Q215" t="str">
            <v>CONTRATACAO DE EMPRESA PARA LOCAÇÃO DE EQUIPAMENTOS DE INFORMATICA, INCLUINDO ASSISTENCIA TECNICA, MANUTENÇÃO PREVENTIVA E CORRETIVA E PEÇAS DE REPOSICÃO, PARA  ATENDER AS NECESSIDADES DA SECRETARIA DA SECRETARIA DE ASSISTENCIA SOCIAL/ABRIGO DO MUNICIPIO DE IGUATU/CE.  CONFORME LICITACAO 2021.07.01.03 E CONTRATO 2021.08.23.08.</v>
          </cell>
        </row>
        <row r="216">
          <cell r="C216" t="str">
            <v>3.3.90.39.00 - Outros serv. de terc. pessoa jurídica</v>
          </cell>
          <cell r="E216" t="str">
            <v>Locação de máquinas e equipamentos</v>
          </cell>
          <cell r="H216" t="str">
            <v>03.420.933/0001-26</v>
          </cell>
          <cell r="I216" t="str">
            <v>16842</v>
          </cell>
          <cell r="K216">
            <v>45876</v>
          </cell>
          <cell r="L216">
            <v>1423.63</v>
          </cell>
          <cell r="Q216" t="str">
            <v>CONTRATACAO DE EMPRESA PARA LOCAÇÃO DE EQUIPAMENTOS DE INFORMATICA, INCLUINDO ASSISTENCIA TECNICA, MANUTENÇÃO PREVENTIVA E CORRETIVA E PEÇAS DE REPOSICÃO, PARA  ATENDER AS NECESSIDADES DA SECRETARIA DA SECRETARIA DE ASSISTENCIA SOCIAL/ABRIGO DO MUNICIPIO DE IGUATU/CE.  CONFORME LICITACAO 2021.07.01.03 E CONTRATO 2021.08.23.08.</v>
          </cell>
        </row>
        <row r="217">
          <cell r="C217" t="str">
            <v>3.3.90.39.00 - Outros serv. de terc. pessoa jurídica</v>
          </cell>
          <cell r="E217" t="str">
            <v>Locação de máquinas e equipamentos</v>
          </cell>
          <cell r="H217" t="str">
            <v>03.420.933/0001-26</v>
          </cell>
          <cell r="I217" t="str">
            <v>16807</v>
          </cell>
          <cell r="K217">
            <v>45876</v>
          </cell>
          <cell r="L217">
            <v>1423.63</v>
          </cell>
          <cell r="Q217" t="str">
            <v>CONTRATACAO DE EMPRESA PARA LOCAÇÃO DE EQUIPAMENTOS DE INFORMATICA, INCLUINDO ASSISTENCIA TECNICA, MANUTENÇÃO PREVENTIVA E CORRETIVA E PEÇAS DE REPOSICÃO, PARA  ATENDER AS NECESSIDADES DA SECRETARIA DA SECRETARIA DE ASSISTENCIA SOCIAL/ABRIGO DO MUNICIPIO DE IGUATU/CE.  CONFORME LICITACAO 2021.07.01.03 E CONTRATO 2021.08.23.08.</v>
          </cell>
        </row>
        <row r="218">
          <cell r="C218" t="str">
            <v>3.3.90.39.00 - Outros serv. de terc. pessoa jurídica</v>
          </cell>
          <cell r="E218" t="str">
            <v>Locação de máquinas e equipamentos</v>
          </cell>
          <cell r="H218" t="str">
            <v>03.420.933/0001-26</v>
          </cell>
          <cell r="I218" t="str">
            <v>16872</v>
          </cell>
          <cell r="K218">
            <v>45876</v>
          </cell>
          <cell r="L218">
            <v>1423.63</v>
          </cell>
          <cell r="Q218" t="str">
            <v>CONTRATACAO DE EMPRESA PARA LOCAÇÃO DE EQUIPAMENTOS DE INFORMATICA, INCLUINDO ASSISTENCIA TECNICA, MANUTENÇÃO PREVENTIVA E CORRETIVA E PEÇAS DE REPOSICÃO, PARA  ATENDER AS NECESSIDADES DA SECRETARIA DA SECRETARIA DE ASSISTENCIA SOCIAL/ABRIGO DO MUNICIPIO DE IGUATU/CE.  CONFORME LICITACAO 2021.07.01.03 E CONTRATO 2021.08.23.08.</v>
          </cell>
        </row>
        <row r="219">
          <cell r="C219" t="str">
            <v>3.3.90.39.00 - Outros serv. de terc. pessoa jurídica</v>
          </cell>
          <cell r="E219" t="str">
            <v>Locação de máquinas e equipamentos</v>
          </cell>
          <cell r="H219" t="str">
            <v>03.420.933/0001-26</v>
          </cell>
          <cell r="I219" t="str">
            <v>16916</v>
          </cell>
          <cell r="K219">
            <v>45876</v>
          </cell>
          <cell r="L219">
            <v>1442.27</v>
          </cell>
          <cell r="Q219" t="str">
            <v>CONTRATACAO DE EMPRESA PARA LOCAÇÃO DE EQUIPAMENTOS DE INFORMATICA,  INCLUINDO ASSISTENCIA TECNICA, MANUTENÇÃO PREVENTIVA E CORRETIVA E  PEÇAS DE REPOSICÃO, PARA  ATENDER AS NECESSIDADES DA SECRETARIA DA  SECRETARIA DE ASSISTENCIA SOCIAL/FEAS DO MUNICIPIO DE IGUATU/CE.   CONFORME LICITACAO 2021.07.01.03 E CONTRATO 2021.08.23.08.</v>
          </cell>
        </row>
        <row r="220">
          <cell r="C220" t="str">
            <v>3.3.90.39.00 - Outros serv. de terc. pessoa jurídica</v>
          </cell>
          <cell r="E220" t="str">
            <v>Locação de máquinas e equipamentos</v>
          </cell>
          <cell r="H220" t="str">
            <v>03.420.933/0001-26</v>
          </cell>
          <cell r="I220" t="str">
            <v>16814</v>
          </cell>
          <cell r="K220">
            <v>45876</v>
          </cell>
          <cell r="L220">
            <v>1442.27</v>
          </cell>
          <cell r="Q220" t="str">
            <v>CONTRATACAO DE EMPRESA PARA LOCAÇÃO DE EQUIPAMENTOS DE INFORMATICA,  INCLUINDO ASSISTENCIA TECNICA, MANUTENÇÃO PREVENTIVA E CORRETIVA E  PEÇAS DE REPOSICÃO, PARA  ATENDER AS NECESSIDADES DA SECRETARIA DA  SECRETARIA DE ASSISTENCIA SOCIAL/FEAS DO MUNICIPIO DE IGUATU/CE.   CONFORME LICITACAO 2021.07.01.03 E CONTRATO 2021.08.23.08.</v>
          </cell>
        </row>
        <row r="221">
          <cell r="C221" t="str">
            <v>3.3.90.39.00 - Outros serv. de terc. pessoa jurídica</v>
          </cell>
          <cell r="E221" t="str">
            <v>Locação de máquinas e equipamentos</v>
          </cell>
          <cell r="H221" t="str">
            <v>03.420.933/0001-26</v>
          </cell>
          <cell r="I221" t="str">
            <v>16849</v>
          </cell>
          <cell r="K221">
            <v>45876</v>
          </cell>
          <cell r="L221">
            <v>1442.27</v>
          </cell>
          <cell r="Q221" t="str">
            <v>CONTRATACAO DE EMPRESA PARA LOCAÇÃO DE EQUIPAMENTOS DE INFORMATICA,  INCLUINDO ASSISTENCIA TECNICA, MANUTENÇÃO PREVENTIVA E CORRETIVA E  PEÇAS DE REPOSICÃO, PARA  ATENDER AS NECESSIDADES DA SECRETARIA DA  SECRETARIA DE ASSISTENCIA SOCIAL/FEAS DO MUNICIPIO DE IGUATU/CE.   CONFORME LICITACAO 2021.07.01.03 E CONTRATO 2021.08.23.08.</v>
          </cell>
        </row>
        <row r="222">
          <cell r="C222" t="str">
            <v>3.3.90.39.00 - Outros serv. de terc. pessoa jurídica</v>
          </cell>
          <cell r="E222" t="str">
            <v>Locação de máquinas e equipamentos</v>
          </cell>
          <cell r="H222" t="str">
            <v>03.420.933/0001-26</v>
          </cell>
          <cell r="I222" t="str">
            <v>16878</v>
          </cell>
          <cell r="K222">
            <v>45876</v>
          </cell>
          <cell r="L222">
            <v>1442.27</v>
          </cell>
          <cell r="Q222" t="str">
            <v>CONTRATACAO DE EMPRESA PARA LOCAÇÃO DE EQUIPAMENTOS DE INFORMATICA,  INCLUINDO ASSISTENCIA TECNICA, MANUTENÇÃO PREVENTIVA E CORRETIVA E  PEÇAS DE REPOSICÃO, PARA  ATENDER AS NECESSIDADES DA SECRETARIA DA  SECRETARIA DE ASSISTENCIA SOCIAL/FEAS DO MUNICIPIO DE IGUATU/CE.   CONFORME LICITACAO 2021.07.01.03 E CONTRATO 2021.08.23.08.</v>
          </cell>
        </row>
        <row r="223">
          <cell r="C223" t="str">
            <v>3.3.90.39.00 - Outros serv. de terc. pessoa jurídica</v>
          </cell>
          <cell r="E223" t="str">
            <v>Locação de máquinas e equipamentos</v>
          </cell>
          <cell r="H223" t="str">
            <v>03.420.933/0001-26</v>
          </cell>
          <cell r="I223" t="str">
            <v>16835</v>
          </cell>
          <cell r="K223">
            <v>45876</v>
          </cell>
          <cell r="L223">
            <v>4761.4799999999996</v>
          </cell>
          <cell r="Q223" t="str">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2021.08.23.15.</v>
          </cell>
        </row>
        <row r="224">
          <cell r="C224" t="str">
            <v>3.3.90.39.00 - Outros serv. de terc. pessoa jurídica</v>
          </cell>
          <cell r="E224" t="str">
            <v>Locação de máquinas e equipamentos</v>
          </cell>
          <cell r="H224" t="str">
            <v>03.420.933/0001-26</v>
          </cell>
          <cell r="I224" t="str">
            <v>16805</v>
          </cell>
          <cell r="K224">
            <v>45876</v>
          </cell>
          <cell r="L224">
            <v>4761.4799999999996</v>
          </cell>
          <cell r="Q224" t="str">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2021.08.23.15.</v>
          </cell>
        </row>
        <row r="225">
          <cell r="C225" t="str">
            <v>3.3.90.39.00 - Outros serv. de terc. pessoa jurídica</v>
          </cell>
          <cell r="E225" t="str">
            <v>Locação de máquinas e equipamentos</v>
          </cell>
          <cell r="H225" t="str">
            <v>03.420.933/0001-26</v>
          </cell>
          <cell r="I225" t="str">
            <v>16864</v>
          </cell>
          <cell r="K225">
            <v>45876</v>
          </cell>
          <cell r="L225">
            <v>4761.4799999999996</v>
          </cell>
          <cell r="Q225" t="str">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2021.08.23.15.</v>
          </cell>
        </row>
        <row r="226">
          <cell r="C226" t="str">
            <v>3.3.90.39.00 - Outros serv. de terc. pessoa jurídica</v>
          </cell>
          <cell r="E226" t="str">
            <v>Locação de máquinas e equipamentos</v>
          </cell>
          <cell r="H226" t="str">
            <v>03.420.933/0001-26</v>
          </cell>
          <cell r="I226" t="str">
            <v>16890</v>
          </cell>
          <cell r="K226">
            <v>45876</v>
          </cell>
          <cell r="L226">
            <v>4925.4799999999996</v>
          </cell>
          <cell r="Q226" t="str">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2021.08.23.15.</v>
          </cell>
        </row>
        <row r="227">
          <cell r="C227" t="str">
            <v>3.3.90.39.00 - Outros serv. de terc. pessoa jurídica</v>
          </cell>
          <cell r="E227" t="str">
            <v>Locação de máquinas e equipamentos</v>
          </cell>
          <cell r="H227" t="str">
            <v>03.420.933/0001-26</v>
          </cell>
          <cell r="I227" t="str">
            <v>16843</v>
          </cell>
          <cell r="K227">
            <v>45876</v>
          </cell>
          <cell r="L227">
            <v>5835.02</v>
          </cell>
          <cell r="Q227" t="str">
            <v>CONTRATACAO DE EMPRESA PARA LOCAÇÃO DE EQUIPAMENTOS DE INFORMATICA,  INCLUINDO ASSISTENCIA TECNICA, MANUTENÇÃO PREVENTIVA E CORRETIVA E  PEÇAS DE REPOSICÃO, PARA  ATENDER AS NECESSIDADES DA SECRETARIA DA  SECRETARIA DE ASSISTENCIA SOCIAL/BOLSA FAMILIA DO MUNICIPIO DE IGUATU/CE.   CONFORME LICITACAO 2021.07.01.03 E CONTRATO 2021.08.23.08.</v>
          </cell>
        </row>
        <row r="228">
          <cell r="C228" t="str">
            <v>3.3.90.39.00 - Outros serv. de terc. pessoa jurídica</v>
          </cell>
          <cell r="E228" t="str">
            <v>Locação de máquinas e equipamentos</v>
          </cell>
          <cell r="H228" t="str">
            <v>03.420.933/0001-26</v>
          </cell>
          <cell r="I228" t="str">
            <v>16808</v>
          </cell>
          <cell r="K228">
            <v>45876</v>
          </cell>
          <cell r="L228">
            <v>5835.02</v>
          </cell>
          <cell r="Q228" t="str">
            <v>CONTRATACAO DE EMPRESA PARA LOCAÇÃO DE EQUIPAMENTOS DE INFORMATICA,  INCLUINDO ASSISTENCIA TECNICA, MANUTENÇÃO PREVENTIVA E CORRETIVA E  PEÇAS DE REPOSICÃO, PARA  ATENDER AS NECESSIDADES DA SECRETARIA DA  SECRETARIA DE ASSISTENCIA SOCIAL/BOLSA FAMILIA DO MUNICIPIO DE IGUATU/CE.   CONFORME LICITACAO 2021.07.01.03 E CONTRATO 2021.08.23.08.</v>
          </cell>
        </row>
        <row r="229">
          <cell r="C229" t="str">
            <v>3.3.90.39.00 - Outros serv. de terc. pessoa jurídica</v>
          </cell>
          <cell r="E229" t="str">
            <v>Locação de máquinas e equipamentos</v>
          </cell>
          <cell r="H229" t="str">
            <v>03.420.933/0001-26</v>
          </cell>
          <cell r="I229" t="str">
            <v>16909</v>
          </cell>
          <cell r="K229">
            <v>45876</v>
          </cell>
          <cell r="L229">
            <v>5835.02</v>
          </cell>
          <cell r="Q229" t="str">
            <v>CONTRATACAO DE EMPRESA PARA LOCAÇÃO DE EQUIPAMENTOS DE INFORMATICA,  INCLUINDO ASSISTENCIA TECNICA, MANUTENÇÃO PREVENTIVA E CORRETIVA E  PEÇAS DE REPOSICÃO, PARA  ATENDER AS NECESSIDADES DA SECRETARIA DA  SECRETARIA DE ASSISTENCIA SOCIAL/BOLSA FAMILIA DO MUNICIPIO DE IGUATU/CE.   CONFORME LICITACAO 2021.07.01.03 E CONTRATO 2021.08.23.08.</v>
          </cell>
        </row>
        <row r="230">
          <cell r="C230" t="str">
            <v>3.3.90.39.00 - Outros serv. de terc. pessoa jurídica</v>
          </cell>
          <cell r="E230" t="str">
            <v>Locação de máquinas e equipamentos</v>
          </cell>
          <cell r="H230" t="str">
            <v>03.420.933/0001-26</v>
          </cell>
          <cell r="I230" t="str">
            <v>16873</v>
          </cell>
          <cell r="K230">
            <v>45876</v>
          </cell>
          <cell r="L230">
            <v>5835.02</v>
          </cell>
          <cell r="Q230" t="str">
            <v>CONTRATACAO DE EMPRESA PARA LOCAÇÃO DE EQUIPAMENTOS DE INFORMATICA,  INCLUINDO ASSISTENCIA TECNICA, MANUTENÇÃO PREVENTIVA E CORRETIVA E  PEÇAS DE REPOSICÃO, PARA  ATENDER AS NECESSIDADES DA SECRETARIA DA  SECRETARIA DE ASSISTENCIA SOCIAL/BOLSA FAMILIA DO MUNICIPIO DE IGUATU/CE.   CONFORME LICITACAO 2021.07.01.03 E CONTRATO 2021.08.23.08.</v>
          </cell>
        </row>
        <row r="231">
          <cell r="C231" t="str">
            <v>3.3.90.39.00 - Outros serv. de terc. pessoa jurídica</v>
          </cell>
          <cell r="E231" t="str">
            <v>Locação de máquinas e equipamentos</v>
          </cell>
          <cell r="H231" t="str">
            <v>26.287.364/0001-98</v>
          </cell>
          <cell r="I231" t="str">
            <v>2204</v>
          </cell>
          <cell r="K231">
            <v>45876</v>
          </cell>
          <cell r="L231">
            <v>450807.5</v>
          </cell>
          <cell r="Q231" t="str">
            <v>Contratação de empresa para especializada para locacao de maquinas pesadas para atender as necessidades da Secretaria de Infraestrutura do Municipio de Iguatu/Ce. Conforme Licitacao 2025.06.06.01 e contrato 2025.06.11.01.</v>
          </cell>
        </row>
        <row r="232">
          <cell r="C232" t="str">
            <v>3.3.90.39.00 - Outros serv. de terc. pessoa jurídica</v>
          </cell>
          <cell r="E232" t="str">
            <v>Locação de máquinas e equipamentos</v>
          </cell>
          <cell r="H232" t="str">
            <v>07.945.667/0001-06</v>
          </cell>
          <cell r="I232" t="str">
            <v>9681</v>
          </cell>
          <cell r="K232">
            <v>45876</v>
          </cell>
          <cell r="L232">
            <v>6000</v>
          </cell>
          <cell r="Q232" t="str">
            <v>Locacao de Kits para combate a incendio (extintores, placas sinalizadoras, placa rota de fulga e suporte para extintor), visando a seguranças dos eventos juninos realizados pela Secretaria de Cultura do Municipio de Iguatu/CE.</v>
          </cell>
        </row>
        <row r="233">
          <cell r="C233" t="str">
            <v>3.3.90.39.00 - Outros serv. de terc. pessoa jurídica</v>
          </cell>
          <cell r="E233" t="str">
            <v>Locação de máquinas e equipamentos</v>
          </cell>
          <cell r="H233" t="str">
            <v>03.420.933/0001-26</v>
          </cell>
          <cell r="I233" t="str">
            <v>15742</v>
          </cell>
          <cell r="K233">
            <v>45877</v>
          </cell>
          <cell r="L233">
            <v>2001.98</v>
          </cell>
          <cell r="Q233" t="str">
            <v>CONTRATACAO DE EMPRESA PARA LOCAÇÃO DE EQUIPAMENTOS DE INFORMATICA,  INCLUINDO ASSISTENCIA TECNICA, MANUTENÇÃO PREVENTIVA E CORRETIVA E  PEÇAS DE REPOSICÃO, PARA  ATENDER AS NECESSIDADES DA SECRETARIA DE DESENVOLVIMENTO URBANO DO MUNICIPIO DE IGUATU/CE.  CONFORME LICITACAO 2021.07.01.03 E CONTRATO  2021.08.23.14.</v>
          </cell>
        </row>
        <row r="234">
          <cell r="C234" t="str">
            <v>3.3.90.39.00 - Outros serv. de terc. pessoa jurídica</v>
          </cell>
          <cell r="E234" t="str">
            <v>Locação de máquinas e equipamentos</v>
          </cell>
          <cell r="H234" t="str">
            <v>03.420.933/0001-26</v>
          </cell>
          <cell r="I234" t="str">
            <v>15741</v>
          </cell>
          <cell r="K234">
            <v>45877</v>
          </cell>
          <cell r="L234">
            <v>2001.98</v>
          </cell>
          <cell r="Q234" t="str">
            <v>CONTRATACAO DE EMPRESA PARA LOCAÇÃO DE EQUIPAMENTOS DE INFORMATICA,  INCLUINDO ASSISTENCIA TECNICA, MANUTENÇÃO PREVENTIVA E CORRETIVA E  PEÇAS DE REPOSICÃO, PARA  ATENDER AS NECESSIDADES DA SECRETARIA DE DESENVOLVIMENTO URBANO DO MUNICIPIO DE IGUATU/CE.  CONFORME LICITACAO 2021.07.01.03 E CONTRATO  2021.08.23.14.</v>
          </cell>
        </row>
        <row r="235">
          <cell r="C235" t="str">
            <v>3.3.90.39.00 - Outros serv. de terc. pessoa jurídica</v>
          </cell>
          <cell r="E235" t="str">
            <v>Locação de máquinas e equipamentos</v>
          </cell>
          <cell r="H235" t="str">
            <v>03.420.933/0001-26</v>
          </cell>
          <cell r="I235" t="str">
            <v>16855</v>
          </cell>
          <cell r="K235">
            <v>45877</v>
          </cell>
          <cell r="L235">
            <v>2001.98</v>
          </cell>
          <cell r="Q235" t="str">
            <v>CONTRATACAO DE EMPRESA PARA LOCAÇÃO DE EQUIPAMENTOS DE INFORMATICA,  INCLUINDO ASSISTENCIA TECNICA, MANUTENÇÃO PREVENTIVA E CORRETIVA E  PEÇAS DE REPOSICÃO, PARA  ATENDER AS NECESSIDADES DA SECRETARIA DE DESENVOLVIMENTO URBANO DO MUNICIPIO DE IGUATU/CE.  CONFORME LICITACAO 2021.07.01.03 E CONTRATO  2021.08.23.14.</v>
          </cell>
        </row>
        <row r="236">
          <cell r="C236" t="str">
            <v>3.3.90.39.00 - Outros serv. de terc. pessoa jurídica</v>
          </cell>
          <cell r="E236" t="str">
            <v>Locação de máquinas e equipamentos</v>
          </cell>
          <cell r="H236" t="str">
            <v>03.420.933/0001-26</v>
          </cell>
          <cell r="I236" t="str">
            <v>16827</v>
          </cell>
          <cell r="K236">
            <v>45877</v>
          </cell>
          <cell r="L236">
            <v>2001.98</v>
          </cell>
          <cell r="Q236" t="str">
            <v>CONTRATACAO DE EMPRESA PARA LOCAÇÃO DE EQUIPAMENTOS DE INFORMATICA,  INCLUINDO ASSISTENCIA TECNICA, MANUTENÇÃO PREVENTIVA E CORRETIVA E  PEÇAS DE REPOSICÃO, PARA  ATENDER AS NECESSIDADES DA SECRETARIA DE DESENVOLVIMENTO URBANO DO MUNICIPIO DE IGUATU/CE.  CONFORME LICITACAO 2021.07.01.03 E CONTRATO  2021.08.23.14.</v>
          </cell>
        </row>
        <row r="237">
          <cell r="C237" t="str">
            <v>3.3.90.39.00 - Outros serv. de terc. pessoa jurídica</v>
          </cell>
          <cell r="E237" t="str">
            <v>Locação de máquinas e equipamentos</v>
          </cell>
          <cell r="H237" t="str">
            <v>03.420.933/0001-26</v>
          </cell>
          <cell r="I237" t="str">
            <v>16801</v>
          </cell>
          <cell r="K237">
            <v>45877</v>
          </cell>
          <cell r="L237">
            <v>2001.98</v>
          </cell>
          <cell r="Q237" t="str">
            <v>CONTRATACAO DE EMPRESA PARA LOCAÇÃO DE EQUIPAMENTOS DE INFORMATICA,  INCLUINDO ASSISTENCIA TECNICA, MANUTENÇÃO PREVENTIVA E CORRETIVA E  PEÇAS DE REPOSICÃO, PARA  ATENDER AS NECESSIDADES DA SECRETARIA DE DESENVOLVIMENTO URBANO DO MUNICIPIO DE IGUATU/CE.  CONFORME LICITACAO 2021.07.01.03 E CONTRATO  2021.08.23.14.</v>
          </cell>
        </row>
        <row r="238">
          <cell r="C238" t="str">
            <v>3.3.90.39.00 - Outros serv. de terc. pessoa jurídica</v>
          </cell>
          <cell r="E238" t="str">
            <v>Locação de máquinas e equipamentos</v>
          </cell>
          <cell r="H238" t="str">
            <v>03.420.933/0001-26</v>
          </cell>
          <cell r="I238" t="str">
            <v>16886</v>
          </cell>
          <cell r="K238">
            <v>45877</v>
          </cell>
          <cell r="L238">
            <v>2001.98</v>
          </cell>
          <cell r="Q238" t="str">
            <v>CONTRATACAO DE EMPRESA PARA LOCAÇÃO DE EQUIPAMENTOS DE INFORMATICA,  INCLUINDO ASSISTENCIA TECNICA, MANUTENÇÃO PREVENTIVA E CORRETIVA E  PEÇAS DE REPOSICÃO, PARA  ATENDER AS NECESSIDADES DA SECRETARIA DE DESENVOLVIMENTO URBANO DO MUNICIPIO DE IGUATU/CE.  CONFORME LICITACAO 2021.07.01.03 E CONTRATO  2021.08.23.14.</v>
          </cell>
        </row>
        <row r="239">
          <cell r="C239" t="str">
            <v>3.3.90.39.00 - Outros serv. de terc. pessoa jurídica</v>
          </cell>
          <cell r="E239" t="str">
            <v>Locação de máquinas e equipamentos</v>
          </cell>
          <cell r="H239" t="str">
            <v>03.420.933/0001-26</v>
          </cell>
          <cell r="I239" t="str">
            <v>16910</v>
          </cell>
          <cell r="K239">
            <v>45877</v>
          </cell>
          <cell r="L239">
            <v>3573.59</v>
          </cell>
          <cell r="Q239" t="str">
            <v>CONTRATACAO DE EMPRESA PARA LOCAÇÃO DE EQUIPAMENTOS DE INFORMATICA,  INCLUINDO ASSISTENCIA TECNICA, MANUTENÇÃO PREVENTIVA E CORRETIVA E  PEÇAS DE REPOSICÃO, PARA  ATENDER AS NECESSIDADES DA SECRETARIA DA  SECRETARIA DE ASSISTENCIA SOCIAL DO MUNICIPIO DE IGUATU/CE. CONFORME LICITACAO 2021.07.01.03 E CONTRATO 2021.08.23.08.</v>
          </cell>
        </row>
        <row r="240">
          <cell r="C240" t="str">
            <v>3.3.90.39.00 - Outros serv. de terc. pessoa jurídica</v>
          </cell>
          <cell r="E240" t="str">
            <v>Locação de máquinas e equipamentos</v>
          </cell>
          <cell r="H240" t="str">
            <v>03.420.933/0001-26</v>
          </cell>
          <cell r="I240" t="str">
            <v>16867</v>
          </cell>
          <cell r="K240">
            <v>45877</v>
          </cell>
          <cell r="L240">
            <v>3870.07</v>
          </cell>
          <cell r="Q240" t="str">
            <v>CONTRATACAO DE EMPRESA PARA LOCAÇÃO DE EQUIPAMENTOS DE INFORMATICA,  INCLUINDO ASSISTENCIA TECNICA, MANUTENÇÃO PREVENTIVA E CORRETIVA E  PEÇAS DE REPOSICÃO, PARA  ATENDER AS NECESSIDADES DA SECRETARIA DE MEIO AMBIENTE DO MUNICIPIO DE IGUATU/CE.  CONFORME LICITACAO 2021.07.01.03 E CONTRATO  2021.08.23.21.</v>
          </cell>
        </row>
        <row r="241">
          <cell r="C241" t="str">
            <v>3.3.90.39.00 - Outros serv. de terc. pessoa jurídica</v>
          </cell>
          <cell r="E241" t="str">
            <v>Locação de máquinas e equipamentos</v>
          </cell>
          <cell r="H241" t="str">
            <v>03.420.933/0001-26</v>
          </cell>
          <cell r="I241" t="str">
            <v>16800</v>
          </cell>
          <cell r="K241">
            <v>45877</v>
          </cell>
          <cell r="L241">
            <v>3870.07</v>
          </cell>
          <cell r="Q241" t="str">
            <v>CONTRATACAO DE EMPRESA PARA LOCAÇÃO DE EQUIPAMENTOS DE INFORMATICA,  INCLUINDO ASSISTENCIA TECNICA, MANUTENÇÃO PREVENTIVA E CORRETIVA E  PEÇAS DE REPOSICÃO, PARA  ATENDER AS NECESSIDADES DA SECRETARIA DE MEIO AMBIENTE DO MUNICIPIO DE IGUATU/CE.  CONFORME LICITACAO 2021.07.01.03 E CONTRATO  2021.08.23.21.</v>
          </cell>
        </row>
        <row r="242">
          <cell r="C242" t="str">
            <v>3.3.90.39.00 - Outros serv. de terc. pessoa jurídica</v>
          </cell>
          <cell r="E242" t="str">
            <v>Locação de máquinas e equipamentos</v>
          </cell>
          <cell r="H242" t="str">
            <v>03.420.933/0001-26</v>
          </cell>
          <cell r="I242" t="str">
            <v>16897</v>
          </cell>
          <cell r="K242">
            <v>45877</v>
          </cell>
          <cell r="L242">
            <v>3870.07</v>
          </cell>
          <cell r="Q242" t="str">
            <v>CONTRATACAO DE EMPRESA PARA LOCAÇÃO DE EQUIPAMENTOS DE INFORMATICA,  INCLUINDO ASSISTENCIA TECNICA, MANUTENÇÃO PREVENTIVA E CORRETIVA E  PEÇAS DE REPOSICÃO, PARA  ATENDER AS NECESSIDADES DA SECRETARIA DE MEIO AMBIENTE DO MUNICIPIO DE IGUATU/CE.  CONFORME LICITACAO 2021.07.01.03 E CONTRATO  2021.08.23.21.</v>
          </cell>
        </row>
        <row r="243">
          <cell r="C243" t="str">
            <v>3.3.90.39.00 - Outros serv. de terc. pessoa jurídica</v>
          </cell>
          <cell r="E243" t="str">
            <v>Locação de máquinas e equipamentos</v>
          </cell>
          <cell r="H243" t="str">
            <v>03.420.933/0001-26</v>
          </cell>
          <cell r="I243" t="str">
            <v>16837</v>
          </cell>
          <cell r="K243">
            <v>45877</v>
          </cell>
          <cell r="L243">
            <v>3870.07</v>
          </cell>
          <cell r="Q243" t="str">
            <v>CONTRATACAO DE EMPRESA PARA LOCAÇÃO DE EQUIPAMENTOS DE INFORMATICA,  INCLUINDO ASSISTENCIA TECNICA, MANUTENÇÃO PREVENTIVA E CORRETIVA E  PEÇAS DE REPOSICÃO, PARA  ATENDER AS NECESSIDADES DA SECRETARIA DE MEIO AMBIENTE DO MUNICIPIO DE IGUATU/CE.  CONFORME LICITACAO 2021.07.01.03 E CONTRATO  2021.08.23.21.</v>
          </cell>
        </row>
        <row r="244">
          <cell r="C244" t="str">
            <v>3.3.90.39.00 - Outros serv. de terc. pessoa jurídica</v>
          </cell>
          <cell r="E244" t="str">
            <v>Locação de máquinas e equipamentos</v>
          </cell>
          <cell r="H244" t="str">
            <v>03.420.933/0001-26</v>
          </cell>
          <cell r="I244" t="str">
            <v>16875</v>
          </cell>
          <cell r="K244">
            <v>45877</v>
          </cell>
          <cell r="L244">
            <v>3901.59</v>
          </cell>
          <cell r="Q244" t="str">
            <v>CONTRATACAO DE EMPRESA PARA LOCAÇÃO DE EQUIPAMENTOS DE INFORMATICA,  INCLUINDO ASSISTENCIA TECNICA, MANUTENÇÃO PREVENTIVA E CORRETIVA E  PEÇAS DE REPOSICÃO, PARA  ATENDER AS NECESSIDADES DA SECRETARIA DA  SECRETARIA DE ASSISTENCIA SOCIAL DO MUNICIPIO DE IGUATU/CE. CONFORME LICITACAO 2021.07.01.03 E CONTRATO 2021.08.23.08.</v>
          </cell>
        </row>
        <row r="245">
          <cell r="C245" t="str">
            <v>3.3.90.39.00 - Outros serv. de terc. pessoa jurídica</v>
          </cell>
          <cell r="E245" t="str">
            <v>Locação de máquinas e equipamentos</v>
          </cell>
          <cell r="H245" t="str">
            <v>03.420.933/0001-26</v>
          </cell>
          <cell r="I245" t="str">
            <v>16810</v>
          </cell>
          <cell r="K245">
            <v>45877</v>
          </cell>
          <cell r="L245">
            <v>3931.59</v>
          </cell>
          <cell r="Q245" t="str">
            <v>CONTRATACAO DE EMPRESA PARA LOCAÇÃO DE EQUIPAMENTOS DE INFORMATICA,  INCLUINDO ASSISTENCIA TECNICA, MANUTENÇÃO PREVENTIVA E CORRETIVA E  PEÇAS DE REPOSICÃO, PARA  ATENDER AS NECESSIDADES DA SECRETARIA DA  SECRETARIA DE ASSISTENCIA SOCIAL DO MUNICIPIO DE IGUATU/CE. CONFORME LICITACAO 2021.07.01.03 E CONTRATO 2021.08.23.08.</v>
          </cell>
        </row>
        <row r="246">
          <cell r="C246" t="str">
            <v>3.3.90.39.00 - Outros serv. de terc. pessoa jurídica</v>
          </cell>
          <cell r="E246" t="str">
            <v>Locação de máquinas e equipamentos</v>
          </cell>
          <cell r="H246" t="str">
            <v>03.420.933/0001-26</v>
          </cell>
          <cell r="I246" t="str">
            <v>16845</v>
          </cell>
          <cell r="K246">
            <v>45877</v>
          </cell>
          <cell r="L246">
            <v>3931.59</v>
          </cell>
          <cell r="Q246" t="str">
            <v>CONTRATACAO DE EMPRESA PARA LOCAÇÃO DE EQUIPAMENTOS DE INFORMATICA,  INCLUINDO ASSISTENCIA TECNICA, MANUTENÇÃO PREVENTIVA E CORRETIVA E  PEÇAS DE REPOSICÃO, PARA  ATENDER AS NECESSIDADES DA SECRETARIA DA  SECRETARIA DE ASSISTENCIA SOCIAL DO MUNICIPIO DE IGUATU/CE. CONFORME LICITACAO 2021.07.01.03 E CONTRATO 2021.08.23.08.</v>
          </cell>
        </row>
        <row r="247">
          <cell r="C247" t="str">
            <v>3.3.90.39.00 - Outros serv. de terc. pessoa jurídica</v>
          </cell>
          <cell r="E247" t="str">
            <v>Locação de máquinas e equipamentos</v>
          </cell>
          <cell r="H247" t="str">
            <v>03.420.933/0001-26</v>
          </cell>
          <cell r="I247" t="str">
            <v>16841</v>
          </cell>
          <cell r="K247">
            <v>45877</v>
          </cell>
          <cell r="L247">
            <v>4891.3</v>
          </cell>
          <cell r="Q247" t="str">
            <v>CONTRATACAO DE EMPRESA PARA LOCAÇÃO DE EQUIPAMENTOS DE INFORMATICA, INCLUINDO ASSISTENCIA TECNICA, MANUTENÇÃO PREVENTIVA E CORRETIVA E PEÇAS DE REPOSICÃO, PARA  ATENDER AS NECESSIDADES DA SECRETARIA DE SAUDE/MAC DO MUNICIPIO DE IGUATU/CE.  CONFORME LICITACAO 2021.07.01.03 E CONTRATO 2021.08.23.07.</v>
          </cell>
        </row>
        <row r="248">
          <cell r="C248" t="str">
            <v>3.3.90.39.00 - Outros serv. de terc. pessoa jurídica</v>
          </cell>
          <cell r="E248" t="str">
            <v>Locação de máquinas e equipamentos</v>
          </cell>
          <cell r="H248" t="str">
            <v>03.420.933/0001-26</v>
          </cell>
          <cell r="I248" t="str">
            <v>16871</v>
          </cell>
          <cell r="K248">
            <v>45877</v>
          </cell>
          <cell r="L248">
            <v>5898.7</v>
          </cell>
          <cell r="Q248" t="str">
            <v>CONTRATACAO DE EMPRESA PARA LOCAÇÃO DE EQUIPAMENTOS DE INFORMATICA, INCLUINDO ASSISTENCIA TECNICA, MANUTENÇÃO PREVENTIVA E CORRETIVA E PEÇAS DE REPOSICÃO, PARA  ATENDER AS NECESSIDADES DA SECRETARIA DE SAUDE/MAC DO MUNICIPIO DE IGUATU/CE.  CONFORME LICITACAO 2021.07.01.03 E CONTRATO 2021.08.23.07.</v>
          </cell>
        </row>
        <row r="249">
          <cell r="C249" t="str">
            <v>3.3.90.39.00 - Outros serv. de terc. pessoa jurídica</v>
          </cell>
          <cell r="E249" t="str">
            <v>Locação de máquinas e equipamentos</v>
          </cell>
          <cell r="H249" t="str">
            <v>03.420.933/0001-26</v>
          </cell>
          <cell r="I249" t="str">
            <v>16793</v>
          </cell>
          <cell r="K249">
            <v>45877</v>
          </cell>
          <cell r="L249">
            <v>6075.7</v>
          </cell>
          <cell r="Q249" t="str">
            <v>CONTRATACAO DE EMPRESA PARA LOCAÇÃO DE EQUIPAMENTOS DE INFORMATICA, INCLUINDO ASSISTENCIA TECNICA, MANUTENÇÃO PREVENTIVA E CORRETIVA E PEÇAS DE REPOSICÃO, PARA  ATENDER AS NECESSIDADES DA SECRETARIA DE SAUDE/MAC DO MUNICIPIO DE IGUATU/CE.  CONFORME LICITACAO 2021.07.01.03 E CONTRATO 2021.08.23.07.</v>
          </cell>
        </row>
        <row r="250">
          <cell r="C250" t="str">
            <v>3.3.90.39.00 - Outros serv. de terc. pessoa jurídica</v>
          </cell>
          <cell r="E250" t="str">
            <v>Locação de máquinas e equipamentos</v>
          </cell>
          <cell r="H250" t="str">
            <v>03.420.933/0001-26</v>
          </cell>
          <cell r="I250" t="str">
            <v>16894</v>
          </cell>
          <cell r="K250">
            <v>45877</v>
          </cell>
          <cell r="L250">
            <v>13447.64</v>
          </cell>
          <cell r="Q250" t="str">
            <v>CONTRATACAO DE EMPRESA PARA LOCAÇÃO DE EQUIPAMENTOS DE INFORMATICA,  INCLUINDO ASSISTENCIA TECNICA, MANUTENÇÃO PREVENTIVA E CORRETIVA E  PEÇAS DE REPOSICÃO, PARA  ATENDER AS NECESSIDADES DA SECRETARIA DE  SAUDE DO MUNICIPIO DE IGUATU/CE.  CONFORME LICITACAO 2021.07.01.03  E CONTRATO 2021.08.23.07.</v>
          </cell>
        </row>
        <row r="251">
          <cell r="C251" t="str">
            <v>3.3.90.39.00 - Outros serv. de terc. pessoa jurídica</v>
          </cell>
          <cell r="E251" t="str">
            <v>Locação de máquinas e equipamentos</v>
          </cell>
          <cell r="H251" t="str">
            <v>27.298.172/0001-40</v>
          </cell>
          <cell r="I251" t="str">
            <v>208</v>
          </cell>
          <cell r="K251">
            <v>45877</v>
          </cell>
          <cell r="L251">
            <v>1460</v>
          </cell>
          <cell r="Q251" t="str">
            <v>CONTRATAÇÃO DE EMPRESA ESPECIALIZADA PARA LOCACAO DE INFRAESTRUTURA DE VIDEO MONITORAMENTO, CONFORME PROCESSO CARONA 2023.04.26.01 E CONTRATO 2023.05.11.01.</v>
          </cell>
        </row>
        <row r="252">
          <cell r="C252" t="str">
            <v>3.3.90.39.00 - Outros serv. de terc. pessoa jurídica</v>
          </cell>
          <cell r="E252" t="str">
            <v>Locação de máquinas e equipamentos</v>
          </cell>
          <cell r="H252" t="str">
            <v>27.298.172/0001-40</v>
          </cell>
          <cell r="I252" t="str">
            <v>124</v>
          </cell>
          <cell r="K252">
            <v>45877</v>
          </cell>
          <cell r="L252">
            <v>11920</v>
          </cell>
          <cell r="Q252" t="str">
            <v>CONTRATAÇÃO DE EMPRESA ESPECIALIZADA PARA LOCACAO DE INFRAESTRUTURA DE VIDEO MONITORAMENTO, CONFORME PROCESSO CARONA 2023.04.26.01 E CONTRATO 2023.05.11.01.</v>
          </cell>
        </row>
        <row r="253">
          <cell r="C253" t="str">
            <v>3.3.90.39.00 - Outros serv. de terc. pessoa jurídica</v>
          </cell>
          <cell r="E253" t="str">
            <v>Locação de máquinas e equipamentos</v>
          </cell>
          <cell r="H253" t="str">
            <v>27.298.172/0001-40</v>
          </cell>
          <cell r="I253" t="str">
            <v>167</v>
          </cell>
          <cell r="K253">
            <v>45877</v>
          </cell>
          <cell r="L253">
            <v>71060</v>
          </cell>
          <cell r="Q253" t="str">
            <v>CONTRATAÇÃO DE EMPRESA ESPECIALIZADA PARA LOCACAO DE INFRAESTRUTURA DE VIDEO MONITORAMENTO, CONFORME PROCESSO CARONA 2023.04.26.01 E CONTRATO 2023.05.11.01.</v>
          </cell>
        </row>
        <row r="254">
          <cell r="C254" t="str">
            <v>3.3.90.39.00 - Outros serv. de terc. pessoa jurídica</v>
          </cell>
          <cell r="E254" t="str">
            <v>Limpeza e conservação</v>
          </cell>
          <cell r="H254" t="str">
            <v>30.994.850/0001-13</v>
          </cell>
          <cell r="I254" t="str">
            <v>107</v>
          </cell>
          <cell r="K254">
            <v>45877</v>
          </cell>
          <cell r="L254">
            <v>300000</v>
          </cell>
          <cell r="Q254" t="str">
            <v>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 Referente a medicao nº 06.</v>
          </cell>
        </row>
        <row r="255">
          <cell r="C255" t="str">
            <v>3.3.90.39.00 - Outros serv. de terc. pessoa jurídica</v>
          </cell>
          <cell r="E255" t="str">
            <v>Limpeza e conservação</v>
          </cell>
          <cell r="H255" t="str">
            <v>24.525.971/0001-13</v>
          </cell>
          <cell r="I255" t="str">
            <v>16409</v>
          </cell>
          <cell r="K255">
            <v>45877</v>
          </cell>
          <cell r="L255">
            <v>34496.28</v>
          </cell>
          <cell r="Q255" t="str">
            <v>CONTRATAÇÃO DE EMPRESA ESPECIALIZADA NA ÁREA DE SERVIÇOS DE COLETA, TRANSPORTE E  INCINERAÇÃO DE RESÍDUOS SÓLIDOS DA SAÚDE DO MUNICÍPIO DE IGUATU-CE, CONFORME  ESPECIFICAÇÕES CONSTANTES NO PROJETO BÁSICO DA LICITACAO 2021.10.06.01. E CONTRATO 2022.01.04.01.</v>
          </cell>
        </row>
        <row r="256">
          <cell r="C256" t="str">
            <v>4.4.90.51.00 - Obras e instalações</v>
          </cell>
          <cell r="E256" t="str">
            <v>Obras em andamento</v>
          </cell>
          <cell r="H256" t="str">
            <v>22.456.063/0001-90</v>
          </cell>
          <cell r="I256" t="str">
            <v>2337</v>
          </cell>
          <cell r="K256">
            <v>45881</v>
          </cell>
          <cell r="L256">
            <v>74742.33</v>
          </cell>
          <cell r="Q256" t="str">
            <v>REFERENTE A 1ª MEDIÇÃO DOS SERVIÇOS PARA CONCLUSÃO DE PAVIMENTAÇÃO EM PEDRA TOSCA EM DIVERSOS BAIRROS DO MUNICIPIO DE IGUATU-CE, CONFORME MAPP 3819, CONFORME CONDIÇÕES, QUANTIDADES E EXIGÊNCIAS ESTABELECIDAS NESTE EDITAL E SEUS ANEXOS. CONFORME LICITACAO 20240610000324 E CONTRATO 2024.07.29.01. EM SUBSTITUICAO AO EMPENHO 03010038.</v>
          </cell>
        </row>
        <row r="257">
          <cell r="C257" t="str">
            <v>3.3.90.39.00 - Outros serv. de terc. pessoa jurídica</v>
          </cell>
          <cell r="E257" t="str">
            <v>Limpeza e conservação</v>
          </cell>
          <cell r="H257" t="str">
            <v>24.525.971/0001-13</v>
          </cell>
          <cell r="I257" t="str">
            <v>16407</v>
          </cell>
          <cell r="K257">
            <v>45882</v>
          </cell>
          <cell r="L257">
            <v>43120.35</v>
          </cell>
          <cell r="Q257" t="str">
            <v>CONTRATAÇÃO DE EMPRESA ESPECIALIZADA NA ÁREA DE SERVIÇOS DE COLETA,  TRANSPORTE E  INCINERAÇÃO DE RESÍDUOS SÓLIDOS DA SAÚDE DO MUNICÍPIO DE IGUATU-CE, CONFORME  ESPECIFICAÇÕES CONSTANTES NO PROJETO BÁSICO DA  LICITACAO 2021.10.06.01. E CONTRATO 2022.01.04.01.</v>
          </cell>
        </row>
        <row r="258">
          <cell r="C258" t="str">
            <v>3.3.90.39.00 - Outros serv. de terc. pessoa jurídica</v>
          </cell>
          <cell r="E258" t="str">
            <v>Limpeza e conservação</v>
          </cell>
          <cell r="H258" t="str">
            <v>30.994.850/0001-13</v>
          </cell>
          <cell r="I258" t="str">
            <v>107</v>
          </cell>
          <cell r="K258">
            <v>45883</v>
          </cell>
          <cell r="L258">
            <v>300000</v>
          </cell>
          <cell r="Q258" t="str">
            <v>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 Referente a medicao nº 06.</v>
          </cell>
        </row>
        <row r="259">
          <cell r="C259" t="str">
            <v>4.4.90.51.00 - Obras e instalações</v>
          </cell>
          <cell r="E259" t="str">
            <v>Obras em andamento</v>
          </cell>
          <cell r="H259" t="str">
            <v>18.413.043/0001-64</v>
          </cell>
          <cell r="I259" t="str">
            <v>121</v>
          </cell>
          <cell r="K259">
            <v>45883</v>
          </cell>
          <cell r="L259">
            <v>458883.78</v>
          </cell>
          <cell r="Q259" t="str">
            <v>Contratacao de empresa para prestar servicos sobre demanda com requalificacao de  imoveis escolares, sob a responsabilidade da Secretaria de Educacao do Municipio  de Iguatu/CE. conforme licitacao 2025.04.30.02 e contrato 2025.06.13.04. Referente a 1ª medicao.</v>
          </cell>
        </row>
        <row r="260">
          <cell r="C260" t="str">
            <v>4.4.90.51.00 - Obras e instalações</v>
          </cell>
          <cell r="E260" t="str">
            <v>Obras em andamento</v>
          </cell>
          <cell r="H260" t="str">
            <v>69.374.585/0001-06</v>
          </cell>
          <cell r="I260" t="str">
            <v>4960</v>
          </cell>
          <cell r="K260">
            <v>45888</v>
          </cell>
          <cell r="L260">
            <v>559184.39</v>
          </cell>
          <cell r="Q260" t="str">
            <v>1ª medição dos serviços de requalificação da pavimentação e dos elementos de drenagem a serem executados em ruas, avenidas e estradas vicinais do Município de Iguatu/CE, sob responsabilidade da Secretaria de Infraestrutura do Municipio de Iguatu/CE, conforme especificações constantes no Projeto Básico, Anexo I do Edital da licitacao 2025.04.30.01 e contrato 2025.06.04.01.</v>
          </cell>
        </row>
        <row r="261">
          <cell r="C261" t="str">
            <v>3.3.90.39.00 - Outros serv. de terc. pessoa jurídica</v>
          </cell>
          <cell r="E261" t="str">
            <v>Limpeza e conservação</v>
          </cell>
          <cell r="H261" t="str">
            <v>09.170.079/0001-73</v>
          </cell>
          <cell r="I261" t="str">
            <v>5</v>
          </cell>
          <cell r="K261">
            <v>45890</v>
          </cell>
          <cell r="L261">
            <v>22276.400000000001</v>
          </cell>
          <cell r="Q261" t="str">
            <v>Contratação de associação de catadores para realizar a coleta, transporte, triagem dos resíduos sólidos urbanos recicláveis secos, com dedicação exclusiva de mão de obra, de forma continua, em áreas urbanas e rurais do município, devendo para tanto, o licitante disponibilizar veículos, equipamentos, maquinários e funcionários para execução dos serviços conforme Projeto Básico, para implantação de coleta seletiva no município de Iguatu/CE, nas condições estabelecidas no Termo de Referência da dispensa de lic</v>
          </cell>
        </row>
        <row r="262">
          <cell r="C262" t="str">
            <v>3.3.90.39.00 - Outros serv. de terc. pessoa jurídica</v>
          </cell>
          <cell r="E262" t="str">
            <v>Locação de máquinas e equipamentos</v>
          </cell>
          <cell r="H262" t="str">
            <v>16.383.848/0001-87</v>
          </cell>
          <cell r="I262" t="str">
            <v>7744</v>
          </cell>
          <cell r="K262">
            <v>45895</v>
          </cell>
          <cell r="L262">
            <v>39987.18</v>
          </cell>
          <cell r="Q262" t="str">
            <v>CONTRATAÇÃO DE EMPRESA ESPECIALIZADA EM LOCAÇÃO DE EQUIPAMENTOS REGISTRADORES  ELETRONICOS DE VELOCIDADE E DE AVANÇO SEMAFORICO, DE INTERRESSE DA SECRETARIA DE  TRÂNSITO E MOBILIDADE URBANA DO MUNICIPIO DE IGUATU/CE. CONFORME LICITACAO 2022.06.24.01 E CONTRATO 2022.10.05.02.</v>
          </cell>
        </row>
        <row r="263">
          <cell r="C263" t="str">
            <v>3.3.90.39.00 - Outros serv. de terc. pessoa jurídica</v>
          </cell>
          <cell r="E263" t="str">
            <v>Locação de máquinas e equipamentos</v>
          </cell>
          <cell r="H263" t="str">
            <v>15.676.890/0001-23</v>
          </cell>
          <cell r="I263" t="str">
            <v>733</v>
          </cell>
          <cell r="K263">
            <v>45895</v>
          </cell>
          <cell r="L263">
            <v>88258.05</v>
          </cell>
          <cell r="Q263" t="str">
            <v>CONTRATATACAO DE EMPRESA ESPECIALIZADA EM PARA LOCACAO EQUIPAMENTOS E NO APOIO TECNOLOGICO AO PROCESSO DE FISCALIZAÇÃO, GESTÃO DE PROCEDIMENTOS E MEDIDAS ADMINISTRATIVAS INERENTES AS INFRAÇÕES DE TRÂNSITO E DEMAIS ATIVIDADES AFINS DA SECRETARIA DE TRÂNSITO E TRANSPORTE DO MUNICIPIO DE IGUATU/CE. CONFORME LICITACAO 2024.10.16/0001-40 E CONTRATO 2024.12.30.01.</v>
          </cell>
        </row>
        <row r="264">
          <cell r="C264" t="str">
            <v>3.3.90.39.00 - Outros serv. de terc. pessoa jurídica</v>
          </cell>
          <cell r="E264" t="str">
            <v>Limpeza e conservação</v>
          </cell>
          <cell r="H264" t="str">
            <v>30.994.850/0001-13</v>
          </cell>
          <cell r="I264" t="str">
            <v>107</v>
          </cell>
          <cell r="K264">
            <v>45896</v>
          </cell>
          <cell r="L264">
            <v>199691.14</v>
          </cell>
          <cell r="Q264" t="str">
            <v>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 Referente a medicao nº 06.</v>
          </cell>
        </row>
        <row r="265">
          <cell r="C265" t="str">
            <v>3.3.90.39.00 - Outros serv. de terc. pessoa jurídica</v>
          </cell>
          <cell r="E265" t="str">
            <v>Limpeza e conservação</v>
          </cell>
          <cell r="H265" t="str">
            <v>30.994.850/0001-13</v>
          </cell>
          <cell r="I265" t="str">
            <v>118</v>
          </cell>
          <cell r="K265">
            <v>45896</v>
          </cell>
          <cell r="L265">
            <v>214284.15</v>
          </cell>
          <cell r="Q265" t="str">
            <v>Setima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ell>
        </row>
        <row r="266">
          <cell r="C266" t="str">
            <v>3.3.90.39.00 - Outros serv. de terc. pessoa jurídica</v>
          </cell>
          <cell r="E266" t="str">
            <v>Limpeza e conservação</v>
          </cell>
          <cell r="H266" t="str">
            <v>24.525.971/0001-13</v>
          </cell>
          <cell r="I266" t="str">
            <v>16408</v>
          </cell>
          <cell r="K266">
            <v>45898</v>
          </cell>
          <cell r="L266">
            <v>8624.07</v>
          </cell>
          <cell r="Q266" t="str">
            <v>CONTRATAÇÃO DE EMPRESA ESPECIALIZADA NA ÁREA DE SERVIÇOS DE COLETA,  TRANSPORTE E  INCINERAÇÃO DE RESÍDUOS SÓLIDOS DA SAÚDE DO MUNICÍPIO DE IGUATU-CE, CONFORME  ESPECIFICAÇÕES CONSTANTES NO PROJETO BÁSICO DA  LICITACAO 2021.10.06.01. E CONTRATO 2022.01.04.01.</v>
          </cell>
        </row>
        <row r="267">
          <cell r="C267" t="str">
            <v>3.3.90.39.00 - Outros serv. de terc. pessoa jurídica</v>
          </cell>
          <cell r="E267" t="str">
            <v>Limpeza e conservação</v>
          </cell>
          <cell r="H267" t="str">
            <v>30.994.850/0001-13</v>
          </cell>
          <cell r="I267" t="str">
            <v>118</v>
          </cell>
          <cell r="K267">
            <v>45902</v>
          </cell>
          <cell r="L267">
            <v>111775.45</v>
          </cell>
          <cell r="Q267" t="str">
            <v>Setima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ell>
        </row>
        <row r="268">
          <cell r="C268" t="str">
            <v>3.3.90.39.00 - Outros serv. de terc. pessoa jurídica</v>
          </cell>
          <cell r="E268" t="str">
            <v>Locação de máquinas e equipamentos</v>
          </cell>
          <cell r="H268" t="str">
            <v>22.594.152/0001-00</v>
          </cell>
          <cell r="I268" t="str">
            <v>833</v>
          </cell>
          <cell r="K268">
            <v>45905</v>
          </cell>
          <cell r="L268">
            <v>41250.230000000003</v>
          </cell>
          <cell r="Q268" t="str">
            <v>CONTRATAÇÃO DE EMPRESA PARA PRESTAR OS SERVICOS COM LOCACAO DE INFRAESTRUTURA (ESTRUTURA, SONORIZACAO E ILUMINACAO)PARA VIABILIZAR A REALIZACAO DE EVENTOS MUNICIPAIS, SOB A RESPONSABILIDADE DA SECRETARIA DE GABINETE DO MUNICIPIO DE IGUATU/CE. ATRAVES DE ADESAO A ATA DE REGISTRO DE PREÇOS Nº 2024.06.18.01, ORIUNDA DO PROCESSO ADMINISTRATIVO PREGÃO ELETRÔNICO Nº 2024.05.10.01, DO MUNICIPIO DE MISSÃO VELHA-CE, E PROCESSO CARONA 2024.09.25.01 E CONTRATO 2024.10.04.02.</v>
          </cell>
        </row>
        <row r="269">
          <cell r="C269" t="str">
            <v>3.3.90.39.00 - Outros serv. de terc. pessoa jurídica</v>
          </cell>
          <cell r="E269" t="str">
            <v>Locação de máquinas e equipamentos</v>
          </cell>
          <cell r="H269" t="str">
            <v>26.287.364/0001-98</v>
          </cell>
          <cell r="I269" t="str">
            <v>2223</v>
          </cell>
          <cell r="K269">
            <v>45910</v>
          </cell>
          <cell r="L269">
            <v>481281</v>
          </cell>
          <cell r="Q269" t="str">
            <v>Contratação de empresa para especializada para locacao de maquinas pesadas para atender as necessidades da Secretaria de Infraestrutura do Municipio de Iguatu/Ce. Conforme Licitacao 2025.06.06.01 e contrato 2025.06.11.01. Referente a 2ª medicao.</v>
          </cell>
        </row>
        <row r="270">
          <cell r="C270" t="str">
            <v>3.3.90.39.00 - Outros serv. de terc. pessoa jurídica</v>
          </cell>
          <cell r="E270" t="str">
            <v>Limpeza e conservação</v>
          </cell>
          <cell r="H270" t="str">
            <v>30.994.850/0001-13</v>
          </cell>
          <cell r="I270" t="str">
            <v>120</v>
          </cell>
          <cell r="K270">
            <v>45910</v>
          </cell>
          <cell r="L270">
            <v>300000</v>
          </cell>
          <cell r="Q270" t="str">
            <v>Oitava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ell>
        </row>
        <row r="271">
          <cell r="C271" t="str">
            <v>4.4.90.51.00 - Obras e instalações</v>
          </cell>
          <cell r="E271" t="str">
            <v>Obras em andamento</v>
          </cell>
          <cell r="H271" t="str">
            <v>18.413.043/0001-64</v>
          </cell>
          <cell r="I271" t="str">
            <v>122</v>
          </cell>
          <cell r="K271">
            <v>45910</v>
          </cell>
          <cell r="L271">
            <v>794906.89</v>
          </cell>
          <cell r="Q271" t="str">
            <v>Contratacao de empresa para prestar servicos sobre demanda com requalificacao de  imoveis escolares, sob a responsabilidade da Secretaria de Educacao do Municipio  de Iguatu/CE. conforme licitacao 2025.04.30.02 e contrato 2025.06.13.04. Referente a 2ª medicao. Obras executadas nas dependencias das escolas (EEF ANTONIO CIPRIANO, FRANCISCO SEBASTIAO UCHOA, ALBA ARAUJO, CLARA ALVES DE ARAUJO E PACIFICO GUEDES.</v>
          </cell>
        </row>
        <row r="272">
          <cell r="C272" t="str">
            <v>4.4.90.51.00 - Obras e instalações</v>
          </cell>
          <cell r="E272" t="str">
            <v>Obras em andamento</v>
          </cell>
          <cell r="H272" t="str">
            <v>41.332.445/0001-56</v>
          </cell>
          <cell r="I272" t="str">
            <v>181</v>
          </cell>
          <cell r="K272">
            <v>45911</v>
          </cell>
          <cell r="L272">
            <v>71879.92</v>
          </cell>
          <cell r="Q272" t="str">
            <v>REFERENTE A 8ª MEDICAO DOS SERVICOS ESPECIALIZADOS DE CONTRUÇÃO CIVIL PARA CONSTRUÇÃO 7(SETE)CAMPOS DE FUTEBOL TIPO ?ARENINHA? A SEREM IMPLANTADOS NO MUNICÍPIO DE IGUATU, TUDO DE ACORDO COM AS ESPECIFICAÇÕES CONTIDAS NOS ANEXOS DESTE EDITAL. CONFORME LICITACAO 2023.02.06.01 E CONTRATO 2023.08.08.01.</v>
          </cell>
        </row>
        <row r="273">
          <cell r="C273" t="str">
            <v>3.3.90.39.00 - Outros serv. de terc. pessoa jurídica</v>
          </cell>
          <cell r="E273" t="str">
            <v>Limpeza e conservação</v>
          </cell>
          <cell r="H273" t="str">
            <v>19.125.143/0001-58</v>
          </cell>
          <cell r="I273" t="str">
            <v>338</v>
          </cell>
          <cell r="K273">
            <v>45912</v>
          </cell>
          <cell r="L273">
            <v>65000</v>
          </cell>
          <cell r="Q273" t="str">
            <v>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Conforme  licitacao 2023.12.13.02 e contrato 2024.03.14.02. PERIODO DE 01/02 A 28/02/2025.</v>
          </cell>
        </row>
        <row r="274">
          <cell r="C274" t="str">
            <v>3.3.90.39.00 - Outros serv. de terc. pessoa jurídica</v>
          </cell>
          <cell r="E274" t="str">
            <v>Locação de máquinas e equipamentos</v>
          </cell>
          <cell r="H274" t="str">
            <v>33.921.755/0001-88</v>
          </cell>
          <cell r="I274" t="str">
            <v>1994</v>
          </cell>
          <cell r="K274">
            <v>45912</v>
          </cell>
          <cell r="L274">
            <v>4700</v>
          </cell>
          <cell r="Q274" t="str">
            <v>Contratação de empresa para locação de equipamento de Digitalização de Imagens Radiográficas Convencionais, destinado a atender as necessidades da Unidade de Pronto Atendimento (UPA), conforme especificações descritas no termo de referência, anexo I do aviso. Conforme dispensa de licitacao 2024.05.16.01 e contrato 2024.06.06.01.</v>
          </cell>
        </row>
        <row r="275">
          <cell r="C275" t="str">
            <v>3.3.90.39.00 - Outros serv. de terc. pessoa jurídica</v>
          </cell>
          <cell r="E275" t="str">
            <v>Locação de máquinas e equipamentos</v>
          </cell>
          <cell r="H275" t="str">
            <v>27.298.172/0001-40</v>
          </cell>
          <cell r="I275" t="str">
            <v>153</v>
          </cell>
          <cell r="K275">
            <v>45912</v>
          </cell>
          <cell r="L275">
            <v>11920</v>
          </cell>
          <cell r="Q275" t="str">
            <v>CONTRATAÇÃO DE EMPRESA ESPECIALIZADA PARA LOCACAO DE INFRAESTRUTURA DE VIDEO MONITORAMENTO, CONFORME PROCESSO CARONA 2023.04.26.01 E CONTRATO 2023.05.11.01.</v>
          </cell>
        </row>
        <row r="276">
          <cell r="C276" t="str">
            <v>3.3.90.39.00 - Outros serv. de terc. pessoa jurídica</v>
          </cell>
          <cell r="E276" t="str">
            <v>Locação de máquinas e equipamentos</v>
          </cell>
          <cell r="H276" t="str">
            <v>27.298.172/0001-40</v>
          </cell>
          <cell r="I276" t="str">
            <v>184</v>
          </cell>
          <cell r="K276">
            <v>45912</v>
          </cell>
          <cell r="L276">
            <v>71060</v>
          </cell>
          <cell r="Q276" t="str">
            <v>CONTRATAÇÃO DE EMPRESA ESPECIALIZADA PARA LOCACAO DE INFRAESTRUTURA DE VIDEO MONITORAMENTO, CONFORME PROCESSO CARONA 2023.04.26.01 E CONTRATO 2023.05.11.01.</v>
          </cell>
        </row>
        <row r="277">
          <cell r="C277" t="str">
            <v>3.3.90.39.00 - Outros serv. de terc. pessoa jurídica</v>
          </cell>
          <cell r="E277" t="str">
            <v>Locação de máquinas e equipamentos</v>
          </cell>
          <cell r="H277" t="str">
            <v>04.238.951/0001-54</v>
          </cell>
          <cell r="I277" t="str">
            <v>44763</v>
          </cell>
          <cell r="K277">
            <v>45912</v>
          </cell>
          <cell r="L277">
            <v>19500</v>
          </cell>
          <cell r="Q277" t="str">
            <v>Contração de empresa especializada para prestar os serviços de locação de  equipamentos médicos, incluso manutenção preventiva e corretiva, sob  a responsabilidade da Secretaria da Saúde de Iguatu-Ce. conforme licitacao  2022.10.11.02 e contrato 2022.11.22.02.</v>
          </cell>
        </row>
        <row r="278">
          <cell r="C278" t="str">
            <v>3.3.90.39.00 - Outros serv. de terc. pessoa jurídica</v>
          </cell>
          <cell r="E278" t="str">
            <v>Limpeza e conservação</v>
          </cell>
          <cell r="H278" t="str">
            <v>24.525.971/0001-13</v>
          </cell>
          <cell r="I278" t="str">
            <v>16692</v>
          </cell>
          <cell r="K278">
            <v>45912</v>
          </cell>
          <cell r="L278">
            <v>33788.660000000003</v>
          </cell>
          <cell r="Q278" t="str">
            <v>CONTRATAÇÃO DE EMPRESA ESPECIALIZADA NA ÁREA DE SERVIÇOS DE COLETA, TRANSPORTE E  INCINERAÇÃO DE RESÍDUOS SÓLIDOS DA SAÚDE DO MUNICÍPIO DE IGUATU-CE, CONFORME  ESPECIFICAÇÕES CONSTANTES NO PROJETO BÁSICO DA LICITACAO 2021.10.06.01. E CONTRATO 2022.01.04.01.</v>
          </cell>
        </row>
        <row r="279">
          <cell r="C279" t="str">
            <v>3.3.90.39.00 - Outros serv. de terc. pessoa jurídica</v>
          </cell>
          <cell r="E279" t="str">
            <v>Locação de máquinas e equipamentos</v>
          </cell>
          <cell r="H279" t="str">
            <v>15.676.890/0001-23</v>
          </cell>
          <cell r="I279" t="str">
            <v>752</v>
          </cell>
          <cell r="K279">
            <v>45912</v>
          </cell>
          <cell r="L279">
            <v>91912.05</v>
          </cell>
          <cell r="Q279" t="str">
            <v>CONTRATATACAO DE EMPRESA ESPECIALIZADA EM PARA LOCACAO EQUIPAMENTOS E NO APOIO TECNOLOGICO AO PROCESSO DE FISCALIZAÇÃO, GESTÃO DE PROCEDIMENTOS E MEDIDAS ADMINISTRATIVAS INERENTES AS INFRAÇÕES DE TRÂNSITO E DEMAIS ATIVIDADES AFINS DA SECRETARIA DE TRÂNSITO E TRANSPORTE DO MUNICIPIO DE IGUATU/CE. CONFORME LICITACAO 2024.10.16/0001-40 E CONTRATO 2024.12.30.01.</v>
          </cell>
        </row>
        <row r="280">
          <cell r="C280" t="str">
            <v>3.3.90.39.00 - Outros serv. de terc. pessoa jurídica</v>
          </cell>
          <cell r="E280" t="str">
            <v>Locação de máquinas e equipamentos</v>
          </cell>
          <cell r="H280" t="str">
            <v>03.420.933/0001-26</v>
          </cell>
          <cell r="I280" t="str">
            <v>16913</v>
          </cell>
          <cell r="K280">
            <v>45915</v>
          </cell>
          <cell r="L280">
            <v>474.7</v>
          </cell>
          <cell r="Q280" t="str">
            <v>CONTRATACAO DE EMPRESA PARA LOCAÇÃO DE EQUIPAMENTOS DE INFORMATICA,  INCLUINDO ASSISTENCIA TECNICA, MANUTENÇÃO PREVENTIVA E CORRETIVA E  PEÇAS DE REPOSICÃO, PARA  ATENDER AS NECESSIDADES DA SECRETARIA DA  SECRETARIA DE ASSISTENCIA SOCIAL/SCFV DO MUNICIPIO DE IGUATU/CE.   CONFORME LICITACAO 2021.07.01.03 E CONTRATO 2021.08.23.08.</v>
          </cell>
        </row>
        <row r="281">
          <cell r="C281" t="str">
            <v>3.3.90.39.00 - Outros serv. de terc. pessoa jurídica</v>
          </cell>
          <cell r="E281" t="str">
            <v>Locação de máquinas e equipamentos</v>
          </cell>
          <cell r="H281" t="str">
            <v>03.420.933/0001-26</v>
          </cell>
          <cell r="I281" t="str">
            <v>16914</v>
          </cell>
          <cell r="K281">
            <v>45915</v>
          </cell>
          <cell r="L281">
            <v>474.7</v>
          </cell>
          <cell r="Q281" t="str">
            <v>CONTRATACAO DE EMPRESA PARA LOCAÇÃO DE EQUIPAMENTOS DE INFORMATICA,  INCLUINDO ASSISTENCIA TECNICA, MANUTENÇÃO PREVENTIVA E CORRETIVA E  PEÇAS DE REPOSICÃO, PARA  ATENDER AS NECESSIDADES DA SECRETARIA DA  SECRETARIA DE ASSISTENCIA SOCIAL/SCFV DO MUNICIPIO DE IGUATU/CE.   CONFORME LICITACAO 2021.07.01.03 E CONTRATO 2021.08.23.08.</v>
          </cell>
        </row>
        <row r="282">
          <cell r="C282" t="str">
            <v>3.3.90.39.00 - Outros serv. de terc. pessoa jurídica</v>
          </cell>
          <cell r="E282" t="str">
            <v>Locação de máquinas e equipamentos</v>
          </cell>
          <cell r="H282" t="str">
            <v>03.420.933/0001-26</v>
          </cell>
          <cell r="I282" t="str">
            <v>16846</v>
          </cell>
          <cell r="K282">
            <v>45915</v>
          </cell>
          <cell r="L282">
            <v>1052.58</v>
          </cell>
          <cell r="Q282" t="str">
            <v>CONTRATACAO DE EMPRESA PARA LOCAÇÃO DE EQUIPAMENTOS DE INFORMATICA,  INCLUINDO ASSISTENCIA TECNICA, MANUTENÇÃO PREVENTIVA E CORRETIVA E  PEÇAS DE REPOSICÃO, PARA  ATENDER AS NECESSIDADES DA SECRETARIA DA  SECRETARIA DE ASSISTENCIA SOCIAL/SCFV DO MUNICIPIO DE IGUATU/CE.   CONFORME LICITACAO 2021.07.01.03 E CONTRATO 2021.08.23.08.</v>
          </cell>
        </row>
        <row r="283">
          <cell r="C283" t="str">
            <v>3.3.90.39.00 - Outros serv. de terc. pessoa jurídica</v>
          </cell>
          <cell r="E283" t="str">
            <v>Locação de máquinas e equipamentos</v>
          </cell>
          <cell r="H283" t="str">
            <v>03.420.933/0001-26</v>
          </cell>
          <cell r="I283" t="str">
            <v>16811</v>
          </cell>
          <cell r="K283">
            <v>45915</v>
          </cell>
          <cell r="L283">
            <v>1764.63</v>
          </cell>
          <cell r="Q283" t="str">
            <v>CONTRATACAO DE EMPRESA PARA LOCAÇÃO DE EQUIPAMENTOS DE INFORMATICA,  INCLUINDO ASSISTENCIA TECNICA, MANUTENÇÃO PREVENTIVA E CORRETIVA E  PEÇAS DE REPOSICÃO, PARA  ATENDER AS NECESSIDADES DA SECRETARIA DA  SECRETARIA DE ASSISTENCIA SOCIAL/SCFV DO MUNICIPIO DE IGUATU/CE.   CONFORME LICITACAO 2021.07.01.03 E CONTRATO 2021.08.23.08.</v>
          </cell>
        </row>
        <row r="284">
          <cell r="C284" t="str">
            <v>3.3.90.39.00 - Outros serv. de terc. pessoa jurídica</v>
          </cell>
          <cell r="E284" t="str">
            <v>Locação de máquinas e equipamentos</v>
          </cell>
          <cell r="H284" t="str">
            <v>03.420.933/0001-26</v>
          </cell>
          <cell r="I284" t="str">
            <v>16917</v>
          </cell>
          <cell r="K284">
            <v>45915</v>
          </cell>
          <cell r="L284">
            <v>5828.27</v>
          </cell>
          <cell r="Q284" t="str">
            <v>CONTRATACAO DE EMPRESA PARA LOCAÇÃO DE EQUIPAMENTOS DE INFORMATICA,  INCLUINDO ASSISTENCIA TECNICA, MANUTENÇÃO PREVENTIVA E CORRETIVA E  PEÇAS DE REPOSICÃO, PARA  ATENDER AS NECESSIDADES DA SECRETARIA DA  SECRETARIA DE ASSISTENCIA SOCIAL/CRAS PAIF DO MUNICIPIO DE IGUATU/CE.   CONFORME LICITACAO 2021.07.01.03 E CONTRATO 2021.08.23.08.</v>
          </cell>
        </row>
        <row r="285">
          <cell r="C285" t="str">
            <v>3.3.90.39.00 - Outros serv. de terc. pessoa jurídica</v>
          </cell>
          <cell r="E285" t="str">
            <v>Locação de máquinas e equipamentos</v>
          </cell>
          <cell r="H285" t="str">
            <v>03.420.933/0001-26</v>
          </cell>
          <cell r="I285" t="str">
            <v>16874</v>
          </cell>
          <cell r="K285">
            <v>45915</v>
          </cell>
          <cell r="L285">
            <v>6182.03</v>
          </cell>
          <cell r="Q285" t="str">
            <v>CONTRATACAO DE EMPRESA PARA LOCAÇÃO DE EQUIPAMENTOS DE INFORMATICA,  INCLUINDO ASSISTENCIA TECNICA, MANUTENÇÃO PREVENTIVA E CORRETIVA E  PEÇAS DE REPOSICÃO, PARA  ATENDER AS NECESSIDADES DA SECRETARIA DA  SECRETARIA DE ASSISTENCIA SOCIAL/CRAS PAIF DO MUNICIPIO DE IGUATU/CE.   CONFORME LICITACAO 2021.07.01.03 E CONTRATO 2021.08.23.08.</v>
          </cell>
        </row>
        <row r="286">
          <cell r="C286" t="str">
            <v>3.3.90.39.00 - Outros serv. de terc. pessoa jurídica</v>
          </cell>
          <cell r="E286" t="str">
            <v>Locação de máquinas e equipamentos</v>
          </cell>
          <cell r="H286" t="str">
            <v>03.420.933/0001-26</v>
          </cell>
          <cell r="I286" t="str">
            <v>16844</v>
          </cell>
          <cell r="K286">
            <v>45915</v>
          </cell>
          <cell r="L286">
            <v>6359.03</v>
          </cell>
          <cell r="Q286" t="str">
            <v>CONTRATACAO DE EMPRESA PARA LOCAÇÃO DE EQUIPAMENTOS DE INFORMATICA,  INCLUINDO ASSISTENCIA TECNICA, MANUTENÇÃO PREVENTIVA E CORRETIVA E  PEÇAS DE REPOSICÃO, PARA  ATENDER AS NECESSIDADES DA SECRETARIA DA  SECRETARIA DE ASSISTENCIA SOCIAL/CRAS PAIF DO MUNICIPIO DE IGUATU/CE.   CONFORME LICITACAO 2021.07.01.03 E CONTRATO 2021.08.23.08.</v>
          </cell>
        </row>
        <row r="287">
          <cell r="C287" t="str">
            <v>3.3.90.39.00 - Outros serv. de terc. pessoa jurídica</v>
          </cell>
          <cell r="E287" t="str">
            <v>Locação de máquinas e equipamentos</v>
          </cell>
          <cell r="H287" t="str">
            <v>03.420.933/0001-26</v>
          </cell>
          <cell r="I287" t="str">
            <v>16809</v>
          </cell>
          <cell r="K287">
            <v>45915</v>
          </cell>
          <cell r="L287">
            <v>6359.03</v>
          </cell>
          <cell r="Q287" t="str">
            <v>CONTRATACAO DE EMPRESA PARA LOCAÇÃO DE EQUIPAMENTOS DE INFORMATICA,  INCLUINDO ASSISTENCIA TECNICA, MANUTENÇÃO PREVENTIVA E CORRETIVA E  PEÇAS DE REPOSICÃO, PARA  ATENDER AS NECESSIDADES DA SECRETARIA DA  SECRETARIA DE ASSISTENCIA SOCIAL/CRAS PAIF DO MUNICIPIO DE IGUATU/CE.   CONFORME LICITACAO 2021.07.01.03 E CONTRATO 2021.08.23.08.</v>
          </cell>
        </row>
        <row r="288">
          <cell r="C288" t="str">
            <v>3.3.90.39.00 - Outros serv. de terc. pessoa jurídica</v>
          </cell>
          <cell r="E288" t="str">
            <v>Locação de máquinas e equipamentos</v>
          </cell>
          <cell r="H288" t="str">
            <v>03.420.933/0001-26</v>
          </cell>
          <cell r="I288" t="str">
            <v>15720</v>
          </cell>
          <cell r="K288">
            <v>45915</v>
          </cell>
          <cell r="L288">
            <v>22620</v>
          </cell>
          <cell r="Q288" t="str">
            <v>CONTRATAÇÃO DE EMPRESA PARA LOCAÇÃO DE TABLET S, DESTINADOS AOS AGENTES DE ATENÇÃO  BASICA, SOB A RESPONSABILIDADE DA SECRETARIA DE SAUDE DO MUNICIPIO IGUATU/CE.  CONFORME LICITACAO 2021.06.04.01 E CONTRATO 2021.08.04.01.</v>
          </cell>
        </row>
        <row r="289">
          <cell r="C289" t="str">
            <v>3.3.90.39.00 - Outros serv. de terc. pessoa jurídica</v>
          </cell>
          <cell r="E289" t="str">
            <v>Locação de máquinas e equipamentos</v>
          </cell>
          <cell r="H289" t="str">
            <v>03.420.933/0001-26</v>
          </cell>
          <cell r="I289" t="str">
            <v>16806</v>
          </cell>
          <cell r="K289">
            <v>45915</v>
          </cell>
          <cell r="L289">
            <v>22620</v>
          </cell>
          <cell r="Q289" t="str">
            <v>CONTRATAÇÃO DE EMPRESA PARA LOCAÇÃO DE TABLET S, DESTINADOS AOS AGENTES DE ATENÇÃO  BASICA, SOB A RESPONSABILIDADE DA SECRETARIA DE SAUDE DO MUNICIPIO IGUATU/CE.  CONFORME LICITACAO 2021.06.04.01 E CONTRATO 2021.08.04.01.</v>
          </cell>
        </row>
        <row r="290">
          <cell r="C290" t="str">
            <v>3.3.90.39.00 - Outros serv. de terc. pessoa jurídica</v>
          </cell>
          <cell r="E290" t="str">
            <v>Locação de máquinas e equipamentos</v>
          </cell>
          <cell r="H290" t="str">
            <v>03.420.933/0001-26</v>
          </cell>
          <cell r="I290" t="str">
            <v>169010</v>
          </cell>
          <cell r="K290">
            <v>45915</v>
          </cell>
          <cell r="L290">
            <v>28547.24</v>
          </cell>
          <cell r="Q290" t="str">
            <v>CONTRATACAO DE EMPRESA PARA LOCAÇÃO DE EQUIPAMENTOS DE INFORMATICA, INCLUINDO ASSISTENCIA TECNICA, MANUTENÇÃO PREVENTIVA E CORRETIVA E PEÇAS DE REPOSICÃO, PARA  ATENDER AS NECESSIDADES DA SECRETARIA DE SAUDE/PAB DO MUNICIPIO DE IGUATU/CE.  CONFORME LICITACAO 2021.07.01.03 E CONTRATO 2021.08.23.07.</v>
          </cell>
        </row>
        <row r="291">
          <cell r="C291" t="str">
            <v>3.3.90.39.00 - Outros serv. de terc. pessoa jurídica</v>
          </cell>
          <cell r="E291" t="str">
            <v>Locação de máquinas e equipamentos</v>
          </cell>
          <cell r="H291" t="str">
            <v>03.420.933/0001-26</v>
          </cell>
          <cell r="I291" t="str">
            <v>168950</v>
          </cell>
          <cell r="K291">
            <v>45915</v>
          </cell>
          <cell r="L291">
            <v>28547.24</v>
          </cell>
          <cell r="Q291" t="str">
            <v>CONTRATACAO DE EMPRESA PARA LOCAÇÃO DE EQUIPAMENTOS DE INFORMATICA, INCLUINDO ASSISTENCIA TECNICA, MANUTENÇÃO PREVENTIVA E CORRETIVA E PEÇAS DE REPOSICÃO, PARA  ATENDER AS NECESSIDADES DA SECRETARIA DE SAUDE/PAB DO MUNICIPIO DE IGUATU/CE.  CONFORME LICITACAO 2021.07.01.03 E CONTRATO 2021.08.23.07.</v>
          </cell>
        </row>
        <row r="292">
          <cell r="C292" t="str">
            <v>3.3.90.39.00 - Outros serv. de terc. pessoa jurídica</v>
          </cell>
          <cell r="E292" t="str">
            <v>Locação de máquinas e equipamentos</v>
          </cell>
          <cell r="H292" t="str">
            <v>03.420.933/0001-26</v>
          </cell>
          <cell r="I292" t="str">
            <v>15743</v>
          </cell>
          <cell r="K292">
            <v>45915</v>
          </cell>
          <cell r="L292">
            <v>30292.69</v>
          </cell>
          <cell r="Q292" t="str">
            <v>CONTRATACAO DE EMPRESA PARA LOCAÇÃO DE EQUIPAMENTOS DE INFORMATICA,  INCLUINDO ASSISTENCIA TECNICA, MANUTENÇÃO PREVENTIVA E CORRETIVA E  PEÇAS DE REPOSICÃO, PARA  ATENDER AS NECESSIDADES DA SECRETARIA DE  SAUDE/PAB DO MUNICIPIO DE IGUATU/CE.  CONFORME LICITACAO 2021.07.01.03  E CONTRATO 2021.08.23.07.</v>
          </cell>
        </row>
        <row r="293">
          <cell r="C293" t="str">
            <v>3.3.90.39.00 - Outros serv. de terc. pessoa jurídica</v>
          </cell>
          <cell r="E293" t="str">
            <v>Locação de máquinas e equipamentos</v>
          </cell>
          <cell r="H293" t="str">
            <v>02.130.122/0001-28</v>
          </cell>
          <cell r="I293" t="str">
            <v>19590</v>
          </cell>
          <cell r="K293">
            <v>45915</v>
          </cell>
          <cell r="L293">
            <v>1150</v>
          </cell>
          <cell r="Q293" t="str">
            <v>CONTRATAÇÃO DE SERVIÇO DE CONCESSÃO DE LICENSA DE USO E SUPORTE TÉCNICO DOS SISTEMA DE GESTÃO DE PONTO ELETRÔNICO, DE RESPONSABILIDADE DA SECRETARIA DA ASSISTÊNCIA SOCIAL/CRAS-PAIF DO MUNICÍPIO DE IGUATU/CE, CONFORME PROCESSO CARONA 2021.06.29.01 E CONTRATO 2021.09.15.03.</v>
          </cell>
        </row>
        <row r="294">
          <cell r="C294" t="str">
            <v>3.3.90.39.00 - Outros serv. de terc. pessoa jurídica</v>
          </cell>
          <cell r="E294" t="str">
            <v>Locação de máquinas e equipamentos</v>
          </cell>
          <cell r="H294" t="str">
            <v>02.130.122/0001-28</v>
          </cell>
          <cell r="I294" t="str">
            <v>20045</v>
          </cell>
          <cell r="K294">
            <v>45915</v>
          </cell>
          <cell r="L294">
            <v>1150</v>
          </cell>
          <cell r="Q294" t="str">
            <v>CONTRATAÇÃO DE SERVIÇO DE CONCESSÃO DE LICENSA DE USO E SUPORTE TÉCNICO DOS SISTEMA DE GESTÃO DE PONTO ELETRÔNICO, DE RESPONSABILIDADE DA SECRETARIA DA ASSISTÊNCIA SOCIAL/CRAS-PAIF DO MUNICÍPIO DE IGUATU/CE, CONFORME PROCESSO CARONA 2021.06.29.01 E CONTRATO 2021.09.15.03.</v>
          </cell>
        </row>
        <row r="295">
          <cell r="C295" t="str">
            <v>3.3.90.39.00 - Outros serv. de terc. pessoa jurídica</v>
          </cell>
          <cell r="E295" t="str">
            <v>Locação de máquinas e equipamentos</v>
          </cell>
          <cell r="H295" t="str">
            <v>02.130.122/0001-28</v>
          </cell>
          <cell r="I295" t="str">
            <v>19853</v>
          </cell>
          <cell r="K295">
            <v>45915</v>
          </cell>
          <cell r="L295">
            <v>1150</v>
          </cell>
          <cell r="Q295" t="str">
            <v>CONTRATAÇÃO DE SERVIÇO DE CONCESSÃO DE LICENSA DE USO E SUPORTE TÉCNICO DOS SISTEMA DE GESTÃO DE PONTO ELETRÔNICO, DE RESPONSABILIDADE DA SECRETARIA DA ASSISTÊNCIA SOCIAL/CRAS-PAIF DO MUNICÍPIO DE IGUATU/CE, CONFORME PROCESSO CARONA 2021.06.29.01 E CONTRATO 2021.09.15.03.</v>
          </cell>
        </row>
        <row r="296">
          <cell r="C296" t="str">
            <v>3.3.90.39.00 - Outros serv. de terc. pessoa jurídica</v>
          </cell>
          <cell r="E296" t="str">
            <v>Limpeza e conservação</v>
          </cell>
          <cell r="H296" t="str">
            <v>24.525.971/0001-13</v>
          </cell>
          <cell r="I296" t="str">
            <v>16691</v>
          </cell>
          <cell r="K296">
            <v>45915</v>
          </cell>
          <cell r="L296">
            <v>8447.17</v>
          </cell>
          <cell r="Q296" t="str">
            <v>CONTRATAÇÃO DE EMPRESA ESPECIALIZADA NA ÁREA DE SERVIÇOS DE COLETA,  TRANSPORTE E  INCINERAÇÃO DE RESÍDUOS SÓLIDOS DA SAÚDE DO MUNICÍPIO DE IGUATU-CE, CONFORME  ESPECIFICAÇÕES CONSTANTES NO PROJETO BÁSICO DA  LICITACAO 2021.10.06.01. E CONTRATO 2022.01.04.01.</v>
          </cell>
        </row>
        <row r="297">
          <cell r="C297" t="str">
            <v>3.3.90.39.00 - Outros serv. de terc. pessoa jurídica</v>
          </cell>
          <cell r="E297" t="str">
            <v>Limpeza e conservação</v>
          </cell>
          <cell r="H297" t="str">
            <v>24.525.971/0001-13</v>
          </cell>
          <cell r="I297" t="str">
            <v>16690</v>
          </cell>
          <cell r="K297">
            <v>45915</v>
          </cell>
          <cell r="L297">
            <v>42235.83</v>
          </cell>
          <cell r="Q297" t="str">
            <v>CONTRATAÇÃO DE EMPRESA ESPECIALIZADA NA ÁREA DE SERVIÇOS DE COLETA,  TRANSPORTE E  INCINERAÇÃO DE RESÍDUOS SÓLIDOS DA SAÚDE DO MUNICÍPIO DE IGUATU-CE, CONFORME  ESPECIFICAÇÕES CONSTANTES NO PROJETO BÁSICO DA  LICITACAO 2021.10.06.01. E CONTRATO 2022.01.04.01.</v>
          </cell>
        </row>
        <row r="298">
          <cell r="C298" t="str">
            <v>4.4.90.51.00 - Obras e instalações</v>
          </cell>
          <cell r="E298" t="str">
            <v>Obras em andamento</v>
          </cell>
          <cell r="H298" t="str">
            <v>69.374.585/0001-06</v>
          </cell>
          <cell r="I298" t="str">
            <v>5014</v>
          </cell>
          <cell r="K298">
            <v>45917</v>
          </cell>
          <cell r="L298">
            <v>500000</v>
          </cell>
          <cell r="Q298" t="str">
            <v>2ª medição dos serviços de requalificação da pavimentação e dos elementos de drenagem a serem executados em ruas, avenidas e estradas vicinais do Município de Iguatu/CE, sob responsabilidade da Secretaria de Infraestrutura do Municipio de Iguatu/CE, conforme especificações constantes no Projeto Básico, Anexo I do Edital da licitacao 2025.04.30.01 e contrato 2025.06.04.01.</v>
          </cell>
        </row>
        <row r="299">
          <cell r="C299" t="str">
            <v>3.3.90.39.00 - Outros serv. de terc. pessoa jurídica</v>
          </cell>
          <cell r="E299" t="str">
            <v>Locação de máquinas e equipamentos</v>
          </cell>
          <cell r="H299" t="str">
            <v>16.383.848/0001-87</v>
          </cell>
          <cell r="I299" t="str">
            <v>7891</v>
          </cell>
          <cell r="K299">
            <v>45917</v>
          </cell>
          <cell r="L299">
            <v>39987.18</v>
          </cell>
          <cell r="Q299" t="str">
            <v>CONTRATAÇÃO DE EMPRESA ESPECIALIZADA EM LOCAÇÃO DE EQUIPAMENTOS REGISTRADORES  ELETRONICOS DE VELOCIDADE E DE AVANÇO SEMAFORICO, DE INTERRESSE DA SECRETARIA DE  TRÂNSITO E MOBILIDADE URBANA DO MUNICIPIO DE IGUATU/CE. CONFORME LICITACAO 2022.06.24.01 E CONTRATO 2022.10.05.02.</v>
          </cell>
        </row>
        <row r="300">
          <cell r="C300" t="str">
            <v>3.3.90.39.00 - Outros serv. de terc. pessoa jurídica</v>
          </cell>
          <cell r="E300" t="str">
            <v>Locação de máquinas e equipamentos</v>
          </cell>
          <cell r="H300" t="str">
            <v>44.444.145/0001-57</v>
          </cell>
          <cell r="I300" t="str">
            <v>156</v>
          </cell>
          <cell r="K300">
            <v>45919</v>
          </cell>
          <cell r="L300">
            <v>100000</v>
          </cell>
          <cell r="Q300" t="str">
            <v>Contratação de empresa especializada em promocao, planejamento, logistica, locacao  de infraestrutura e execucao de eventos. Sob a responsabilidade da Secretaria de  Cultura do municipio de Iguatu/CE. Conforme licitacao 2025.08.29.01 e contrato  2025.09.01.01.</v>
          </cell>
        </row>
        <row r="301">
          <cell r="C301" t="str">
            <v>3.3.90.39.00 - Outros serv. de terc. pessoa jurídica</v>
          </cell>
          <cell r="E301" t="str">
            <v>Locação de máquinas e equipamentos</v>
          </cell>
          <cell r="H301" t="str">
            <v>03.420.933/0001-26</v>
          </cell>
          <cell r="I301" t="str">
            <v>17851</v>
          </cell>
          <cell r="K301">
            <v>45924</v>
          </cell>
          <cell r="L301">
            <v>5002.32</v>
          </cell>
          <cell r="Q301" t="str">
            <v>CONTRATACAO DE EMPRESA PARA LOCAÇÃO DE EQUIPAMENTOS DE INFORMATICA,  INCLUINDO ASSISTENCIA TECNICA, MANUTENÇÃO PREVENTIVA E CORRETIVA E  PEÇAS DE REPOSICÃO, PARA  ATENDER AS NECESSIDADES DA SECRETARIA DA  SECRETARIA DE ASSISTENCIA SOCIAL DO MUNICIPIO DE IGUATU/CE. CONFORME LICITACAO 2021.07.01.03 E CONTRATO 2021.08.23.08.</v>
          </cell>
        </row>
        <row r="302">
          <cell r="C302" t="str">
            <v>3.3.90.39.00 - Outros serv. de terc. pessoa jurídica</v>
          </cell>
          <cell r="E302" t="str">
            <v>Limpeza e conservação</v>
          </cell>
          <cell r="H302" t="str">
            <v>30.994.850/0001-13</v>
          </cell>
          <cell r="I302" t="str">
            <v>120</v>
          </cell>
          <cell r="K302">
            <v>45924</v>
          </cell>
          <cell r="L302">
            <v>400000</v>
          </cell>
          <cell r="Q302" t="str">
            <v>Oitava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ell>
        </row>
        <row r="303">
          <cell r="C303" t="str">
            <v>3.3.90.39.00 - Outros serv. de terc. pessoa jurídica</v>
          </cell>
          <cell r="E303" t="str">
            <v>Locação de máquinas e equipamentos</v>
          </cell>
          <cell r="H303" t="str">
            <v>22.594.152/0001-00</v>
          </cell>
          <cell r="I303" t="str">
            <v>834</v>
          </cell>
          <cell r="K303">
            <v>45925</v>
          </cell>
          <cell r="L303">
            <v>20000</v>
          </cell>
          <cell r="Q303" t="str">
            <v>CONTRATAÇÃO DE EMPRESA PARA PRESTAR OS SERVICOS COM LOCACAO DE INFRAESTRUTURA (ESTRUTURA, SONORIZACAO E ILUMINACAO)PARA VIABILIZAR A REALIZACAO DE EVENTOS MUNICIPAIS, SOB A RESPONSABILIDADE DA SECRETARIA DE CULTURA E TURISMO DO MUNICIPIO DE IGUATU/CE. ATRAVES DE ADESAO A ATA DE REGISTRO DE PREÇOS Nº 2024.06.18.01, ORIUNDA DO PROCESSO ADMINISTRATIVO PREGÃO ELETRÔNICO Nº 2024.05.10.01, DO MUNICIPIO DE MISSÃO VELHA-CE, E PROCESSO CARONA 2024.09.25.01 E CONTRATO 2024.10.04.01.</v>
          </cell>
        </row>
        <row r="304">
          <cell r="C304" t="str">
            <v>4.4.90.51.00 - Obras e instalações</v>
          </cell>
          <cell r="E304" t="str">
            <v>Obras em andamento</v>
          </cell>
          <cell r="H304" t="str">
            <v>22.892.840/0001-49</v>
          </cell>
          <cell r="I304" t="str">
            <v>148</v>
          </cell>
          <cell r="K304">
            <v>45930</v>
          </cell>
          <cell r="L304">
            <v>389072.53</v>
          </cell>
          <cell r="Q304" t="str">
            <v>referente a 1ª medição. Contratação de empresa especializada em construção civil, para executar os  serviços sobre demandas de requalificação dos imoveis escolares de educação  intantil. Sob a responsabilidade da Secretaria de Educacao do Municipio de  Iguatu/CE. Conforme Concorrencia Nº 2025.04.30.02 e contrato Nº 2025.06.13.05. Serviços executados nas dependencias da CEI Proares.</v>
          </cell>
        </row>
        <row r="305">
          <cell r="C305" t="str">
            <v>3.3.90.39.00 - Outros serv. de terc. pessoa jurídica</v>
          </cell>
          <cell r="E305" t="str">
            <v>Limpeza e conservação</v>
          </cell>
          <cell r="H305" t="str">
            <v>30.994.850/0001-13</v>
          </cell>
          <cell r="I305" t="str">
            <v>120</v>
          </cell>
          <cell r="K305">
            <v>45936</v>
          </cell>
          <cell r="L305">
            <v>250000</v>
          </cell>
          <cell r="Q305" t="str">
            <v>Oitava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ell>
        </row>
        <row r="306">
          <cell r="C306" t="str">
            <v>3.3.90.39.00 - Outros serv. de terc. pessoa jurídica</v>
          </cell>
          <cell r="E306" t="str">
            <v>Locação de máquinas e equipamentos</v>
          </cell>
          <cell r="H306" t="str">
            <v>03.420.933/0001-26</v>
          </cell>
          <cell r="I306" t="str">
            <v>17851</v>
          </cell>
          <cell r="K306">
            <v>45937</v>
          </cell>
          <cell r="L306">
            <v>164.51</v>
          </cell>
          <cell r="Q306" t="str">
            <v>CONTRATACAO DE EMPRESA PARA LOCAÇÃO DE EQUIPAMENTOS DE INFORMATICA,  INCLUINDO ASSISTENCIA TECNICA, MANUTENÇÃO PREVENTIVA E CORRETIVA E  PEÇAS DE REPOSICÃO, PARA  ATENDER AS NECESSIDADES DA SECRETARIA DA  SECRETARIA DE ASSISTENCIA SOCIAL DO MUNICIPIO DE IGUATU/CE. CONFORME LICITACAO 2021.07.01.03 E CONTRATO 2021.08.23.08.</v>
          </cell>
        </row>
        <row r="307">
          <cell r="C307" t="str">
            <v>4.4.90.51.00 - Obras e instalações</v>
          </cell>
          <cell r="E307" t="str">
            <v>Obras em andamento</v>
          </cell>
          <cell r="H307" t="str">
            <v>22.892.840/0001-49</v>
          </cell>
          <cell r="I307" t="str">
            <v>146</v>
          </cell>
          <cell r="K307">
            <v>45939</v>
          </cell>
          <cell r="L307">
            <v>194438.87</v>
          </cell>
          <cell r="Q307" t="str">
            <v>referente a 1ª medição. Contratação de empresa especializada em construção civil, para executar os  serviços sobre demandas de requalificação dos imoveis escolares de educação  intantil. Sob a responsabilidade da Secretaria de Educacao do Municipio de  Iguatu/CE. Conforme Concorrencia Nº 2025.04.30.02 e contrato Nº 2025.06.13.05. Serviços executados nas dependencias da Creche Criança Feliz.</v>
          </cell>
        </row>
        <row r="308">
          <cell r="C308" t="str">
            <v>4.4.90.51.00 - Obras e instalações</v>
          </cell>
          <cell r="E308" t="str">
            <v>Obras em andamento</v>
          </cell>
          <cell r="H308" t="str">
            <v>22.892.840/0001-49</v>
          </cell>
          <cell r="I308" t="str">
            <v>147</v>
          </cell>
          <cell r="K308">
            <v>45939</v>
          </cell>
          <cell r="L308">
            <v>218922.47</v>
          </cell>
          <cell r="Q308" t="str">
            <v>referente a 1ª medição. Contratação de empresa especializada em construção civil, para executar os  serviços sobre demandas de requalificação dos imoveis escolares de educação  intantil. Sob a responsabilidade da Secretaria de Educacao do Municipio de  Iguatu/CE. Conforme Concorrencia Nº 2025.04.30.02 e contrato Nº 2025.06.13.05. Serviços executados nas dependencias do CAEE.</v>
          </cell>
        </row>
        <row r="309">
          <cell r="C309" t="str">
            <v>4.4.90.51.00 - Obras e instalações</v>
          </cell>
          <cell r="E309" t="str">
            <v>Obras em andamento</v>
          </cell>
          <cell r="H309" t="str">
            <v>18.413.043/0001-64</v>
          </cell>
          <cell r="I309" t="str">
            <v>2</v>
          </cell>
          <cell r="K309">
            <v>45939</v>
          </cell>
          <cell r="L309">
            <v>971923.64</v>
          </cell>
          <cell r="Q309" t="str">
            <v>Contratacao de empresa para prestar servicos sobre demanda com requalificacao de  imoveis escolares, sob a responsabilidade da Secretaria de Educacao do Municipio  de Iguatu/CE. conforme licitacao 2025.04.30.02 e contrato 2025.06.13.04. Referente a 3ª medicao. Servicos prestados nas dependencias dos imoveis: ESCOLA ANTONIO CIPRIANO, ESCOLA FRANCISCO SEBASTIAO UCHOA, ESCOLA ALBA ARAUJO, ESCOLA CLARA ALVES, ESCOLA PACIFICO GUEDES E ESCOLA JOSE PEREIRA LOPES.</v>
          </cell>
        </row>
        <row r="310">
          <cell r="C310" t="str">
            <v>4.4.90.51.00 - Obras e instalações</v>
          </cell>
          <cell r="E310" t="str">
            <v>Obras em andamento</v>
          </cell>
          <cell r="H310" t="str">
            <v>40.039.126/0001-94</v>
          </cell>
          <cell r="I310" t="str">
            <v>53</v>
          </cell>
          <cell r="K310">
            <v>45940</v>
          </cell>
          <cell r="L310">
            <v>1545390.99</v>
          </cell>
          <cell r="Q310" t="str">
            <v>REFERENTE AO 27º BOLETIM DE MEDICAO DOS SERVICOS DE CONTRATAÇÃO DE PESSOA JURÍDICA ISOLADA OU EM CONSÓRCIO PARA ELABORAÇÃO DE PROJETOS BÁSICO E EXECUTIVO DE ENGENHARIA E EXECUÇÃO DE OBRAS DE INFRAESTRUTURA, MOBILIDADE E SANEAMENTO BÁSICO NO MUNICIPIO DE IGUATU. CONFORME LICITACAO 2020.05.18.01 E CONTRATO 2020.12.08.02.</v>
          </cell>
        </row>
        <row r="311">
          <cell r="C311" t="str">
            <v>4.4.90.51.00 - Obras e instalações</v>
          </cell>
          <cell r="E311" t="str">
            <v>Obras em andamento</v>
          </cell>
          <cell r="H311" t="str">
            <v>69.374.585/0001-06</v>
          </cell>
          <cell r="I311" t="str">
            <v>5014</v>
          </cell>
          <cell r="K311">
            <v>45943</v>
          </cell>
          <cell r="L311">
            <v>500000</v>
          </cell>
          <cell r="Q311" t="str">
            <v>2ª medição dos serviços de requalificação da pavimentação e dos elementos de drenagem a serem executados em ruas, avenidas e estradas vicinais do Município de Iguatu/CE, sob responsabilidade da Secretaria de Infraestrutura do Municipio de Iguatu/CE, conforme especificações constantes no Projeto Básico, Anexo I do Edital da licitacao 2025.04.30.01 e contrato 2025.06.04.01.</v>
          </cell>
        </row>
        <row r="312">
          <cell r="C312" t="str">
            <v>3.3.90.39.00 - Outros serv. de terc. pessoa jurídica</v>
          </cell>
          <cell r="E312" t="str">
            <v>Locação de máquinas e equipamentos</v>
          </cell>
          <cell r="H312" t="str">
            <v>03.420.933/0001-26</v>
          </cell>
          <cell r="I312" t="str">
            <v>16838</v>
          </cell>
          <cell r="K312">
            <v>45943</v>
          </cell>
          <cell r="L312">
            <v>22620</v>
          </cell>
          <cell r="Q312" t="str">
            <v>CONTRATAÇÃO DE EMPRESA PARA LOCAÇÃO DE TABLET S, DESTINADOS AOS AGENTES DE ATENÇÃO  BASICA, SOB A RESPONSABILIDADE DA SECRETARIA DE SAUDE DO MUNICIPIO IGUATU/CE.  CONFORME LICITACAO 2021.06.04.01 E CONTRATO 2021.08.04.01. em substituicao ao empenhoo 02050193.</v>
          </cell>
        </row>
        <row r="313">
          <cell r="C313" t="str">
            <v>3.3.90.39.00 - Outros serv. de terc. pessoa jurídica</v>
          </cell>
          <cell r="E313" t="str">
            <v>Locação de máquinas e equipamentos</v>
          </cell>
          <cell r="H313" t="str">
            <v>44.444.145/0001-57</v>
          </cell>
          <cell r="I313" t="str">
            <v>156</v>
          </cell>
          <cell r="K313">
            <v>45943</v>
          </cell>
          <cell r="L313">
            <v>84199.66</v>
          </cell>
          <cell r="Q313" t="str">
            <v>Contratação de empresa especializada em promocao, planejamento, logistica, locacao  de infraestrutura e execucao de eventos. Sob a responsabilidade da Secretaria de  Cultura do municipio de Iguatu/CE. Conforme licitacao 2025.08.29.01 e contrato  2025.09.01.01.</v>
          </cell>
        </row>
        <row r="314">
          <cell r="C314" t="str">
            <v>3.3.90.39.00 - Outros serv. de terc. pessoa jurídica</v>
          </cell>
          <cell r="E314" t="str">
            <v>Limpeza e conservação</v>
          </cell>
          <cell r="H314" t="str">
            <v>30.994.850/0001-13</v>
          </cell>
          <cell r="I314" t="str">
            <v>120</v>
          </cell>
          <cell r="K314">
            <v>45943</v>
          </cell>
          <cell r="L314">
            <v>176900.09</v>
          </cell>
          <cell r="Q314" t="str">
            <v>Oitava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ell>
        </row>
        <row r="315">
          <cell r="C315" t="str">
            <v>3.3.90.39.00 - Outros serv. de terc. pessoa jurídica</v>
          </cell>
          <cell r="E315" t="str">
            <v>Limpeza e conservação</v>
          </cell>
          <cell r="H315" t="str">
            <v>30.994.850/0001-13</v>
          </cell>
          <cell r="I315" t="str">
            <v>128</v>
          </cell>
          <cell r="K315">
            <v>45943</v>
          </cell>
          <cell r="L315">
            <v>295000</v>
          </cell>
          <cell r="Q315" t="str">
            <v>Nona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ell>
        </row>
        <row r="316">
          <cell r="C316" t="str">
            <v>3.3.90.39.00 - Outros serv. de terc. pessoa jurídica</v>
          </cell>
          <cell r="E316" t="str">
            <v>Limpeza e conservação</v>
          </cell>
          <cell r="H316" t="str">
            <v>24.525.971/0001-13</v>
          </cell>
          <cell r="I316" t="str">
            <v>16986</v>
          </cell>
          <cell r="K316">
            <v>45943</v>
          </cell>
          <cell r="L316">
            <v>8732.18</v>
          </cell>
          <cell r="Q316" t="str">
            <v>CONTRATAÇÃO DE EMPRESA ESPECIALIZADA NA ÁREA DE SERVIÇOS DE COLETA,  TRANSPORTE E  INCINERAÇÃO DE RESÍDUOS SÓLIDOS DA SAÚDE DO MUNICÍPIO DE IGUATU-CE, CONFORME  ESPECIFICAÇÕES CONSTANTES NO PROJETO BÁSICO DA  LICITACAO 2021.10.06.01. E CONTRATO 2022.01.04.01.</v>
          </cell>
        </row>
        <row r="317">
          <cell r="C317" t="str">
            <v>3.3.90.39.00 - Outros serv. de terc. pessoa jurídica</v>
          </cell>
          <cell r="E317" t="str">
            <v>Locação de máquinas e equipamentos</v>
          </cell>
          <cell r="H317" t="str">
            <v>03.420.933/0001-26</v>
          </cell>
          <cell r="I317" t="str">
            <v>17856</v>
          </cell>
          <cell r="K317">
            <v>45944</v>
          </cell>
          <cell r="L317">
            <v>1303.93</v>
          </cell>
          <cell r="Q317" t="str">
            <v>CONTRATACAO DE EMPRESA PARA LOCAÇÃO DE EQUIPAMENTOS DE INFORMATICA,  INCLUINDO ASSISTENCIA TECNICA, MANUTENÇÃO PREVENTIVA E CORRETIVA E  PEÇAS DE REPOSICÃO, PARA  ATENDER AS NECESSIDADES DA SECRETARIA DA SECRETARIA DE ASSISTENCIA SOCIAL/CRAS FEAS DO MUNICIPIO DE IGUATU/CE.   CONFORME LICITACAO 2021.07.01.03 E CONTRATO 2021.08.23.08.</v>
          </cell>
        </row>
        <row r="318">
          <cell r="C318" t="str">
            <v>3.3.90.39.00 - Outros serv. de terc. pessoa jurídica</v>
          </cell>
          <cell r="E318" t="str">
            <v>Locação de máquinas e equipamentos</v>
          </cell>
          <cell r="H318" t="str">
            <v>03.420.933/0001-26</v>
          </cell>
          <cell r="I318" t="str">
            <v>17826</v>
          </cell>
          <cell r="K318">
            <v>45944</v>
          </cell>
          <cell r="L318">
            <v>1540.81</v>
          </cell>
          <cell r="Q318" t="str">
            <v>CONTRATACAO DE EMPRESA PARA LOCAÇÃO DE EQUIPAMENTOS DE INFORMATICA,  INCLUINDO ASSISTENCIA TECNICA, MANUTENÇÃO PREVENTIVA E CORRETIVA E  PEÇAS DE REPOSICÃO, PARA  ATENDER AS NECESSIDADES DA SECRETARIA DA SECRETARIA DE ASSISTENCIA SOCIAL/CRAS FEAS DO MUNICIPIO DE IGUATU/CE.   CONFORME LICITACAO 2021.07.01.03 E CONTRATO 2021.08.23.08.</v>
          </cell>
        </row>
        <row r="319">
          <cell r="C319" t="str">
            <v>3.3.90.39.00 - Outros serv. de terc. pessoa jurídica</v>
          </cell>
          <cell r="E319" t="str">
            <v>Locação de máquinas e equipamentos</v>
          </cell>
          <cell r="H319" t="str">
            <v>03.420.933/0001-26</v>
          </cell>
          <cell r="I319" t="str">
            <v>17854</v>
          </cell>
          <cell r="K319">
            <v>45944</v>
          </cell>
          <cell r="L319">
            <v>5612.26</v>
          </cell>
          <cell r="Q319" t="str">
            <v>CONTRATACAO DE EMPRESA PARA LOCAÇÃO DE EQUIPAMENTOS DE INFORMATICA,  INCLUINDO ASSISTENCIA TECNICA, MANUTENÇÃO PREVENTIVA E CORRETIVA E  PEÇAS DE REPOSICÃO, PARA  ATENDER AS NECESSIDADES DA SECRETARIA DA  SECRETARIA DE ASSISTENCIA SOCIAL/BOLSA FAMILIA DO MUNICIPIO DE IGUATU/CE.   CONFORME LICITACAO 2021.07.01.03 E CONTRATO 2021.08.23.08.</v>
          </cell>
        </row>
        <row r="320">
          <cell r="C320" t="str">
            <v>3.3.90.39.00 - Outros serv. de terc. pessoa jurídica</v>
          </cell>
          <cell r="E320" t="str">
            <v>Locação de máquinas e equipamentos</v>
          </cell>
          <cell r="H320" t="str">
            <v>03.420.933/0001-26</v>
          </cell>
          <cell r="I320" t="str">
            <v>17827</v>
          </cell>
          <cell r="K320">
            <v>45944</v>
          </cell>
          <cell r="L320">
            <v>6351.14</v>
          </cell>
          <cell r="Q320" t="str">
            <v>CONTRATACAO DE EMPRESA PARA LOCAÇÃO DE EQUIPAMENTOS DE INFORMATICA,  INCLUINDO ASSISTENCIA TECNICA, MANUTENÇÃO PREVENTIVA E CORRETIVA E  PEÇAS DE REPOSICÃO, PARA  ATENDER AS NECESSIDADES DA SECRETARIA DA  SECRETARIA DE ASSISTENCIA SOCIAL/BOLSA FAMILIA DO MUNICIPIO DE IGUATU/CE.   CONFORME LICITACAO 2021.07.01.03 E CONTRATO 2021.08.23.08.</v>
          </cell>
        </row>
        <row r="321">
          <cell r="C321" t="str">
            <v>3.3.90.39.00 - Outros serv. de terc. pessoa jurídica</v>
          </cell>
          <cell r="E321" t="str">
            <v>Locação de máquinas e equipamentos</v>
          </cell>
          <cell r="H321" t="str">
            <v>03.420.933/0001-26</v>
          </cell>
          <cell r="I321" t="str">
            <v>16903</v>
          </cell>
          <cell r="K321">
            <v>45944</v>
          </cell>
          <cell r="L321">
            <v>23400</v>
          </cell>
          <cell r="Q321" t="str">
            <v>CONTRATAÇÃO DE EMPRESA PARA LOCAÇÃO DE TABLET S, DESTINADOS AOS AGENTES DE ATENÇÃO  BASICA, SOB A RESPONSABILIDADE DA SECRETARIA DE SAUDE DO MUNICIPIO IGUATU/CE.  CONFORME LICITACAO 2021.06.04.01 E CONTRATO 2021.08.04.01. em substituicao ao empenhoo 02050193.</v>
          </cell>
        </row>
        <row r="322">
          <cell r="C322" t="str">
            <v>3.3.90.39.00 - Outros serv. de terc. pessoa jurídica</v>
          </cell>
          <cell r="E322" t="str">
            <v>Locação de máquinas e equipamentos</v>
          </cell>
          <cell r="H322" t="str">
            <v>03.420.933/0001-26</v>
          </cell>
          <cell r="I322" t="str">
            <v>16868</v>
          </cell>
          <cell r="K322">
            <v>45944</v>
          </cell>
          <cell r="L322">
            <v>23400</v>
          </cell>
          <cell r="Q322" t="str">
            <v>CONTRATAÇÃO DE EMPRESA PARA LOCAÇÃO DE TABLET S, DESTINADOS AOS AGENTES DE ATENÇÃO  BASICA, SOB A RESPONSABILIDADE DA SECRETARIA DE SAUDE DO MUNICIPIO IGUATU/CE.  CONFORME LICITACAO 2021.06.04.01 E CONTRATO 2021.08.04.01. em substituicao ao empenhoo 02050193.</v>
          </cell>
        </row>
        <row r="323">
          <cell r="C323" t="str">
            <v>3.3.90.39.00 - Outros serv. de terc. pessoa jurídica</v>
          </cell>
          <cell r="E323" t="str">
            <v>Locação de máquinas e equipamentos</v>
          </cell>
          <cell r="H323" t="str">
            <v>03.420.933/0001-26</v>
          </cell>
          <cell r="I323" t="str">
            <v>16902</v>
          </cell>
          <cell r="K323">
            <v>45944</v>
          </cell>
          <cell r="L323">
            <v>28133.24</v>
          </cell>
          <cell r="Q323" t="str">
            <v>CONTRATACAO DE EMPRESA PARA LOCAÇÃO DE EQUIPAMENTOS DE INFORMATICA, INCLUINDO ASSISTENCIA TECNICA, MANUTENÇÃO PREVENTIVA E CORRETIVA E PEÇAS DE REPOSICÃO, PARA  ATENDER AS NECESSIDADES DA SECRETARIA DE SAUDE/PAB DO MUNICIPIO DE IGUATU/CE.  CONFORME LICITACAO 2021.07.01.03 E CONTRATO 2021.08.23.07. em substituicao ao empenho 02050211.</v>
          </cell>
        </row>
        <row r="324">
          <cell r="C324" t="str">
            <v>3.3.90.39.00 - Outros serv. de terc. pessoa jurídica</v>
          </cell>
          <cell r="E324" t="str">
            <v>Locação de máquinas e equipamentos</v>
          </cell>
          <cell r="H324" t="str">
            <v>03.420.933/0001-26</v>
          </cell>
          <cell r="I324" t="str">
            <v>16869</v>
          </cell>
          <cell r="K324">
            <v>45944</v>
          </cell>
          <cell r="L324">
            <v>28547.24</v>
          </cell>
          <cell r="Q324" t="str">
            <v>CONTRATACAO DE EMPRESA PARA LOCAÇÃO DE EQUIPAMENTOS DE INFORMATICA, INCLUINDO ASSISTENCIA TECNICA, MANUTENÇÃO PREVENTIVA E CORRETIVA E PEÇAS DE REPOSICÃO, PARA  ATENDER AS NECESSIDADES DA SECRETARIA DE SAUDE/PAB DO MUNICIPIO DE IGUATU/CE.  CONFORME LICITACAO 2021.07.01.03 E CONTRATO 2021.08.23.07. em substituicao ao empenho 02050211.</v>
          </cell>
        </row>
        <row r="325">
          <cell r="C325" t="str">
            <v>3.3.90.39.00 - Outros serv. de terc. pessoa jurídica</v>
          </cell>
          <cell r="E325" t="str">
            <v>Limpeza e conservação</v>
          </cell>
          <cell r="H325" t="str">
            <v>24.525.971/0001-13</v>
          </cell>
          <cell r="I325" t="str">
            <v>16987</v>
          </cell>
          <cell r="K325">
            <v>45944</v>
          </cell>
          <cell r="L325">
            <v>34928.71</v>
          </cell>
          <cell r="Q325" t="str">
            <v>CONTRATAÇÃO DE EMPRESA ESPECIALIZADA NA ÁREA DE SERVIÇOS DE COLETA, TRANSPORTE E  INCINERAÇÃO DE RESÍDUOS SÓLIDOS DA SAÚDE/MAC DO MUNICÍPIO DE IGUATU-CE, CONFORME  ESPECIFICAÇÕES CONSTANTES NO PROJETO BÁSICO DA LICITACAO 2021.10.06.01. E CONTRATO 2022.01.04.01.</v>
          </cell>
        </row>
        <row r="326">
          <cell r="C326" t="str">
            <v>3.3.90.39.00 - Outros serv. de terc. pessoa jurídica</v>
          </cell>
          <cell r="E326" t="str">
            <v>Limpeza e conservação</v>
          </cell>
          <cell r="H326" t="str">
            <v>24.525.971/0001-13</v>
          </cell>
          <cell r="I326" t="str">
            <v>16985</v>
          </cell>
          <cell r="K326">
            <v>45944</v>
          </cell>
          <cell r="L326">
            <v>43660.89</v>
          </cell>
          <cell r="Q326" t="str">
            <v>CONTRATAÇÃO DE EMPRESA ESPECIALIZADA NA ÁREA DE SERVIÇOS DE COLETA,  TRANSPORTE E  INCINERAÇÃO DE RESÍDUOS SÓLIDOS DA SAÚDE/PAB DO MUNICÍPIO DE IGUATU-CE, CONFORME  ESPECIFICAÇÕES CONSTANTES NO PROJETO BÁSICO DA  LICITACAO 2021.10.06.01. E CONTRATO 2022.01.04.01.</v>
          </cell>
        </row>
        <row r="327">
          <cell r="C327" t="str">
            <v>3.3.90.39.00 - Outros serv. de terc. pessoa jurídica</v>
          </cell>
          <cell r="E327" t="str">
            <v>Locação de máquinas e equipamentos</v>
          </cell>
          <cell r="H327" t="str">
            <v>22.594.152/0001-00</v>
          </cell>
          <cell r="I327" t="str">
            <v>833</v>
          </cell>
          <cell r="K327">
            <v>45944</v>
          </cell>
          <cell r="L327">
            <v>21261.27</v>
          </cell>
          <cell r="Q327" t="str">
            <v>CONTRATAÇÃO DE EMPRESA PARA PRESTAR OS SERVICOS COM LOCACAO DE INFRAESTRUTURA (ESTRUTURA, SONORIZACAO E ILUMINACAO)PARA VIABILIZAR A REALIZACAO DE EVENTOS MUNICIPAIS, SOB A RESPONSABILIDADE DA SECRETARIA DE GABINETE DO MUNICIPIO DE IGUATU/CE. ATRAVES DE ADESAO A ATA DE REGISTRO DE PREÇOS Nº 2024.06.18.01, ORIUNDA DO PROCESSO ADMINISTRATIVO PREGÃO ELETRÔNICO Nº 2024.05.10.01, DO MUNICIPIO DE MISSÃO VELHA-CE, E PROCESSO CARONA 2024.09.25.01 E CONTRATO 2024.10.04.02.</v>
          </cell>
        </row>
        <row r="328">
          <cell r="C328" t="str">
            <v>3.3.90.39.00 - Outros serv. de terc. pessoa jurídica</v>
          </cell>
          <cell r="E328" t="str">
            <v>Locação de máquinas e equipamentos</v>
          </cell>
          <cell r="H328" t="str">
            <v>22.594.152/0001-00</v>
          </cell>
          <cell r="I328" t="str">
            <v>834</v>
          </cell>
          <cell r="K328">
            <v>45944</v>
          </cell>
          <cell r="L328">
            <v>44669.42</v>
          </cell>
          <cell r="Q328" t="str">
            <v>CONTRATAÇÃO DE EMPRESA PARA PRESTAR OS SERVICOS COM LOCACAO DE INFRAESTRUTURA (ESTRUTURA, SONORIZACAO E ILUMINACAO)PARA VIABILIZAR A REALIZACAO DE EVENTOS MUNICIPAIS, SOB A RESPONSABILIDADE DA SECRETARIA DE CULTURA E TURISMO DO MUNICIPIO DE IGUATU/CE. ATRAVES DE ADESAO A ATA DE REGISTRO DE PREÇOS Nº 2024.06.18.01, ORIUNDA DO PROCESSO ADMINISTRATIVO PREGÃO ELETRÔNICO Nº 2024.05.10.01, DO MUNICIPIO DE MISSÃO VELHA-CE, E PROCESSO CARONA 2024.09.25.01 E CONTRATO 2024.10.04.01.</v>
          </cell>
        </row>
        <row r="329">
          <cell r="C329" t="str">
            <v>3.3.90.39.00 - Outros serv. de terc. pessoa jurídica</v>
          </cell>
          <cell r="E329" t="str">
            <v>Locação de máquinas e equipamentos</v>
          </cell>
          <cell r="H329" t="str">
            <v>33.921.755/0001-88</v>
          </cell>
          <cell r="I329" t="str">
            <v>2060</v>
          </cell>
          <cell r="K329">
            <v>45945</v>
          </cell>
          <cell r="L329">
            <v>4700</v>
          </cell>
          <cell r="Q329" t="str">
            <v>Contratação de empresa para locação de equipamento de Digitalização de Imagens Radiográficas Convencionais, destinado a atender as necessidades da Unidade de Pronto Atendimento (UPA), conforme especificações descritas no termo de referência, anexo I do aviso. Conforme dispensa de licitacao 2024.05.16.01 e contrato 2024.06.06.01.</v>
          </cell>
        </row>
        <row r="330">
          <cell r="C330" t="str">
            <v>3.3.90.39.00 - Outros serv. de terc. pessoa jurídica</v>
          </cell>
          <cell r="E330" t="str">
            <v>Locação de máquinas e equipamentos</v>
          </cell>
          <cell r="H330" t="str">
            <v>27.298.172/0001-40</v>
          </cell>
          <cell r="I330" t="str">
            <v>209</v>
          </cell>
          <cell r="K330">
            <v>45945</v>
          </cell>
          <cell r="L330">
            <v>11920</v>
          </cell>
          <cell r="Q330" t="str">
            <v>CONTRATAÇÃO DE EMPRESA ESPECIALIZADA PARA LOCACAO DE INFRAESTRUTURA DE VIDEO MONITORAMENTO, CONFORME PROCESSO CARONA 2023.04.26.01 E CONTRATO 2023.05.11.01.</v>
          </cell>
        </row>
        <row r="331">
          <cell r="C331" t="str">
            <v>3.3.90.39.00 - Outros serv. de terc. pessoa jurídica</v>
          </cell>
          <cell r="E331" t="str">
            <v>Locação de máquinas e equipamentos</v>
          </cell>
          <cell r="H331" t="str">
            <v>27.298.172/0001-40</v>
          </cell>
          <cell r="I331" t="str">
            <v>192</v>
          </cell>
          <cell r="K331">
            <v>45945</v>
          </cell>
          <cell r="L331">
            <v>71060</v>
          </cell>
          <cell r="Q331" t="str">
            <v>CONTRATAÇÃO DE EMPRESA ESPECIALIZADA PARA LOCACAO DE INFRAESTRUTURA DE VIDEO MONITORAMENTO, CONFORME PROCESSO CARONA 2023.04.26.01 E CONTRATO 2023.05.11.01.</v>
          </cell>
        </row>
        <row r="332">
          <cell r="C332" t="str">
            <v>3.3.90.39.00 - Outros serv. de terc. pessoa jurídica</v>
          </cell>
          <cell r="E332" t="str">
            <v>Locação de máquinas e equipamentos</v>
          </cell>
          <cell r="H332" t="str">
            <v>04.238.951/0001-54</v>
          </cell>
          <cell r="I332" t="str">
            <v>44981</v>
          </cell>
          <cell r="K332">
            <v>45945</v>
          </cell>
          <cell r="L332">
            <v>19500</v>
          </cell>
          <cell r="Q332" t="str">
            <v>Contração de empresa especializada para prestar os serviços de locação de  equipamentos médicos, incluso manutenção preventiva e corretiva, sob  a responsabilidade da Secretaria da Saúde de Iguatu-Ce. conforme licitacao  2022.10.11.02 e contrato 2022.11.22.02.</v>
          </cell>
        </row>
        <row r="333">
          <cell r="C333" t="str">
            <v>3.3.90.39.00 - Outros serv. de terc. pessoa jurídica</v>
          </cell>
          <cell r="E333" t="str">
            <v>Locação de máquinas e equipamentos</v>
          </cell>
          <cell r="H333" t="str">
            <v>16.383.848/0001-87</v>
          </cell>
          <cell r="I333" t="str">
            <v>7923</v>
          </cell>
          <cell r="K333">
            <v>45945</v>
          </cell>
          <cell r="L333">
            <v>39987.18</v>
          </cell>
          <cell r="Q333" t="str">
            <v>CONTRATAÇÃO DE EMPRESA ESPECIALIZADA EM LOCAÇÃO DE EQUIPAMENTOS REGISTRADORES  ELETRONICOS DE VELOCIDADE E DE AVANÇO SEMAFORICO, DE INTERRESSE DA SECRETARIA DE  TRÂNSITO E MOBILIDADE URBANA DO MUNICIPIO DE IGUATU/CE. CONFORME LICITACAO 2022.06.24.01 E CONTRATO 2022.10.05.02.</v>
          </cell>
        </row>
        <row r="334">
          <cell r="C334" t="str">
            <v>4.4.90.51.00 - Obras e instalações</v>
          </cell>
          <cell r="E334" t="str">
            <v>Obras em andamento</v>
          </cell>
          <cell r="H334" t="str">
            <v>01.873.572/0001-48</v>
          </cell>
          <cell r="I334" t="str">
            <v>203</v>
          </cell>
          <cell r="K334">
            <v>45952</v>
          </cell>
          <cell r="L334">
            <v>354317.57</v>
          </cell>
          <cell r="Q334" t="str">
            <v>Referente a 1ª medição dos servicos de contratação de Pessoa Jurídica para execução das obras de melhoria do sistema de abastecimento de água do Distrito de Alencar, Iguatu/CE, conforme contrato de repasse Nº 848932/2017/MI/CAIXA, PT nº 1045736-09, celebrado com o Ministério da Integração. Conforme licitacao 2024.04.17.01 e contrato 2024.05.23.001.</v>
          </cell>
        </row>
        <row r="335">
          <cell r="C335" t="str">
            <v>3.3.90.39.00 - Outros serv. de terc. pessoa jurídica</v>
          </cell>
          <cell r="E335" t="str">
            <v>Limpeza e conservação</v>
          </cell>
          <cell r="H335" t="str">
            <v>41.657.526/0001-26</v>
          </cell>
          <cell r="I335" t="str">
            <v>51</v>
          </cell>
          <cell r="K335">
            <v>45954</v>
          </cell>
          <cell r="L335">
            <v>4608</v>
          </cell>
          <cell r="Q335" t="str">
            <v>Contratação de Empresa especializada na prestação de serviço de limpeza e esgotamento de fossa séptica, para atender as demandas das unidades escolares de responsabilidade da Secretaria da Educação do Municipio de Iguatu/CE. conforme dispensa de licitacao 202406110001/40 e contrato 2024.07.17.0001.</v>
          </cell>
        </row>
        <row r="336">
          <cell r="C336" t="str">
            <v>3.3.90.39.00 - Outros serv. de terc. pessoa jurídica</v>
          </cell>
          <cell r="E336" t="str">
            <v>Limpeza e conservação</v>
          </cell>
          <cell r="H336" t="str">
            <v>41.657.526/0001-26</v>
          </cell>
          <cell r="I336" t="str">
            <v>50</v>
          </cell>
          <cell r="K336">
            <v>45958</v>
          </cell>
          <cell r="L336">
            <v>4224</v>
          </cell>
          <cell r="Q336" t="str">
            <v>Contratação de Empresa especializada na prestação de serviço de limpeza e esgotamento de fossa séptica, para atender as demandas das unidades escolares de responsabilidade da Secretaria da Educação do Municipio de Iguatu/CE. conforme contrato 2024.07.17.0001.</v>
          </cell>
        </row>
        <row r="337">
          <cell r="C337" t="str">
            <v>4.4.90.51.00 - Obras e instalações</v>
          </cell>
          <cell r="E337" t="str">
            <v>Obras em andamento</v>
          </cell>
          <cell r="H337" t="str">
            <v>18.413.043/0001-64</v>
          </cell>
          <cell r="I337" t="str">
            <v>3</v>
          </cell>
          <cell r="K337">
            <v>45958</v>
          </cell>
          <cell r="L337">
            <v>158485.63</v>
          </cell>
          <cell r="Q337" t="str">
            <v>Contratacao de empresa para prestar servicos sobre demanda com requalificacao de  imoveis escolares, sob a responsabilidade da Secretaria de Educacao do Municipio  de Iguatu/CE. conforme licitacao 2025.04.30.02 e contrato 2025.06.13.04. Referente a 4ª medicao. Obras executadas nas dependencias dos imoveis (ESCOLA ANTONIO CIPRIANO).</v>
          </cell>
        </row>
        <row r="338">
          <cell r="C338" t="str">
            <v>3.3.90.39.00 - Outros serv. de terc. pessoa jurídica</v>
          </cell>
          <cell r="E338" t="str">
            <v>Locação de máquinas e equipamentos</v>
          </cell>
          <cell r="H338" t="str">
            <v>26.287.364/0001-98</v>
          </cell>
          <cell r="I338" t="str">
            <v>2248</v>
          </cell>
          <cell r="K338">
            <v>45961</v>
          </cell>
          <cell r="L338">
            <v>449649</v>
          </cell>
          <cell r="Q338" t="str">
            <v>Contratação de empresa especializada para locacao de maquinas pesadas para atender as necessidades da Secretaria de Infraestrutura do Municipio de Iguatu/ e. Conforme Licitacao 2025.06.06.01 e contrato 2025.06.11.01. Ref. a 3ª mediçao.</v>
          </cell>
        </row>
        <row r="339">
          <cell r="C339" t="str">
            <v>3.3.90.39.00 - Outros serv. de terc. pessoa jurídica</v>
          </cell>
          <cell r="E339" t="str">
            <v>Limpeza e conservação</v>
          </cell>
          <cell r="H339" t="str">
            <v>30.994.850/0001-13</v>
          </cell>
          <cell r="I339" t="str">
            <v>133</v>
          </cell>
          <cell r="K339">
            <v>45961</v>
          </cell>
          <cell r="L339">
            <v>185879.88</v>
          </cell>
          <cell r="Q339" t="str">
            <v>Decima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ell>
        </row>
        <row r="340">
          <cell r="C340" t="str">
            <v>3.3.90.39.00 - Outros serv. de terc. pessoa jurídica</v>
          </cell>
          <cell r="E340" t="str">
            <v>Limpeza e conservação</v>
          </cell>
          <cell r="H340" t="str">
            <v>30.994.850/0001-13</v>
          </cell>
          <cell r="I340" t="str">
            <v>128</v>
          </cell>
          <cell r="K340">
            <v>45961</v>
          </cell>
          <cell r="L340">
            <v>285888.17</v>
          </cell>
          <cell r="Q340" t="str">
            <v>Nona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ell>
        </row>
        <row r="341">
          <cell r="C341" t="str">
            <v>3.3.90.39.00 - Outros serv. de terc. pessoa jurídica</v>
          </cell>
          <cell r="E341" t="str">
            <v>Locação de máquinas e equipamentos</v>
          </cell>
          <cell r="H341" t="str">
            <v>15.676.890/0001-23</v>
          </cell>
          <cell r="I341" t="str">
            <v>773</v>
          </cell>
          <cell r="K341">
            <v>45965</v>
          </cell>
          <cell r="L341">
            <v>95070.15</v>
          </cell>
          <cell r="Q341" t="str">
            <v>CONTRATATACAO DE EMPRESA ESPECIALIZADA EM PARA LOCACAO EQUIPAMENTOS E NO APOIO TECNOLOGICO AO PROCESSO DE FISCALIZAÇÃO, GESTÃO DE PROCEDIMENTOS E MEDIDAS ADMINISTRATIVAS INERENTES AS INFRAÇÕES DE TRÂNSITO E DEMAIS ATIVIDADES AFINS DA SECRETARIA DE TRÂNSITO E TRANSPORTE DO MUNICIPIO DE IGUATU/CE. CONFORME LICITACAO 2024.10.16/0001-40 E CONTRATO 2024.12.30.01.</v>
          </cell>
        </row>
        <row r="342">
          <cell r="C342" t="str">
            <v>4.4.90.51.00 - Obras e instalações</v>
          </cell>
          <cell r="E342" t="str">
            <v>Obras em andamento</v>
          </cell>
          <cell r="H342" t="str">
            <v>22.892.840/0001-49</v>
          </cell>
          <cell r="I342" t="str">
            <v>153</v>
          </cell>
          <cell r="K342">
            <v>45966</v>
          </cell>
          <cell r="L342">
            <v>55417.95</v>
          </cell>
          <cell r="Q342" t="str">
            <v>Referente a 2ª medição. Contratação de empresa especializada em construção civil, para executar os  serviços sobre demandas de requalificação dos imoveis escolares de educação  intantil. Sob a responsabilidade da Secretaria de Educacao do Municipio de  Iguatu/CE. Conforme Concorrencia Nº 2025.04.30.02 e contrato Nº 2025.06.13.05. Serviços executados nas dependencias da Domingos Felix Teixeira.</v>
          </cell>
        </row>
        <row r="343">
          <cell r="C343" t="str">
            <v>4.4.90.51.00 - Obras e instalações</v>
          </cell>
          <cell r="E343" t="str">
            <v>Obras em andamento</v>
          </cell>
          <cell r="H343" t="str">
            <v>22.892.840/0001-49</v>
          </cell>
          <cell r="I343" t="str">
            <v>151</v>
          </cell>
          <cell r="K343">
            <v>45966</v>
          </cell>
          <cell r="L343">
            <v>165099.29</v>
          </cell>
          <cell r="Q343" t="str">
            <v>Referente a 2ª medição. Contratação de empresa especializada em construção civil, para executar os  serviços sobre demandas de requalificação dos imoveis escolares de educação  intantil. Sob a responsabilidade da Secretaria de Educacao do Municipio de  Iguatu/CE. Conforme Concorrencia Nº 2025.04.30.02 e contrato Nº 2025.06.13.05. Serviços executados nas dependencias da Creche Criança Feliz.</v>
          </cell>
        </row>
        <row r="344">
          <cell r="C344" t="str">
            <v>4.4.90.51.00 - Obras e instalações</v>
          </cell>
          <cell r="E344" t="str">
            <v>Obras em andamento</v>
          </cell>
          <cell r="H344" t="str">
            <v>22.892.840/0001-49</v>
          </cell>
          <cell r="I344" t="str">
            <v>154</v>
          </cell>
          <cell r="K344">
            <v>45966</v>
          </cell>
          <cell r="L344">
            <v>243653.21</v>
          </cell>
          <cell r="Q344" t="str">
            <v>Referente a 2ª medição. Contratação de empresa especializada em construção civil, para executar os  serviços sobre demandas de requalificação dos imoveis escolares de educação  intantil. Sob a responsabilidade da Secretaria de Educacao do Municipio de  Iguatu/CE. Conforme Concorrencia Nº 2025.04.30.02 e contrato Nº 2025.06.13.05. Serviços executados nas dependencias do CAEE.</v>
          </cell>
        </row>
        <row r="345">
          <cell r="C345" t="str">
            <v>4.4.90.51.00 - Obras e instalações</v>
          </cell>
          <cell r="E345" t="str">
            <v>Obras em andamento</v>
          </cell>
          <cell r="H345" t="str">
            <v>22.892.840/0001-49</v>
          </cell>
          <cell r="I345" t="str">
            <v>152</v>
          </cell>
          <cell r="K345">
            <v>45966</v>
          </cell>
          <cell r="L345">
            <v>248116.62</v>
          </cell>
          <cell r="Q345" t="str">
            <v>Referente a 2ª medição. Contratação de empresa especializada em construção civil, para executar os  serviços sobre demandas de requalificação dos imoveis escolares de educação  intantil. Sob a responsabilidade da Secretaria de Educacao do Municipio de  Iguatu/CE. Conforme Concorrencia Nº 2025.04.30.02 e contrato Nº 2025.06.13.05. Serviços executados nas dependencias do CEI Proares.</v>
          </cell>
        </row>
        <row r="346">
          <cell r="C346" t="str">
            <v>3.3.90.39.00 - Outros serv. de terc. pessoa jurídica</v>
          </cell>
          <cell r="E346" t="str">
            <v>Locação de máquinas e equipamentos</v>
          </cell>
          <cell r="H346" t="str">
            <v>03.420.933/0001-26</v>
          </cell>
          <cell r="I346" t="str">
            <v>17824</v>
          </cell>
          <cell r="K346">
            <v>45973</v>
          </cell>
          <cell r="L346">
            <v>711.58</v>
          </cell>
          <cell r="Q346" t="str">
            <v>CONTRATACAO DE EMPRESA PARA LOCAÇÃO DE EQUIPAMENTOS DE INFORMATICA,  INCLUINDO ASSISTENCIA TECNICA, MANUTENÇÃO PREVENTIVA E CORRETIVA E  PEÇAS DE REPOSICÃO, PARA  ATENDER AS NECESSIDADES DA SECRETARIA DA  SECRETARIA DE ASSISTENCIA SOCIAL/CREAS DO MUNICIPIO DE IGUATU/CE.   CONFORME LICITACAO 2021.07.01.03 E CONTRATO 2021.08.23.08.</v>
          </cell>
        </row>
        <row r="347">
          <cell r="C347" t="str">
            <v>3.3.90.39.00 - Outros serv. de terc. pessoa jurídica</v>
          </cell>
          <cell r="E347" t="str">
            <v>Locação de máquinas e equipamentos</v>
          </cell>
          <cell r="H347" t="str">
            <v>03.420.933/0001-26</v>
          </cell>
          <cell r="I347" t="str">
            <v>17825</v>
          </cell>
          <cell r="K347">
            <v>45973</v>
          </cell>
          <cell r="L347">
            <v>2847.26</v>
          </cell>
          <cell r="Q347" t="str">
            <v>CONTRATACAO DE EMPRESA PARA LOCAÇÃO DE EQUIPAMENTOS DE INFORMATICA, INCLUINDO ASSISTENCIA TECNICA, MANUTENÇÃO PREVENTIVA E CORRETIVA E PEÇAS DE REPOSICÃO, PARA  ATENDER AS NECESSIDADES DA SECRETARIA DA SECRETARIA DE ASSISTENCIA SOCIAL/ABRIGO DO MUNICIPIO DE IGUATU/CE.  CONFORME LICITACAO 2021.07.01.03 E CONTRATO 2021.08.23.08.</v>
          </cell>
        </row>
        <row r="348">
          <cell r="C348" t="str">
            <v>3.3.90.39.00 - Outros serv. de terc. pessoa jurídica</v>
          </cell>
          <cell r="E348" t="str">
            <v>Locação de máquinas e equipamentos</v>
          </cell>
          <cell r="H348" t="str">
            <v>03.420.933/0001-26</v>
          </cell>
          <cell r="I348" t="str">
            <v>17808</v>
          </cell>
          <cell r="K348">
            <v>45973</v>
          </cell>
          <cell r="L348">
            <v>14657.5</v>
          </cell>
          <cell r="Q348" t="str">
            <v>CONTRATACAO DE EMPRESA PARA LOCAÇÃO DE EQUIPAMENTOS DE INFORMATICA,  INCLUINDO ASSISTENCIA TECNICA, MANUTENÇÃO PREVENTIVA E CORRETIVA E  PEÇAS DE REPOSICÃO, PARA  ATENDER AS NECESSIDADES DA SECRETARIA DE  EDUCAÇÃO DO MUNICIPIO DE IGUATU/CE.  CONFORME LICITACAO 2021.07.01.03  E CONTRATO 2021.08.23.06.</v>
          </cell>
        </row>
        <row r="349">
          <cell r="C349" t="str">
            <v>3.3.90.39.00 - Outros serv. de terc. pessoa jurídica</v>
          </cell>
          <cell r="E349" t="str">
            <v>Limpeza e conservação</v>
          </cell>
          <cell r="H349" t="str">
            <v>30.994.850/0001-13</v>
          </cell>
          <cell r="I349" t="str">
            <v>133</v>
          </cell>
          <cell r="K349">
            <v>45973</v>
          </cell>
          <cell r="L349">
            <v>345029.93</v>
          </cell>
          <cell r="Q349" t="str">
            <v>Decima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ell>
        </row>
        <row r="350">
          <cell r="C350" t="str">
            <v>4.4.90.51.00 - Obras e instalações</v>
          </cell>
          <cell r="E350" t="str">
            <v>Obras em andamento</v>
          </cell>
          <cell r="H350" t="str">
            <v>69.374.585/0001-06</v>
          </cell>
          <cell r="I350" t="str">
            <v>5014</v>
          </cell>
          <cell r="K350">
            <v>45974</v>
          </cell>
          <cell r="L350">
            <v>250000</v>
          </cell>
          <cell r="Q350" t="str">
            <v>2ª medição dos serviços de requalificação da pavimentação e dos elementos de drenagem a serem executados em ruas, avenidas e estradas vicinais do Município de Iguatu/CE, sob responsabilidade da Secretaria de Infraestrutura do Municipio de Iguatu/CE, conforme especificações constantes no Projeto Básico, Anexo I do Edital da licitacao 2025.04.30.01 e contrato 2025.06.04.01.</v>
          </cell>
        </row>
        <row r="351">
          <cell r="C351" t="str">
            <v>3.3.90.39.00 - Outros serv. de terc. pessoa jurídica</v>
          </cell>
          <cell r="E351" t="str">
            <v>Locação de máquinas e equipamentos</v>
          </cell>
          <cell r="H351" t="str">
            <v>03.420.933/0001-26</v>
          </cell>
          <cell r="I351" t="str">
            <v>18124</v>
          </cell>
          <cell r="K351">
            <v>45974</v>
          </cell>
          <cell r="L351">
            <v>5938.84</v>
          </cell>
          <cell r="Q351" t="str">
            <v>CONTRATACAO DE EMPRESA PARA LOCAÇÃO DE EQUIPAMENTOS DE INFORMATICA,  INCLUINDO ASSISTENCIA TECNICA, MANUTENÇÃO PREVENTIVA E CORRETIVA E  PEÇAS DE REPOSICÃO, PARA  ATENDER AS NECESSIDADES DA SECRETARIA DA  SECRETARIA DE ASSISTENCIA SOCIAL/BOLSA FAMILIA DO MUNICIPIO DE IGUATU/CE.   CONFORME LICITACAO 2021.07.01.03 E CONTRATO 2021.08.23.08.</v>
          </cell>
        </row>
        <row r="352">
          <cell r="C352" t="str">
            <v>3.3.90.39.00 - Outros serv. de terc. pessoa jurídica</v>
          </cell>
          <cell r="E352" t="str">
            <v>Locação de máquinas e equipamentos</v>
          </cell>
          <cell r="H352" t="str">
            <v>03.420.933/0001-26</v>
          </cell>
          <cell r="I352" t="str">
            <v>17838</v>
          </cell>
          <cell r="K352">
            <v>45974</v>
          </cell>
          <cell r="L352">
            <v>23400</v>
          </cell>
          <cell r="Q352" t="str">
            <v>CONTRATAÇÃO DE EMPRESA PARA LOCAÇÃO DE TABLET S, DESTINADOS AOS AGENTES DE ATENÇÃO  BASICA, SOB A RESPONSABILIDADE DA SECRETARIA DE SAUDE DO MUNICIPIO IGUATU/CE.  CONFORME LICITACAO 2021.06.04.01 E CONTRATO 2021.08.04.01. Em substituicao ao empenho 01080322.</v>
          </cell>
        </row>
        <row r="353">
          <cell r="C353" t="str">
            <v>3.3.90.39.00 - Outros serv. de terc. pessoa jurídica</v>
          </cell>
          <cell r="E353" t="str">
            <v>Locação de máquinas e equipamentos</v>
          </cell>
          <cell r="H353" t="str">
            <v>03.420.933/0001-26</v>
          </cell>
          <cell r="I353" t="str">
            <v>18130</v>
          </cell>
          <cell r="K353">
            <v>45974</v>
          </cell>
          <cell r="L353">
            <v>23400</v>
          </cell>
          <cell r="Q353" t="str">
            <v>CONTRATAÇÃO DE EMPRESA PARA LOCAÇÃO DE TABLET S, DESTINADOS AOS AGENTES DE ATENÇÃO  BASICA, SOB A RESPONSABILIDADE DA SECRETARIA DE SAUDE DO MUNICIPIO IGUATU/CE.  CONFORME LICITACAO 2021.06.04.01 E CONTRATO 2021.08.04.01. Em substituicao ao empenho 01080322.</v>
          </cell>
        </row>
        <row r="354">
          <cell r="C354" t="str">
            <v>3.3.90.39.00 - Outros serv. de terc. pessoa jurídica</v>
          </cell>
          <cell r="E354" t="str">
            <v>Locação de máquinas e equipamentos</v>
          </cell>
          <cell r="H354" t="str">
            <v>03.420.933/0001-26</v>
          </cell>
          <cell r="I354" t="str">
            <v>17806</v>
          </cell>
          <cell r="K354">
            <v>45974</v>
          </cell>
          <cell r="L354">
            <v>23400</v>
          </cell>
          <cell r="Q354" t="str">
            <v>CONTRATAÇÃO DE EMPRESA PARA LOCAÇÃO DE TABLET S, DESTINADOS AOS AGENTES DE ATENÇÃO  BASICA, SOB A RESPONSABILIDADE DA SECRETARIA DE SAUDE DO MUNICIPIO IGUATU/CE.  CONFORME LICITACAO 2021.06.04.01 E CONTRATO 2021.08.04.01. Em substituicao ao empenho 01080322.</v>
          </cell>
        </row>
        <row r="355">
          <cell r="C355" t="str">
            <v>3.3.90.39.00 - Outros serv. de terc. pessoa jurídica</v>
          </cell>
          <cell r="E355" t="str">
            <v>Locação de máquinas e equipamentos</v>
          </cell>
          <cell r="H355" t="str">
            <v>03.420.933/0001-26</v>
          </cell>
          <cell r="I355" t="str">
            <v>18131</v>
          </cell>
          <cell r="K355">
            <v>45974</v>
          </cell>
          <cell r="L355">
            <v>30810.3</v>
          </cell>
          <cell r="Q355" t="str">
            <v>CONTRATACAO DE EMPRESA PARA LOCAÇÃO DE EQUIPAMENTOS DE INFORMATICA, INCLUINDO ASSISTENCIA TECNICA, MANUTENÇÃO PREVENTIVA E CORRETIVA E PEÇAS DE REPOSICÃO, PARA  ATENDER AS NECESSIDADES DA SECRETARIA DE SAUDE/PAB DO MUNICIPIO DE IGUATU/CE.  CONFORME LICITACAO 2021.07.01.03 E CONTRATO 2021.08.23.07. EM SUBSTITUICAO AO EMPENHO 01080346.</v>
          </cell>
        </row>
        <row r="356">
          <cell r="C356" t="str">
            <v>3.3.90.39.00 - Outros serv. de terc. pessoa jurídica</v>
          </cell>
          <cell r="E356" t="str">
            <v>Locação de máquinas e equipamentos</v>
          </cell>
          <cell r="H356" t="str">
            <v>03.420.933/0001-26</v>
          </cell>
          <cell r="I356" t="str">
            <v>17840</v>
          </cell>
          <cell r="K356">
            <v>45974</v>
          </cell>
          <cell r="L356">
            <v>31437.32</v>
          </cell>
          <cell r="Q356" t="str">
            <v>CONTRATACAO DE EMPRESA PARA LOCAÇÃO DE EQUIPAMENTOS DE INFORMATICA, INCLUINDO ASSISTENCIA TECNICA, MANUTENÇÃO PREVENTIVA E CORRETIVA E PEÇAS DE REPOSICÃO, PARA  ATENDER AS NECESSIDADES DA SECRETARIA DE SAUDE/PAB DO MUNICIPIO DE IGUATU/CE.  CONFORME LICITACAO 2021.07.01.03 E CONTRATO 2021.08.23.07. EM SUBSTITUICAO AO EMPENHO 01080346.</v>
          </cell>
        </row>
        <row r="357">
          <cell r="C357" t="str">
            <v>3.3.90.39.00 - Outros serv. de terc. pessoa jurídica</v>
          </cell>
          <cell r="E357" t="str">
            <v>Locação de máquinas e equipamentos</v>
          </cell>
          <cell r="H357" t="str">
            <v>03.420.933/0001-26</v>
          </cell>
          <cell r="I357" t="str">
            <v>17821</v>
          </cell>
          <cell r="K357">
            <v>45974</v>
          </cell>
          <cell r="L357">
            <v>56336.36</v>
          </cell>
          <cell r="Q357" t="str">
            <v>CONTRATACAO DE EMPRESA PARA LOCAÇÃO DE EQUIPAMENTOS DE INFORMATICA, INCLUINDO ASSISTENCIA TECNICA, MANUTENÇÃO PREVENTIVA E CORRETIVA E PEÇAS DE REPOSICÃO, PARA  ATENDER AS NECESSIDADES DA SECRETARIA DE SAUDE/PAB DO MUNICIPIO DE IGUATU/CE.  CONFORME LICITACAO 2021.07.01.03 E CONTRATO 2021.08.23.07. EM SUBSTITUICAO AO EMPENHO 01080346.</v>
          </cell>
        </row>
        <row r="358">
          <cell r="C358" t="str">
            <v>3.3.90.39.00 - Outros serv. de terc. pessoa jurídica</v>
          </cell>
          <cell r="E358" t="str">
            <v>Locação de máquinas e equipamentos</v>
          </cell>
          <cell r="H358" t="str">
            <v>02.130.122/0001-28</v>
          </cell>
          <cell r="I358" t="str">
            <v>20304</v>
          </cell>
          <cell r="K358">
            <v>45974</v>
          </cell>
          <cell r="L358">
            <v>1150</v>
          </cell>
          <cell r="Q358" t="str">
            <v>CONTRATAÇÃO DE SERVIÇO DE CONCESSÃO DE LICENSA DE USO E SUPORTE TÉCNICO DOS SISTEMA DE GESTÃO DE PONTO ELETRÔNICO, DE RESPONSABILIDADE DA SECRETARIA DA ASSISTÊNCIA SOCIAL/CRAS-PAIF DO MUNICÍPIO DE IGUATU/CE, CONFORME PROCESSO CARONA 2021.06.29.01 E CONTRATO 2021.09.15.03.</v>
          </cell>
        </row>
        <row r="359">
          <cell r="C359" t="str">
            <v>3.3.90.39.00 - Outros serv. de terc. pessoa jurídica</v>
          </cell>
          <cell r="E359" t="str">
            <v>Locação de máquinas e equipamentos</v>
          </cell>
          <cell r="H359" t="str">
            <v>33.921.755/0001-88</v>
          </cell>
          <cell r="I359" t="str">
            <v>2143</v>
          </cell>
          <cell r="K359">
            <v>45978</v>
          </cell>
          <cell r="L359">
            <v>4700</v>
          </cell>
          <cell r="Q359" t="str">
            <v>Contratação de empresa para locação de equipamento de Digitalização de Imagens Radiográficas Convencionais, destinado a atender as necessidades da Unidade de Pronto Atendimento (UPA), conforme especificações descritas no termo de referência, anexo I do aviso. Conforme dispensa de licitacao 2024.05.16.01 e contrato 2024.06.06.01.</v>
          </cell>
        </row>
        <row r="360">
          <cell r="C360" t="str">
            <v>3.3.90.39.00 - Outros serv. de terc. pessoa jurídica</v>
          </cell>
          <cell r="E360" t="str">
            <v>Locação de máquinas e equipamentos</v>
          </cell>
          <cell r="H360" t="str">
            <v>04.238.951/0001-54</v>
          </cell>
          <cell r="I360" t="str">
            <v>45269</v>
          </cell>
          <cell r="K360">
            <v>45978</v>
          </cell>
          <cell r="L360">
            <v>20700</v>
          </cell>
          <cell r="Q360" t="str">
            <v>Contração de empresa especializada para prestar os serviços de locação de  equipamentos médicos, incluso manutenção preventiva e corretiva, sob  a responsabilidade da Secretaria da Saúde de Iguatu-Ce. conforme licitacao  2022.10.11.02 e contrato 2022.11.22.02.</v>
          </cell>
        </row>
        <row r="361">
          <cell r="C361" t="str">
            <v>3.3.90.39.00 - Outros serv. de terc. pessoa jurídica</v>
          </cell>
          <cell r="E361" t="str">
            <v>Locação de máquinas e equipamentos</v>
          </cell>
          <cell r="H361" t="str">
            <v>44.444.145/0001-57</v>
          </cell>
          <cell r="I361" t="str">
            <v>191</v>
          </cell>
          <cell r="K361">
            <v>45979</v>
          </cell>
          <cell r="L361">
            <v>1648.8</v>
          </cell>
          <cell r="Q361" t="str">
            <v>Contratação de empresa especializada em promocao, planejamento, logistica, locacao  de infraestrutura e execucao de eventos. Sob a responsabilidade da Secretaria de Gabinete do municipio de Iguatu/CE. Conforme licitacao 2025.08.29.01 e contrato  2025.09.01.02.</v>
          </cell>
        </row>
        <row r="362">
          <cell r="C362" t="str">
            <v>3.3.90.39.00 - Outros serv. de terc. pessoa jurídica</v>
          </cell>
          <cell r="E362" t="str">
            <v>Locação de máquinas e equipamentos</v>
          </cell>
          <cell r="H362" t="str">
            <v>44.444.145/0001-57</v>
          </cell>
          <cell r="I362" t="str">
            <v>192</v>
          </cell>
          <cell r="K362">
            <v>45979</v>
          </cell>
          <cell r="L362">
            <v>2473.1999999999998</v>
          </cell>
          <cell r="Q362" t="str">
            <v>Contratação de empresa especializada em promocao, planejamento, logistica, locacao  de infraestrutura e execucao de eventos. Sob a responsabilidade da Secretaria de Gabinete do municipio de Iguatu/CE. Conforme licitacao 2025.08.29.01 e contrato  2025.09.01.02.</v>
          </cell>
        </row>
        <row r="363">
          <cell r="C363" t="str">
            <v>3.3.90.39.00 - Outros serv. de terc. pessoa jurídica</v>
          </cell>
          <cell r="E363" t="str">
            <v>Locação de máquinas e equipamentos</v>
          </cell>
          <cell r="H363" t="str">
            <v>44.444.145/0001-57</v>
          </cell>
          <cell r="I363" t="str">
            <v>190</v>
          </cell>
          <cell r="K363">
            <v>45979</v>
          </cell>
          <cell r="L363">
            <v>6996.4</v>
          </cell>
          <cell r="Q363" t="str">
            <v>Contratação de empresa especializada em promocao, planejamento, logistica, locacao  de infraestrutura e execucao de eventos. Sob a responsabilidade da Secretaria de Gabinete do municipio de Iguatu/CE. Conforme licitacao 2025.08.29.01 e contrato  2025.09.01.02.</v>
          </cell>
        </row>
        <row r="364">
          <cell r="C364" t="str">
            <v>3.3.90.39.00 - Outros serv. de terc. pessoa jurídica</v>
          </cell>
          <cell r="E364" t="str">
            <v>Locação de máquinas e equipamentos</v>
          </cell>
          <cell r="H364" t="str">
            <v>44.444.145/0001-57</v>
          </cell>
          <cell r="I364" t="str">
            <v>189</v>
          </cell>
          <cell r="K364">
            <v>45979</v>
          </cell>
          <cell r="L364">
            <v>13078.8</v>
          </cell>
          <cell r="Q364" t="str">
            <v>Contratação de empresa especializada em promocao, planejamento, logistica, locacao  de infraestrutura e execucao de eventos. Sob a responsabilidade da Secretaria de Gabinete do municipio de Iguatu/CE. Conforme licitacao 2025.08.29.01 e contrato  2025.09.01.02.</v>
          </cell>
        </row>
        <row r="365">
          <cell r="C365" t="str">
            <v>3.3.90.39.00 - Outros serv. de terc. pessoa jurídica</v>
          </cell>
          <cell r="E365" t="str">
            <v>Locação de máquinas e equipamentos</v>
          </cell>
          <cell r="H365" t="str">
            <v>44.444.145/0001-57</v>
          </cell>
          <cell r="I365" t="str">
            <v>196</v>
          </cell>
          <cell r="K365">
            <v>45979</v>
          </cell>
          <cell r="L365">
            <v>22175</v>
          </cell>
          <cell r="Q365" t="str">
            <v>Contratação de empresa especializada em promocao, planejamento, logistica, locacao  de infraestrutura e execucao de eventos. Sob a responsabilidade da Secretaria de Gabinete do municipio de Iguatu/CE. Conforme licitacao 2025.08.29.01 e contrato  2025.09.01.02.</v>
          </cell>
        </row>
        <row r="366">
          <cell r="C366" t="str">
            <v>3.3.90.39.00 - Outros serv. de terc. pessoa jurídica</v>
          </cell>
          <cell r="E366" t="str">
            <v>Locação de máquinas e equipamentos</v>
          </cell>
          <cell r="H366" t="str">
            <v>22.594.152/0001-00</v>
          </cell>
          <cell r="I366" t="str">
            <v>914</v>
          </cell>
          <cell r="K366">
            <v>45979</v>
          </cell>
          <cell r="L366">
            <v>16885.57</v>
          </cell>
          <cell r="Q366" t="str">
            <v>CONTRATAÇÃO DE EMPRESA PARA PRESTAR OS SERVICOS COM LOCACAO DE INFRAESTRUTURA (ESTRUTURA, SONORIZACAO E ILUMINACAO)PARA VIABILIZAR A REALIZACAO DE EVENTOS MUNICIPAIS DE INTERESSE DA SECRETARIA DE SAUDE DO MUNICIPIO DE IGUATU/CE. CONFORME CARONA 2025.09.08.01 E CONTRATO 2025.09.09.03.</v>
          </cell>
        </row>
        <row r="367">
          <cell r="C367" t="str">
            <v>3.3.90.39.00 - Outros serv. de terc. pessoa jurídica</v>
          </cell>
          <cell r="E367" t="str">
            <v>Locação de máquinas e equipamentos</v>
          </cell>
          <cell r="H367" t="str">
            <v>16.383.848/0001-87</v>
          </cell>
          <cell r="I367" t="str">
            <v>7987</v>
          </cell>
          <cell r="K367">
            <v>45980</v>
          </cell>
          <cell r="L367">
            <v>39987.18</v>
          </cell>
          <cell r="Q367" t="str">
            <v>CONTRATAÇÃO DE EMPRESA ESPECIALIZADA EM LOCAÇÃO DE EQUIPAMENTOS REGISTRADORES  ELETRONICOS DE VELOCIDADE E DE AVANÇO SEMAFORICO, DE INTERRESSE DA SECRETARIA DE  TRÂNSITO E MOBILIDADE URBANA DO MUNICIPIO DE IGUATU/CE. CONFORME LICITACAO 2022.06.24.01 E CONTRATO 2022.10.05.02.</v>
          </cell>
        </row>
        <row r="368">
          <cell r="C368" t="str">
            <v>4.4.90.51.00 - Obras e instalações</v>
          </cell>
          <cell r="E368" t="str">
            <v>Obras em andamento</v>
          </cell>
          <cell r="H368" t="str">
            <v>18.413.043/0001-64</v>
          </cell>
          <cell r="I368" t="str">
            <v>5</v>
          </cell>
          <cell r="K368">
            <v>45980</v>
          </cell>
          <cell r="L368">
            <v>229197.82</v>
          </cell>
          <cell r="Q368" t="str">
            <v>Contratacao de empresa para prestar servicos sobre demanda com requalificacao de  imoveis escolares, sob a responsabilidade da Secretaria de Educacao do Municipio  de Iguatu/CE. conforme licitacao 2025.04.30.02 e contrato 2025.06.13.04. Referente a 5ª medicao. Servicos executados nas dependencias dos imoveis (escola Antonio Cipriano, escola Francisco Sebastiao Uchoa, escola Alba Araujo, escola Clara Alves de Araujo, escola Pacifico Guedes, escola Jose Ferreira Lopes e escola Carlota Tavora.</v>
          </cell>
        </row>
        <row r="369">
          <cell r="C369" t="str">
            <v>Outros serv. de terc. pessoa jurídica</v>
          </cell>
          <cell r="E369" t="str">
            <v>Locação de máquinas e equipamentos</v>
          </cell>
          <cell r="H369" t="str">
            <v>22.594.152/0001-00</v>
          </cell>
          <cell r="I369" t="str">
            <v>834</v>
          </cell>
          <cell r="K369">
            <v>45992</v>
          </cell>
          <cell r="L369">
            <v>-44669.42</v>
          </cell>
          <cell r="Q369" t="str">
            <v>CONTRATAÇÃO DE EMPRESA PARA PRESTAR OS SERVICOS COM LOCACAO DE INFRAESTRUTURA (ESTRUTURA, SONORIZACAO E ILUMINACAO)PARA VIABILIZAR A REALIZACAO DE EVENTOS MUNICIPAIS, SOB A RESPONSABILIDADE DA SECRETARIA DE CULTURA E TURISMO DO MUNICIPIO DE IGUATU/CE. ATRAVES DE ADESAO A ATA DE REGISTRO DE PREÇOS Nº 2024.06.18.01, ORIUNDA DO PROCESSO ADMINISTRATIVO PREGÃO ELETRÔNICO Nº 2024.05.10.01, DO MUNICIPIO DE MISSÃO VELHA-CE, E PROCESSO CARONA 2024.09.25.01 E CONTRATO 2024.10.04.01.</v>
          </cell>
        </row>
        <row r="370">
          <cell r="C370" t="str">
            <v>3.3.90.39.00 - Outros serv. de terc. pessoa jurídica</v>
          </cell>
          <cell r="E370" t="str">
            <v>Locação de máquinas e equipamentos</v>
          </cell>
          <cell r="H370" t="str">
            <v>22.594.152/0001-00</v>
          </cell>
          <cell r="I370" t="str">
            <v>834</v>
          </cell>
          <cell r="K370">
            <v>45992</v>
          </cell>
          <cell r="L370">
            <v>45989.2</v>
          </cell>
          <cell r="Q370" t="str">
            <v>CONTRATAÇÃO DE EMPRESA PARA PRESTAR OS SERVICOS COM LOCACAO DE INFRAESTRUTURA (ESTRUTURA, SONORIZACAO E ILUMINACAO)PARA VIABILIZAR A REALIZACAO DE EVENTOS MUNICIPAIS, SOB A RESPONSABILIDADE DA SECRETARIA DE CULTURA E TURISMO DO MUNICIPIO DE IGUATU/CE. ATRAVES DE ADESAO A ATA DE REGISTRO DE PREÇOS Nº 2024.06.18.01, ORIUNDA DO PROCESSO ADMINISTRATIVO PREGÃO ELETRÔNICO Nº 2024.05.10.01, DO MUNICIPIO DE MISSÃO VELHA-CE, E PROCESSO CARONA 2024.09.25.01 E CONTRATO 2024.10.04.01.</v>
          </cell>
        </row>
        <row r="371">
          <cell r="C371" t="str">
            <v>4.4.90.51.00 - Obras e instalações</v>
          </cell>
          <cell r="E371" t="str">
            <v>Obras em andamento</v>
          </cell>
          <cell r="H371" t="str">
            <v>18.413.043/0001-64</v>
          </cell>
          <cell r="I371" t="str">
            <v>6</v>
          </cell>
          <cell r="K371">
            <v>45996</v>
          </cell>
          <cell r="L371">
            <v>85307.79</v>
          </cell>
          <cell r="Q371" t="str">
            <v>Contratacao de empresa para prestar servicos sobre  demanda com requalificacao de  imoveis escolares com recursos oriundos do PAIC, sob  a responsabilidade da Secretaria de Educacao do Municipio de Iguatu/CE. Conforme licitacao 2025.04.30.02 e contrato 2025.06.13.04. Referente a  6ª medicao. Obras executadas nas dependencias dos  imoveis:(ESCOLA ALBA ARAUJO).</v>
          </cell>
        </row>
        <row r="372">
          <cell r="C372" t="str">
            <v>3.3.90.39.00 - Outros serv. de terc. pessoa jurídica</v>
          </cell>
          <cell r="E372" t="str">
            <v>Limpeza e conservação</v>
          </cell>
          <cell r="H372" t="str">
            <v>09.170.079/0001-73</v>
          </cell>
          <cell r="I372" t="str">
            <v>6</v>
          </cell>
          <cell r="K372">
            <v>46002</v>
          </cell>
          <cell r="L372">
            <v>22276.400000000001</v>
          </cell>
          <cell r="Q372" t="str">
            <v>Contratação de associação de catadores para realizar a coleta, transporte, triagem dos resíduos sólidos urbanos recicláveis secos, com dedicação exclusiva de mão de obra, de forma continua, em áreas urbanas e rurais do município, devendo para tanto, o licitante disponibilizar veículos, equipamentos, maquinários e funcionários para execução dos serviços conforme Projeto Básico, para implantação de coleta seletiva no município de Iguatu/CE, nas condições estabelecidas no Termo de Referência da dispensa de lic</v>
          </cell>
        </row>
        <row r="373">
          <cell r="C373" t="str">
            <v>3.3.90.39.00 - Outros serv. de terc. pessoa jurídica</v>
          </cell>
          <cell r="E373" t="str">
            <v>Locação de máquinas e equipamentos</v>
          </cell>
          <cell r="H373" t="str">
            <v>44.444.145/0001-57</v>
          </cell>
          <cell r="I373" t="str">
            <v>196</v>
          </cell>
          <cell r="K373">
            <v>46002</v>
          </cell>
          <cell r="L373">
            <v>48067.73</v>
          </cell>
          <cell r="Q373" t="str">
            <v>Contratação de empresa especializada em promocao, planejamento, logistica, locacao  de infraestrutura e execucao de eventos. Sob a responsabilidade da Secretaria de Gabinete do municipio de Iguatu/CE. Conforme licitacao 2025.08.29.01 e contrato  2025.09.01.02.</v>
          </cell>
        </row>
        <row r="374">
          <cell r="C374" t="str">
            <v>4.4.90.51.00 - Obras e instalações</v>
          </cell>
          <cell r="E374" t="str">
            <v>Obras em andamento</v>
          </cell>
          <cell r="H374" t="str">
            <v>69.374.585/0001-06</v>
          </cell>
          <cell r="I374" t="str">
            <v>5014</v>
          </cell>
          <cell r="K374">
            <v>46003</v>
          </cell>
          <cell r="L374">
            <v>250000</v>
          </cell>
          <cell r="Q374" t="str">
            <v>2ª medição dos serviços de requalificação da pavimentação e dos elementos de drenagem a serem executados em ruas, avenidas e estradas vicinais do Município de Iguatu/CE, sob responsabilidade da Secretaria de Infraestrutura do Municipio de Iguatu/CE, conforme especificações constantes no Projeto Básico, Anexo I do Edital da licitacao 2025.04.30.01 e contrato 2025.06.04.01.</v>
          </cell>
        </row>
        <row r="375">
          <cell r="C375" t="str">
            <v>3.3.90.39.00 - Outros serv. de terc. pessoa jurídica</v>
          </cell>
          <cell r="E375" t="str">
            <v>Limpeza e conservação</v>
          </cell>
          <cell r="H375" t="str">
            <v>30.994.850/0001-13</v>
          </cell>
          <cell r="I375" t="str">
            <v>147</v>
          </cell>
          <cell r="K375">
            <v>46003</v>
          </cell>
          <cell r="L375">
            <v>300000</v>
          </cell>
          <cell r="Q375" t="str">
            <v>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 Referente a 11ª medicao.</v>
          </cell>
        </row>
        <row r="376">
          <cell r="C376" t="str">
            <v>3.3.90.39.00 - Outros serv. de terc. pessoa jurídica</v>
          </cell>
          <cell r="E376" t="str">
            <v>Limpeza e conservação</v>
          </cell>
          <cell r="H376" t="str">
            <v>30.994.850/0001-13</v>
          </cell>
          <cell r="I376" t="str">
            <v>147</v>
          </cell>
          <cell r="K376">
            <v>46003</v>
          </cell>
          <cell r="L376">
            <v>300000</v>
          </cell>
          <cell r="Q376" t="str">
            <v>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 Referente a 11ª medicao.</v>
          </cell>
        </row>
        <row r="377">
          <cell r="C377" t="str">
            <v>4.4.90.51.00 - Obras e instalações</v>
          </cell>
          <cell r="E377" t="str">
            <v>Obras em andamento</v>
          </cell>
          <cell r="H377" t="str">
            <v>53.086.750/0001-94</v>
          </cell>
          <cell r="I377" t="str">
            <v>74</v>
          </cell>
          <cell r="K377">
            <v>46003</v>
          </cell>
          <cell r="L377">
            <v>102425.27</v>
          </cell>
          <cell r="Q377" t="str">
            <v>Contratacao de empresa especializada para prestar os servicos de requalificao de imoveis proprios ou ocupados pela Secretaria de Saude do Municipio de Iguatu/CE. Conforme licitacao 2025.04.30.02 e contrato 2025.06.13.02. Serviços executados nas dependencias da UPA. 2ª medicao.</v>
          </cell>
        </row>
        <row r="378">
          <cell r="C378" t="str">
            <v>4.4.90.51.00 - Obras e instalações</v>
          </cell>
          <cell r="E378" t="str">
            <v>Obras em andamento</v>
          </cell>
          <cell r="H378" t="str">
            <v>53.086.750/0001-94</v>
          </cell>
          <cell r="I378" t="str">
            <v>72</v>
          </cell>
          <cell r="K378">
            <v>46003</v>
          </cell>
          <cell r="L378">
            <v>166691.15</v>
          </cell>
          <cell r="Q378" t="str">
            <v>Contratacao de empresa especializada para prestar os servicos de requalificao de imoveis proprios ou ocupados pela Secretaria de Saude do Municipio de Iguatu/CE. Conforme licitacao 2025.04.30.02 e contrato 2025.06.13.02. Serviços executados nas dependencias da UPA. 1ª medicao.</v>
          </cell>
        </row>
        <row r="379">
          <cell r="C379" t="str">
            <v>4.4.90.51.00 - Obras e instalações</v>
          </cell>
          <cell r="E379" t="str">
            <v>Obras em andamento</v>
          </cell>
          <cell r="H379" t="str">
            <v>18.413.043/0001-64</v>
          </cell>
          <cell r="I379" t="str">
            <v>5</v>
          </cell>
          <cell r="K379">
            <v>46008</v>
          </cell>
          <cell r="L379">
            <v>769018.3</v>
          </cell>
          <cell r="Q379" t="str">
            <v>Contratacao de empresa para prestar servicos sobre demanda com requalificacao de  imoveis escolares, sob a responsabilidade da Secretaria de Educacao do Municipio  de Iguatu/CE. conforme licitacao 2025.04.30.02 e contrato 2025.06.13.04. Referente a 5ª medicao. Servicos executados nas dependencias dos imoveis (escola Antonio Cipriano, escola Francisco Sebastiao Uchoa, escola Alba Araujo, escola Clara Alves de Araujo, escola Pacifico Guedes, escola Jose Ferreira Lopes e escola Carlota Tavora.</v>
          </cell>
        </row>
        <row r="380">
          <cell r="C380" t="str">
            <v>4.4.90.51.00 - Obras e instalações</v>
          </cell>
          <cell r="E380" t="str">
            <v>Obras em andamento</v>
          </cell>
          <cell r="H380" t="str">
            <v>69.374.585/0001-06</v>
          </cell>
          <cell r="I380" t="str">
            <v>5014</v>
          </cell>
          <cell r="K380">
            <v>46010</v>
          </cell>
          <cell r="L380">
            <v>250000</v>
          </cell>
          <cell r="Q380" t="str">
            <v>2ª medição dos serviços de requalificação da pavimentação e dos elementos de drenagem a serem executados em ruas, avenidas e estradas vicinais do Município de Iguatu/CE, sob responsabilidade da Secretaria de Infraestrutura do Municipio de Iguatu/CE, conforme especificações constantes no Projeto Básico, Anexo I do Edital da licitacao 2025.04.30.01 e contrato 2025.06.04.01.</v>
          </cell>
        </row>
        <row r="381">
          <cell r="C381" t="str">
            <v>3.3.90.39.00 - Outros serv. de terc. pessoa jurídica</v>
          </cell>
          <cell r="E381" t="str">
            <v>Locação de máquinas e equipamentos</v>
          </cell>
          <cell r="H381" t="str">
            <v>44.444.145/0001-57</v>
          </cell>
          <cell r="I381" t="str">
            <v>215</v>
          </cell>
          <cell r="K381">
            <v>46010</v>
          </cell>
          <cell r="L381">
            <v>1471.5</v>
          </cell>
          <cell r="Q381" t="str">
            <v>Contratação de empresa especializada em promocao, planejamento, logistica, locacao  de infraestrutura e execucao de eventos. Sob a responsabilidade da Secretaria de Gabinete do municipio de Iguatu/CE. Conforme licitacao 2025.08.29.01 e contrato  2025.09.01.02. Ordem de fornecimento 202503312, 202503278, 202503279, 202503214, 202503475, 202503234 e 202503376.</v>
          </cell>
        </row>
        <row r="382">
          <cell r="C382" t="str">
            <v>3.3.90.39.00 - Outros serv. de terc. pessoa jurídica</v>
          </cell>
          <cell r="E382" t="str">
            <v>Locação de máquinas e equipamentos</v>
          </cell>
          <cell r="H382" t="str">
            <v>44.444.145/0001-57</v>
          </cell>
          <cell r="I382" t="str">
            <v>214</v>
          </cell>
          <cell r="K382">
            <v>46010</v>
          </cell>
          <cell r="L382">
            <v>2473.1999999999998</v>
          </cell>
          <cell r="Q382" t="str">
            <v>Contratação de empresa especializada em promocao, planejamento, logistica, locacao  de infraestrutura e execucao de eventos. Sob a responsabilidade da Secretaria de Gabinete do municipio de Iguatu/CE. Conforme licitacao 2025.08.29.01 e contrato  2025.09.01.02. Ordem de fornecimento 202503312, 202503278, 202503279, 202503214, 202503475, 202503234 e 202503376.</v>
          </cell>
        </row>
        <row r="383">
          <cell r="C383" t="str">
            <v>3.3.90.39.00 - Outros serv. de terc. pessoa jurídica</v>
          </cell>
          <cell r="E383" t="str">
            <v>Locação de máquinas e equipamentos</v>
          </cell>
          <cell r="H383" t="str">
            <v>44.444.145/0001-57</v>
          </cell>
          <cell r="I383" t="str">
            <v>213</v>
          </cell>
          <cell r="K383">
            <v>46010</v>
          </cell>
          <cell r="L383">
            <v>6996.86</v>
          </cell>
          <cell r="Q383" t="str">
            <v>Contratação de empresa especializada em promocao, planejamento, logistica, locacao  de infraestrutura e execucao de eventos. Sob a responsabilidade da Secretaria de Gabinete do municipio de Iguatu/CE. Conforme licitacao 2025.08.29.01 e contrato  2025.09.01.02. Ordem de fornecimento 202503312, 202503278, 202503279, 202503214, 202503475, 202503234 e 202503376.</v>
          </cell>
        </row>
        <row r="384">
          <cell r="C384" t="str">
            <v>3.3.90.39.00 - Outros serv. de terc. pessoa jurídica</v>
          </cell>
          <cell r="E384" t="str">
            <v>Locação de máquinas e equipamentos</v>
          </cell>
          <cell r="H384" t="str">
            <v>44.444.145/0001-57</v>
          </cell>
          <cell r="I384" t="str">
            <v>217</v>
          </cell>
          <cell r="K384">
            <v>46010</v>
          </cell>
          <cell r="L384">
            <v>11234.56</v>
          </cell>
          <cell r="Q384" t="str">
            <v>Contratação de empresa especializada em promocao, planejamento, logistica, locacao  de infraestrutura e execucao de eventos. Sob a responsabilidade da Secretaria de Gabinete do municipio de Iguatu/CE. Conforme licitacao 2025.08.29.01 e contrato  2025.09.01.02. Ordem de fornecimento 202503312, 202503278, 202503279, 202503214, 202503475, 202503234 e 202503376.</v>
          </cell>
        </row>
        <row r="385">
          <cell r="C385" t="str">
            <v>3.3.90.39.00 - Outros serv. de terc. pessoa jurídica</v>
          </cell>
          <cell r="E385" t="str">
            <v>Locação de máquinas e equipamentos</v>
          </cell>
          <cell r="H385" t="str">
            <v>44.444.145/0001-57</v>
          </cell>
          <cell r="I385" t="str">
            <v>209</v>
          </cell>
          <cell r="K385">
            <v>46010</v>
          </cell>
          <cell r="L385">
            <v>13743.1</v>
          </cell>
          <cell r="Q385" t="str">
            <v>Contratação de empresa especializada em promocao, planejamento, logistica, locacao  de infraestrutura e execucao de eventos. Sob a responsabilidade da Secretaria de Gabinete do municipio de Iguatu/CE. Conforme licitacao 2025.08.29.01 e contrato  2025.09.01.02. Ordem de fornecimento 202503312, 202503278, 202503279, 202503214, 202503475, 202503234 e 202503376.</v>
          </cell>
        </row>
        <row r="386">
          <cell r="C386" t="str">
            <v>3.3.90.39.00 - Outros serv. de terc. pessoa jurídica</v>
          </cell>
          <cell r="E386" t="str">
            <v>Locação de máquinas e equipamentos</v>
          </cell>
          <cell r="H386" t="str">
            <v>44.444.145/0001-57</v>
          </cell>
          <cell r="I386" t="str">
            <v>210</v>
          </cell>
          <cell r="K386">
            <v>46010</v>
          </cell>
          <cell r="L386">
            <v>14823</v>
          </cell>
          <cell r="Q386" t="str">
            <v>Contratação de empresa especializada em promocao, planejamento, logistica, locacao  de infraestrutura e execucao de eventos. Sob a responsabilidade da Secretaria de  Cultura do municipio de Iguatu/CE. Conforme licitacao 2025.08.29.01 e contrato  2025.09.01.01. Ordem de fornecimento 202503477.</v>
          </cell>
        </row>
        <row r="387">
          <cell r="C387" t="str">
            <v>3.3.90.39.00 - Outros serv. de terc. pessoa jurídica</v>
          </cell>
          <cell r="E387" t="str">
            <v>Locação de máquinas e equipamentos</v>
          </cell>
          <cell r="H387" t="str">
            <v>44.444.145/0001-57</v>
          </cell>
          <cell r="I387" t="str">
            <v>223</v>
          </cell>
          <cell r="K387">
            <v>46010</v>
          </cell>
          <cell r="L387">
            <v>22423.17</v>
          </cell>
          <cell r="Q387" t="str">
            <v>Contratação de empresa especializada em promocao, planejamento, logistica, locacao  de infraestrutura e execucao de eventos. Sob a responsabilidade da Secretaria de Gabinete do municipio de Iguatu/CE. Conforme licitacao 2025.08.29.01 e contrato  2025.09.01.02. Ordem de fornecimento 202503312, 202503278, 202503279, 202503214, 202503475, 202503234 e 202503376.</v>
          </cell>
        </row>
        <row r="388">
          <cell r="C388" t="str">
            <v>3.3.90.39.00 - Outros serv. de terc. pessoa jurídica</v>
          </cell>
          <cell r="E388" t="str">
            <v>Locação de máquinas e equipamentos</v>
          </cell>
          <cell r="H388" t="str">
            <v>44.444.145/0001-57</v>
          </cell>
          <cell r="I388" t="str">
            <v>208</v>
          </cell>
          <cell r="K388">
            <v>46010</v>
          </cell>
          <cell r="L388">
            <v>51263</v>
          </cell>
          <cell r="Q388" t="str">
            <v>Contratação de empresa especializada em promocao, planejamento, logistica, locacao  de infraestrutura e execucao de eventos. Sob a responsabilidade da Secretaria de Gabinete do municipio de Iguatu/CE. Conforme licitacao 2025.08.29.01 e contrato  2025.09.01.02. Ordem de fornecimento 202503312, 202503278, 202503279, 202503214, 202503475, 202503234 e 202503376.</v>
          </cell>
        </row>
        <row r="389">
          <cell r="C389" t="str">
            <v>3.3.90.39.00 - Outros serv. de terc. pessoa jurídica</v>
          </cell>
          <cell r="E389" t="str">
            <v>Limpeza e conservação</v>
          </cell>
          <cell r="H389" t="str">
            <v>30.994.850/0001-13</v>
          </cell>
          <cell r="I389" t="str">
            <v>147</v>
          </cell>
          <cell r="K389">
            <v>46010</v>
          </cell>
          <cell r="L389">
            <v>472769.05</v>
          </cell>
          <cell r="Q389" t="str">
            <v>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 Referente a 11ª medicao.</v>
          </cell>
        </row>
        <row r="390">
          <cell r="C390" t="str">
            <v>3.3.90.39.00 - Outros serv. de terc. pessoa jurídica</v>
          </cell>
          <cell r="E390" t="str">
            <v>Locação de máquinas e equipamentos</v>
          </cell>
          <cell r="H390" t="str">
            <v>16.383.848/0001-87</v>
          </cell>
          <cell r="I390" t="str">
            <v>8174</v>
          </cell>
          <cell r="K390">
            <v>46013</v>
          </cell>
          <cell r="L390">
            <v>5331.6</v>
          </cell>
          <cell r="Q390" t="str">
            <v>CONTRATAÇÃO DE EMPRESA ESPECIALIZADA EM LOCAÇÃO DE EQUIPAMENTOS REGISTRADORES  ELETRONICOS DE VELOCIDADE E DE AVANÇO SEMAFORICO, DE INTERRESSE DA SECRETARIA DE  TRÂNSITO E MOBILIDADE URBANA DO MUNICIPIO DE IGUATU/CE. CONFORME LICITACAO 2022.06.24.01 E CONTRATO 2022.10.05.02.</v>
          </cell>
        </row>
        <row r="391">
          <cell r="C391" t="str">
            <v>3.3.90.39.00 - Outros serv. de terc. pessoa jurídica</v>
          </cell>
          <cell r="E391" t="str">
            <v>Locação de máquinas e equipamentos</v>
          </cell>
          <cell r="H391" t="str">
            <v>16.383.848/0001-87</v>
          </cell>
          <cell r="I391" t="str">
            <v>8175</v>
          </cell>
          <cell r="K391">
            <v>46013</v>
          </cell>
          <cell r="L391">
            <v>35705.58</v>
          </cell>
          <cell r="Q391" t="str">
            <v>CONTRATAÇÃO DE EMPRESA ESPECIALIZADA EM LOCAÇÃO DE EQUIPAMENTOS REGISTRADORES  ELETRONICOS DE VELOCIDADE E DE AVANÇO SEMAFORICO, DE INTERRESSE DA SECRETARIA DE  TRÂNSITO E MOBILIDADE URBANA DO MUNICIPIO DE IGUATU/CE. CONFORME LICITACAO 2022.06.24.01 E CONTRATO 2022.10.05.02.</v>
          </cell>
        </row>
        <row r="392">
          <cell r="C392" t="str">
            <v>3.3.90.39.00 - Outros serv. de terc. pessoa jurídica</v>
          </cell>
          <cell r="E392" t="str">
            <v>Locação de máquinas e equipamentos</v>
          </cell>
          <cell r="H392" t="str">
            <v>15.676.890/0001-23</v>
          </cell>
          <cell r="I392" t="str">
            <v>778</v>
          </cell>
          <cell r="K392">
            <v>46013</v>
          </cell>
          <cell r="L392">
            <v>92851.65</v>
          </cell>
          <cell r="Q392" t="str">
            <v>CONTRATATACAO DE EMPRESA ESPECIALIZADA EM PARA LOCACAO EQUIPAMENTOS E NO APOIO TECNOLOGICO AO PROCESSO DE FISCALIZAÇÃO, GESTÃO DE PROCEDIMENTOS E MEDIDAS ADMINISTRATIVAS INERENTES AS INFRAÇÕES DE TRÂNSITO E DEMAIS ATIVIDADES AFINS DA SECRETARIA DE TRÂNSITO E TRANSPORTE DO MUNICIPIO DE IGUATU/CE. CONFORME LICITACAO 2024.10.16/0001-40 E CONTRATO 2024.12.30.01.</v>
          </cell>
        </row>
        <row r="393">
          <cell r="C393" t="str">
            <v>4.4.90.51.00 - Obras e instalações</v>
          </cell>
          <cell r="E393" t="str">
            <v>Obras em andamento</v>
          </cell>
          <cell r="H393" t="str">
            <v>69.374.585/0001-06</v>
          </cell>
          <cell r="I393" t="str">
            <v>5014</v>
          </cell>
          <cell r="K393">
            <v>46021</v>
          </cell>
          <cell r="L393">
            <v>250000</v>
          </cell>
          <cell r="Q393" t="str">
            <v>2ª medição dos serviços de requalificação da pavimentação e dos elementos de drenagem a serem executados em ruas, avenidas e estradas vicinais do Município de Iguatu/CE, sob responsabilidade da Secretaria de Infraestrutura do Municipio de Iguatu/CE, conforme especificações constantes no Projeto Básico, Anexo I do Edital da licitacao 2025.04.30.01 e contrato 2025.06.04.01.</v>
          </cell>
        </row>
        <row r="394">
          <cell r="C394" t="str">
            <v>3.3.90.39.00 - Outros serv. de terc. pessoa jurídica</v>
          </cell>
          <cell r="E394" t="str">
            <v>Limpeza e conservação</v>
          </cell>
          <cell r="H394" t="str">
            <v>30.994.850/0001-13</v>
          </cell>
          <cell r="I394" t="str">
            <v>148</v>
          </cell>
          <cell r="K394">
            <v>46021</v>
          </cell>
          <cell r="L394">
            <v>542409.29</v>
          </cell>
          <cell r="Q394" t="str">
            <v>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 referente a 12º medicao.</v>
          </cell>
        </row>
      </sheetData>
      <sheetData sheetId="1"/>
      <sheetData sheetId="2"/>
      <sheetData sheetId="3"/>
      <sheetData sheetId="4"/>
      <sheetData sheetId="5"/>
      <sheetData sheetId="6"/>
    </sheetDataSet>
  </externalBook>
</externalLink>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Tema do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J24"/>
  <sheetViews>
    <sheetView showGridLines="0" workbookViewId="0">
      <selection activeCell="D12" sqref="D12"/>
    </sheetView>
  </sheetViews>
  <sheetFormatPr defaultRowHeight="14.25"/>
  <cols>
    <col min="2" max="2" width="14.25" style="17" customWidth="1"/>
    <col min="3" max="3" width="37.75" style="17" customWidth="1"/>
    <col min="4" max="4" width="75.875" customWidth="1"/>
  </cols>
  <sheetData>
    <row r="2" spans="2:10" ht="73.5" customHeight="1">
      <c r="D2" t="e" vm="1">
        <v>#VALUE!</v>
      </c>
    </row>
    <row r="3" spans="2:10" ht="33">
      <c r="B3" s="25" t="s">
        <v>1482</v>
      </c>
      <c r="C3" s="25"/>
      <c r="D3" s="25"/>
      <c r="E3" s="16"/>
      <c r="F3" s="16"/>
      <c r="G3" s="16"/>
      <c r="H3" s="16"/>
      <c r="I3" s="16"/>
      <c r="J3" s="16"/>
    </row>
    <row r="4" spans="2:10" ht="31.5" customHeight="1">
      <c r="B4" s="29" t="s">
        <v>1486</v>
      </c>
      <c r="C4" s="29"/>
      <c r="D4" s="29"/>
    </row>
    <row r="5" spans="2:10" ht="39" customHeight="1">
      <c r="B5" s="26" t="s">
        <v>1487</v>
      </c>
      <c r="C5" s="27"/>
      <c r="D5" s="28"/>
    </row>
    <row r="6" spans="2:10" ht="33.75" customHeight="1">
      <c r="B6" s="20"/>
      <c r="C6" s="20"/>
      <c r="D6" s="20"/>
    </row>
    <row r="7" spans="2:10" ht="18.75" customHeight="1">
      <c r="B7" s="20"/>
      <c r="C7" s="20"/>
      <c r="D7" s="20"/>
    </row>
    <row r="9" spans="2:10" ht="18">
      <c r="B9" s="21" t="s">
        <v>1483</v>
      </c>
      <c r="C9" s="21" t="s">
        <v>1484</v>
      </c>
      <c r="D9" s="21" t="s">
        <v>1485</v>
      </c>
    </row>
    <row r="10" spans="2:10">
      <c r="B10" s="19"/>
      <c r="C10" s="19"/>
      <c r="D10" s="18"/>
    </row>
    <row r="11" spans="2:10">
      <c r="B11" s="19"/>
      <c r="C11" s="19"/>
      <c r="D11" s="18"/>
    </row>
    <row r="12" spans="2:10">
      <c r="B12" s="19"/>
      <c r="C12" s="19"/>
      <c r="D12" s="18"/>
    </row>
    <row r="13" spans="2:10">
      <c r="B13" s="19"/>
      <c r="C13" s="19"/>
      <c r="D13" s="18"/>
    </row>
    <row r="14" spans="2:10">
      <c r="B14" s="19"/>
      <c r="C14" s="19"/>
      <c r="D14" s="18"/>
    </row>
    <row r="15" spans="2:10">
      <c r="B15" s="19"/>
      <c r="C15" s="19"/>
      <c r="D15" s="18"/>
    </row>
    <row r="16" spans="2:10">
      <c r="B16" s="19"/>
      <c r="C16" s="19"/>
      <c r="D16" s="18"/>
    </row>
    <row r="17" spans="2:4">
      <c r="B17" s="19"/>
      <c r="C17" s="19"/>
      <c r="D17" s="18"/>
    </row>
    <row r="18" spans="2:4">
      <c r="B18" s="19"/>
      <c r="C18" s="19"/>
      <c r="D18" s="18"/>
    </row>
    <row r="19" spans="2:4">
      <c r="B19" s="19"/>
      <c r="C19" s="19"/>
      <c r="D19" s="18"/>
    </row>
    <row r="20" spans="2:4">
      <c r="B20" s="19"/>
      <c r="C20" s="19"/>
      <c r="D20" s="18"/>
    </row>
    <row r="21" spans="2:4">
      <c r="B21" s="19"/>
      <c r="C21" s="19"/>
      <c r="D21" s="18"/>
    </row>
    <row r="22" spans="2:4">
      <c r="B22" s="19"/>
      <c r="C22" s="19"/>
      <c r="D22" s="18"/>
    </row>
    <row r="23" spans="2:4">
      <c r="B23" s="19"/>
      <c r="C23" s="19"/>
      <c r="D23" s="18"/>
    </row>
    <row r="24" spans="2:4">
      <c r="B24" s="19"/>
      <c r="C24" s="19"/>
      <c r="D24" s="18"/>
    </row>
  </sheetData>
  <mergeCells count="3">
    <mergeCell ref="B3:D3"/>
    <mergeCell ref="B5:D5"/>
    <mergeCell ref="B4:D4"/>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8" tint="-0.499984740745262"/>
  </sheetPr>
  <dimension ref="A1:O771"/>
  <sheetViews>
    <sheetView tabSelected="1" zoomScaleNormal="100" workbookViewId="0">
      <selection activeCell="C3" sqref="C3"/>
    </sheetView>
  </sheetViews>
  <sheetFormatPr defaultColWidth="105.875" defaultRowHeight="14.25"/>
  <cols>
    <col min="1" max="1" width="15.75" style="2" bestFit="1" customWidth="1"/>
    <col min="2" max="2" width="5.125" style="3" bestFit="1" customWidth="1"/>
    <col min="3" max="3" width="24.875" style="2" bestFit="1" customWidth="1"/>
    <col min="4" max="4" width="20.625" style="3" bestFit="1" customWidth="1"/>
    <col min="5" max="5" width="7.875" style="2" bestFit="1" customWidth="1"/>
    <col min="6" max="6" width="9.5" style="3" bestFit="1" customWidth="1"/>
    <col min="7" max="7" width="6" style="3" bestFit="1" customWidth="1"/>
    <col min="8" max="8" width="16.125" style="12" bestFit="1" customWidth="1"/>
    <col min="9" max="9" width="14.75" style="1" bestFit="1" customWidth="1"/>
    <col min="10" max="10" width="105.875" style="3"/>
    <col min="11" max="11" width="63.75" style="3" bestFit="1" customWidth="1"/>
    <col min="12" max="12" width="16.5" style="4" bestFit="1" customWidth="1"/>
    <col min="13" max="13" width="15" style="15" bestFit="1" customWidth="1"/>
    <col min="14" max="14" width="33.125" style="4" bestFit="1" customWidth="1"/>
    <col min="15" max="15" width="71.25" style="4" bestFit="1" customWidth="1"/>
    <col min="16" max="16384" width="105.875" style="1"/>
  </cols>
  <sheetData>
    <row r="1" spans="1:15" ht="51.75" thickBot="1">
      <c r="A1" s="22" t="s">
        <v>1471</v>
      </c>
      <c r="B1" s="6" t="s">
        <v>0</v>
      </c>
      <c r="C1" s="7" t="s">
        <v>1488</v>
      </c>
      <c r="D1" s="22" t="s">
        <v>1472</v>
      </c>
      <c r="E1" s="7" t="s">
        <v>1473</v>
      </c>
      <c r="F1" s="8" t="s">
        <v>1</v>
      </c>
      <c r="G1" s="7" t="s">
        <v>1474</v>
      </c>
      <c r="H1" s="11" t="s">
        <v>1477</v>
      </c>
      <c r="I1" s="7" t="s">
        <v>1478</v>
      </c>
      <c r="J1" s="13" t="s">
        <v>2</v>
      </c>
      <c r="K1" s="7" t="s">
        <v>1479</v>
      </c>
      <c r="L1" s="7" t="s">
        <v>1480</v>
      </c>
      <c r="M1" s="7" t="s">
        <v>1481</v>
      </c>
      <c r="N1" s="8" t="s">
        <v>1475</v>
      </c>
      <c r="O1" s="8" t="s">
        <v>1476</v>
      </c>
    </row>
    <row r="2" spans="1:15" ht="57.75" thickBot="1">
      <c r="A2" s="14" t="s">
        <v>1489</v>
      </c>
      <c r="B2" s="9"/>
      <c r="C2" s="9">
        <f>IF(OR(ISNUMBER(FIND("OBRA",'[2]R-2010'!E2)),ISNUMBER(FIND("4.4.90.51",'[2]R-2010'!C2))),1,0)</f>
        <v>0</v>
      </c>
      <c r="D2" s="23" t="str">
        <f>IFERROR(TEXT(VALUE(SUBSTITUTE(SUBSTITUTE(SUBSTITUTE('[2]R-2010'!H2,".",""),"/",""),"-","")),"00000000000000"),"")</f>
        <v>19125143000158</v>
      </c>
      <c r="E2" s="9">
        <f>IF(D2&lt;&gt;"",0,"")</f>
        <v>0</v>
      </c>
      <c r="F2" s="9">
        <f>IF(D2&lt;&gt;"",0,"")</f>
        <v>0</v>
      </c>
      <c r="G2" s="9" t="str">
        <f>IFERROR(IF('[2]R-2010'!I2="",0,'[2]R-2010'!I2),"")</f>
        <v>333</v>
      </c>
      <c r="H2" s="10">
        <f>IFERROR('[2]R-2010'!K2,"")</f>
        <v>45700</v>
      </c>
      <c r="I2" s="24">
        <f>IFERROR('[2]R-2010'!L2,"")</f>
        <v>998460.54</v>
      </c>
      <c r="J2" s="14" t="str">
        <f>IFERROR('[2]R-2010'!Q2,"")</f>
        <v>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Conforme licitacao 2023.12.13.02 e contrato 2024.03.14.02.</v>
      </c>
      <c r="K2" s="23" t="str">
        <f>IFERROR(IF(OR(ISNUMBER(FIND("VARR",J2)),ISNUMBER(FIND("CAPINA",J2)),ISNUMBER(FIND("ROÇAG",J2)),ISNUMBER(FIND("ROCAG",J2)),ISNUMBER(FIND("PODA",J2)),ISNUMBER(FIND("RESÍDUO",J2)),ISNUMBER(FIND("RESIDUO",J2)),ISNUMBER(FIND("LIMPEZA",J2)),ISNUMBER(FIND("CONSERVAÇÃO",J2)),ISNUMBER(FIND("CONSERVACAO",J2))),INDEX([1]dados!$D$2:$D$32,MATCH("100000001*",[1]dados!$D$2:$D$32,0)),IF(OR(ISNUMBER(FIND("OBRA",J2)),ISNUMBER(FIND("ENGENHARIA",J2)),ISNUMBER(FIND("REFORMA",J2)),ISNUMBER(FIND("AMPLIAÇÃO",J2)),ISNUMBER(FIND("AMPLIACAO",J2)),ISNUMBER(FIND("PAVIMENTAÇÃO",J2)),ISNUMBER(FIND("PAVIMENTACAO",J2)),ISNUMBER(FIND("DRENAGEM",J2)),ISNUMBER(FIND("CONSTRUÇÃO",J2)),ISNUMBER(FIND("CONSTRUCAO",J2))),INDEX([1]dados!$D$2:$D$32,MATCH("100000003*",[1]dados!$D$2:$D$32,0)),IF(OR(ISNUMBER(FIND("LOCAÇÃO",J2)),ISNUMBER(FIND("LOCACAO",J2)),ISNUMBER(FIND("MANUTENÇÃO",J2)),ISNUMBER(FIND("MANUTENCAO",J2)),ISNUMBER(FIND("MÁQUINA",J2)),ISNUMBER(FIND("MAQUINA",J2)),ISNUMBER(FIND("EQUIPAMENTO",J2))),INDEX([1]dados!$D$2:$D$32,MATCH("100000020*",[1]dados!$D$2:$D$32,0)),""))),"")</f>
        <v/>
      </c>
      <c r="L2" s="9">
        <f>IF(D2&lt;&gt;"",0,"")</f>
        <v>0</v>
      </c>
      <c r="M2" s="9">
        <f>IF(D2&lt;&gt;"",0,"")</f>
        <v>0</v>
      </c>
      <c r="N2" s="9">
        <v>0</v>
      </c>
      <c r="O2" s="9">
        <v>0</v>
      </c>
    </row>
    <row r="3" spans="1:15" ht="57.75" thickBot="1">
      <c r="A3" s="14" t="s">
        <v>1489</v>
      </c>
      <c r="B3" s="9"/>
      <c r="C3" s="9">
        <f>IF(OR(ISNUMBER(FIND("OBRA",'[2]R-2010'!E3)),ISNUMBER(FIND("4.4.90.51",'[2]R-2010'!C3))),1,0)</f>
        <v>0</v>
      </c>
      <c r="D3" s="23" t="str">
        <f>IFERROR(TEXT(VALUE(SUBSTITUTE(SUBSTITUTE(SUBSTITUTE('[2]R-2010'!H3,".",""),"/",""),"-","")),"00000000000000"),"")</f>
        <v>16383848000187</v>
      </c>
      <c r="E3" s="9">
        <f t="shared" ref="E3:E66" si="0">IF(D3&lt;&gt;"",0,"")</f>
        <v>0</v>
      </c>
      <c r="F3" s="9">
        <f t="shared" ref="F3:F66" si="1">IF(D3&lt;&gt;"",0,"")</f>
        <v>0</v>
      </c>
      <c r="G3" s="9" t="str">
        <f>IFERROR(IF('[2]R-2010'!I3="",0,'[2]R-2010'!I3),"")</f>
        <v>7355</v>
      </c>
      <c r="H3" s="10">
        <f>IFERROR('[2]R-2010'!K3,"")</f>
        <v>45705</v>
      </c>
      <c r="I3" s="24">
        <f>IFERROR('[2]R-2010'!L3,"")</f>
        <v>39987.18</v>
      </c>
      <c r="J3" s="14" t="str">
        <f>IFERROR('[2]R-2010'!Q3,"")</f>
        <v>CONTRATAÇÃO DE EMPRESA ESPECIALIZADA EM LOCAÇÃO DE EQUIPAMENTOS REGISTRADORES  ELETRONICOS DE VELOCIDADE E DE AVANÇO SEMAFORICO, DE INTERRESSE DA SECRETARIA DE  TRÂNSITO E MOBILIDADE URBANA DO MUNICIPIO DE IGUATU/CE. CONFORME LICITACAO 2022.06.24.01 E CONTRATO 2022.10.05.02.</v>
      </c>
      <c r="K3" s="23" t="str">
        <f>IFERROR(IF(OR(ISNUMBER(FIND("VARR",J3)),ISNUMBER(FIND("CAPINA",J3)),ISNUMBER(FIND("ROÇAG",J3)),ISNUMBER(FIND("ROCAG",J3)),ISNUMBER(FIND("PODA",J3)),ISNUMBER(FIND("RESÍDUO",J3)),ISNUMBER(FIND("RESIDUO",J3)),ISNUMBER(FIND("LIMPEZA",J3)),ISNUMBER(FIND("CONSERVAÇÃO",J3)),ISNUMBER(FIND("CONSERVACAO",J3))),INDEX([1]dados!$D$2:$D$32,MATCH("100000001*",[1]dados!$D$2:$D$32,0)),IF(OR(ISNUMBER(FIND("OBRA",J3)),ISNUMBER(FIND("ENGENHARIA",J3)),ISNUMBER(FIND("REFORMA",J3)),ISNUMBER(FIND("AMPLIAÇÃO",J3)),ISNUMBER(FIND("AMPLIACAO",J3)),ISNUMBER(FIND("PAVIMENTAÇÃO",J3)),ISNUMBER(FIND("PAVIMENTACAO",J3)),ISNUMBER(FIND("DRENAGEM",J3)),ISNUMBER(FIND("CONSTRUÇÃO",J3)),ISNUMBER(FIND("CONSTRUCAO",J3))),INDEX([1]dados!$D$2:$D$32,MATCH("100000003*",[1]dados!$D$2:$D$32,0)),IF(OR(ISNUMBER(FIND("LOCAÇÃO",J3)),ISNUMBER(FIND("LOCACAO",J3)),ISNUMBER(FIND("MANUTENÇÃO",J3)),ISNUMBER(FIND("MANUTENCAO",J3)),ISNUMBER(FIND("MÁQUINA",J3)),ISNUMBER(FIND("MAQUINA",J3)),ISNUMBER(FIND("EQUIPAMENTO",J3))),INDEX([1]dados!$D$2:$D$32,MATCH("100000020*",[1]dados!$D$2:$D$32,0)),""))),"")</f>
        <v>100000020 - Manutenção de instalações, de máquinas ou de equipamentos</v>
      </c>
      <c r="L3" s="9">
        <f t="shared" ref="L3:L66" si="2">IF(D3&lt;&gt;"",0,"")</f>
        <v>0</v>
      </c>
      <c r="M3" s="9">
        <f t="shared" ref="M3:M66" si="3">IF(D3&lt;&gt;"",0,"")</f>
        <v>0</v>
      </c>
      <c r="N3" s="9"/>
      <c r="O3" s="9"/>
    </row>
    <row r="4" spans="1:15" ht="43.5" thickBot="1">
      <c r="A4" s="14" t="s">
        <v>1489</v>
      </c>
      <c r="B4" s="9"/>
      <c r="C4" s="9">
        <f>IF(OR(ISNUMBER(FIND("OBRA",'[2]R-2010'!E4)),ISNUMBER(FIND("4.4.90.51",'[2]R-2010'!C4))),1,0)</f>
        <v>0</v>
      </c>
      <c r="D4" s="23" t="str">
        <f>IFERROR(TEXT(VALUE(SUBSTITUTE(SUBSTITUTE(SUBSTITUTE('[2]R-2010'!H4,".",""),"/",""),"-","")),"00000000000000"),"")</f>
        <v>02130122000128</v>
      </c>
      <c r="E4" s="9">
        <f t="shared" si="0"/>
        <v>0</v>
      </c>
      <c r="F4" s="9">
        <f t="shared" si="1"/>
        <v>0</v>
      </c>
      <c r="G4" s="9" t="str">
        <f>IFERROR(IF('[2]R-2010'!I4="",0,'[2]R-2010'!I4),"")</f>
        <v>18424</v>
      </c>
      <c r="H4" s="10">
        <f>IFERROR('[2]R-2010'!K4,"")</f>
        <v>45709</v>
      </c>
      <c r="I4" s="24">
        <f>IFERROR('[2]R-2010'!L4,"")</f>
        <v>1150</v>
      </c>
      <c r="J4" s="14" t="str">
        <f>IFERROR('[2]R-2010'!Q4,"")</f>
        <v>CONTRATAÇÃO DE SERVIÇO DE CONCESSÃO DE LICENSA DE USO E SUPORTE TÉCNICO DOS SISTEMA DE GESTÃO DE PONTO ELETRÔNICO, DE RESPONSABILIDADE DA SECRETARIA DA ASSISTÊNCIA SOCIAL/CRAS-PAIF DO MUNICÍPIO DE IGUATU/CE, CONFORME PROCESSO CARONA 2021.06.29.01 E CONTRATO 2021.09.15.03.</v>
      </c>
      <c r="K4" s="23" t="str">
        <f>IFERROR(IF(OR(ISNUMBER(FIND("VARR",J4)),ISNUMBER(FIND("CAPINA",J4)),ISNUMBER(FIND("ROÇAG",J4)),ISNUMBER(FIND("ROCAG",J4)),ISNUMBER(FIND("PODA",J4)),ISNUMBER(FIND("RESÍDUO",J4)),ISNUMBER(FIND("RESIDUO",J4)),ISNUMBER(FIND("LIMPEZA",J4)),ISNUMBER(FIND("CONSERVAÇÃO",J4)),ISNUMBER(FIND("CONSERVACAO",J4))),INDEX([1]dados!$D$2:$D$32,MATCH("100000001*",[1]dados!$D$2:$D$32,0)),IF(OR(ISNUMBER(FIND("OBRA",J4)),ISNUMBER(FIND("ENGENHARIA",J4)),ISNUMBER(FIND("REFORMA",J4)),ISNUMBER(FIND("AMPLIAÇÃO",J4)),ISNUMBER(FIND("AMPLIACAO",J4)),ISNUMBER(FIND("PAVIMENTAÇÃO",J4)),ISNUMBER(FIND("PAVIMENTACAO",J4)),ISNUMBER(FIND("DRENAGEM",J4)),ISNUMBER(FIND("CONSTRUÇÃO",J4)),ISNUMBER(FIND("CONSTRUCAO",J4))),INDEX([1]dados!$D$2:$D$32,MATCH("100000003*",[1]dados!$D$2:$D$32,0)),IF(OR(ISNUMBER(FIND("LOCAÇÃO",J4)),ISNUMBER(FIND("LOCACAO",J4)),ISNUMBER(FIND("MANUTENÇÃO",J4)),ISNUMBER(FIND("MANUTENCAO",J4)),ISNUMBER(FIND("MÁQUINA",J4)),ISNUMBER(FIND("MAQUINA",J4)),ISNUMBER(FIND("EQUIPAMENTO",J4))),INDEX([1]dados!$D$2:$D$32,MATCH("100000020*",[1]dados!$D$2:$D$32,0)),""))),"")</f>
        <v/>
      </c>
      <c r="L4" s="9">
        <f t="shared" si="2"/>
        <v>0</v>
      </c>
      <c r="M4" s="9">
        <f t="shared" si="3"/>
        <v>0</v>
      </c>
      <c r="N4" s="9"/>
      <c r="O4" s="9"/>
    </row>
    <row r="5" spans="1:15" ht="43.5" thickBot="1">
      <c r="A5" s="14" t="s">
        <v>1489</v>
      </c>
      <c r="B5" s="9"/>
      <c r="C5" s="9">
        <f>IF(OR(ISNUMBER(FIND("OBRA",'[2]R-2010'!E5)),ISNUMBER(FIND("4.4.90.51",'[2]R-2010'!C5))),1,0)</f>
        <v>0</v>
      </c>
      <c r="D5" s="23" t="str">
        <f>IFERROR(TEXT(VALUE(SUBSTITUTE(SUBSTITUTE(SUBSTITUTE('[2]R-2010'!H5,".",""),"/",""),"-","")),"00000000000000"),"")</f>
        <v>24525971000113</v>
      </c>
      <c r="E5" s="9">
        <f t="shared" si="0"/>
        <v>0</v>
      </c>
      <c r="F5" s="9">
        <f t="shared" si="1"/>
        <v>0</v>
      </c>
      <c r="G5" s="9" t="str">
        <f>IFERROR(IF('[2]R-2010'!I5="",0,'[2]R-2010'!I5),"")</f>
        <v>15568</v>
      </c>
      <c r="H5" s="10">
        <f>IFERROR('[2]R-2010'!K5,"")</f>
        <v>45709</v>
      </c>
      <c r="I5" s="24">
        <f>IFERROR('[2]R-2010'!L5,"")</f>
        <v>7880.06</v>
      </c>
      <c r="J5" s="14" t="str">
        <f>IFERROR('[2]R-2010'!Q5,"")</f>
        <v>CONTRATAÇÃO DE EMPRESA ESPECIALIZADA NA ÁREA DE SERVIÇOS DE COLETA,  TRANSPORTE E  INCINERAÇÃO DE RESÍDUOS SÓLIDOS DA SAÚDE DO MUNICÍPIO DE IGUATU-CE, CONFORME  ESPECIFICAÇÕES CONSTANTES NO PROJETO BÁSICO DA  LICITACAO 2021.10.06.01. E CONTRATO 2022.01.04.01.</v>
      </c>
      <c r="K5" s="23" t="str">
        <f>IFERROR(IF(OR(ISNUMBER(FIND("VARR",J5)),ISNUMBER(FIND("CAPINA",J5)),ISNUMBER(FIND("ROÇAG",J5)),ISNUMBER(FIND("ROCAG",J5)),ISNUMBER(FIND("PODA",J5)),ISNUMBER(FIND("RESÍDUO",J5)),ISNUMBER(FIND("RESIDUO",J5)),ISNUMBER(FIND("LIMPEZA",J5)),ISNUMBER(FIND("CONSERVAÇÃO",J5)),ISNUMBER(FIND("CONSERVACAO",J5))),INDEX([1]dados!$D$2:$D$32,MATCH("100000001*",[1]dados!$D$2:$D$32,0)),IF(OR(ISNUMBER(FIND("OBRA",J5)),ISNUMBER(FIND("ENGENHARIA",J5)),ISNUMBER(FIND("REFORMA",J5)),ISNUMBER(FIND("AMPLIAÇÃO",J5)),ISNUMBER(FIND("AMPLIACAO",J5)),ISNUMBER(FIND("PAVIMENTAÇÃO",J5)),ISNUMBER(FIND("PAVIMENTACAO",J5)),ISNUMBER(FIND("DRENAGEM",J5)),ISNUMBER(FIND("CONSTRUÇÃO",J5)),ISNUMBER(FIND("CONSTRUCAO",J5))),INDEX([1]dados!$D$2:$D$32,MATCH("100000003*",[1]dados!$D$2:$D$32,0)),IF(OR(ISNUMBER(FIND("LOCAÇÃO",J5)),ISNUMBER(FIND("LOCACAO",J5)),ISNUMBER(FIND("MANUTENÇÃO",J5)),ISNUMBER(FIND("MANUTENCAO",J5)),ISNUMBER(FIND("MÁQUINA",J5)),ISNUMBER(FIND("MAQUINA",J5)),ISNUMBER(FIND("EQUIPAMENTO",J5))),INDEX([1]dados!$D$2:$D$32,MATCH("100000020*",[1]dados!$D$2:$D$32,0)),""))),"")</f>
        <v>100000001 - Limpeza, conservação ou zeladoria</v>
      </c>
      <c r="L5" s="9">
        <f t="shared" si="2"/>
        <v>0</v>
      </c>
      <c r="M5" s="9">
        <f t="shared" si="3"/>
        <v>0</v>
      </c>
      <c r="N5" s="9"/>
      <c r="O5" s="9"/>
    </row>
    <row r="6" spans="1:15" ht="43.5" thickBot="1">
      <c r="A6" s="14" t="s">
        <v>1489</v>
      </c>
      <c r="B6" s="9"/>
      <c r="C6" s="9">
        <f>IF(OR(ISNUMBER(FIND("OBRA",'[2]R-2010'!E6)),ISNUMBER(FIND("4.4.90.51",'[2]R-2010'!C6))),1,0)</f>
        <v>0</v>
      </c>
      <c r="D6" s="23" t="str">
        <f>IFERROR(TEXT(VALUE(SUBSTITUTE(SUBSTITUTE(SUBSTITUTE('[2]R-2010'!H6,".",""),"/",""),"-","")),"00000000000000"),"")</f>
        <v>24525971000113</v>
      </c>
      <c r="E6" s="9">
        <f t="shared" si="0"/>
        <v>0</v>
      </c>
      <c r="F6" s="9">
        <f t="shared" si="1"/>
        <v>0</v>
      </c>
      <c r="G6" s="9" t="str">
        <f>IFERROR(IF('[2]R-2010'!I6="",0,'[2]R-2010'!I6),"")</f>
        <v>14569</v>
      </c>
      <c r="H6" s="10">
        <f>IFERROR('[2]R-2010'!K6,"")</f>
        <v>45709</v>
      </c>
      <c r="I6" s="24">
        <f>IFERROR('[2]R-2010'!L6,"")</f>
        <v>31520.36</v>
      </c>
      <c r="J6" s="14" t="str">
        <f>IFERROR('[2]R-2010'!Q6,"")</f>
        <v>CONTRATAÇÃO DE EMPRESA ESPECIALIZADA NA ÁREA DE SERVIÇOS DE COLETA, TRANSPORTE E  INCINERAÇÃO DE RESÍDUOS SÓLIDOS DA SAÚDE DO MUNICÍPIO DE IGUATU-CE, CONFORME  ESPECIFICAÇÕES CONSTANTES NO PROJETO BÁSICO DA LICITACAO 2021.10.06.01. E CONTRATO 2022.01.04.01.</v>
      </c>
      <c r="K6" s="23" t="str">
        <f>IFERROR(IF(OR(ISNUMBER(FIND("VARR",J6)),ISNUMBER(FIND("CAPINA",J6)),ISNUMBER(FIND("ROÇAG",J6)),ISNUMBER(FIND("ROCAG",J6)),ISNUMBER(FIND("PODA",J6)),ISNUMBER(FIND("RESÍDUO",J6)),ISNUMBER(FIND("RESIDUO",J6)),ISNUMBER(FIND("LIMPEZA",J6)),ISNUMBER(FIND("CONSERVAÇÃO",J6)),ISNUMBER(FIND("CONSERVACAO",J6))),INDEX([1]dados!$D$2:$D$32,MATCH("100000001*",[1]dados!$D$2:$D$32,0)),IF(OR(ISNUMBER(FIND("OBRA",J6)),ISNUMBER(FIND("ENGENHARIA",J6)),ISNUMBER(FIND("REFORMA",J6)),ISNUMBER(FIND("AMPLIAÇÃO",J6)),ISNUMBER(FIND("AMPLIACAO",J6)),ISNUMBER(FIND("PAVIMENTAÇÃO",J6)),ISNUMBER(FIND("PAVIMENTACAO",J6)),ISNUMBER(FIND("DRENAGEM",J6)),ISNUMBER(FIND("CONSTRUÇÃO",J6)),ISNUMBER(FIND("CONSTRUCAO",J6))),INDEX([1]dados!$D$2:$D$32,MATCH("100000003*",[1]dados!$D$2:$D$32,0)),IF(OR(ISNUMBER(FIND("LOCAÇÃO",J6)),ISNUMBER(FIND("LOCACAO",J6)),ISNUMBER(FIND("MANUTENÇÃO",J6)),ISNUMBER(FIND("MANUTENCAO",J6)),ISNUMBER(FIND("MÁQUINA",J6)),ISNUMBER(FIND("MAQUINA",J6)),ISNUMBER(FIND("EQUIPAMENTO",J6))),INDEX([1]dados!$D$2:$D$32,MATCH("100000020*",[1]dados!$D$2:$D$32,0)),""))),"")</f>
        <v>100000001 - Limpeza, conservação ou zeladoria</v>
      </c>
      <c r="L6" s="9">
        <f t="shared" si="2"/>
        <v>0</v>
      </c>
      <c r="M6" s="9">
        <f t="shared" si="3"/>
        <v>0</v>
      </c>
      <c r="N6" s="9"/>
      <c r="O6" s="9"/>
    </row>
    <row r="7" spans="1:15" ht="43.5" thickBot="1">
      <c r="A7" s="14" t="s">
        <v>1489</v>
      </c>
      <c r="B7" s="9"/>
      <c r="C7" s="9">
        <f>IF(OR(ISNUMBER(FIND("OBRA",'[2]R-2010'!E7)),ISNUMBER(FIND("4.4.90.51",'[2]R-2010'!C7))),1,0)</f>
        <v>0</v>
      </c>
      <c r="D7" s="23" t="str">
        <f>IFERROR(TEXT(VALUE(SUBSTITUTE(SUBSTITUTE(SUBSTITUTE('[2]R-2010'!H7,".",""),"/",""),"-","")),"00000000000000"),"")</f>
        <v>24525971000113</v>
      </c>
      <c r="E7" s="9">
        <f t="shared" si="0"/>
        <v>0</v>
      </c>
      <c r="F7" s="9">
        <f t="shared" si="1"/>
        <v>0</v>
      </c>
      <c r="G7" s="9" t="str">
        <f>IFERROR(IF('[2]R-2010'!I7="",0,'[2]R-2010'!I7),"")</f>
        <v>14567</v>
      </c>
      <c r="H7" s="10">
        <f>IFERROR('[2]R-2010'!K7,"")</f>
        <v>45709</v>
      </c>
      <c r="I7" s="24">
        <f>IFERROR('[2]R-2010'!L7,"")</f>
        <v>39400.449999999997</v>
      </c>
      <c r="J7" s="14" t="str">
        <f>IFERROR('[2]R-2010'!Q7,"")</f>
        <v>CONTRATAÇÃO DE EMPRESA ESPECIALIZADA NA ÁREA DE SERVIÇOS DE COLETA,  TRANSPORTE E  INCINERAÇÃO DE RESÍDUOS SÓLIDOS DA SAÚDE DO MUNICÍPIO DE IGUATU-CE, CONFORME  ESPECIFICAÇÕES CONSTANTES NO PROJETO BÁSICO DA  LICITACAO 2021.10.06.01. E CONTRATO 2022.01.04.01.</v>
      </c>
      <c r="K7" s="23" t="str">
        <f>IFERROR(IF(OR(ISNUMBER(FIND("VARR",J7)),ISNUMBER(FIND("CAPINA",J7)),ISNUMBER(FIND("ROÇAG",J7)),ISNUMBER(FIND("ROCAG",J7)),ISNUMBER(FIND("PODA",J7)),ISNUMBER(FIND("RESÍDUO",J7)),ISNUMBER(FIND("RESIDUO",J7)),ISNUMBER(FIND("LIMPEZA",J7)),ISNUMBER(FIND("CONSERVAÇÃO",J7)),ISNUMBER(FIND("CONSERVACAO",J7))),INDEX([1]dados!$D$2:$D$32,MATCH("100000001*",[1]dados!$D$2:$D$32,0)),IF(OR(ISNUMBER(FIND("OBRA",J7)),ISNUMBER(FIND("ENGENHARIA",J7)),ISNUMBER(FIND("REFORMA",J7)),ISNUMBER(FIND("AMPLIAÇÃO",J7)),ISNUMBER(FIND("AMPLIACAO",J7)),ISNUMBER(FIND("PAVIMENTAÇÃO",J7)),ISNUMBER(FIND("PAVIMENTACAO",J7)),ISNUMBER(FIND("DRENAGEM",J7)),ISNUMBER(FIND("CONSTRUÇÃO",J7)),ISNUMBER(FIND("CONSTRUCAO",J7))),INDEX([1]dados!$D$2:$D$32,MATCH("100000003*",[1]dados!$D$2:$D$32,0)),IF(OR(ISNUMBER(FIND("LOCAÇÃO",J7)),ISNUMBER(FIND("LOCACAO",J7)),ISNUMBER(FIND("MANUTENÇÃO",J7)),ISNUMBER(FIND("MANUTENCAO",J7)),ISNUMBER(FIND("MÁQUINA",J7)),ISNUMBER(FIND("MAQUINA",J7)),ISNUMBER(FIND("EQUIPAMENTO",J7))),INDEX([1]dados!$D$2:$D$32,MATCH("100000020*",[1]dados!$D$2:$D$32,0)),""))),"")</f>
        <v>100000001 - Limpeza, conservação ou zeladoria</v>
      </c>
      <c r="L7" s="9">
        <f t="shared" si="2"/>
        <v>0</v>
      </c>
      <c r="M7" s="9">
        <f t="shared" si="3"/>
        <v>0</v>
      </c>
      <c r="N7" s="9"/>
      <c r="O7" s="9"/>
    </row>
    <row r="8" spans="1:15" ht="57.75" thickBot="1">
      <c r="A8" s="14" t="s">
        <v>1489</v>
      </c>
      <c r="B8" s="9"/>
      <c r="C8" s="9">
        <f>IF(OR(ISNUMBER(FIND("OBRA",'[2]R-2010'!E8)),ISNUMBER(FIND("4.4.90.51",'[2]R-2010'!C8))),1,0)</f>
        <v>0</v>
      </c>
      <c r="D8" s="23" t="str">
        <f>IFERROR(TEXT(VALUE(SUBSTITUTE(SUBSTITUTE(SUBSTITUTE('[2]R-2010'!H8,".",""),"/",""),"-","")),"00000000000000"),"")</f>
        <v>15676890000123</v>
      </c>
      <c r="E8" s="9">
        <f t="shared" si="0"/>
        <v>0</v>
      </c>
      <c r="F8" s="9">
        <f t="shared" si="1"/>
        <v>0</v>
      </c>
      <c r="G8" s="9" t="str">
        <f>IFERROR(IF('[2]R-2010'!I8="",0,'[2]R-2010'!I8),"")</f>
        <v>664</v>
      </c>
      <c r="H8" s="10">
        <f>IFERROR('[2]R-2010'!K8,"")</f>
        <v>45713</v>
      </c>
      <c r="I8" s="24">
        <f>IFERROR('[2]R-2010'!L8,"")</f>
        <v>85839.45</v>
      </c>
      <c r="J8" s="14" t="str">
        <f>IFERROR('[2]R-2010'!Q8,"")</f>
        <v>CONTRATATACAO DE EMPRESA ESPECIALIZADA EM PARA LOCACAO EQUIPAMENTOS E NO APOIO TECNOLOGICO AO PROCESSO DE FISCALIZAÇÃO, GESTÃO DE PROCEDIMENTOS E MEDIDAS ADMINISTRATIVAS INERENTES AS INFRAÇÕES DE TRÂNSITO E DEMAIS ATIVIDADES AFINS DA SECRETARIA DE TRÂNSITO E TRANSPORTE DO MUNICIPIO DE IGUATU/CE. CONFORME LICITACAO 2024.10.16/0001-40 E CONTRATO 2024.12.30.01.</v>
      </c>
      <c r="K8" s="23" t="str">
        <f>IFERROR(IF(OR(ISNUMBER(FIND("VARR",J8)),ISNUMBER(FIND("CAPINA",J8)),ISNUMBER(FIND("ROÇAG",J8)),ISNUMBER(FIND("ROCAG",J8)),ISNUMBER(FIND("PODA",J8)),ISNUMBER(FIND("RESÍDUO",J8)),ISNUMBER(FIND("RESIDUO",J8)),ISNUMBER(FIND("LIMPEZA",J8)),ISNUMBER(FIND("CONSERVAÇÃO",J8)),ISNUMBER(FIND("CONSERVACAO",J8))),INDEX([1]dados!$D$2:$D$32,MATCH("100000001*",[1]dados!$D$2:$D$32,0)),IF(OR(ISNUMBER(FIND("OBRA",J8)),ISNUMBER(FIND("ENGENHARIA",J8)),ISNUMBER(FIND("REFORMA",J8)),ISNUMBER(FIND("AMPLIAÇÃO",J8)),ISNUMBER(FIND("AMPLIACAO",J8)),ISNUMBER(FIND("PAVIMENTAÇÃO",J8)),ISNUMBER(FIND("PAVIMENTACAO",J8)),ISNUMBER(FIND("DRENAGEM",J8)),ISNUMBER(FIND("CONSTRUÇÃO",J8)),ISNUMBER(FIND("CONSTRUCAO",J8))),INDEX([1]dados!$D$2:$D$32,MATCH("100000003*",[1]dados!$D$2:$D$32,0)),IF(OR(ISNUMBER(FIND("LOCAÇÃO",J8)),ISNUMBER(FIND("LOCACAO",J8)),ISNUMBER(FIND("MANUTENÇÃO",J8)),ISNUMBER(FIND("MANUTENCAO",J8)),ISNUMBER(FIND("MÁQUINA",J8)),ISNUMBER(FIND("MAQUINA",J8)),ISNUMBER(FIND("EQUIPAMENTO",J8))),INDEX([1]dados!$D$2:$D$32,MATCH("100000020*",[1]dados!$D$2:$D$32,0)),""))),"")</f>
        <v>100000020 - Manutenção de instalações, de máquinas ou de equipamentos</v>
      </c>
      <c r="L8" s="9">
        <f t="shared" si="2"/>
        <v>0</v>
      </c>
      <c r="M8" s="9">
        <f t="shared" si="3"/>
        <v>0</v>
      </c>
      <c r="N8" s="9"/>
      <c r="O8" s="9"/>
    </row>
    <row r="9" spans="1:15" ht="43.5" thickBot="1">
      <c r="A9" s="14" t="s">
        <v>1489</v>
      </c>
      <c r="B9" s="9"/>
      <c r="C9" s="9">
        <f>IF(OR(ISNUMBER(FIND("OBRA",'[2]R-2010'!E9)),ISNUMBER(FIND("4.4.90.51",'[2]R-2010'!C9))),1,0)</f>
        <v>0</v>
      </c>
      <c r="D9" s="23" t="str">
        <f>IFERROR(TEXT(VALUE(SUBSTITUTE(SUBSTITUTE(SUBSTITUTE('[2]R-2010'!H9,".",""),"/",""),"-","")),"00000000000000"),"")</f>
        <v>27467105000101</v>
      </c>
      <c r="E9" s="9">
        <f t="shared" si="0"/>
        <v>0</v>
      </c>
      <c r="F9" s="9">
        <f t="shared" si="1"/>
        <v>0</v>
      </c>
      <c r="G9" s="9" t="str">
        <f>IFERROR(IF('[2]R-2010'!I9="",0,'[2]R-2010'!I9),"")</f>
        <v>147</v>
      </c>
      <c r="H9" s="10">
        <f>IFERROR('[2]R-2010'!K9,"")</f>
        <v>45715</v>
      </c>
      <c r="I9" s="24">
        <f>IFERROR('[2]R-2010'!L9,"")</f>
        <v>22099.5</v>
      </c>
      <c r="J9" s="14" t="str">
        <f>IFERROR('[2]R-2010'!Q9,"")</f>
        <v>CONTRATAÇÃO DE EMPRESA ESPECIALIZADA NA LOCAÇÃO DE  VEICULOS DE CARGA E MAQUINAS  MAQUINAS PESADAS PARA  ATENDER AS NECESSIDADES DA SECRETARIA DE INFRAESTRUTURA DO  MUNICIPIO DE IGUATU DE IGUATU-CE,  CONFORME LICITACAO 2022.03.17.02 E CONTRATO   2022.06.24.01.</v>
      </c>
      <c r="K9" s="23" t="str">
        <f>IFERROR(IF(OR(ISNUMBER(FIND("VARR",J9)),ISNUMBER(FIND("CAPINA",J9)),ISNUMBER(FIND("ROÇAG",J9)),ISNUMBER(FIND("ROCAG",J9)),ISNUMBER(FIND("PODA",J9)),ISNUMBER(FIND("RESÍDUO",J9)),ISNUMBER(FIND("RESIDUO",J9)),ISNUMBER(FIND("LIMPEZA",J9)),ISNUMBER(FIND("CONSERVAÇÃO",J9)),ISNUMBER(FIND("CONSERVACAO",J9))),INDEX([1]dados!$D$2:$D$32,MATCH("100000001*",[1]dados!$D$2:$D$32,0)),IF(OR(ISNUMBER(FIND("OBRA",J9)),ISNUMBER(FIND("ENGENHARIA",J9)),ISNUMBER(FIND("REFORMA",J9)),ISNUMBER(FIND("AMPLIAÇÃO",J9)),ISNUMBER(FIND("AMPLIACAO",J9)),ISNUMBER(FIND("PAVIMENTAÇÃO",J9)),ISNUMBER(FIND("PAVIMENTACAO",J9)),ISNUMBER(FIND("DRENAGEM",J9)),ISNUMBER(FIND("CONSTRUÇÃO",J9)),ISNUMBER(FIND("CONSTRUCAO",J9))),INDEX([1]dados!$D$2:$D$32,MATCH("100000003*",[1]dados!$D$2:$D$32,0)),IF(OR(ISNUMBER(FIND("LOCAÇÃO",J9)),ISNUMBER(FIND("LOCACAO",J9)),ISNUMBER(FIND("MANUTENÇÃO",J9)),ISNUMBER(FIND("MANUTENCAO",J9)),ISNUMBER(FIND("MÁQUINA",J9)),ISNUMBER(FIND("MAQUINA",J9)),ISNUMBER(FIND("EQUIPAMENTO",J9))),INDEX([1]dados!$D$2:$D$32,MATCH("100000020*",[1]dados!$D$2:$D$32,0)),""))),"")</f>
        <v>100000020 - Manutenção de instalações, de máquinas ou de equipamentos</v>
      </c>
      <c r="L9" s="9">
        <f t="shared" si="2"/>
        <v>0</v>
      </c>
      <c r="M9" s="9">
        <f t="shared" si="3"/>
        <v>0</v>
      </c>
      <c r="N9" s="9"/>
      <c r="O9" s="9"/>
    </row>
    <row r="10" spans="1:15" ht="57.75" thickBot="1">
      <c r="A10" s="14" t="s">
        <v>1489</v>
      </c>
      <c r="B10" s="9"/>
      <c r="C10" s="9">
        <f>IF(OR(ISNUMBER(FIND("OBRA",'[2]R-2010'!E10)),ISNUMBER(FIND("4.4.90.51",'[2]R-2010'!C10))),1,0)</f>
        <v>1</v>
      </c>
      <c r="D10" s="23" t="str">
        <f>IFERROR(TEXT(VALUE(SUBSTITUTE(SUBSTITUTE(SUBSTITUTE('[2]R-2010'!H10,".",""),"/",""),"-","")),"00000000000000"),"")</f>
        <v>41332445000156</v>
      </c>
      <c r="E10" s="9">
        <f t="shared" si="0"/>
        <v>0</v>
      </c>
      <c r="F10" s="9">
        <f t="shared" si="1"/>
        <v>0</v>
      </c>
      <c r="G10" s="9" t="str">
        <f>IFERROR(IF('[2]R-2010'!I10="",0,'[2]R-2010'!I10),"")</f>
        <v>166</v>
      </c>
      <c r="H10" s="10">
        <f>IFERROR('[2]R-2010'!K10,"")</f>
        <v>45716</v>
      </c>
      <c r="I10" s="24">
        <f>IFERROR('[2]R-2010'!L10,"")</f>
        <v>454417.72</v>
      </c>
      <c r="J10" s="14" t="str">
        <f>IFERROR('[2]R-2010'!Q10,"")</f>
        <v>REFERENTE A 6ª MEDICAO DOS SERVICOS ESPECIALIZADOS DE CONTRUÇÃO CIVIL PARA CONSTRUÇÃO 7(SETE)CAMPOS DE FUTEBOL TIPO ?ARENINHA? A SEREM IMPLANTADOS NO MUNICÍPIO DE IGUATU, TUDO DE ACORDO COM AS ESPECIFICAÇÕES CONTIDAS NOS ANEXOS DESTE EDITAL. CONFORME LICITACAO 2023.02.06.01 E CONTRATO 2023.08.08.01.</v>
      </c>
      <c r="K10" s="23" t="str">
        <f>IFERROR(IF(OR(ISNUMBER(FIND("VARR",J10)),ISNUMBER(FIND("CAPINA",J10)),ISNUMBER(FIND("ROÇAG",J10)),ISNUMBER(FIND("ROCAG",J10)),ISNUMBER(FIND("PODA",J10)),ISNUMBER(FIND("RESÍDUO",J10)),ISNUMBER(FIND("RESIDUO",J10)),ISNUMBER(FIND("LIMPEZA",J10)),ISNUMBER(FIND("CONSERVAÇÃO",J10)),ISNUMBER(FIND("CONSERVACAO",J10))),INDEX([1]dados!$D$2:$D$32,MATCH("100000001*",[1]dados!$D$2:$D$32,0)),IF(OR(ISNUMBER(FIND("OBRA",J10)),ISNUMBER(FIND("ENGENHARIA",J10)),ISNUMBER(FIND("REFORMA",J10)),ISNUMBER(FIND("AMPLIAÇÃO",J10)),ISNUMBER(FIND("AMPLIACAO",J10)),ISNUMBER(FIND("PAVIMENTAÇÃO",J10)),ISNUMBER(FIND("PAVIMENTACAO",J10)),ISNUMBER(FIND("DRENAGEM",J10)),ISNUMBER(FIND("CONSTRUÇÃO",J10)),ISNUMBER(FIND("CONSTRUCAO",J10))),INDEX([1]dados!$D$2:$D$32,MATCH("100000003*",[1]dados!$D$2:$D$32,0)),IF(OR(ISNUMBER(FIND("LOCAÇÃO",J10)),ISNUMBER(FIND("LOCACAO",J10)),ISNUMBER(FIND("MANUTENÇÃO",J10)),ISNUMBER(FIND("MANUTENCAO",J10)),ISNUMBER(FIND("MÁQUINA",J10)),ISNUMBER(FIND("MAQUINA",J10)),ISNUMBER(FIND("EQUIPAMENTO",J10))),INDEX([1]dados!$D$2:$D$32,MATCH("100000020*",[1]dados!$D$2:$D$32,0)),""))),"")</f>
        <v>100000003 - Construção civil</v>
      </c>
      <c r="L10" s="9">
        <f t="shared" si="2"/>
        <v>0</v>
      </c>
      <c r="M10" s="9">
        <f t="shared" si="3"/>
        <v>0</v>
      </c>
      <c r="N10" s="9"/>
      <c r="O10" s="9"/>
    </row>
    <row r="11" spans="1:15" ht="15" thickBot="1">
      <c r="A11" s="14" t="s">
        <v>1489</v>
      </c>
      <c r="B11" s="9"/>
      <c r="C11" s="9">
        <f>IF(OR(ISNUMBER(FIND("OBRA",'[2]R-2010'!E11)),ISNUMBER(FIND("4.4.90.51",'[2]R-2010'!C11))),1,0)</f>
        <v>1</v>
      </c>
      <c r="D11" s="23" t="str">
        <f>IFERROR(TEXT(VALUE(SUBSTITUTE(SUBSTITUTE(SUBSTITUTE('[2]R-2010'!H11,".",""),"/",""),"-","")),"00000000000000"),"")</f>
        <v>40039126000194</v>
      </c>
      <c r="E11" s="9">
        <f t="shared" si="0"/>
        <v>0</v>
      </c>
      <c r="F11" s="9">
        <f t="shared" si="1"/>
        <v>0</v>
      </c>
      <c r="G11" s="9" t="str">
        <f>IFERROR(IF('[2]R-2010'!I11="",0,'[2]R-2010'!I11),"")</f>
        <v>47</v>
      </c>
      <c r="H11" s="10">
        <f>IFERROR('[2]R-2010'!K11,"")</f>
        <v>45716</v>
      </c>
      <c r="I11" s="24">
        <f>IFERROR('[2]R-2010'!L11,"")</f>
        <v>2795391.26</v>
      </c>
      <c r="J11" s="14" t="s">
        <v>1490</v>
      </c>
      <c r="K11" s="23" t="str">
        <f>IFERROR(IF(OR(ISNUMBER(FIND("VARR",J11)),ISNUMBER(FIND("CAPINA",J11)),ISNUMBER(FIND("ROÇAG",J11)),ISNUMBER(FIND("ROCAG",J11)),ISNUMBER(FIND("PODA",J11)),ISNUMBER(FIND("RESÍDUO",J11)),ISNUMBER(FIND("RESIDUO",J11)),ISNUMBER(FIND("LIMPEZA",J11)),ISNUMBER(FIND("CONSERVAÇÃO",J11)),ISNUMBER(FIND("CONSERVACAO",J11))),INDEX([1]dados!$D$2:$D$32,MATCH("100000001*",[1]dados!$D$2:$D$32,0)),IF(OR(ISNUMBER(FIND("OBRA",J11)),ISNUMBER(FIND("ENGENHARIA",J11)),ISNUMBER(FIND("REFORMA",J11)),ISNUMBER(FIND("AMPLIAÇÃO",J11)),ISNUMBER(FIND("AMPLIACAO",J11)),ISNUMBER(FIND("PAVIMENTAÇÃO",J11)),ISNUMBER(FIND("PAVIMENTACAO",J11)),ISNUMBER(FIND("DRENAGEM",J11)),ISNUMBER(FIND("CONSTRUÇÃO",J11)),ISNUMBER(FIND("CONSTRUCAO",J11))),INDEX([1]dados!$D$2:$D$32,MATCH("100000003*",[1]dados!$D$2:$D$32,0)),IF(OR(ISNUMBER(FIND("LOCAÇÃO",J11)),ISNUMBER(FIND("LOCACAO",J11)),ISNUMBER(FIND("MANUTENÇÃO",J11)),ISNUMBER(FIND("MANUTENCAO",J11)),ISNUMBER(FIND("MÁQUINA",J11)),ISNUMBER(FIND("MAQUINA",J11)),ISNUMBER(FIND("EQUIPAMENTO",J11))),INDEX([1]dados!$D$2:$D$32,MATCH("100000020*",[1]dados!$D$2:$D$32,0)),""))),"")</f>
        <v/>
      </c>
      <c r="L11" s="9">
        <f t="shared" si="2"/>
        <v>0</v>
      </c>
      <c r="M11" s="9">
        <f t="shared" si="3"/>
        <v>0</v>
      </c>
      <c r="N11" s="9"/>
      <c r="O11" s="9"/>
    </row>
    <row r="12" spans="1:15" ht="57.75" thickBot="1">
      <c r="A12" s="14" t="s">
        <v>1489</v>
      </c>
      <c r="B12" s="9"/>
      <c r="C12" s="9">
        <f>IF(OR(ISNUMBER(FIND("OBRA",'[2]R-2010'!E12)),ISNUMBER(FIND("4.4.90.51",'[2]R-2010'!C12))),1,0)</f>
        <v>0</v>
      </c>
      <c r="D12" s="23" t="str">
        <f>IFERROR(TEXT(VALUE(SUBSTITUTE(SUBSTITUTE(SUBSTITUTE('[2]R-2010'!H12,".",""),"/",""),"-","")),"00000000000000"),"")</f>
        <v>19125143000158</v>
      </c>
      <c r="E12" s="9">
        <f t="shared" si="0"/>
        <v>0</v>
      </c>
      <c r="F12" s="9">
        <f t="shared" si="1"/>
        <v>0</v>
      </c>
      <c r="G12" s="9" t="str">
        <f>IFERROR(IF('[2]R-2010'!I12="",0,'[2]R-2010'!I12),"")</f>
        <v>338</v>
      </c>
      <c r="H12" s="10">
        <f>IFERROR('[2]R-2010'!K12,"")</f>
        <v>45728</v>
      </c>
      <c r="I12" s="24">
        <f>IFERROR('[2]R-2010'!L12,"")</f>
        <v>447953.65</v>
      </c>
      <c r="J12" s="14" t="str">
        <f>IFERROR('[2]R-2010'!Q12,"")</f>
        <v>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Conforme  licitacao 2023.12.13.02 e contrato 2024.03.14.02. PERIODO DE 01/02 A 28/02/2025.</v>
      </c>
      <c r="K12" s="23" t="str">
        <f>IFERROR(IF(OR(ISNUMBER(FIND("VARR",J12)),ISNUMBER(FIND("CAPINA",J12)),ISNUMBER(FIND("ROÇAG",J12)),ISNUMBER(FIND("ROCAG",J12)),ISNUMBER(FIND("PODA",J12)),ISNUMBER(FIND("RESÍDUO",J12)),ISNUMBER(FIND("RESIDUO",J12)),ISNUMBER(FIND("LIMPEZA",J12)),ISNUMBER(FIND("CONSERVAÇÃO",J12)),ISNUMBER(FIND("CONSERVACAO",J12))),INDEX([1]dados!$D$2:$D$32,MATCH("100000001*",[1]dados!$D$2:$D$32,0)),IF(OR(ISNUMBER(FIND("OBRA",J12)),ISNUMBER(FIND("ENGENHARIA",J12)),ISNUMBER(FIND("REFORMA",J12)),ISNUMBER(FIND("AMPLIAÇÃO",J12)),ISNUMBER(FIND("AMPLIACAO",J12)),ISNUMBER(FIND("PAVIMENTAÇÃO",J12)),ISNUMBER(FIND("PAVIMENTACAO",J12)),ISNUMBER(FIND("DRENAGEM",J12)),ISNUMBER(FIND("CONSTRUÇÃO",J12)),ISNUMBER(FIND("CONSTRUCAO",J12))),INDEX([1]dados!$D$2:$D$32,MATCH("100000003*",[1]dados!$D$2:$D$32,0)),IF(OR(ISNUMBER(FIND("LOCAÇÃO",J12)),ISNUMBER(FIND("LOCACAO",J12)),ISNUMBER(FIND("MANUTENÇÃO",J12)),ISNUMBER(FIND("MANUTENCAO",J12)),ISNUMBER(FIND("MÁQUINA",J12)),ISNUMBER(FIND("MAQUINA",J12)),ISNUMBER(FIND("EQUIPAMENTO",J12))),INDEX([1]dados!$D$2:$D$32,MATCH("100000020*",[1]dados!$D$2:$D$32,0)),""))),"")</f>
        <v/>
      </c>
      <c r="L12" s="9">
        <f t="shared" si="2"/>
        <v>0</v>
      </c>
      <c r="M12" s="9">
        <f t="shared" si="3"/>
        <v>0</v>
      </c>
      <c r="N12" s="9"/>
      <c r="O12" s="9"/>
    </row>
    <row r="13" spans="1:15" ht="86.25" thickBot="1">
      <c r="A13" s="14" t="s">
        <v>1489</v>
      </c>
      <c r="B13" s="9"/>
      <c r="C13" s="9">
        <f>IF(OR(ISNUMBER(FIND("OBRA",'[2]R-2010'!E13)),ISNUMBER(FIND("4.4.90.51",'[2]R-2010'!C13))),1,0)</f>
        <v>0</v>
      </c>
      <c r="D13" s="23" t="str">
        <f>IFERROR(TEXT(VALUE(SUBSTITUTE(SUBSTITUTE(SUBSTITUTE('[2]R-2010'!H13,".",""),"/",""),"-","")),"00000000000000"),"")</f>
        <v>22594152000100</v>
      </c>
      <c r="E13" s="9">
        <f t="shared" si="0"/>
        <v>0</v>
      </c>
      <c r="F13" s="9">
        <f t="shared" si="1"/>
        <v>0</v>
      </c>
      <c r="G13" s="9" t="str">
        <f>IFERROR(IF('[2]R-2010'!I13="",0,'[2]R-2010'!I13),"")</f>
        <v>677</v>
      </c>
      <c r="H13" s="10">
        <f>IFERROR('[2]R-2010'!K13,"")</f>
        <v>45730</v>
      </c>
      <c r="I13" s="24">
        <f>IFERROR('[2]R-2010'!L13,"")</f>
        <v>67850</v>
      </c>
      <c r="J13" s="14" t="str">
        <f>IFERROR('[2]R-2010'!Q13,"")</f>
        <v>CONTRATAÇÃO DE EMPRESA PARA PRESTAR OS SERVICOS COM LOCACAO DE INFRAESTRUTURA (ESTRUTURA, SONORIZACAO E ILUMINACAO)PARA VIABILIZAR A REALIZACAO DE EVENTOS MUNICIPAIS, SOB A RESPONSABILIDADE DA SECRETARIA DE GABINETE DO MUNICIPIO DE IGUATU/CE. ATRAVES DE ADESAO A ATA DE REGISTRO DE PREÇOS Nº 2024.06.18.01, ORIUNDA DO PROCESSO ADMINISTRATIVO PREGÃO ELETRÔNICO Nº 2024.05.10.01, DO MUNICIPIO DE MISSÃO VELHA-CE, E PROCESSO CARONA 2024.09.25.01 E CONTRATO 2024.10.04.02.</v>
      </c>
      <c r="K13" s="23" t="str">
        <f>IFERROR(IF(OR(ISNUMBER(FIND("VARR",J13)),ISNUMBER(FIND("CAPINA",J13)),ISNUMBER(FIND("ROÇAG",J13)),ISNUMBER(FIND("ROCAG",J13)),ISNUMBER(FIND("PODA",J13)),ISNUMBER(FIND("RESÍDUO",J13)),ISNUMBER(FIND("RESIDUO",J13)),ISNUMBER(FIND("LIMPEZA",J13)),ISNUMBER(FIND("CONSERVAÇÃO",J13)),ISNUMBER(FIND("CONSERVACAO",J13))),INDEX([1]dados!$D$2:$D$32,MATCH("100000001*",[1]dados!$D$2:$D$32,0)),IF(OR(ISNUMBER(FIND("OBRA",J13)),ISNUMBER(FIND("ENGENHARIA",J13)),ISNUMBER(FIND("REFORMA",J13)),ISNUMBER(FIND("AMPLIAÇÃO",J13)),ISNUMBER(FIND("AMPLIACAO",J13)),ISNUMBER(FIND("PAVIMENTAÇÃO",J13)),ISNUMBER(FIND("PAVIMENTACAO",J13)),ISNUMBER(FIND("DRENAGEM",J13)),ISNUMBER(FIND("CONSTRUÇÃO",J13)),ISNUMBER(FIND("CONSTRUCAO",J13))),INDEX([1]dados!$D$2:$D$32,MATCH("100000003*",[1]dados!$D$2:$D$32,0)),IF(OR(ISNUMBER(FIND("LOCAÇÃO",J13)),ISNUMBER(FIND("LOCACAO",J13)),ISNUMBER(FIND("MANUTENÇÃO",J13)),ISNUMBER(FIND("MANUTENCAO",J13)),ISNUMBER(FIND("MÁQUINA",J13)),ISNUMBER(FIND("MAQUINA",J13)),ISNUMBER(FIND("EQUIPAMENTO",J13))),INDEX([1]dados!$D$2:$D$32,MATCH("100000020*",[1]dados!$D$2:$D$32,0)),""))),"")</f>
        <v>100000020 - Manutenção de instalações, de máquinas ou de equipamentos</v>
      </c>
      <c r="L13" s="9">
        <f t="shared" si="2"/>
        <v>0</v>
      </c>
      <c r="M13" s="9">
        <f t="shared" si="3"/>
        <v>0</v>
      </c>
      <c r="N13" s="9"/>
      <c r="O13" s="9"/>
    </row>
    <row r="14" spans="1:15" ht="43.5" thickBot="1">
      <c r="A14" s="14" t="s">
        <v>1489</v>
      </c>
      <c r="B14" s="9"/>
      <c r="C14" s="9">
        <f>IF(OR(ISNUMBER(FIND("OBRA",'[2]R-2010'!E14)),ISNUMBER(FIND("4.4.90.51",'[2]R-2010'!C14))),1,0)</f>
        <v>0</v>
      </c>
      <c r="D14" s="23" t="str">
        <f>IFERROR(TEXT(VALUE(SUBSTITUTE(SUBSTITUTE(SUBSTITUTE('[2]R-2010'!H14,".",""),"/",""),"-","")),"00000000000000"),"")</f>
        <v>02130122000128</v>
      </c>
      <c r="E14" s="9">
        <f t="shared" si="0"/>
        <v>0</v>
      </c>
      <c r="F14" s="9">
        <f t="shared" si="1"/>
        <v>0</v>
      </c>
      <c r="G14" s="9" t="str">
        <f>IFERROR(IF('[2]R-2010'!I14="",0,'[2]R-2010'!I14),"")</f>
        <v>18641</v>
      </c>
      <c r="H14" s="10">
        <f>IFERROR('[2]R-2010'!K14,"")</f>
        <v>45734</v>
      </c>
      <c r="I14" s="24">
        <f>IFERROR('[2]R-2010'!L14,"")</f>
        <v>1150</v>
      </c>
      <c r="J14" s="14" t="str">
        <f>IFERROR('[2]R-2010'!Q14,"")</f>
        <v>CONTRATAÇÃO DE SERVIÇO DE CONCESSÃO DE LICENSA DE USO E SUPORTE TÉCNICO DOS SISTEMA DE GESTÃO DE PONTO ELETRÔNICO, DE RESPONSABILIDADE DA SECRETARIA DA ASSISTÊNCIA SOCIAL/CRAS-PAIF DO MUNICÍPIO DE IGUATU/CE, CONFORME PROCESSO CARONA 2021.06.29.01 E CONTRATO 2021.09.15.03.</v>
      </c>
      <c r="K14" s="23" t="str">
        <f>IFERROR(IF(OR(ISNUMBER(FIND("VARR",J14)),ISNUMBER(FIND("CAPINA",J14)),ISNUMBER(FIND("ROÇAG",J14)),ISNUMBER(FIND("ROCAG",J14)),ISNUMBER(FIND("PODA",J14)),ISNUMBER(FIND("RESÍDUO",J14)),ISNUMBER(FIND("RESIDUO",J14)),ISNUMBER(FIND("LIMPEZA",J14)),ISNUMBER(FIND("CONSERVAÇÃO",J14)),ISNUMBER(FIND("CONSERVACAO",J14))),INDEX([1]dados!$D$2:$D$32,MATCH("100000001*",[1]dados!$D$2:$D$32,0)),IF(OR(ISNUMBER(FIND("OBRA",J14)),ISNUMBER(FIND("ENGENHARIA",J14)),ISNUMBER(FIND("REFORMA",J14)),ISNUMBER(FIND("AMPLIAÇÃO",J14)),ISNUMBER(FIND("AMPLIACAO",J14)),ISNUMBER(FIND("PAVIMENTAÇÃO",J14)),ISNUMBER(FIND("PAVIMENTACAO",J14)),ISNUMBER(FIND("DRENAGEM",J14)),ISNUMBER(FIND("CONSTRUÇÃO",J14)),ISNUMBER(FIND("CONSTRUCAO",J14))),INDEX([1]dados!$D$2:$D$32,MATCH("100000003*",[1]dados!$D$2:$D$32,0)),IF(OR(ISNUMBER(FIND("LOCAÇÃO",J14)),ISNUMBER(FIND("LOCACAO",J14)),ISNUMBER(FIND("MANUTENÇÃO",J14)),ISNUMBER(FIND("MANUTENCAO",J14)),ISNUMBER(FIND("MÁQUINA",J14)),ISNUMBER(FIND("MAQUINA",J14)),ISNUMBER(FIND("EQUIPAMENTO",J14))),INDEX([1]dados!$D$2:$D$32,MATCH("100000020*",[1]dados!$D$2:$D$32,0)),""))),"")</f>
        <v/>
      </c>
      <c r="L14" s="9">
        <f t="shared" si="2"/>
        <v>0</v>
      </c>
      <c r="M14" s="9">
        <f t="shared" si="3"/>
        <v>0</v>
      </c>
      <c r="N14" s="9"/>
      <c r="O14" s="9"/>
    </row>
    <row r="15" spans="1:15" ht="57.75" thickBot="1">
      <c r="A15" s="14" t="s">
        <v>1489</v>
      </c>
      <c r="B15" s="9"/>
      <c r="C15" s="9">
        <f>IF(OR(ISNUMBER(FIND("OBRA",'[2]R-2010'!E15)),ISNUMBER(FIND("4.4.90.51",'[2]R-2010'!C15))),1,0)</f>
        <v>0</v>
      </c>
      <c r="D15" s="23" t="str">
        <f>IFERROR(TEXT(VALUE(SUBSTITUTE(SUBSTITUTE(SUBSTITUTE('[2]R-2010'!H15,".",""),"/",""),"-","")),"00000000000000"),"")</f>
        <v>16383848000187</v>
      </c>
      <c r="E15" s="9">
        <f t="shared" si="0"/>
        <v>0</v>
      </c>
      <c r="F15" s="9">
        <f t="shared" si="1"/>
        <v>0</v>
      </c>
      <c r="G15" s="9" t="str">
        <f>IFERROR(IF('[2]R-2010'!I15="",0,'[2]R-2010'!I15),"")</f>
        <v>7450</v>
      </c>
      <c r="H15" s="10">
        <f>IFERROR('[2]R-2010'!K15,"")</f>
        <v>45734</v>
      </c>
      <c r="I15" s="24">
        <f>IFERROR('[2]R-2010'!L15,"")</f>
        <v>39987.18</v>
      </c>
      <c r="J15" s="14" t="str">
        <f>IFERROR('[2]R-2010'!Q15,"")</f>
        <v>CONTRATAÇÃO DE EMPRESA ESPECIALIZADA EM LOCAÇÃO DE  EQUIPAMENTOS REGISTRADORES  ELETRONICOS DE VELOCIDADE  E DE AVANÇO SEMAFORICO, DE INTERRESSE DA SECRETARIA  DE  TRÂNSITO E MOBILIDADE URBANA DO MUNICIPIO DE  IGUATU/CE. CONFORME LICITACAO 2022.06.24.01 E  CONTRATO 2022.10.05.02.</v>
      </c>
      <c r="K15" s="23" t="str">
        <f>IFERROR(IF(OR(ISNUMBER(FIND("VARR",J15)),ISNUMBER(FIND("CAPINA",J15)),ISNUMBER(FIND("ROÇAG",J15)),ISNUMBER(FIND("ROCAG",J15)),ISNUMBER(FIND("PODA",J15)),ISNUMBER(FIND("RESÍDUO",J15)),ISNUMBER(FIND("RESIDUO",J15)),ISNUMBER(FIND("LIMPEZA",J15)),ISNUMBER(FIND("CONSERVAÇÃO",J15)),ISNUMBER(FIND("CONSERVACAO",J15))),INDEX([1]dados!$D$2:$D$32,MATCH("100000001*",[1]dados!$D$2:$D$32,0)),IF(OR(ISNUMBER(FIND("OBRA",J15)),ISNUMBER(FIND("ENGENHARIA",J15)),ISNUMBER(FIND("REFORMA",J15)),ISNUMBER(FIND("AMPLIAÇÃO",J15)),ISNUMBER(FIND("AMPLIACAO",J15)),ISNUMBER(FIND("PAVIMENTAÇÃO",J15)),ISNUMBER(FIND("PAVIMENTACAO",J15)),ISNUMBER(FIND("DRENAGEM",J15)),ISNUMBER(FIND("CONSTRUÇÃO",J15)),ISNUMBER(FIND("CONSTRUCAO",J15))),INDEX([1]dados!$D$2:$D$32,MATCH("100000003*",[1]dados!$D$2:$D$32,0)),IF(OR(ISNUMBER(FIND("LOCAÇÃO",J15)),ISNUMBER(FIND("LOCACAO",J15)),ISNUMBER(FIND("MANUTENÇÃO",J15)),ISNUMBER(FIND("MANUTENCAO",J15)),ISNUMBER(FIND("MÁQUINA",J15)),ISNUMBER(FIND("MAQUINA",J15)),ISNUMBER(FIND("EQUIPAMENTO",J15))),INDEX([1]dados!$D$2:$D$32,MATCH("100000020*",[1]dados!$D$2:$D$32,0)),""))),"")</f>
        <v>100000020 - Manutenção de instalações, de máquinas ou de equipamentos</v>
      </c>
      <c r="L15" s="9">
        <f t="shared" si="2"/>
        <v>0</v>
      </c>
      <c r="M15" s="9">
        <f t="shared" si="3"/>
        <v>0</v>
      </c>
      <c r="N15" s="9"/>
      <c r="O15" s="9"/>
    </row>
    <row r="16" spans="1:15" ht="57.75" thickBot="1">
      <c r="A16" s="14" t="s">
        <v>1489</v>
      </c>
      <c r="B16" s="9"/>
      <c r="C16" s="9">
        <f>IF(OR(ISNUMBER(FIND("OBRA",'[2]R-2010'!E16)),ISNUMBER(FIND("4.4.90.51",'[2]R-2010'!C16))),1,0)</f>
        <v>0</v>
      </c>
      <c r="D16" s="23" t="str">
        <f>IFERROR(TEXT(VALUE(SUBSTITUTE(SUBSTITUTE(SUBSTITUTE('[2]R-2010'!H16,".",""),"/",""),"-","")),"00000000000000"),"")</f>
        <v>15676890000123</v>
      </c>
      <c r="E16" s="9">
        <f t="shared" si="0"/>
        <v>0</v>
      </c>
      <c r="F16" s="9">
        <f t="shared" si="1"/>
        <v>0</v>
      </c>
      <c r="G16" s="9" t="str">
        <f>IFERROR(IF('[2]R-2010'!I16="",0,'[2]R-2010'!I16),"")</f>
        <v>678</v>
      </c>
      <c r="H16" s="10">
        <f>IFERROR('[2]R-2010'!K16,"")</f>
        <v>45734</v>
      </c>
      <c r="I16" s="24">
        <f>IFERROR('[2]R-2010'!L16,"")</f>
        <v>91546.65</v>
      </c>
      <c r="J16" s="14" t="str">
        <f>IFERROR('[2]R-2010'!Q16,"")</f>
        <v>CONTRATATACAO DE EMPRESA ESPECIALIZADA EM PARA LOCACAO EQUIPAMENTOS E NO APOIO TECNOLOGICO AO PROCESSO DE FISCALIZAÇÃO, GESTÃO DE PROCEDIMENTOS E  MEDIDAS ADMINISTRATIVAS INERENTES AS INFRAÇÕES DE  TRÂNSITO E DEMAIS ATIVIDADES AFINS DA SECRETARIA DE  TRÂNSITO E TRANSPORTE DO MUNICIPIO DE IGUATU/CE.  CONFORME LICITACAO 2024.10.16/0001-40 E CONTRATO  2024.12.30.01.</v>
      </c>
      <c r="K16" s="23" t="str">
        <f>IFERROR(IF(OR(ISNUMBER(FIND("VARR",J16)),ISNUMBER(FIND("CAPINA",J16)),ISNUMBER(FIND("ROÇAG",J16)),ISNUMBER(FIND("ROCAG",J16)),ISNUMBER(FIND("PODA",J16)),ISNUMBER(FIND("RESÍDUO",J16)),ISNUMBER(FIND("RESIDUO",J16)),ISNUMBER(FIND("LIMPEZA",J16)),ISNUMBER(FIND("CONSERVAÇÃO",J16)),ISNUMBER(FIND("CONSERVACAO",J16))),INDEX([1]dados!$D$2:$D$32,MATCH("100000001*",[1]dados!$D$2:$D$32,0)),IF(OR(ISNUMBER(FIND("OBRA",J16)),ISNUMBER(FIND("ENGENHARIA",J16)),ISNUMBER(FIND("REFORMA",J16)),ISNUMBER(FIND("AMPLIAÇÃO",J16)),ISNUMBER(FIND("AMPLIACAO",J16)),ISNUMBER(FIND("PAVIMENTAÇÃO",J16)),ISNUMBER(FIND("PAVIMENTACAO",J16)),ISNUMBER(FIND("DRENAGEM",J16)),ISNUMBER(FIND("CONSTRUÇÃO",J16)),ISNUMBER(FIND("CONSTRUCAO",J16))),INDEX([1]dados!$D$2:$D$32,MATCH("100000003*",[1]dados!$D$2:$D$32,0)),IF(OR(ISNUMBER(FIND("LOCAÇÃO",J16)),ISNUMBER(FIND("LOCACAO",J16)),ISNUMBER(FIND("MANUTENÇÃO",J16)),ISNUMBER(FIND("MANUTENCAO",J16)),ISNUMBER(FIND("MÁQUINA",J16)),ISNUMBER(FIND("MAQUINA",J16)),ISNUMBER(FIND("EQUIPAMENTO",J16))),INDEX([1]dados!$D$2:$D$32,MATCH("100000020*",[1]dados!$D$2:$D$32,0)),""))),"")</f>
        <v>100000020 - Manutenção de instalações, de máquinas ou de equipamentos</v>
      </c>
      <c r="L16" s="9">
        <f t="shared" si="2"/>
        <v>0</v>
      </c>
      <c r="M16" s="9">
        <f t="shared" si="3"/>
        <v>0</v>
      </c>
      <c r="N16" s="9"/>
      <c r="O16" s="9"/>
    </row>
    <row r="17" spans="1:15" ht="43.5" thickBot="1">
      <c r="A17" s="14" t="s">
        <v>1489</v>
      </c>
      <c r="B17" s="9"/>
      <c r="C17" s="9">
        <f>IF(OR(ISNUMBER(FIND("OBRA",'[2]R-2010'!E17)),ISNUMBER(FIND("4.4.90.51",'[2]R-2010'!C17))),1,0)</f>
        <v>0</v>
      </c>
      <c r="D17" s="23" t="str">
        <f>IFERROR(TEXT(VALUE(SUBSTITUTE(SUBSTITUTE(SUBSTITUTE('[2]R-2010'!H17,".",""),"/",""),"-","")),"00000000000000"),"")</f>
        <v>24525971000113</v>
      </c>
      <c r="E17" s="9">
        <f t="shared" si="0"/>
        <v>0</v>
      </c>
      <c r="F17" s="9">
        <f t="shared" si="1"/>
        <v>0</v>
      </c>
      <c r="G17" s="9" t="str">
        <f>IFERROR(IF('[2]R-2010'!I17="",0,'[2]R-2010'!I17),"")</f>
        <v>14765</v>
      </c>
      <c r="H17" s="10">
        <f>IFERROR('[2]R-2010'!K17,"")</f>
        <v>45736</v>
      </c>
      <c r="I17" s="24">
        <f>IFERROR('[2]R-2010'!L17,"")</f>
        <v>8900.01</v>
      </c>
      <c r="J17" s="14" t="str">
        <f>IFERROR('[2]R-2010'!Q17,"")</f>
        <v>CONTRATAÇÃO DE EMPRESA ESPECIALIZADA NA ÁREA DE SERVIÇOS DE COLETA,  TRANSPORTE E  INCINERAÇÃO DE RESÍDUOS SÓLIDOS DA SAÚDE DO  MUNICÍPIO DE IGUATU-CE,  CONFORME  ESPECIFICAÇÕES CONSTANTES NO  PROJETO BÁSICO  DA LICITACAO 2021.10.06.01. E CONTRATO 2022.01.04.01.</v>
      </c>
      <c r="K17" s="23" t="str">
        <f>IFERROR(IF(OR(ISNUMBER(FIND("VARR",J17)),ISNUMBER(FIND("CAPINA",J17)),ISNUMBER(FIND("ROÇAG",J17)),ISNUMBER(FIND("ROCAG",J17)),ISNUMBER(FIND("PODA",J17)),ISNUMBER(FIND("RESÍDUO",J17)),ISNUMBER(FIND("RESIDUO",J17)),ISNUMBER(FIND("LIMPEZA",J17)),ISNUMBER(FIND("CONSERVAÇÃO",J17)),ISNUMBER(FIND("CONSERVACAO",J17))),INDEX([1]dados!$D$2:$D$32,MATCH("100000001*",[1]dados!$D$2:$D$32,0)),IF(OR(ISNUMBER(FIND("OBRA",J17)),ISNUMBER(FIND("ENGENHARIA",J17)),ISNUMBER(FIND("REFORMA",J17)),ISNUMBER(FIND("AMPLIAÇÃO",J17)),ISNUMBER(FIND("AMPLIACAO",J17)),ISNUMBER(FIND("PAVIMENTAÇÃO",J17)),ISNUMBER(FIND("PAVIMENTACAO",J17)),ISNUMBER(FIND("DRENAGEM",J17)),ISNUMBER(FIND("CONSTRUÇÃO",J17)),ISNUMBER(FIND("CONSTRUCAO",J17))),INDEX([1]dados!$D$2:$D$32,MATCH("100000003*",[1]dados!$D$2:$D$32,0)),IF(OR(ISNUMBER(FIND("LOCAÇÃO",J17)),ISNUMBER(FIND("LOCACAO",J17)),ISNUMBER(FIND("MANUTENÇÃO",J17)),ISNUMBER(FIND("MANUTENCAO",J17)),ISNUMBER(FIND("MÁQUINA",J17)),ISNUMBER(FIND("MAQUINA",J17)),ISNUMBER(FIND("EQUIPAMENTO",J17))),INDEX([1]dados!$D$2:$D$32,MATCH("100000020*",[1]dados!$D$2:$D$32,0)),""))),"")</f>
        <v>100000001 - Limpeza, conservação ou zeladoria</v>
      </c>
      <c r="L17" s="9">
        <f t="shared" si="2"/>
        <v>0</v>
      </c>
      <c r="M17" s="9">
        <f t="shared" si="3"/>
        <v>0</v>
      </c>
      <c r="N17" s="9"/>
      <c r="O17" s="9"/>
    </row>
    <row r="18" spans="1:15" ht="43.5" thickBot="1">
      <c r="A18" s="14" t="s">
        <v>1489</v>
      </c>
      <c r="B18" s="9"/>
      <c r="C18" s="9">
        <f>IF(OR(ISNUMBER(FIND("OBRA",'[2]R-2010'!E18)),ISNUMBER(FIND("4.4.90.51",'[2]R-2010'!C18))),1,0)</f>
        <v>0</v>
      </c>
      <c r="D18" s="23" t="str">
        <f>IFERROR(TEXT(VALUE(SUBSTITUTE(SUBSTITUTE(SUBSTITUTE('[2]R-2010'!H18,".",""),"/",""),"-","")),"00000000000000"),"")</f>
        <v>24525971000113</v>
      </c>
      <c r="E18" s="9">
        <f t="shared" si="0"/>
        <v>0</v>
      </c>
      <c r="F18" s="9">
        <f t="shared" si="1"/>
        <v>0</v>
      </c>
      <c r="G18" s="9" t="str">
        <f>IFERROR(IF('[2]R-2010'!I18="",0,'[2]R-2010'!I18),"")</f>
        <v>14766</v>
      </c>
      <c r="H18" s="10">
        <f>IFERROR('[2]R-2010'!K18,"")</f>
        <v>45736</v>
      </c>
      <c r="I18" s="24">
        <f>IFERROR('[2]R-2010'!L18,"")</f>
        <v>35600.160000000003</v>
      </c>
      <c r="J18" s="14" t="str">
        <f>IFERROR('[2]R-2010'!Q18,"")</f>
        <v>CONTRATAÇÃO DE EMPRESA ESPECIALIZADA NA ÁREA DE SERVIÇOS DE COLETA, TRANSPORTE E  INCINERAÇÃO DE RESÍDUOS SÓLIDOS DA SAÚDE/MAC DO MUNICÍPIO DE IGUATU-CE,  CONFORME  ESPECIFICAÇÕES CONSTANTES NO PROJETO BÁSICO  DA LICITACAO 2021.10.06.01. E CONTRATO 2022.01.04.01.</v>
      </c>
      <c r="K18" s="23" t="str">
        <f>IFERROR(IF(OR(ISNUMBER(FIND("VARR",J18)),ISNUMBER(FIND("CAPINA",J18)),ISNUMBER(FIND("ROÇAG",J18)),ISNUMBER(FIND("ROCAG",J18)),ISNUMBER(FIND("PODA",J18)),ISNUMBER(FIND("RESÍDUO",J18)),ISNUMBER(FIND("RESIDUO",J18)),ISNUMBER(FIND("LIMPEZA",J18)),ISNUMBER(FIND("CONSERVAÇÃO",J18)),ISNUMBER(FIND("CONSERVACAO",J18))),INDEX([1]dados!$D$2:$D$32,MATCH("100000001*",[1]dados!$D$2:$D$32,0)),IF(OR(ISNUMBER(FIND("OBRA",J18)),ISNUMBER(FIND("ENGENHARIA",J18)),ISNUMBER(FIND("REFORMA",J18)),ISNUMBER(FIND("AMPLIAÇÃO",J18)),ISNUMBER(FIND("AMPLIACAO",J18)),ISNUMBER(FIND("PAVIMENTAÇÃO",J18)),ISNUMBER(FIND("PAVIMENTACAO",J18)),ISNUMBER(FIND("DRENAGEM",J18)),ISNUMBER(FIND("CONSTRUÇÃO",J18)),ISNUMBER(FIND("CONSTRUCAO",J18))),INDEX([1]dados!$D$2:$D$32,MATCH("100000003*",[1]dados!$D$2:$D$32,0)),IF(OR(ISNUMBER(FIND("LOCAÇÃO",J18)),ISNUMBER(FIND("LOCACAO",J18)),ISNUMBER(FIND("MANUTENÇÃO",J18)),ISNUMBER(FIND("MANUTENCAO",J18)),ISNUMBER(FIND("MÁQUINA",J18)),ISNUMBER(FIND("MAQUINA",J18)),ISNUMBER(FIND("EQUIPAMENTO",J18))),INDEX([1]dados!$D$2:$D$32,MATCH("100000020*",[1]dados!$D$2:$D$32,0)),""))),"")</f>
        <v>100000001 - Limpeza, conservação ou zeladoria</v>
      </c>
      <c r="L18" s="9">
        <f t="shared" si="2"/>
        <v>0</v>
      </c>
      <c r="M18" s="9">
        <f t="shared" si="3"/>
        <v>0</v>
      </c>
      <c r="N18" s="9"/>
      <c r="O18" s="9"/>
    </row>
    <row r="19" spans="1:15" ht="43.5" thickBot="1">
      <c r="A19" s="14" t="s">
        <v>1489</v>
      </c>
      <c r="B19" s="9"/>
      <c r="C19" s="9">
        <f>IF(OR(ISNUMBER(FIND("OBRA",'[2]R-2010'!E19)),ISNUMBER(FIND("4.4.90.51",'[2]R-2010'!C19))),1,0)</f>
        <v>0</v>
      </c>
      <c r="D19" s="23" t="str">
        <f>IFERROR(TEXT(VALUE(SUBSTITUTE(SUBSTITUTE(SUBSTITUTE('[2]R-2010'!H19,".",""),"/",""),"-","")),"00000000000000"),"")</f>
        <v>24525971000113</v>
      </c>
      <c r="E19" s="9">
        <f t="shared" si="0"/>
        <v>0</v>
      </c>
      <c r="F19" s="9">
        <f t="shared" si="1"/>
        <v>0</v>
      </c>
      <c r="G19" s="9" t="str">
        <f>IFERROR(IF('[2]R-2010'!I19="",0,'[2]R-2010'!I19),"")</f>
        <v>14764</v>
      </c>
      <c r="H19" s="10">
        <f>IFERROR('[2]R-2010'!K19,"")</f>
        <v>45736</v>
      </c>
      <c r="I19" s="24">
        <f>IFERROR('[2]R-2010'!L19,"")</f>
        <v>44500.2</v>
      </c>
      <c r="J19" s="14" t="str">
        <f>IFERROR('[2]R-2010'!Q19,"")</f>
        <v>CONTRATAÇÃO DE EMPRESA ESPECIALIZADA NA ÁREA DE SERVIÇOS DE COLETA, TRANSPORTE E  INCINERAÇÃO DE RESÍDUOS SÓLIDOS DA SAÚDE/PAB DO MUNICÍPIO DE IGUATU-CE,  CONFORME  ESPECIFICAÇÕES CONSTANTES NO PROJETO BÁSICO  DA LICITACAO 2021.10.06.01. E CONTRATO 2022.01.04.01.</v>
      </c>
      <c r="K19" s="23" t="str">
        <f>IFERROR(IF(OR(ISNUMBER(FIND("VARR",J19)),ISNUMBER(FIND("CAPINA",J19)),ISNUMBER(FIND("ROÇAG",J19)),ISNUMBER(FIND("ROCAG",J19)),ISNUMBER(FIND("PODA",J19)),ISNUMBER(FIND("RESÍDUO",J19)),ISNUMBER(FIND("RESIDUO",J19)),ISNUMBER(FIND("LIMPEZA",J19)),ISNUMBER(FIND("CONSERVAÇÃO",J19)),ISNUMBER(FIND("CONSERVACAO",J19))),INDEX([1]dados!$D$2:$D$32,MATCH("100000001*",[1]dados!$D$2:$D$32,0)),IF(OR(ISNUMBER(FIND("OBRA",J19)),ISNUMBER(FIND("ENGENHARIA",J19)),ISNUMBER(FIND("REFORMA",J19)),ISNUMBER(FIND("AMPLIAÇÃO",J19)),ISNUMBER(FIND("AMPLIACAO",J19)),ISNUMBER(FIND("PAVIMENTAÇÃO",J19)),ISNUMBER(FIND("PAVIMENTACAO",J19)),ISNUMBER(FIND("DRENAGEM",J19)),ISNUMBER(FIND("CONSTRUÇÃO",J19)),ISNUMBER(FIND("CONSTRUCAO",J19))),INDEX([1]dados!$D$2:$D$32,MATCH("100000003*",[1]dados!$D$2:$D$32,0)),IF(OR(ISNUMBER(FIND("LOCAÇÃO",J19)),ISNUMBER(FIND("LOCACAO",J19)),ISNUMBER(FIND("MANUTENÇÃO",J19)),ISNUMBER(FIND("MANUTENCAO",J19)),ISNUMBER(FIND("MÁQUINA",J19)),ISNUMBER(FIND("MAQUINA",J19)),ISNUMBER(FIND("EQUIPAMENTO",J19))),INDEX([1]dados!$D$2:$D$32,MATCH("100000020*",[1]dados!$D$2:$D$32,0)),""))),"")</f>
        <v>100000001 - Limpeza, conservação ou zeladoria</v>
      </c>
      <c r="L19" s="9">
        <f t="shared" si="2"/>
        <v>0</v>
      </c>
      <c r="M19" s="9">
        <f t="shared" si="3"/>
        <v>0</v>
      </c>
      <c r="N19" s="9"/>
      <c r="O19" s="9"/>
    </row>
    <row r="20" spans="1:15" ht="43.5" thickBot="1">
      <c r="A20" s="14" t="s">
        <v>1489</v>
      </c>
      <c r="B20" s="9"/>
      <c r="C20" s="9">
        <f>IF(OR(ISNUMBER(FIND("OBRA",'[2]R-2010'!E20)),ISNUMBER(FIND("4.4.90.51",'[2]R-2010'!C20))),1,0)</f>
        <v>1</v>
      </c>
      <c r="D20" s="23" t="str">
        <f>IFERROR(TEXT(VALUE(SUBSTITUTE(SUBSTITUTE(SUBSTITUTE('[2]R-2010'!H20,".",""),"/",""),"-","")),"00000000000000"),"")</f>
        <v>69374585000106</v>
      </c>
      <c r="E20" s="9">
        <f t="shared" si="0"/>
        <v>0</v>
      </c>
      <c r="F20" s="9">
        <f t="shared" si="1"/>
        <v>0</v>
      </c>
      <c r="G20" s="9" t="str">
        <f>IFERROR(IF('[2]R-2010'!I20="",0,'[2]R-2010'!I20),"")</f>
        <v>4792</v>
      </c>
      <c r="H20" s="10">
        <f>IFERROR('[2]R-2010'!K20,"")</f>
        <v>45737</v>
      </c>
      <c r="I20" s="24">
        <f>IFERROR('[2]R-2010'!L20,"")</f>
        <v>203353.36</v>
      </c>
      <c r="J20" s="14" t="str">
        <f>IFERROR('[2]R-2010'!Q20,"")</f>
        <v>REFERENTE A 5ª E 6ª MEDICAO DOS SERVICOS DE EXECUÇAO DAS OBRAS DE URBANIZAÇAO DA LAGOA DA BASTIANA - 1ª ETAPA, NESTE MUNICIPIO DE CONFORMIDADE COM PROJETO DE ENGENHARIA E ARQUITETURA EM ANEXO, PT 1001408-23. CONFORME LICITACAO 2021.02.24.01 E CONTRATO 2021.08.24.01</v>
      </c>
      <c r="K20" s="23" t="str">
        <f>IFERROR(IF(OR(ISNUMBER(FIND("VARR",J20)),ISNUMBER(FIND("CAPINA",J20)),ISNUMBER(FIND("ROÇAG",J20)),ISNUMBER(FIND("ROCAG",J20)),ISNUMBER(FIND("PODA",J20)),ISNUMBER(FIND("RESÍDUO",J20)),ISNUMBER(FIND("RESIDUO",J20)),ISNUMBER(FIND("LIMPEZA",J20)),ISNUMBER(FIND("CONSERVAÇÃO",J20)),ISNUMBER(FIND("CONSERVACAO",J20))),INDEX([1]dados!$D$2:$D$32,MATCH("100000001*",[1]dados!$D$2:$D$32,0)),IF(OR(ISNUMBER(FIND("OBRA",J20)),ISNUMBER(FIND("ENGENHARIA",J20)),ISNUMBER(FIND("REFORMA",J20)),ISNUMBER(FIND("AMPLIAÇÃO",J20)),ISNUMBER(FIND("AMPLIACAO",J20)),ISNUMBER(FIND("PAVIMENTAÇÃO",J20)),ISNUMBER(FIND("PAVIMENTACAO",J20)),ISNUMBER(FIND("DRENAGEM",J20)),ISNUMBER(FIND("CONSTRUÇÃO",J20)),ISNUMBER(FIND("CONSTRUCAO",J20))),INDEX([1]dados!$D$2:$D$32,MATCH("100000003*",[1]dados!$D$2:$D$32,0)),IF(OR(ISNUMBER(FIND("LOCAÇÃO",J20)),ISNUMBER(FIND("LOCACAO",J20)),ISNUMBER(FIND("MANUTENÇÃO",J20)),ISNUMBER(FIND("MANUTENCAO",J20)),ISNUMBER(FIND("MÁQUINA",J20)),ISNUMBER(FIND("MAQUINA",J20)),ISNUMBER(FIND("EQUIPAMENTO",J20))),INDEX([1]dados!$D$2:$D$32,MATCH("100000020*",[1]dados!$D$2:$D$32,0)),""))),"")</f>
        <v>100000003 - Construção civil</v>
      </c>
      <c r="L20" s="9">
        <f t="shared" si="2"/>
        <v>0</v>
      </c>
      <c r="M20" s="9">
        <f t="shared" si="3"/>
        <v>0</v>
      </c>
      <c r="N20" s="9"/>
      <c r="O20" s="9"/>
    </row>
    <row r="21" spans="1:15" ht="43.5" thickBot="1">
      <c r="A21" s="14" t="s">
        <v>1489</v>
      </c>
      <c r="B21" s="9"/>
      <c r="C21" s="9">
        <f>IF(OR(ISNUMBER(FIND("OBRA",'[2]R-2010'!E21)),ISNUMBER(FIND("4.4.90.51",'[2]R-2010'!C21))),1,0)</f>
        <v>1</v>
      </c>
      <c r="D21" s="23" t="str">
        <f>IFERROR(TEXT(VALUE(SUBSTITUTE(SUBSTITUTE(SUBSTITUTE('[2]R-2010'!H21,".",""),"/",""),"-","")),"00000000000000"),"")</f>
        <v>69374585000106</v>
      </c>
      <c r="E21" s="9">
        <f t="shared" si="0"/>
        <v>0</v>
      </c>
      <c r="F21" s="9">
        <f t="shared" si="1"/>
        <v>0</v>
      </c>
      <c r="G21" s="9" t="str">
        <f>IFERROR(IF('[2]R-2010'!I21="",0,'[2]R-2010'!I21),"")</f>
        <v>4791</v>
      </c>
      <c r="H21" s="10">
        <f>IFERROR('[2]R-2010'!K21,"")</f>
        <v>45737</v>
      </c>
      <c r="I21" s="24">
        <f>IFERROR('[2]R-2010'!L21,"")</f>
        <v>251685.54</v>
      </c>
      <c r="J21" s="14" t="str">
        <f>IFERROR('[2]R-2010'!Q21,"")</f>
        <v>REFERENTE A 5ª E 6ª MEDICAO DOS SERVICOS DE EXECUÇAO DAS OBRAS DE URBANIZAÇAO DA LAGOA DA BASTIANA - 1ª ETAPA, NESTE MUNICIPIO DE CONFORMIDADE COM PROJETO DE ENGENHARIA E ARQUITETURA EM ANEXO, PT 1001408-23. CONFORME LICITACAO 2021.02.24.01 E CONTRATO 2021.08.24.01</v>
      </c>
      <c r="K21" s="23" t="str">
        <f>IFERROR(IF(OR(ISNUMBER(FIND("VARR",J21)),ISNUMBER(FIND("CAPINA",J21)),ISNUMBER(FIND("ROÇAG",J21)),ISNUMBER(FIND("ROCAG",J21)),ISNUMBER(FIND("PODA",J21)),ISNUMBER(FIND("RESÍDUO",J21)),ISNUMBER(FIND("RESIDUO",J21)),ISNUMBER(FIND("LIMPEZA",J21)),ISNUMBER(FIND("CONSERVAÇÃO",J21)),ISNUMBER(FIND("CONSERVACAO",J21))),INDEX([1]dados!$D$2:$D$32,MATCH("100000001*",[1]dados!$D$2:$D$32,0)),IF(OR(ISNUMBER(FIND("OBRA",J21)),ISNUMBER(FIND("ENGENHARIA",J21)),ISNUMBER(FIND("REFORMA",J21)),ISNUMBER(FIND("AMPLIAÇÃO",J21)),ISNUMBER(FIND("AMPLIACAO",J21)),ISNUMBER(FIND("PAVIMENTAÇÃO",J21)),ISNUMBER(FIND("PAVIMENTACAO",J21)),ISNUMBER(FIND("DRENAGEM",J21)),ISNUMBER(FIND("CONSTRUÇÃO",J21)),ISNUMBER(FIND("CONSTRUCAO",J21))),INDEX([1]dados!$D$2:$D$32,MATCH("100000003*",[1]dados!$D$2:$D$32,0)),IF(OR(ISNUMBER(FIND("LOCAÇÃO",J21)),ISNUMBER(FIND("LOCACAO",J21)),ISNUMBER(FIND("MANUTENÇÃO",J21)),ISNUMBER(FIND("MANUTENCAO",J21)),ISNUMBER(FIND("MÁQUINA",J21)),ISNUMBER(FIND("MAQUINA",J21)),ISNUMBER(FIND("EQUIPAMENTO",J21))),INDEX([1]dados!$D$2:$D$32,MATCH("100000020*",[1]dados!$D$2:$D$32,0)),""))),"")</f>
        <v>100000003 - Construção civil</v>
      </c>
      <c r="L21" s="9">
        <f t="shared" si="2"/>
        <v>0</v>
      </c>
      <c r="M21" s="9">
        <f t="shared" si="3"/>
        <v>0</v>
      </c>
      <c r="N21" s="9"/>
      <c r="O21" s="9"/>
    </row>
    <row r="22" spans="1:15" ht="57.75" thickBot="1">
      <c r="A22" s="14" t="s">
        <v>1489</v>
      </c>
      <c r="B22" s="9"/>
      <c r="C22" s="9">
        <f>IF(OR(ISNUMBER(FIND("OBRA",'[2]R-2010'!E22)),ISNUMBER(FIND("4.4.90.51",'[2]R-2010'!C22))),1,0)</f>
        <v>0</v>
      </c>
      <c r="D22" s="23" t="str">
        <f>IFERROR(TEXT(VALUE(SUBSTITUTE(SUBSTITUTE(SUBSTITUTE('[2]R-2010'!H22,".",""),"/",""),"-","")),"00000000000000"),"")</f>
        <v>19125143000158</v>
      </c>
      <c r="E22" s="9">
        <f t="shared" si="0"/>
        <v>0</v>
      </c>
      <c r="F22" s="9">
        <f t="shared" si="1"/>
        <v>0</v>
      </c>
      <c r="G22" s="9" t="str">
        <f>IFERROR(IF('[2]R-2010'!I22="",0,'[2]R-2010'!I22),"")</f>
        <v>338</v>
      </c>
      <c r="H22" s="10">
        <f>IFERROR('[2]R-2010'!K22,"")</f>
        <v>45740</v>
      </c>
      <c r="I22" s="24">
        <f>IFERROR('[2]R-2010'!L22,"")</f>
        <v>200000</v>
      </c>
      <c r="J22" s="14" t="str">
        <f>IFERROR('[2]R-2010'!Q22,"")</f>
        <v>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Conforme  licitacao 2023.12.13.02 e contrato 2024.03.14.02. PERIODO DE 01/02 A 28/02/2025.</v>
      </c>
      <c r="K22" s="23" t="str">
        <f>IFERROR(IF(OR(ISNUMBER(FIND("VARR",J22)),ISNUMBER(FIND("CAPINA",J22)),ISNUMBER(FIND("ROÇAG",J22)),ISNUMBER(FIND("ROCAG",J22)),ISNUMBER(FIND("PODA",J22)),ISNUMBER(FIND("RESÍDUO",J22)),ISNUMBER(FIND("RESIDUO",J22)),ISNUMBER(FIND("LIMPEZA",J22)),ISNUMBER(FIND("CONSERVAÇÃO",J22)),ISNUMBER(FIND("CONSERVACAO",J22))),INDEX([1]dados!$D$2:$D$32,MATCH("100000001*",[1]dados!$D$2:$D$32,0)),IF(OR(ISNUMBER(FIND("OBRA",J22)),ISNUMBER(FIND("ENGENHARIA",J22)),ISNUMBER(FIND("REFORMA",J22)),ISNUMBER(FIND("AMPLIAÇÃO",J22)),ISNUMBER(FIND("AMPLIACAO",J22)),ISNUMBER(FIND("PAVIMENTAÇÃO",J22)),ISNUMBER(FIND("PAVIMENTACAO",J22)),ISNUMBER(FIND("DRENAGEM",J22)),ISNUMBER(FIND("CONSTRUÇÃO",J22)),ISNUMBER(FIND("CONSTRUCAO",J22))),INDEX([1]dados!$D$2:$D$32,MATCH("100000003*",[1]dados!$D$2:$D$32,0)),IF(OR(ISNUMBER(FIND("LOCAÇÃO",J22)),ISNUMBER(FIND("LOCACAO",J22)),ISNUMBER(FIND("MANUTENÇÃO",J22)),ISNUMBER(FIND("MANUTENCAO",J22)),ISNUMBER(FIND("MÁQUINA",J22)),ISNUMBER(FIND("MAQUINA",J22)),ISNUMBER(FIND("EQUIPAMENTO",J22))),INDEX([1]dados!$D$2:$D$32,MATCH("100000020*",[1]dados!$D$2:$D$32,0)),""))),"")</f>
        <v/>
      </c>
      <c r="L22" s="9">
        <f t="shared" si="2"/>
        <v>0</v>
      </c>
      <c r="M22" s="9">
        <f t="shared" si="3"/>
        <v>0</v>
      </c>
      <c r="N22" s="9"/>
      <c r="O22" s="9"/>
    </row>
    <row r="23" spans="1:15" ht="57.75" thickBot="1">
      <c r="A23" s="14" t="s">
        <v>1489</v>
      </c>
      <c r="B23" s="9"/>
      <c r="C23" s="9">
        <f>IF(OR(ISNUMBER(FIND("OBRA",'[2]R-2010'!E23)),ISNUMBER(FIND("4.4.90.51",'[2]R-2010'!C23))),1,0)</f>
        <v>0</v>
      </c>
      <c r="D23" s="23" t="str">
        <f>IFERROR(TEXT(VALUE(SUBSTITUTE(SUBSTITUTE(SUBSTITUTE('[2]R-2010'!H23,".",""),"/",""),"-","")),"00000000000000"),"")</f>
        <v>03420933000126</v>
      </c>
      <c r="E23" s="9">
        <f t="shared" si="0"/>
        <v>0</v>
      </c>
      <c r="F23" s="9">
        <f t="shared" si="1"/>
        <v>0</v>
      </c>
      <c r="G23" s="9" t="str">
        <f>IFERROR(IF('[2]R-2010'!I23="",0,'[2]R-2010'!I23),"")</f>
        <v>15690</v>
      </c>
      <c r="H23" s="10">
        <f>IFERROR('[2]R-2010'!K23,"")</f>
        <v>45748</v>
      </c>
      <c r="I23" s="24">
        <f>IFERROR('[2]R-2010'!L23,"")</f>
        <v>711.58</v>
      </c>
      <c r="J23" s="14" t="str">
        <f>IFERROR('[2]R-2010'!Q23,"")</f>
        <v>CONTRATACAO DE EMPRESA PARA LOCAÇÃO DE EQUIPAMENTOS DE INFORMATICA, INCLUINDO ASSISTENCIA TECNICA, MANUTENÇÃO PREVENTIVA E CORRETIVA E PEÇAS DE REPOSICÃO, PARA  ATENDER AS NECESSIDADES DA SECRETARIA DE ARTICULACOES POLITICAS, SOB A RESPONSABILIDADE DA SECRETARIA DE GABINETE DO MUNICIPIO DE IGUATU/CE.  CONFORME LICITACAO 2021.07.01.03 E CONTRATO 2021.08.23.23.</v>
      </c>
      <c r="K23" s="23" t="str">
        <f>IFERROR(IF(OR(ISNUMBER(FIND("VARR",J23)),ISNUMBER(FIND("CAPINA",J23)),ISNUMBER(FIND("ROÇAG",J23)),ISNUMBER(FIND("ROCAG",J23)),ISNUMBER(FIND("PODA",J23)),ISNUMBER(FIND("RESÍDUO",J23)),ISNUMBER(FIND("RESIDUO",J23)),ISNUMBER(FIND("LIMPEZA",J23)),ISNUMBER(FIND("CONSERVAÇÃO",J23)),ISNUMBER(FIND("CONSERVACAO",J23))),INDEX([1]dados!$D$2:$D$32,MATCH("100000001*",[1]dados!$D$2:$D$32,0)),IF(OR(ISNUMBER(FIND("OBRA",J23)),ISNUMBER(FIND("ENGENHARIA",J23)),ISNUMBER(FIND("REFORMA",J23)),ISNUMBER(FIND("AMPLIAÇÃO",J23)),ISNUMBER(FIND("AMPLIACAO",J23)),ISNUMBER(FIND("PAVIMENTAÇÃO",J23)),ISNUMBER(FIND("PAVIMENTACAO",J23)),ISNUMBER(FIND("DRENAGEM",J23)),ISNUMBER(FIND("CONSTRUÇÃO",J23)),ISNUMBER(FIND("CONSTRUCAO",J23))),INDEX([1]dados!$D$2:$D$32,MATCH("100000003*",[1]dados!$D$2:$D$32,0)),IF(OR(ISNUMBER(FIND("LOCAÇÃO",J23)),ISNUMBER(FIND("LOCACAO",J23)),ISNUMBER(FIND("MANUTENÇÃO",J23)),ISNUMBER(FIND("MANUTENCAO",J23)),ISNUMBER(FIND("MÁQUINA",J23)),ISNUMBER(FIND("MAQUINA",J23)),ISNUMBER(FIND("EQUIPAMENTO",J23))),INDEX([1]dados!$D$2:$D$32,MATCH("100000020*",[1]dados!$D$2:$D$32,0)),""))),"")</f>
        <v>100000020 - Manutenção de instalações, de máquinas ou de equipamentos</v>
      </c>
      <c r="L23" s="9">
        <f t="shared" si="2"/>
        <v>0</v>
      </c>
      <c r="M23" s="9">
        <f t="shared" si="3"/>
        <v>0</v>
      </c>
      <c r="N23" s="9"/>
      <c r="O23" s="9"/>
    </row>
    <row r="24" spans="1:15" ht="57.75" thickBot="1">
      <c r="A24" s="14" t="s">
        <v>1489</v>
      </c>
      <c r="B24" s="9"/>
      <c r="C24" s="9">
        <f>IF(OR(ISNUMBER(FIND("OBRA",'[2]R-2010'!E24)),ISNUMBER(FIND("4.4.90.51",'[2]R-2010'!C24))),1,0)</f>
        <v>0</v>
      </c>
      <c r="D24" s="23" t="str">
        <f>IFERROR(TEXT(VALUE(SUBSTITUTE(SUBSTITUTE(SUBSTITUTE('[2]R-2010'!H24,".",""),"/",""),"-","")),"00000000000000"),"")</f>
        <v>03420933000126</v>
      </c>
      <c r="E24" s="9">
        <f t="shared" si="0"/>
        <v>0</v>
      </c>
      <c r="F24" s="9">
        <f t="shared" si="1"/>
        <v>0</v>
      </c>
      <c r="G24" s="9" t="str">
        <f>IFERROR(IF('[2]R-2010'!I24="",0,'[2]R-2010'!I24),"")</f>
        <v>15697</v>
      </c>
      <c r="H24" s="10">
        <f>IFERROR('[2]R-2010'!K24,"")</f>
        <v>45748</v>
      </c>
      <c r="I24" s="24">
        <f>IFERROR('[2]R-2010'!L24,"")</f>
        <v>793.72</v>
      </c>
      <c r="J24" s="14" t="str">
        <f>IFERROR('[2]R-2010'!Q24,"")</f>
        <v>CONTRATACAO DE EMPRESA PARA LOCAÇÃO DE EQUIPAMENTOS DE INFORMATICA,  INCLUINDO ASSISTENCIA TECNICA, MANUTENÇÃO PREVENTIVA E CORRETIVA E  PEÇAS DE REPOSICÃO, PARA  ATENDER AS NECESSIDADES DA SECRETARIA DE  TRANSPORTE E LOGISTICA, SOB A RESPONSABILIDADE DA SECRETARIA DE TRANSITO DO MUNICIPIO DE IGUATU/CE.  CONFORME LICITACAO  2021.07.01.03 E CONTRATO 2021.08.23.12.</v>
      </c>
      <c r="K24" s="23" t="str">
        <f>IFERROR(IF(OR(ISNUMBER(FIND("VARR",J24)),ISNUMBER(FIND("CAPINA",J24)),ISNUMBER(FIND("ROÇAG",J24)),ISNUMBER(FIND("ROCAG",J24)),ISNUMBER(FIND("PODA",J24)),ISNUMBER(FIND("RESÍDUO",J24)),ISNUMBER(FIND("RESIDUO",J24)),ISNUMBER(FIND("LIMPEZA",J24)),ISNUMBER(FIND("CONSERVAÇÃO",J24)),ISNUMBER(FIND("CONSERVACAO",J24))),INDEX([1]dados!$D$2:$D$32,MATCH("100000001*",[1]dados!$D$2:$D$32,0)),IF(OR(ISNUMBER(FIND("OBRA",J24)),ISNUMBER(FIND("ENGENHARIA",J24)),ISNUMBER(FIND("REFORMA",J24)),ISNUMBER(FIND("AMPLIAÇÃO",J24)),ISNUMBER(FIND("AMPLIACAO",J24)),ISNUMBER(FIND("PAVIMENTAÇÃO",J24)),ISNUMBER(FIND("PAVIMENTACAO",J24)),ISNUMBER(FIND("DRENAGEM",J24)),ISNUMBER(FIND("CONSTRUÇÃO",J24)),ISNUMBER(FIND("CONSTRUCAO",J24))),INDEX([1]dados!$D$2:$D$32,MATCH("100000003*",[1]dados!$D$2:$D$32,0)),IF(OR(ISNUMBER(FIND("LOCAÇÃO",J24)),ISNUMBER(FIND("LOCACAO",J24)),ISNUMBER(FIND("MANUTENÇÃO",J24)),ISNUMBER(FIND("MANUTENCAO",J24)),ISNUMBER(FIND("MÁQUINA",J24)),ISNUMBER(FIND("MAQUINA",J24)),ISNUMBER(FIND("EQUIPAMENTO",J24))),INDEX([1]dados!$D$2:$D$32,MATCH("100000020*",[1]dados!$D$2:$D$32,0)),""))),"")</f>
        <v>100000020 - Manutenção de instalações, de máquinas ou de equipamentos</v>
      </c>
      <c r="L24" s="9">
        <f t="shared" si="2"/>
        <v>0</v>
      </c>
      <c r="M24" s="9">
        <f t="shared" si="3"/>
        <v>0</v>
      </c>
      <c r="N24" s="9"/>
      <c r="O24" s="9"/>
    </row>
    <row r="25" spans="1:15" ht="57.75" thickBot="1">
      <c r="A25" s="14" t="s">
        <v>1489</v>
      </c>
      <c r="B25" s="9"/>
      <c r="C25" s="9">
        <f>IF(OR(ISNUMBER(FIND("OBRA",'[2]R-2010'!E25)),ISNUMBER(FIND("4.4.90.51",'[2]R-2010'!C25))),1,0)</f>
        <v>0</v>
      </c>
      <c r="D25" s="23" t="str">
        <f>IFERROR(TEXT(VALUE(SUBSTITUTE(SUBSTITUTE(SUBSTITUTE('[2]R-2010'!H25,".",""),"/",""),"-","")),"00000000000000"),"")</f>
        <v>03420933000126</v>
      </c>
      <c r="E25" s="9">
        <f t="shared" si="0"/>
        <v>0</v>
      </c>
      <c r="F25" s="9">
        <f t="shared" si="1"/>
        <v>0</v>
      </c>
      <c r="G25" s="9" t="str">
        <f>IFERROR(IF('[2]R-2010'!I25="",0,'[2]R-2010'!I25),"")</f>
        <v>15696</v>
      </c>
      <c r="H25" s="10">
        <f>IFERROR('[2]R-2010'!K25,"")</f>
        <v>45748</v>
      </c>
      <c r="I25" s="24">
        <f>IFERROR('[2]R-2010'!L25,"")</f>
        <v>1431.29</v>
      </c>
      <c r="J25" s="14" t="str">
        <f>IFERROR('[2]R-2010'!Q25,"")</f>
        <v>CONTRATACAO DE EMPRESA PARA LOCAÇÃO DE EQUIPAMENTOS DE INFORMATICA,  INCLUINDO ASSISTENCIA TECNICA, MANUTENÇÃO PREVENTIVA E CORRETIVA E  PEÇAS DE REPOSICÃO, PARA  ATENDER AS NECESSIDADES DA SECRETARIA DE  GOVERNO DO MUNICIPIO DE IGUATU/CE.  CONFORME LICITACAO 2021.07.01.03 E CONTRATO 2021.08.23.09.</v>
      </c>
      <c r="K25" s="23" t="str">
        <f>IFERROR(IF(OR(ISNUMBER(FIND("VARR",J25)),ISNUMBER(FIND("CAPINA",J25)),ISNUMBER(FIND("ROÇAG",J25)),ISNUMBER(FIND("ROCAG",J25)),ISNUMBER(FIND("PODA",J25)),ISNUMBER(FIND("RESÍDUO",J25)),ISNUMBER(FIND("RESIDUO",J25)),ISNUMBER(FIND("LIMPEZA",J25)),ISNUMBER(FIND("CONSERVAÇÃO",J25)),ISNUMBER(FIND("CONSERVACAO",J25))),INDEX([1]dados!$D$2:$D$32,MATCH("100000001*",[1]dados!$D$2:$D$32,0)),IF(OR(ISNUMBER(FIND("OBRA",J25)),ISNUMBER(FIND("ENGENHARIA",J25)),ISNUMBER(FIND("REFORMA",J25)),ISNUMBER(FIND("AMPLIAÇÃO",J25)),ISNUMBER(FIND("AMPLIACAO",J25)),ISNUMBER(FIND("PAVIMENTAÇÃO",J25)),ISNUMBER(FIND("PAVIMENTACAO",J25)),ISNUMBER(FIND("DRENAGEM",J25)),ISNUMBER(FIND("CONSTRUÇÃO",J25)),ISNUMBER(FIND("CONSTRUCAO",J25))),INDEX([1]dados!$D$2:$D$32,MATCH("100000003*",[1]dados!$D$2:$D$32,0)),IF(OR(ISNUMBER(FIND("LOCAÇÃO",J25)),ISNUMBER(FIND("LOCACAO",J25)),ISNUMBER(FIND("MANUTENÇÃO",J25)),ISNUMBER(FIND("MANUTENCAO",J25)),ISNUMBER(FIND("MÁQUINA",J25)),ISNUMBER(FIND("MAQUINA",J25)),ISNUMBER(FIND("EQUIPAMENTO",J25))),INDEX([1]dados!$D$2:$D$32,MATCH("100000020*",[1]dados!$D$2:$D$32,0)),""))),"")</f>
        <v>100000020 - Manutenção de instalações, de máquinas ou de equipamentos</v>
      </c>
      <c r="L25" s="9">
        <f t="shared" si="2"/>
        <v>0</v>
      </c>
      <c r="M25" s="9">
        <f t="shared" si="3"/>
        <v>0</v>
      </c>
      <c r="N25" s="9"/>
      <c r="O25" s="9"/>
    </row>
    <row r="26" spans="1:15" ht="57.75" thickBot="1">
      <c r="A26" s="14" t="s">
        <v>1489</v>
      </c>
      <c r="B26" s="9"/>
      <c r="C26" s="9">
        <f>IF(OR(ISNUMBER(FIND("OBRA",'[2]R-2010'!E26)),ISNUMBER(FIND("4.4.90.51",'[2]R-2010'!C26))),1,0)</f>
        <v>0</v>
      </c>
      <c r="D26" s="23" t="str">
        <f>IFERROR(TEXT(VALUE(SUBSTITUTE(SUBSTITUTE(SUBSTITUTE('[2]R-2010'!H26,".",""),"/",""),"-","")),"00000000000000"),"")</f>
        <v>03420933000126</v>
      </c>
      <c r="E26" s="9">
        <f t="shared" si="0"/>
        <v>0</v>
      </c>
      <c r="F26" s="9">
        <f t="shared" si="1"/>
        <v>0</v>
      </c>
      <c r="G26" s="9" t="str">
        <f>IFERROR(IF('[2]R-2010'!I26="",0,'[2]R-2010'!I26),"")</f>
        <v>15711</v>
      </c>
      <c r="H26" s="10">
        <f>IFERROR('[2]R-2010'!K26,"")</f>
        <v>45748</v>
      </c>
      <c r="I26" s="24">
        <f>IFERROR('[2]R-2010'!L26,"")</f>
        <v>1845.64</v>
      </c>
      <c r="J26" s="14" t="str">
        <f>IFERROR('[2]R-2010'!Q26,"")</f>
        <v>CONTRATACAO DE EMPRESA PARA LOCAÇÃO DE EQUIPAMENTOS DE INFORMATICA,  INCLUINDO ASSISTENCIA TECNICA, MANUTENÇÃO PREVENTIVA E CORRETIVA E  PEÇAS DE REPOSICÃO, PARA  ATENDER AS NECESSIDADES DA SECRETARIA DE SERVIÇOS PUBLICOS, SOB A RESPONSABILIDADE DA SECRETARIA DE INFRAESTRUTURA DO  MUNICIPIO DE IGUATU/CE. CONFORME LICITACAO 2021.07.01.03 E CONTRATO 2021.08.23.24.</v>
      </c>
      <c r="K26" s="23" t="str">
        <f>IFERROR(IF(OR(ISNUMBER(FIND("VARR",J26)),ISNUMBER(FIND("CAPINA",J26)),ISNUMBER(FIND("ROÇAG",J26)),ISNUMBER(FIND("ROCAG",J26)),ISNUMBER(FIND("PODA",J26)),ISNUMBER(FIND("RESÍDUO",J26)),ISNUMBER(FIND("RESIDUO",J26)),ISNUMBER(FIND("LIMPEZA",J26)),ISNUMBER(FIND("CONSERVAÇÃO",J26)),ISNUMBER(FIND("CONSERVACAO",J26))),INDEX([1]dados!$D$2:$D$32,MATCH("100000001*",[1]dados!$D$2:$D$32,0)),IF(OR(ISNUMBER(FIND("OBRA",J26)),ISNUMBER(FIND("ENGENHARIA",J26)),ISNUMBER(FIND("REFORMA",J26)),ISNUMBER(FIND("AMPLIAÇÃO",J26)),ISNUMBER(FIND("AMPLIACAO",J26)),ISNUMBER(FIND("PAVIMENTAÇÃO",J26)),ISNUMBER(FIND("PAVIMENTACAO",J26)),ISNUMBER(FIND("DRENAGEM",J26)),ISNUMBER(FIND("CONSTRUÇÃO",J26)),ISNUMBER(FIND("CONSTRUCAO",J26))),INDEX([1]dados!$D$2:$D$32,MATCH("100000003*",[1]dados!$D$2:$D$32,0)),IF(OR(ISNUMBER(FIND("LOCAÇÃO",J26)),ISNUMBER(FIND("LOCACAO",J26)),ISNUMBER(FIND("MANUTENÇÃO",J26)),ISNUMBER(FIND("MANUTENCAO",J26)),ISNUMBER(FIND("MÁQUINA",J26)),ISNUMBER(FIND("MAQUINA",J26)),ISNUMBER(FIND("EQUIPAMENTO",J26))),INDEX([1]dados!$D$2:$D$32,MATCH("100000020*",[1]dados!$D$2:$D$32,0)),""))),"")</f>
        <v>100000020 - Manutenção de instalações, de máquinas ou de equipamentos</v>
      </c>
      <c r="L26" s="9">
        <f t="shared" si="2"/>
        <v>0</v>
      </c>
      <c r="M26" s="9">
        <f t="shared" si="3"/>
        <v>0</v>
      </c>
      <c r="N26" s="9"/>
      <c r="O26" s="9"/>
    </row>
    <row r="27" spans="1:15" ht="57.75" thickBot="1">
      <c r="A27" s="14" t="s">
        <v>1489</v>
      </c>
      <c r="B27" s="9"/>
      <c r="C27" s="9">
        <f>IF(OR(ISNUMBER(FIND("OBRA",'[2]R-2010'!E27)),ISNUMBER(FIND("4.4.90.51",'[2]R-2010'!C27))),1,0)</f>
        <v>0</v>
      </c>
      <c r="D27" s="23" t="str">
        <f>IFERROR(TEXT(VALUE(SUBSTITUTE(SUBSTITUTE(SUBSTITUTE('[2]R-2010'!H27,".",""),"/",""),"-","")),"00000000000000"),"")</f>
        <v>03420933000126</v>
      </c>
      <c r="E27" s="9">
        <f t="shared" si="0"/>
        <v>0</v>
      </c>
      <c r="F27" s="9">
        <f t="shared" si="1"/>
        <v>0</v>
      </c>
      <c r="G27" s="9" t="str">
        <f>IFERROR(IF('[2]R-2010'!I27="",0,'[2]R-2010'!I27),"")</f>
        <v>15699</v>
      </c>
      <c r="H27" s="10">
        <f>IFERROR('[2]R-2010'!K27,"")</f>
        <v>45748</v>
      </c>
      <c r="I27" s="24">
        <f>IFERROR('[2]R-2010'!L27,"")</f>
        <v>2380.88</v>
      </c>
      <c r="J27" s="14" t="str">
        <f>IFERROR('[2]R-2010'!Q27,"")</f>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2021.08.23.22.</v>
      </c>
      <c r="K27" s="23" t="str">
        <f>IFERROR(IF(OR(ISNUMBER(FIND("VARR",J27)),ISNUMBER(FIND("CAPINA",J27)),ISNUMBER(FIND("ROÇAG",J27)),ISNUMBER(FIND("ROCAG",J27)),ISNUMBER(FIND("PODA",J27)),ISNUMBER(FIND("RESÍDUO",J27)),ISNUMBER(FIND("RESIDUO",J27)),ISNUMBER(FIND("LIMPEZA",J27)),ISNUMBER(FIND("CONSERVAÇÃO",J27)),ISNUMBER(FIND("CONSERVACAO",J27))),INDEX([1]dados!$D$2:$D$32,MATCH("100000001*",[1]dados!$D$2:$D$32,0)),IF(OR(ISNUMBER(FIND("OBRA",J27)),ISNUMBER(FIND("ENGENHARIA",J27)),ISNUMBER(FIND("REFORMA",J27)),ISNUMBER(FIND("AMPLIAÇÃO",J27)),ISNUMBER(FIND("AMPLIACAO",J27)),ISNUMBER(FIND("PAVIMENTAÇÃO",J27)),ISNUMBER(FIND("PAVIMENTACAO",J27)),ISNUMBER(FIND("DRENAGEM",J27)),ISNUMBER(FIND("CONSTRUÇÃO",J27)),ISNUMBER(FIND("CONSTRUCAO",J27))),INDEX([1]dados!$D$2:$D$32,MATCH("100000003*",[1]dados!$D$2:$D$32,0)),IF(OR(ISNUMBER(FIND("LOCAÇÃO",J27)),ISNUMBER(FIND("LOCACAO",J27)),ISNUMBER(FIND("MANUTENÇÃO",J27)),ISNUMBER(FIND("MANUTENCAO",J27)),ISNUMBER(FIND("MÁQUINA",J27)),ISNUMBER(FIND("MAQUINA",J27)),ISNUMBER(FIND("EQUIPAMENTO",J27))),INDEX([1]dados!$D$2:$D$32,MATCH("100000020*",[1]dados!$D$2:$D$32,0)),""))),"")</f>
        <v>100000020 - Manutenção de instalações, de máquinas ou de equipamentos</v>
      </c>
      <c r="L27" s="9">
        <f t="shared" si="2"/>
        <v>0</v>
      </c>
      <c r="M27" s="9">
        <f t="shared" si="3"/>
        <v>0</v>
      </c>
      <c r="N27" s="9"/>
      <c r="O27" s="9"/>
    </row>
    <row r="28" spans="1:15" ht="57.75" thickBot="1">
      <c r="A28" s="14" t="s">
        <v>1489</v>
      </c>
      <c r="B28" s="9"/>
      <c r="C28" s="9">
        <f>IF(OR(ISNUMBER(FIND("OBRA",'[2]R-2010'!E28)),ISNUMBER(FIND("4.4.90.51",'[2]R-2010'!C28))),1,0)</f>
        <v>0</v>
      </c>
      <c r="D28" s="23" t="str">
        <f>IFERROR(TEXT(VALUE(SUBSTITUTE(SUBSTITUTE(SUBSTITUTE('[2]R-2010'!H28,".",""),"/",""),"-","")),"00000000000000"),"")</f>
        <v>03420933000126</v>
      </c>
      <c r="E28" s="9">
        <f t="shared" si="0"/>
        <v>0</v>
      </c>
      <c r="F28" s="9">
        <f t="shared" si="1"/>
        <v>0</v>
      </c>
      <c r="G28" s="9" t="str">
        <f>IFERROR(IF('[2]R-2010'!I28="",0,'[2]R-2010'!I28),"")</f>
        <v>15712</v>
      </c>
      <c r="H28" s="10">
        <f>IFERROR('[2]R-2010'!K28,"")</f>
        <v>45748</v>
      </c>
      <c r="I28" s="24">
        <f>IFERROR('[2]R-2010'!L28,"")</f>
        <v>3870.07</v>
      </c>
      <c r="J28" s="14" t="str">
        <f>IFERROR('[2]R-2010'!Q28,"")</f>
        <v>CONTRATACAO DE EMPRESA PARA LOCAÇÃO DE EQUIPAMENTOS DE INFORMATICA,  INCLUINDO ASSISTENCIA TECNICA, MANUTENÇÃO PREVENTIVA E CORRETIVA E  PEÇAS DE REPOSICÃO, PARA  ATENDER AS NECESSIDADES DA SECRETARIA DE MEIO AMBIENTE DO MUNICIPIO DE IGUATU/CE.  CONFORME LICITACAO 2021.07.01.03 E CONTRATO  2021.08.23.21.</v>
      </c>
      <c r="K28" s="23" t="str">
        <f>IFERROR(IF(OR(ISNUMBER(FIND("VARR",J28)),ISNUMBER(FIND("CAPINA",J28)),ISNUMBER(FIND("ROÇAG",J28)),ISNUMBER(FIND("ROCAG",J28)),ISNUMBER(FIND("PODA",J28)),ISNUMBER(FIND("RESÍDUO",J28)),ISNUMBER(FIND("RESIDUO",J28)),ISNUMBER(FIND("LIMPEZA",J28)),ISNUMBER(FIND("CONSERVAÇÃO",J28)),ISNUMBER(FIND("CONSERVACAO",J28))),INDEX([1]dados!$D$2:$D$32,MATCH("100000001*",[1]dados!$D$2:$D$32,0)),IF(OR(ISNUMBER(FIND("OBRA",J28)),ISNUMBER(FIND("ENGENHARIA",J28)),ISNUMBER(FIND("REFORMA",J28)),ISNUMBER(FIND("AMPLIAÇÃO",J28)),ISNUMBER(FIND("AMPLIACAO",J28)),ISNUMBER(FIND("PAVIMENTAÇÃO",J28)),ISNUMBER(FIND("PAVIMENTACAO",J28)),ISNUMBER(FIND("DRENAGEM",J28)),ISNUMBER(FIND("CONSTRUÇÃO",J28)),ISNUMBER(FIND("CONSTRUCAO",J28))),INDEX([1]dados!$D$2:$D$32,MATCH("100000003*",[1]dados!$D$2:$D$32,0)),IF(OR(ISNUMBER(FIND("LOCAÇÃO",J28)),ISNUMBER(FIND("LOCACAO",J28)),ISNUMBER(FIND("MANUTENÇÃO",J28)),ISNUMBER(FIND("MANUTENCAO",J28)),ISNUMBER(FIND("MÁQUINA",J28)),ISNUMBER(FIND("MAQUINA",J28)),ISNUMBER(FIND("EQUIPAMENTO",J28))),INDEX([1]dados!$D$2:$D$32,MATCH("100000020*",[1]dados!$D$2:$D$32,0)),""))),"")</f>
        <v>100000020 - Manutenção de instalações, de máquinas ou de equipamentos</v>
      </c>
      <c r="L28" s="9">
        <f t="shared" si="2"/>
        <v>0</v>
      </c>
      <c r="M28" s="9">
        <f t="shared" si="3"/>
        <v>0</v>
      </c>
      <c r="N28" s="9"/>
      <c r="O28" s="9"/>
    </row>
    <row r="29" spans="1:15" ht="57.75" thickBot="1">
      <c r="A29" s="14" t="s">
        <v>1489</v>
      </c>
      <c r="B29" s="9"/>
      <c r="C29" s="9">
        <f>IF(OR(ISNUMBER(FIND("OBRA",'[2]R-2010'!E29)),ISNUMBER(FIND("4.4.90.51",'[2]R-2010'!C29))),1,0)</f>
        <v>0</v>
      </c>
      <c r="D29" s="23" t="str">
        <f>IFERROR(TEXT(VALUE(SUBSTITUTE(SUBSTITUTE(SUBSTITUTE('[2]R-2010'!H29,".",""),"/",""),"-","")),"00000000000000"),"")</f>
        <v>03420933000126</v>
      </c>
      <c r="E29" s="9">
        <f t="shared" si="0"/>
        <v>0</v>
      </c>
      <c r="F29" s="9">
        <f t="shared" si="1"/>
        <v>0</v>
      </c>
      <c r="G29" s="9" t="str">
        <f>IFERROR(IF('[2]R-2010'!I29="",0,'[2]R-2010'!I29),"")</f>
        <v>15694</v>
      </c>
      <c r="H29" s="10">
        <f>IFERROR('[2]R-2010'!K29,"")</f>
        <v>45748</v>
      </c>
      <c r="I29" s="24">
        <f>IFERROR('[2]R-2010'!L29,"")</f>
        <v>4761.4799999999996</v>
      </c>
      <c r="J29" s="14" t="str">
        <f>IFERROR('[2]R-2010'!Q29,"")</f>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2021.08.23.15.</v>
      </c>
      <c r="K29" s="23" t="str">
        <f>IFERROR(IF(OR(ISNUMBER(FIND("VARR",J29)),ISNUMBER(FIND("CAPINA",J29)),ISNUMBER(FIND("ROÇAG",J29)),ISNUMBER(FIND("ROCAG",J29)),ISNUMBER(FIND("PODA",J29)),ISNUMBER(FIND("RESÍDUO",J29)),ISNUMBER(FIND("RESIDUO",J29)),ISNUMBER(FIND("LIMPEZA",J29)),ISNUMBER(FIND("CONSERVAÇÃO",J29)),ISNUMBER(FIND("CONSERVACAO",J29))),INDEX([1]dados!$D$2:$D$32,MATCH("100000001*",[1]dados!$D$2:$D$32,0)),IF(OR(ISNUMBER(FIND("OBRA",J29)),ISNUMBER(FIND("ENGENHARIA",J29)),ISNUMBER(FIND("REFORMA",J29)),ISNUMBER(FIND("AMPLIAÇÃO",J29)),ISNUMBER(FIND("AMPLIACAO",J29)),ISNUMBER(FIND("PAVIMENTAÇÃO",J29)),ISNUMBER(FIND("PAVIMENTACAO",J29)),ISNUMBER(FIND("DRENAGEM",J29)),ISNUMBER(FIND("CONSTRUÇÃO",J29)),ISNUMBER(FIND("CONSTRUCAO",J29))),INDEX([1]dados!$D$2:$D$32,MATCH("100000003*",[1]dados!$D$2:$D$32,0)),IF(OR(ISNUMBER(FIND("LOCAÇÃO",J29)),ISNUMBER(FIND("LOCACAO",J29)),ISNUMBER(FIND("MANUTENÇÃO",J29)),ISNUMBER(FIND("MANUTENCAO",J29)),ISNUMBER(FIND("MÁQUINA",J29)),ISNUMBER(FIND("MAQUINA",J29)),ISNUMBER(FIND("EQUIPAMENTO",J29))),INDEX([1]dados!$D$2:$D$32,MATCH("100000020*",[1]dados!$D$2:$D$32,0)),""))),"")</f>
        <v>100000020 - Manutenção de instalações, de máquinas ou de equipamentos</v>
      </c>
      <c r="L29" s="9">
        <f t="shared" si="2"/>
        <v>0</v>
      </c>
      <c r="M29" s="9">
        <f t="shared" si="3"/>
        <v>0</v>
      </c>
      <c r="N29" s="9"/>
      <c r="O29" s="9"/>
    </row>
    <row r="30" spans="1:15" ht="57.75" thickBot="1">
      <c r="A30" s="14" t="s">
        <v>1489</v>
      </c>
      <c r="B30" s="9"/>
      <c r="C30" s="9">
        <f>IF(OR(ISNUMBER(FIND("OBRA",'[2]R-2010'!E30)),ISNUMBER(FIND("4.4.90.51",'[2]R-2010'!C30))),1,0)</f>
        <v>0</v>
      </c>
      <c r="D30" s="23" t="str">
        <f>IFERROR(TEXT(VALUE(SUBSTITUTE(SUBSTITUTE(SUBSTITUTE('[2]R-2010'!H30,".",""),"/",""),"-","")),"00000000000000"),"")</f>
        <v>03420933000126</v>
      </c>
      <c r="E30" s="9">
        <f t="shared" si="0"/>
        <v>0</v>
      </c>
      <c r="F30" s="9">
        <f t="shared" si="1"/>
        <v>0</v>
      </c>
      <c r="G30" s="9" t="str">
        <f>IFERROR(IF('[2]R-2010'!I30="",0,'[2]R-2010'!I30),"")</f>
        <v>15713</v>
      </c>
      <c r="H30" s="10">
        <f>IFERROR('[2]R-2010'!K30,"")</f>
        <v>45748</v>
      </c>
      <c r="I30" s="24">
        <f>IFERROR('[2]R-2010'!L30,"")</f>
        <v>4939.04</v>
      </c>
      <c r="J30" s="14" t="str">
        <f>IFERROR('[2]R-2010'!Q30,"")</f>
        <v>CONTRATACAO DE EMPRESA PARA LOCAÇÃO DE EQUIPAMENTOS DE INFORMATICA,  INCLUINDO ASSISTENCIA TECNICA, MANUTENÇÃO PREVENTIVA E CORRETIVA E  PEÇAS DE REPOSICÃO, PARA  ATENDER AS NECESSIDADES DA PROCURADORIA GERAL DO MUNICIPIO DE IGUATU/CE.  CONFORME LICITACAO 2021.07.01.03 E CONTRATO  2021.08.23.19.</v>
      </c>
      <c r="K30" s="23" t="str">
        <f>IFERROR(IF(OR(ISNUMBER(FIND("VARR",J30)),ISNUMBER(FIND("CAPINA",J30)),ISNUMBER(FIND("ROÇAG",J30)),ISNUMBER(FIND("ROCAG",J30)),ISNUMBER(FIND("PODA",J30)),ISNUMBER(FIND("RESÍDUO",J30)),ISNUMBER(FIND("RESIDUO",J30)),ISNUMBER(FIND("LIMPEZA",J30)),ISNUMBER(FIND("CONSERVAÇÃO",J30)),ISNUMBER(FIND("CONSERVACAO",J30))),INDEX([1]dados!$D$2:$D$32,MATCH("100000001*",[1]dados!$D$2:$D$32,0)),IF(OR(ISNUMBER(FIND("OBRA",J30)),ISNUMBER(FIND("ENGENHARIA",J30)),ISNUMBER(FIND("REFORMA",J30)),ISNUMBER(FIND("AMPLIAÇÃO",J30)),ISNUMBER(FIND("AMPLIACAO",J30)),ISNUMBER(FIND("PAVIMENTAÇÃO",J30)),ISNUMBER(FIND("PAVIMENTACAO",J30)),ISNUMBER(FIND("DRENAGEM",J30)),ISNUMBER(FIND("CONSTRUÇÃO",J30)),ISNUMBER(FIND("CONSTRUCAO",J30))),INDEX([1]dados!$D$2:$D$32,MATCH("100000003*",[1]dados!$D$2:$D$32,0)),IF(OR(ISNUMBER(FIND("LOCAÇÃO",J30)),ISNUMBER(FIND("LOCACAO",J30)),ISNUMBER(FIND("MANUTENÇÃO",J30)),ISNUMBER(FIND("MANUTENCAO",J30)),ISNUMBER(FIND("MÁQUINA",J30)),ISNUMBER(FIND("MAQUINA",J30)),ISNUMBER(FIND("EQUIPAMENTO",J30))),INDEX([1]dados!$D$2:$D$32,MATCH("100000020*",[1]dados!$D$2:$D$32,0)),""))),"")</f>
        <v>100000020 - Manutenção de instalações, de máquinas ou de equipamentos</v>
      </c>
      <c r="L30" s="9">
        <f t="shared" si="2"/>
        <v>0</v>
      </c>
      <c r="M30" s="9">
        <f t="shared" si="3"/>
        <v>0</v>
      </c>
      <c r="N30" s="9"/>
      <c r="O30" s="9"/>
    </row>
    <row r="31" spans="1:15" ht="57.75" thickBot="1">
      <c r="A31" s="14" t="s">
        <v>1489</v>
      </c>
      <c r="B31" s="9"/>
      <c r="C31" s="9">
        <f>IF(OR(ISNUMBER(FIND("OBRA",'[2]R-2010'!E31)),ISNUMBER(FIND("4.4.90.51",'[2]R-2010'!C31))),1,0)</f>
        <v>0</v>
      </c>
      <c r="D31" s="23" t="str">
        <f>IFERROR(TEXT(VALUE(SUBSTITUTE(SUBSTITUTE(SUBSTITUTE('[2]R-2010'!H31,".",""),"/",""),"-","")),"00000000000000"),"")</f>
        <v>03420933000126</v>
      </c>
      <c r="E31" s="9">
        <f t="shared" si="0"/>
        <v>0</v>
      </c>
      <c r="F31" s="9">
        <f t="shared" si="1"/>
        <v>0</v>
      </c>
      <c r="G31" s="9" t="str">
        <f>IFERROR(IF('[2]R-2010'!I31="",0,'[2]R-2010'!I31),"")</f>
        <v>15692</v>
      </c>
      <c r="H31" s="10">
        <f>IFERROR('[2]R-2010'!K31,"")</f>
        <v>45748</v>
      </c>
      <c r="I31" s="24">
        <f>IFERROR('[2]R-2010'!L31,"")</f>
        <v>9586.2000000000007</v>
      </c>
      <c r="J31" s="14" t="str">
        <f>IFERROR('[2]R-2010'!Q31,"")</f>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2021.08.23.18.</v>
      </c>
      <c r="K31" s="23" t="str">
        <f>IFERROR(IF(OR(ISNUMBER(FIND("VARR",J31)),ISNUMBER(FIND("CAPINA",J31)),ISNUMBER(FIND("ROÇAG",J31)),ISNUMBER(FIND("ROCAG",J31)),ISNUMBER(FIND("PODA",J31)),ISNUMBER(FIND("RESÍDUO",J31)),ISNUMBER(FIND("RESIDUO",J31)),ISNUMBER(FIND("LIMPEZA",J31)),ISNUMBER(FIND("CONSERVAÇÃO",J31)),ISNUMBER(FIND("CONSERVACAO",J31))),INDEX([1]dados!$D$2:$D$32,MATCH("100000001*",[1]dados!$D$2:$D$32,0)),IF(OR(ISNUMBER(FIND("OBRA",J31)),ISNUMBER(FIND("ENGENHARIA",J31)),ISNUMBER(FIND("REFORMA",J31)),ISNUMBER(FIND("AMPLIAÇÃO",J31)),ISNUMBER(FIND("AMPLIACAO",J31)),ISNUMBER(FIND("PAVIMENTAÇÃO",J31)),ISNUMBER(FIND("PAVIMENTACAO",J31)),ISNUMBER(FIND("DRENAGEM",J31)),ISNUMBER(FIND("CONSTRUÇÃO",J31)),ISNUMBER(FIND("CONSTRUCAO",J31))),INDEX([1]dados!$D$2:$D$32,MATCH("100000003*",[1]dados!$D$2:$D$32,0)),IF(OR(ISNUMBER(FIND("LOCAÇÃO",J31)),ISNUMBER(FIND("LOCACAO",J31)),ISNUMBER(FIND("MANUTENÇÃO",J31)),ISNUMBER(FIND("MANUTENCAO",J31)),ISNUMBER(FIND("MÁQUINA",J31)),ISNUMBER(FIND("MAQUINA",J31)),ISNUMBER(FIND("EQUIPAMENTO",J31))),INDEX([1]dados!$D$2:$D$32,MATCH("100000020*",[1]dados!$D$2:$D$32,0)),""))),"")</f>
        <v>100000020 - Manutenção de instalações, de máquinas ou de equipamentos</v>
      </c>
      <c r="L31" s="9">
        <f t="shared" si="2"/>
        <v>0</v>
      </c>
      <c r="M31" s="9">
        <f t="shared" si="3"/>
        <v>0</v>
      </c>
      <c r="N31" s="9"/>
      <c r="O31" s="9"/>
    </row>
    <row r="32" spans="1:15" ht="57.75" thickBot="1">
      <c r="A32" s="14" t="s">
        <v>1489</v>
      </c>
      <c r="B32" s="9"/>
      <c r="C32" s="9">
        <f>IF(OR(ISNUMBER(FIND("OBRA",'[2]R-2010'!E32)),ISNUMBER(FIND("4.4.90.51",'[2]R-2010'!C32))),1,0)</f>
        <v>0</v>
      </c>
      <c r="D32" s="23" t="str">
        <f>IFERROR(TEXT(VALUE(SUBSTITUTE(SUBSTITUTE(SUBSTITUTE('[2]R-2010'!H32,".",""),"/",""),"-","")),"00000000000000"),"")</f>
        <v>03420933000126</v>
      </c>
      <c r="E32" s="9">
        <f t="shared" si="0"/>
        <v>0</v>
      </c>
      <c r="F32" s="9">
        <f t="shared" si="1"/>
        <v>0</v>
      </c>
      <c r="G32" s="9" t="str">
        <f>IFERROR(IF('[2]R-2010'!I32="",0,'[2]R-2010'!I32),"")</f>
        <v>15703</v>
      </c>
      <c r="H32" s="10">
        <f>IFERROR('[2]R-2010'!K32,"")</f>
        <v>45748</v>
      </c>
      <c r="I32" s="24">
        <f>IFERROR('[2]R-2010'!L32,"")</f>
        <v>10560.15</v>
      </c>
      <c r="J32" s="14" t="str">
        <f>IFERROR('[2]R-2010'!Q32,"")</f>
        <v>CONTRATACAO DE EMPRESA PARA LOCAÇÃO DE EQUIPAMENTOS DE INFORMATICA,  INCLUINDO ASSISTENCIA TECNICA, MANUTENÇÃO PREVENTIVA E CORRETIVA E  PEÇAS DE REPOSICÃO, PARA  ATENDER AS NECESSIDADES DA SECRETARIA DE  EDUCAÇÃO DO MUNICIPIO DE IGUATU/CE.  CONFORME LICITACAO 2021.07.01.03  E CONTRATO 2021.08.23.06.</v>
      </c>
      <c r="K32" s="23" t="str">
        <f>IFERROR(IF(OR(ISNUMBER(FIND("VARR",J32)),ISNUMBER(FIND("CAPINA",J32)),ISNUMBER(FIND("ROÇAG",J32)),ISNUMBER(FIND("ROCAG",J32)),ISNUMBER(FIND("PODA",J32)),ISNUMBER(FIND("RESÍDUO",J32)),ISNUMBER(FIND("RESIDUO",J32)),ISNUMBER(FIND("LIMPEZA",J32)),ISNUMBER(FIND("CONSERVAÇÃO",J32)),ISNUMBER(FIND("CONSERVACAO",J32))),INDEX([1]dados!$D$2:$D$32,MATCH("100000001*",[1]dados!$D$2:$D$32,0)),IF(OR(ISNUMBER(FIND("OBRA",J32)),ISNUMBER(FIND("ENGENHARIA",J32)),ISNUMBER(FIND("REFORMA",J32)),ISNUMBER(FIND("AMPLIAÇÃO",J32)),ISNUMBER(FIND("AMPLIACAO",J32)),ISNUMBER(FIND("PAVIMENTAÇÃO",J32)),ISNUMBER(FIND("PAVIMENTACAO",J32)),ISNUMBER(FIND("DRENAGEM",J32)),ISNUMBER(FIND("CONSTRUÇÃO",J32)),ISNUMBER(FIND("CONSTRUCAO",J32))),INDEX([1]dados!$D$2:$D$32,MATCH("100000003*",[1]dados!$D$2:$D$32,0)),IF(OR(ISNUMBER(FIND("LOCAÇÃO",J32)),ISNUMBER(FIND("LOCACAO",J32)),ISNUMBER(FIND("MANUTENÇÃO",J32)),ISNUMBER(FIND("MANUTENCAO",J32)),ISNUMBER(FIND("MÁQUINA",J32)),ISNUMBER(FIND("MAQUINA",J32)),ISNUMBER(FIND("EQUIPAMENTO",J32))),INDEX([1]dados!$D$2:$D$32,MATCH("100000020*",[1]dados!$D$2:$D$32,0)),""))),"")</f>
        <v>100000020 - Manutenção de instalações, de máquinas ou de equipamentos</v>
      </c>
      <c r="L32" s="9">
        <f t="shared" si="2"/>
        <v>0</v>
      </c>
      <c r="M32" s="9">
        <f t="shared" si="3"/>
        <v>0</v>
      </c>
      <c r="N32" s="9"/>
      <c r="O32" s="9"/>
    </row>
    <row r="33" spans="1:15" ht="57.75" thickBot="1">
      <c r="A33" s="14" t="s">
        <v>1489</v>
      </c>
      <c r="B33" s="9"/>
      <c r="C33" s="9">
        <f>IF(OR(ISNUMBER(FIND("OBRA",'[2]R-2010'!E33)),ISNUMBER(FIND("4.4.90.51",'[2]R-2010'!C33))),1,0)</f>
        <v>0</v>
      </c>
      <c r="D33" s="23" t="str">
        <f>IFERROR(TEXT(VALUE(SUBSTITUTE(SUBSTITUTE(SUBSTITUTE('[2]R-2010'!H33,".",""),"/",""),"-","")),"00000000000000"),"")</f>
        <v>03420933000126</v>
      </c>
      <c r="E33" s="9">
        <f t="shared" si="0"/>
        <v>0</v>
      </c>
      <c r="F33" s="9">
        <f t="shared" si="1"/>
        <v>0</v>
      </c>
      <c r="G33" s="9" t="str">
        <f>IFERROR(IF('[2]R-2010'!I33="",0,'[2]R-2010'!I33),"")</f>
        <v>15698</v>
      </c>
      <c r="H33" s="10">
        <f>IFERROR('[2]R-2010'!K33,"")</f>
        <v>45748</v>
      </c>
      <c r="I33" s="24">
        <f>IFERROR('[2]R-2010'!L33,"")</f>
        <v>12697.58</v>
      </c>
      <c r="J33" s="14" t="str">
        <f>IFERROR('[2]R-2010'!Q33,"")</f>
        <v>CONTRATACAO DE EMPRESA PARA LOCAÇÃO DE EQUIPAMENTOS DE INFORMATICA,  INCLUINDO ASSISTENCIA TECNICA, MANUTENÇÃO PREVENTIVA E CORRETIVA E  PEÇAS DE REPOSICÃO, PARA  ATENDER AS NECESSIDADES DA SECRETARIA DE  GABINETE DO MUNICIPIO DE IGUATU/CE.  CONFORME LICITACAO 2021.07.01.03 E CONTRATO 2021.08.23.11.</v>
      </c>
      <c r="K33" s="23" t="str">
        <f>IFERROR(IF(OR(ISNUMBER(FIND("VARR",J33)),ISNUMBER(FIND("CAPINA",J33)),ISNUMBER(FIND("ROÇAG",J33)),ISNUMBER(FIND("ROCAG",J33)),ISNUMBER(FIND("PODA",J33)),ISNUMBER(FIND("RESÍDUO",J33)),ISNUMBER(FIND("RESIDUO",J33)),ISNUMBER(FIND("LIMPEZA",J33)),ISNUMBER(FIND("CONSERVAÇÃO",J33)),ISNUMBER(FIND("CONSERVACAO",J33))),INDEX([1]dados!$D$2:$D$32,MATCH("100000001*",[1]dados!$D$2:$D$32,0)),IF(OR(ISNUMBER(FIND("OBRA",J33)),ISNUMBER(FIND("ENGENHARIA",J33)),ISNUMBER(FIND("REFORMA",J33)),ISNUMBER(FIND("AMPLIAÇÃO",J33)),ISNUMBER(FIND("AMPLIACAO",J33)),ISNUMBER(FIND("PAVIMENTAÇÃO",J33)),ISNUMBER(FIND("PAVIMENTACAO",J33)),ISNUMBER(FIND("DRENAGEM",J33)),ISNUMBER(FIND("CONSTRUÇÃO",J33)),ISNUMBER(FIND("CONSTRUCAO",J33))),INDEX([1]dados!$D$2:$D$32,MATCH("100000003*",[1]dados!$D$2:$D$32,0)),IF(OR(ISNUMBER(FIND("LOCAÇÃO",J33)),ISNUMBER(FIND("LOCACAO",J33)),ISNUMBER(FIND("MANUTENÇÃO",J33)),ISNUMBER(FIND("MANUTENCAO",J33)),ISNUMBER(FIND("MÁQUINA",J33)),ISNUMBER(FIND("MAQUINA",J33)),ISNUMBER(FIND("EQUIPAMENTO",J33))),INDEX([1]dados!$D$2:$D$32,MATCH("100000020*",[1]dados!$D$2:$D$32,0)),""))),"")</f>
        <v>100000020 - Manutenção de instalações, de máquinas ou de equipamentos</v>
      </c>
      <c r="L33" s="9">
        <f t="shared" si="2"/>
        <v>0</v>
      </c>
      <c r="M33" s="9">
        <f t="shared" si="3"/>
        <v>0</v>
      </c>
      <c r="N33" s="9"/>
      <c r="O33" s="9"/>
    </row>
    <row r="34" spans="1:15" ht="57.75" thickBot="1">
      <c r="A34" s="14" t="s">
        <v>1489</v>
      </c>
      <c r="B34" s="9"/>
      <c r="C34" s="9">
        <f>IF(OR(ISNUMBER(FIND("OBRA",'[2]R-2010'!E34)),ISNUMBER(FIND("4.4.90.51",'[2]R-2010'!C34))),1,0)</f>
        <v>0</v>
      </c>
      <c r="D34" s="23" t="str">
        <f>IFERROR(TEXT(VALUE(SUBSTITUTE(SUBSTITUTE(SUBSTITUTE('[2]R-2010'!H34,".",""),"/",""),"-","")),"00000000000000"),"")</f>
        <v>03420933000126</v>
      </c>
      <c r="E34" s="9">
        <f t="shared" si="0"/>
        <v>0</v>
      </c>
      <c r="F34" s="9">
        <f t="shared" si="1"/>
        <v>0</v>
      </c>
      <c r="G34" s="9" t="str">
        <f>IFERROR(IF('[2]R-2010'!I34="",0,'[2]R-2010'!I34),"")</f>
        <v>15695</v>
      </c>
      <c r="H34" s="10">
        <f>IFERROR('[2]R-2010'!K34,"")</f>
        <v>45748</v>
      </c>
      <c r="I34" s="24">
        <f>IFERROR('[2]R-2010'!L34,"")</f>
        <v>24628.83</v>
      </c>
      <c r="J34" s="14" t="str">
        <f>IFERROR('[2]R-2010'!Q34,"")</f>
        <v>CONTRATACAO DE EMPRESA PARA LOCAÇÃO DE EQUIPAMENTOS DE INFORMATICA,  INCLUINDO ASSISTENCIA TECNICA, MANUTENÇÃO PREVENTIVA E CORRETIVA E  PEÇAS DE REPOSICÃO, PARA  ATENDER AS NECESSIDADES DA SECRETARIA DA FAZENDA DO MUNICIPIO DE IGUATU/CE.  CONFORME LICITACAO  2021.07.01.03 E CONTRATO 2021.08.23.10.</v>
      </c>
      <c r="K34" s="23" t="str">
        <f>IFERROR(IF(OR(ISNUMBER(FIND("VARR",J34)),ISNUMBER(FIND("CAPINA",J34)),ISNUMBER(FIND("ROÇAG",J34)),ISNUMBER(FIND("ROCAG",J34)),ISNUMBER(FIND("PODA",J34)),ISNUMBER(FIND("RESÍDUO",J34)),ISNUMBER(FIND("RESIDUO",J34)),ISNUMBER(FIND("LIMPEZA",J34)),ISNUMBER(FIND("CONSERVAÇÃO",J34)),ISNUMBER(FIND("CONSERVACAO",J34))),INDEX([1]dados!$D$2:$D$32,MATCH("100000001*",[1]dados!$D$2:$D$32,0)),IF(OR(ISNUMBER(FIND("OBRA",J34)),ISNUMBER(FIND("ENGENHARIA",J34)),ISNUMBER(FIND("REFORMA",J34)),ISNUMBER(FIND("AMPLIAÇÃO",J34)),ISNUMBER(FIND("AMPLIACAO",J34)),ISNUMBER(FIND("PAVIMENTAÇÃO",J34)),ISNUMBER(FIND("PAVIMENTACAO",J34)),ISNUMBER(FIND("DRENAGEM",J34)),ISNUMBER(FIND("CONSTRUÇÃO",J34)),ISNUMBER(FIND("CONSTRUCAO",J34))),INDEX([1]dados!$D$2:$D$32,MATCH("100000003*",[1]dados!$D$2:$D$32,0)),IF(OR(ISNUMBER(FIND("LOCAÇÃO",J34)),ISNUMBER(FIND("LOCACAO",J34)),ISNUMBER(FIND("MANUTENÇÃO",J34)),ISNUMBER(FIND("MANUTENCAO",J34)),ISNUMBER(FIND("MÁQUINA",J34)),ISNUMBER(FIND("MAQUINA",J34)),ISNUMBER(FIND("EQUIPAMENTO",J34))),INDEX([1]dados!$D$2:$D$32,MATCH("100000020*",[1]dados!$D$2:$D$32,0)),""))),"")</f>
        <v>100000020 - Manutenção de instalações, de máquinas ou de equipamentos</v>
      </c>
      <c r="L34" s="9">
        <f t="shared" si="2"/>
        <v>0</v>
      </c>
      <c r="M34" s="9">
        <f t="shared" si="3"/>
        <v>0</v>
      </c>
      <c r="N34" s="9"/>
      <c r="O34" s="9"/>
    </row>
    <row r="35" spans="1:15" ht="57.75" thickBot="1">
      <c r="A35" s="14" t="s">
        <v>1489</v>
      </c>
      <c r="B35" s="9"/>
      <c r="C35" s="9">
        <f>IF(OR(ISNUMBER(FIND("OBRA",'[2]R-2010'!E35)),ISNUMBER(FIND("4.4.90.51",'[2]R-2010'!C35))),1,0)</f>
        <v>0</v>
      </c>
      <c r="D35" s="23" t="str">
        <f>IFERROR(TEXT(VALUE(SUBSTITUTE(SUBSTITUTE(SUBSTITUTE('[2]R-2010'!H35,".",""),"/",""),"-","")),"00000000000000"),"")</f>
        <v>33921755000188</v>
      </c>
      <c r="E35" s="9">
        <f t="shared" si="0"/>
        <v>0</v>
      </c>
      <c r="F35" s="9">
        <f t="shared" si="1"/>
        <v>0</v>
      </c>
      <c r="G35" s="9" t="str">
        <f>IFERROR(IF('[2]R-2010'!I35="",0,'[2]R-2010'!I35),"")</f>
        <v>1777</v>
      </c>
      <c r="H35" s="10">
        <f>IFERROR('[2]R-2010'!K35,"")</f>
        <v>45748</v>
      </c>
      <c r="I35" s="24">
        <f>IFERROR('[2]R-2010'!L35,"")</f>
        <v>4700</v>
      </c>
      <c r="J35" s="14" t="str">
        <f>IFERROR('[2]R-2010'!Q35,"")</f>
        <v>Contratação de empresa para locação de equipamento de Digitalização de Imagens Radiográficas Convencionais, destinado a atender as necessidades da Unidade de Pronto Atendimento (UPA), conforme especificações descritas no termo de referência, anexo I do aviso. Conforme dispensa de licitacao 2024.05.16.01 e contrato 2024.06.06.01. referente mes de fevereiro de 2025.</v>
      </c>
      <c r="K35" s="23" t="str">
        <f>IFERROR(IF(OR(ISNUMBER(FIND("VARR",J35)),ISNUMBER(FIND("CAPINA",J35)),ISNUMBER(FIND("ROÇAG",J35)),ISNUMBER(FIND("ROCAG",J35)),ISNUMBER(FIND("PODA",J35)),ISNUMBER(FIND("RESÍDUO",J35)),ISNUMBER(FIND("RESIDUO",J35)),ISNUMBER(FIND("LIMPEZA",J35)),ISNUMBER(FIND("CONSERVAÇÃO",J35)),ISNUMBER(FIND("CONSERVACAO",J35))),INDEX([1]dados!$D$2:$D$32,MATCH("100000001*",[1]dados!$D$2:$D$32,0)),IF(OR(ISNUMBER(FIND("OBRA",J35)),ISNUMBER(FIND("ENGENHARIA",J35)),ISNUMBER(FIND("REFORMA",J35)),ISNUMBER(FIND("AMPLIAÇÃO",J35)),ISNUMBER(FIND("AMPLIACAO",J35)),ISNUMBER(FIND("PAVIMENTAÇÃO",J35)),ISNUMBER(FIND("PAVIMENTACAO",J35)),ISNUMBER(FIND("DRENAGEM",J35)),ISNUMBER(FIND("CONSTRUÇÃO",J35)),ISNUMBER(FIND("CONSTRUCAO",J35))),INDEX([1]dados!$D$2:$D$32,MATCH("100000003*",[1]dados!$D$2:$D$32,0)),IF(OR(ISNUMBER(FIND("LOCAÇÃO",J35)),ISNUMBER(FIND("LOCACAO",J35)),ISNUMBER(FIND("MANUTENÇÃO",J35)),ISNUMBER(FIND("MANUTENCAO",J35)),ISNUMBER(FIND("MÁQUINA",J35)),ISNUMBER(FIND("MAQUINA",J35)),ISNUMBER(FIND("EQUIPAMENTO",J35))),INDEX([1]dados!$D$2:$D$32,MATCH("100000020*",[1]dados!$D$2:$D$32,0)),""))),"")</f>
        <v/>
      </c>
      <c r="L35" s="9">
        <f t="shared" si="2"/>
        <v>0</v>
      </c>
      <c r="M35" s="9">
        <f t="shared" si="3"/>
        <v>0</v>
      </c>
      <c r="N35" s="9"/>
      <c r="O35" s="9"/>
    </row>
    <row r="36" spans="1:15" ht="43.5" thickBot="1">
      <c r="A36" s="14" t="s">
        <v>1489</v>
      </c>
      <c r="B36" s="9"/>
      <c r="C36" s="9">
        <f>IF(OR(ISNUMBER(FIND("OBRA",'[2]R-2010'!E36)),ISNUMBER(FIND("4.4.90.51",'[2]R-2010'!C36))),1,0)</f>
        <v>0</v>
      </c>
      <c r="D36" s="23" t="str">
        <f>IFERROR(TEXT(VALUE(SUBSTITUTE(SUBSTITUTE(SUBSTITUTE('[2]R-2010'!H36,".",""),"/",""),"-","")),"00000000000000"),"")</f>
        <v>33921755000188</v>
      </c>
      <c r="E36" s="9">
        <f t="shared" si="0"/>
        <v>0</v>
      </c>
      <c r="F36" s="9">
        <f t="shared" si="1"/>
        <v>0</v>
      </c>
      <c r="G36" s="9" t="str">
        <f>IFERROR(IF('[2]R-2010'!I36="",0,'[2]R-2010'!I36),"")</f>
        <v>1717</v>
      </c>
      <c r="H36" s="10">
        <f>IFERROR('[2]R-2010'!K36,"")</f>
        <v>45748</v>
      </c>
      <c r="I36" s="24">
        <f>IFERROR('[2]R-2010'!L36,"")</f>
        <v>4700</v>
      </c>
      <c r="J36" s="14" t="str">
        <f>IFERROR('[2]R-2010'!Q36,"")</f>
        <v>Contratação de empresa para locação de equipamento de Digitalização de Imagens Radiográficas Convencionais, destinado a atender as necessidades da Unidade de Pronto Atendimento (UPA), conforme especificações descritas no termo de referência, anexo I do aviso. Conforme dispensa de licitacao 2024.05.16.01 e contrato 2024.06.06.01.</v>
      </c>
      <c r="K36" s="23" t="str">
        <f>IFERROR(IF(OR(ISNUMBER(FIND("VARR",J36)),ISNUMBER(FIND("CAPINA",J36)),ISNUMBER(FIND("ROÇAG",J36)),ISNUMBER(FIND("ROCAG",J36)),ISNUMBER(FIND("PODA",J36)),ISNUMBER(FIND("RESÍDUO",J36)),ISNUMBER(FIND("RESIDUO",J36)),ISNUMBER(FIND("LIMPEZA",J36)),ISNUMBER(FIND("CONSERVAÇÃO",J36)),ISNUMBER(FIND("CONSERVACAO",J36))),INDEX([1]dados!$D$2:$D$32,MATCH("100000001*",[1]dados!$D$2:$D$32,0)),IF(OR(ISNUMBER(FIND("OBRA",J36)),ISNUMBER(FIND("ENGENHARIA",J36)),ISNUMBER(FIND("REFORMA",J36)),ISNUMBER(FIND("AMPLIAÇÃO",J36)),ISNUMBER(FIND("AMPLIACAO",J36)),ISNUMBER(FIND("PAVIMENTAÇÃO",J36)),ISNUMBER(FIND("PAVIMENTACAO",J36)),ISNUMBER(FIND("DRENAGEM",J36)),ISNUMBER(FIND("CONSTRUÇÃO",J36)),ISNUMBER(FIND("CONSTRUCAO",J36))),INDEX([1]dados!$D$2:$D$32,MATCH("100000003*",[1]dados!$D$2:$D$32,0)),IF(OR(ISNUMBER(FIND("LOCAÇÃO",J36)),ISNUMBER(FIND("LOCACAO",J36)),ISNUMBER(FIND("MANUTENÇÃO",J36)),ISNUMBER(FIND("MANUTENCAO",J36)),ISNUMBER(FIND("MÁQUINA",J36)),ISNUMBER(FIND("MAQUINA",J36)),ISNUMBER(FIND("EQUIPAMENTO",J36))),INDEX([1]dados!$D$2:$D$32,MATCH("100000020*",[1]dados!$D$2:$D$32,0)),""))),"")</f>
        <v/>
      </c>
      <c r="L36" s="9">
        <f t="shared" si="2"/>
        <v>0</v>
      </c>
      <c r="M36" s="9">
        <f t="shared" si="3"/>
        <v>0</v>
      </c>
      <c r="N36" s="9"/>
      <c r="O36" s="9"/>
    </row>
    <row r="37" spans="1:15" ht="43.5" thickBot="1">
      <c r="A37" s="14" t="s">
        <v>1489</v>
      </c>
      <c r="B37" s="9"/>
      <c r="C37" s="9">
        <f>IF(OR(ISNUMBER(FIND("OBRA",'[2]R-2010'!E37)),ISNUMBER(FIND("4.4.90.51",'[2]R-2010'!C37))),1,0)</f>
        <v>0</v>
      </c>
      <c r="D37" s="23" t="str">
        <f>IFERROR(TEXT(VALUE(SUBSTITUTE(SUBSTITUTE(SUBSTITUTE('[2]R-2010'!H37,".",""),"/",""),"-","")),"00000000000000"),"")</f>
        <v>04238951000154</v>
      </c>
      <c r="E37" s="9">
        <f t="shared" si="0"/>
        <v>0</v>
      </c>
      <c r="F37" s="9">
        <f t="shared" si="1"/>
        <v>0</v>
      </c>
      <c r="G37" s="9" t="str">
        <f>IFERROR(IF('[2]R-2010'!I37="",0,'[2]R-2010'!I37),"")</f>
        <v>43581</v>
      </c>
      <c r="H37" s="10">
        <f>IFERROR('[2]R-2010'!K37,"")</f>
        <v>45748</v>
      </c>
      <c r="I37" s="24">
        <f>IFERROR('[2]R-2010'!L37,"")</f>
        <v>16500</v>
      </c>
      <c r="J37" s="14" t="str">
        <f>IFERROR('[2]R-2010'!Q37,"")</f>
        <v>Contração de empresa especializada para prestar os serviços de locação de  equipamentos médicos, incluso manutenção preventiva e corretiva, sob  a responsabilidade da Secretaria da Saúde de Iguatu-Ce. conforme licitacao  2022.10.11.02 e contrato 2022.11.22.02.</v>
      </c>
      <c r="K37" s="23" t="str">
        <f>IFERROR(IF(OR(ISNUMBER(FIND("VARR",J37)),ISNUMBER(FIND("CAPINA",J37)),ISNUMBER(FIND("ROÇAG",J37)),ISNUMBER(FIND("ROCAG",J37)),ISNUMBER(FIND("PODA",J37)),ISNUMBER(FIND("RESÍDUO",J37)),ISNUMBER(FIND("RESIDUO",J37)),ISNUMBER(FIND("LIMPEZA",J37)),ISNUMBER(FIND("CONSERVAÇÃO",J37)),ISNUMBER(FIND("CONSERVACAO",J37))),INDEX([1]dados!$D$2:$D$32,MATCH("100000001*",[1]dados!$D$2:$D$32,0)),IF(OR(ISNUMBER(FIND("OBRA",J37)),ISNUMBER(FIND("ENGENHARIA",J37)),ISNUMBER(FIND("REFORMA",J37)),ISNUMBER(FIND("AMPLIAÇÃO",J37)),ISNUMBER(FIND("AMPLIACAO",J37)),ISNUMBER(FIND("PAVIMENTAÇÃO",J37)),ISNUMBER(FIND("PAVIMENTACAO",J37)),ISNUMBER(FIND("DRENAGEM",J37)),ISNUMBER(FIND("CONSTRUÇÃO",J37)),ISNUMBER(FIND("CONSTRUCAO",J37))),INDEX([1]dados!$D$2:$D$32,MATCH("100000003*",[1]dados!$D$2:$D$32,0)),IF(OR(ISNUMBER(FIND("LOCAÇÃO",J37)),ISNUMBER(FIND("LOCACAO",J37)),ISNUMBER(FIND("MANUTENÇÃO",J37)),ISNUMBER(FIND("MANUTENCAO",J37)),ISNUMBER(FIND("MÁQUINA",J37)),ISNUMBER(FIND("MAQUINA",J37)),ISNUMBER(FIND("EQUIPAMENTO",J37))),INDEX([1]dados!$D$2:$D$32,MATCH("100000020*",[1]dados!$D$2:$D$32,0)),""))),"")</f>
        <v/>
      </c>
      <c r="L37" s="9">
        <f t="shared" si="2"/>
        <v>0</v>
      </c>
      <c r="M37" s="9">
        <f t="shared" si="3"/>
        <v>0</v>
      </c>
      <c r="N37" s="9"/>
      <c r="O37" s="9"/>
    </row>
    <row r="38" spans="1:15" ht="43.5" thickBot="1">
      <c r="A38" s="14" t="s">
        <v>1489</v>
      </c>
      <c r="B38" s="9"/>
      <c r="C38" s="9">
        <f>IF(OR(ISNUMBER(FIND("OBRA",'[2]R-2010'!E38)),ISNUMBER(FIND("4.4.90.51",'[2]R-2010'!C38))),1,0)</f>
        <v>0</v>
      </c>
      <c r="D38" s="23" t="str">
        <f>IFERROR(TEXT(VALUE(SUBSTITUTE(SUBSTITUTE(SUBSTITUTE('[2]R-2010'!H38,".",""),"/",""),"-","")),"00000000000000"),"")</f>
        <v>04238951000154</v>
      </c>
      <c r="E38" s="9">
        <f t="shared" si="0"/>
        <v>0</v>
      </c>
      <c r="F38" s="9">
        <f t="shared" si="1"/>
        <v>0</v>
      </c>
      <c r="G38" s="9" t="str">
        <f>IFERROR(IF('[2]R-2010'!I38="",0,'[2]R-2010'!I38),"")</f>
        <v>43776</v>
      </c>
      <c r="H38" s="10">
        <f>IFERROR('[2]R-2010'!K38,"")</f>
        <v>45748</v>
      </c>
      <c r="I38" s="24">
        <f>IFERROR('[2]R-2010'!L38,"")</f>
        <v>18300</v>
      </c>
      <c r="J38" s="14" t="str">
        <f>IFERROR('[2]R-2010'!Q38,"")</f>
        <v>Contração de empresa especializada para prestar os  serviços de locação de  equipamentos médicos, incluso  manutenção preventiva e corretiva, sob  a  responsabilidade da Secretaria da Saúde de Iguatu-Ce.  conforme licitacao  2022.10.11.02 e contrato  2022.11.22.02.</v>
      </c>
      <c r="K38" s="23" t="str">
        <f>IFERROR(IF(OR(ISNUMBER(FIND("VARR",J38)),ISNUMBER(FIND("CAPINA",J38)),ISNUMBER(FIND("ROÇAG",J38)),ISNUMBER(FIND("ROCAG",J38)),ISNUMBER(FIND("PODA",J38)),ISNUMBER(FIND("RESÍDUO",J38)),ISNUMBER(FIND("RESIDUO",J38)),ISNUMBER(FIND("LIMPEZA",J38)),ISNUMBER(FIND("CONSERVAÇÃO",J38)),ISNUMBER(FIND("CONSERVACAO",J38))),INDEX([1]dados!$D$2:$D$32,MATCH("100000001*",[1]dados!$D$2:$D$32,0)),IF(OR(ISNUMBER(FIND("OBRA",J38)),ISNUMBER(FIND("ENGENHARIA",J38)),ISNUMBER(FIND("REFORMA",J38)),ISNUMBER(FIND("AMPLIAÇÃO",J38)),ISNUMBER(FIND("AMPLIACAO",J38)),ISNUMBER(FIND("PAVIMENTAÇÃO",J38)),ISNUMBER(FIND("PAVIMENTACAO",J38)),ISNUMBER(FIND("DRENAGEM",J38)),ISNUMBER(FIND("CONSTRUÇÃO",J38)),ISNUMBER(FIND("CONSTRUCAO",J38))),INDEX([1]dados!$D$2:$D$32,MATCH("100000003*",[1]dados!$D$2:$D$32,0)),IF(OR(ISNUMBER(FIND("LOCAÇÃO",J38)),ISNUMBER(FIND("LOCACAO",J38)),ISNUMBER(FIND("MANUTENÇÃO",J38)),ISNUMBER(FIND("MANUTENCAO",J38)),ISNUMBER(FIND("MÁQUINA",J38)),ISNUMBER(FIND("MAQUINA",J38)),ISNUMBER(FIND("EQUIPAMENTO",J38))),INDEX([1]dados!$D$2:$D$32,MATCH("100000020*",[1]dados!$D$2:$D$32,0)),""))),"")</f>
        <v/>
      </c>
      <c r="L38" s="9">
        <f t="shared" si="2"/>
        <v>0</v>
      </c>
      <c r="M38" s="9">
        <f t="shared" si="3"/>
        <v>0</v>
      </c>
      <c r="N38" s="9"/>
      <c r="O38" s="9"/>
    </row>
    <row r="39" spans="1:15" ht="57.75" thickBot="1">
      <c r="A39" s="14" t="s">
        <v>1489</v>
      </c>
      <c r="B39" s="9"/>
      <c r="C39" s="9">
        <f>IF(OR(ISNUMBER(FIND("OBRA",'[2]R-2010'!E39)),ISNUMBER(FIND("4.4.90.51",'[2]R-2010'!C39))),1,0)</f>
        <v>0</v>
      </c>
      <c r="D39" s="23" t="str">
        <f>IFERROR(TEXT(VALUE(SUBSTITUTE(SUBSTITUTE(SUBSTITUTE('[2]R-2010'!H39,".",""),"/",""),"-","")),"00000000000000"),"")</f>
        <v>30994850000113</v>
      </c>
      <c r="E39" s="9">
        <f t="shared" si="0"/>
        <v>0</v>
      </c>
      <c r="F39" s="9">
        <f t="shared" si="1"/>
        <v>0</v>
      </c>
      <c r="G39" s="9" t="str">
        <f>IFERROR(IF('[2]R-2010'!I39="",0,'[2]R-2010'!I39),"")</f>
        <v>80</v>
      </c>
      <c r="H39" s="10">
        <f>IFERROR('[2]R-2010'!K39,"")</f>
        <v>45757</v>
      </c>
      <c r="I39" s="24">
        <f>IFERROR('[2]R-2010'!L39,"")</f>
        <v>401762.11</v>
      </c>
      <c r="J39" s="14" t="str">
        <f>IFERROR('[2]R-2010'!Q39,"")</f>
        <v>Primeira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
      <c r="K39" s="23" t="str">
        <f>IFERROR(IF(OR(ISNUMBER(FIND("VARR",J39)),ISNUMBER(FIND("CAPINA",J39)),ISNUMBER(FIND("ROÇAG",J39)),ISNUMBER(FIND("ROCAG",J39)),ISNUMBER(FIND("PODA",J39)),ISNUMBER(FIND("RESÍDUO",J39)),ISNUMBER(FIND("RESIDUO",J39)),ISNUMBER(FIND("LIMPEZA",J39)),ISNUMBER(FIND("CONSERVAÇÃO",J39)),ISNUMBER(FIND("CONSERVACAO",J39))),INDEX([1]dados!$D$2:$D$32,MATCH("100000001*",[1]dados!$D$2:$D$32,0)),IF(OR(ISNUMBER(FIND("OBRA",J39)),ISNUMBER(FIND("ENGENHARIA",J39)),ISNUMBER(FIND("REFORMA",J39)),ISNUMBER(FIND("AMPLIAÇÃO",J39)),ISNUMBER(FIND("AMPLIACAO",J39)),ISNUMBER(FIND("PAVIMENTAÇÃO",J39)),ISNUMBER(FIND("PAVIMENTACAO",J39)),ISNUMBER(FIND("DRENAGEM",J39)),ISNUMBER(FIND("CONSTRUÇÃO",J39)),ISNUMBER(FIND("CONSTRUCAO",J39))),INDEX([1]dados!$D$2:$D$32,MATCH("100000003*",[1]dados!$D$2:$D$32,0)),IF(OR(ISNUMBER(FIND("LOCAÇÃO",J39)),ISNUMBER(FIND("LOCACAO",J39)),ISNUMBER(FIND("MANUTENÇÃO",J39)),ISNUMBER(FIND("MANUTENCAO",J39)),ISNUMBER(FIND("MÁQUINA",J39)),ISNUMBER(FIND("MAQUINA",J39)),ISNUMBER(FIND("EQUIPAMENTO",J39))),INDEX([1]dados!$D$2:$D$32,MATCH("100000020*",[1]dados!$D$2:$D$32,0)),""))),"")</f>
        <v/>
      </c>
      <c r="L39" s="9">
        <f t="shared" si="2"/>
        <v>0</v>
      </c>
      <c r="M39" s="9">
        <f t="shared" si="3"/>
        <v>0</v>
      </c>
      <c r="N39" s="9"/>
      <c r="O39" s="9"/>
    </row>
    <row r="40" spans="1:15" ht="43.5" thickBot="1">
      <c r="A40" s="14" t="s">
        <v>1489</v>
      </c>
      <c r="B40" s="9"/>
      <c r="C40" s="9">
        <f>IF(OR(ISNUMBER(FIND("OBRA",'[2]R-2010'!E40)),ISNUMBER(FIND("4.4.90.51",'[2]R-2010'!C40))),1,0)</f>
        <v>0</v>
      </c>
      <c r="D40" s="23" t="str">
        <f>IFERROR(TEXT(VALUE(SUBSTITUTE(SUBSTITUTE(SUBSTITUTE('[2]R-2010'!H40,".",""),"/",""),"-","")),"00000000000000"),"")</f>
        <v>24525971000113</v>
      </c>
      <c r="E40" s="9">
        <f t="shared" si="0"/>
        <v>0</v>
      </c>
      <c r="F40" s="9">
        <f t="shared" si="1"/>
        <v>0</v>
      </c>
      <c r="G40" s="9" t="str">
        <f>IFERROR(IF('[2]R-2010'!I40="",0,'[2]R-2010'!I40),"")</f>
        <v>14952</v>
      </c>
      <c r="H40" s="10">
        <f>IFERROR('[2]R-2010'!K40,"")</f>
        <v>45762</v>
      </c>
      <c r="I40" s="24">
        <f>IFERROR('[2]R-2010'!L40,"")</f>
        <v>8431.44</v>
      </c>
      <c r="J40" s="14" t="str">
        <f>IFERROR('[2]R-2010'!Q40,"")</f>
        <v>CONTRATAÇÃO DE EMPRESA ESPECIALIZADA NA ÁREA DE SERVIÇOS DE COLETA,  TRANSPORTE E  INCINERAÇÃO DE RESÍDUOS SÓLIDOS DA SAÚDE DO MUNICÍPIO DE IGUATU-CE, CONFORME  ESPECIFICAÇÕES CONSTANTES NO PROJETO BÁSICO DA  LICITACAO 2021.10.06.01. E CONTRATO 2022.01.04.01.</v>
      </c>
      <c r="K40" s="23" t="str">
        <f>IFERROR(IF(OR(ISNUMBER(FIND("VARR",J40)),ISNUMBER(FIND("CAPINA",J40)),ISNUMBER(FIND("ROÇAG",J40)),ISNUMBER(FIND("ROCAG",J40)),ISNUMBER(FIND("PODA",J40)),ISNUMBER(FIND("RESÍDUO",J40)),ISNUMBER(FIND("RESIDUO",J40)),ISNUMBER(FIND("LIMPEZA",J40)),ISNUMBER(FIND("CONSERVAÇÃO",J40)),ISNUMBER(FIND("CONSERVACAO",J40))),INDEX([1]dados!$D$2:$D$32,MATCH("100000001*",[1]dados!$D$2:$D$32,0)),IF(OR(ISNUMBER(FIND("OBRA",J40)),ISNUMBER(FIND("ENGENHARIA",J40)),ISNUMBER(FIND("REFORMA",J40)),ISNUMBER(FIND("AMPLIAÇÃO",J40)),ISNUMBER(FIND("AMPLIACAO",J40)),ISNUMBER(FIND("PAVIMENTAÇÃO",J40)),ISNUMBER(FIND("PAVIMENTACAO",J40)),ISNUMBER(FIND("DRENAGEM",J40)),ISNUMBER(FIND("CONSTRUÇÃO",J40)),ISNUMBER(FIND("CONSTRUCAO",J40))),INDEX([1]dados!$D$2:$D$32,MATCH("100000003*",[1]dados!$D$2:$D$32,0)),IF(OR(ISNUMBER(FIND("LOCAÇÃO",J40)),ISNUMBER(FIND("LOCACAO",J40)),ISNUMBER(FIND("MANUTENÇÃO",J40)),ISNUMBER(FIND("MANUTENCAO",J40)),ISNUMBER(FIND("MÁQUINA",J40)),ISNUMBER(FIND("MAQUINA",J40)),ISNUMBER(FIND("EQUIPAMENTO",J40))),INDEX([1]dados!$D$2:$D$32,MATCH("100000020*",[1]dados!$D$2:$D$32,0)),""))),"")</f>
        <v>100000001 - Limpeza, conservação ou zeladoria</v>
      </c>
      <c r="L40" s="9">
        <f t="shared" si="2"/>
        <v>0</v>
      </c>
      <c r="M40" s="9">
        <f t="shared" si="3"/>
        <v>0</v>
      </c>
      <c r="N40" s="9"/>
      <c r="O40" s="9"/>
    </row>
    <row r="41" spans="1:15" ht="43.5" thickBot="1">
      <c r="A41" s="14" t="s">
        <v>1489</v>
      </c>
      <c r="B41" s="9"/>
      <c r="C41" s="9">
        <f>IF(OR(ISNUMBER(FIND("OBRA",'[2]R-2010'!E41)),ISNUMBER(FIND("4.4.90.51",'[2]R-2010'!C41))),1,0)</f>
        <v>0</v>
      </c>
      <c r="D41" s="23" t="str">
        <f>IFERROR(TEXT(VALUE(SUBSTITUTE(SUBSTITUTE(SUBSTITUTE('[2]R-2010'!H41,".",""),"/",""),"-","")),"00000000000000"),"")</f>
        <v>24525971000113</v>
      </c>
      <c r="E41" s="9">
        <f t="shared" si="0"/>
        <v>0</v>
      </c>
      <c r="F41" s="9">
        <f t="shared" si="1"/>
        <v>0</v>
      </c>
      <c r="G41" s="9" t="str">
        <f>IFERROR(IF('[2]R-2010'!I41="",0,'[2]R-2010'!I41),"")</f>
        <v>14953</v>
      </c>
      <c r="H41" s="10">
        <f>IFERROR('[2]R-2010'!K41,"")</f>
        <v>45762</v>
      </c>
      <c r="I41" s="24">
        <f>IFERROR('[2]R-2010'!L41,"")</f>
        <v>33725.760000000002</v>
      </c>
      <c r="J41" s="14" t="str">
        <f>IFERROR('[2]R-2010'!Q41,"")</f>
        <v>CONTRATAÇÃO DE EMPRESA ESPECIALIZADA NA ÁREA DE SERVIÇOS DE COLETA, TRANSPORTE E  INCINERAÇÃO DE RESÍDUOS SÓLIDOS DA SAÚDE DO MUNICÍPIO DE IGUATU-CE, CONFORME  ESPECIFICAÇÕES CONSTANTES NO PROJETO BÁSICO DA LICITACAO 2021.10.06.01. E CONTRATO 2022.01.04.01.</v>
      </c>
      <c r="K41" s="23" t="str">
        <f>IFERROR(IF(OR(ISNUMBER(FIND("VARR",J41)),ISNUMBER(FIND("CAPINA",J41)),ISNUMBER(FIND("ROÇAG",J41)),ISNUMBER(FIND("ROCAG",J41)),ISNUMBER(FIND("PODA",J41)),ISNUMBER(FIND("RESÍDUO",J41)),ISNUMBER(FIND("RESIDUO",J41)),ISNUMBER(FIND("LIMPEZA",J41)),ISNUMBER(FIND("CONSERVAÇÃO",J41)),ISNUMBER(FIND("CONSERVACAO",J41))),INDEX([1]dados!$D$2:$D$32,MATCH("100000001*",[1]dados!$D$2:$D$32,0)),IF(OR(ISNUMBER(FIND("OBRA",J41)),ISNUMBER(FIND("ENGENHARIA",J41)),ISNUMBER(FIND("REFORMA",J41)),ISNUMBER(FIND("AMPLIAÇÃO",J41)),ISNUMBER(FIND("AMPLIACAO",J41)),ISNUMBER(FIND("PAVIMENTAÇÃO",J41)),ISNUMBER(FIND("PAVIMENTACAO",J41)),ISNUMBER(FIND("DRENAGEM",J41)),ISNUMBER(FIND("CONSTRUÇÃO",J41)),ISNUMBER(FIND("CONSTRUCAO",J41))),INDEX([1]dados!$D$2:$D$32,MATCH("100000003*",[1]dados!$D$2:$D$32,0)),IF(OR(ISNUMBER(FIND("LOCAÇÃO",J41)),ISNUMBER(FIND("LOCACAO",J41)),ISNUMBER(FIND("MANUTENÇÃO",J41)),ISNUMBER(FIND("MANUTENCAO",J41)),ISNUMBER(FIND("MÁQUINA",J41)),ISNUMBER(FIND("MAQUINA",J41)),ISNUMBER(FIND("EQUIPAMENTO",J41))),INDEX([1]dados!$D$2:$D$32,MATCH("100000020*",[1]dados!$D$2:$D$32,0)),""))),"")</f>
        <v>100000001 - Limpeza, conservação ou zeladoria</v>
      </c>
      <c r="L41" s="9">
        <f t="shared" si="2"/>
        <v>0</v>
      </c>
      <c r="M41" s="9">
        <f t="shared" si="3"/>
        <v>0</v>
      </c>
      <c r="N41" s="9"/>
      <c r="O41" s="9"/>
    </row>
    <row r="42" spans="1:15" ht="43.5" thickBot="1">
      <c r="A42" s="14" t="s">
        <v>1489</v>
      </c>
      <c r="B42" s="9"/>
      <c r="C42" s="9">
        <f>IF(OR(ISNUMBER(FIND("OBRA",'[2]R-2010'!E42)),ISNUMBER(FIND("4.4.90.51",'[2]R-2010'!C42))),1,0)</f>
        <v>0</v>
      </c>
      <c r="D42" s="23" t="str">
        <f>IFERROR(TEXT(VALUE(SUBSTITUTE(SUBSTITUTE(SUBSTITUTE('[2]R-2010'!H42,".",""),"/",""),"-","")),"00000000000000"),"")</f>
        <v>24525971000113</v>
      </c>
      <c r="E42" s="9">
        <f t="shared" si="0"/>
        <v>0</v>
      </c>
      <c r="F42" s="9">
        <f t="shared" si="1"/>
        <v>0</v>
      </c>
      <c r="G42" s="9" t="str">
        <f>IFERROR(IF('[2]R-2010'!I42="",0,'[2]R-2010'!I42),"")</f>
        <v>14951</v>
      </c>
      <c r="H42" s="10">
        <f>IFERROR('[2]R-2010'!K42,"")</f>
        <v>45762</v>
      </c>
      <c r="I42" s="24">
        <f>IFERROR('[2]R-2010'!L42,"")</f>
        <v>42157.21</v>
      </c>
      <c r="J42" s="14" t="str">
        <f>IFERROR('[2]R-2010'!Q42,"")</f>
        <v>CONTRATAÇÃO DE EMPRESA ESPECIALIZADA NA ÁREA DE SERVIÇOS DE COLETA,  TRANSPORTE E  INCINERAÇÃO DE RESÍDUOS SÓLIDOS DA SAÚDE DO MUNICÍPIO DE IGUATU-CE, CONFORME  ESPECIFICAÇÕES CONSTANTES NO PROJETO BÁSICO DA  LICITACAO 2021.10.06.01. E CONTRATO 2022.01.04.01.</v>
      </c>
      <c r="K42" s="23" t="str">
        <f>IFERROR(IF(OR(ISNUMBER(FIND("VARR",J42)),ISNUMBER(FIND("CAPINA",J42)),ISNUMBER(FIND("ROÇAG",J42)),ISNUMBER(FIND("ROCAG",J42)),ISNUMBER(FIND("PODA",J42)),ISNUMBER(FIND("RESÍDUO",J42)),ISNUMBER(FIND("RESIDUO",J42)),ISNUMBER(FIND("LIMPEZA",J42)),ISNUMBER(FIND("CONSERVAÇÃO",J42)),ISNUMBER(FIND("CONSERVACAO",J42))),INDEX([1]dados!$D$2:$D$32,MATCH("100000001*",[1]dados!$D$2:$D$32,0)),IF(OR(ISNUMBER(FIND("OBRA",J42)),ISNUMBER(FIND("ENGENHARIA",J42)),ISNUMBER(FIND("REFORMA",J42)),ISNUMBER(FIND("AMPLIAÇÃO",J42)),ISNUMBER(FIND("AMPLIACAO",J42)),ISNUMBER(FIND("PAVIMENTAÇÃO",J42)),ISNUMBER(FIND("PAVIMENTACAO",J42)),ISNUMBER(FIND("DRENAGEM",J42)),ISNUMBER(FIND("CONSTRUÇÃO",J42)),ISNUMBER(FIND("CONSTRUCAO",J42))),INDEX([1]dados!$D$2:$D$32,MATCH("100000003*",[1]dados!$D$2:$D$32,0)),IF(OR(ISNUMBER(FIND("LOCAÇÃO",J42)),ISNUMBER(FIND("LOCACAO",J42)),ISNUMBER(FIND("MANUTENÇÃO",J42)),ISNUMBER(FIND("MANUTENCAO",J42)),ISNUMBER(FIND("MÁQUINA",J42)),ISNUMBER(FIND("MAQUINA",J42)),ISNUMBER(FIND("EQUIPAMENTO",J42))),INDEX([1]dados!$D$2:$D$32,MATCH("100000020*",[1]dados!$D$2:$D$32,0)),""))),"")</f>
        <v>100000001 - Limpeza, conservação ou zeladoria</v>
      </c>
      <c r="L42" s="9">
        <f t="shared" si="2"/>
        <v>0</v>
      </c>
      <c r="M42" s="9">
        <f t="shared" si="3"/>
        <v>0</v>
      </c>
      <c r="N42" s="9"/>
      <c r="O42" s="9"/>
    </row>
    <row r="43" spans="1:15" ht="57.75" thickBot="1">
      <c r="A43" s="14" t="s">
        <v>1489</v>
      </c>
      <c r="B43" s="9"/>
      <c r="C43" s="9">
        <f>IF(OR(ISNUMBER(FIND("OBRA",'[2]R-2010'!E43)),ISNUMBER(FIND("4.4.90.51",'[2]R-2010'!C43))),1,0)</f>
        <v>0</v>
      </c>
      <c r="D43" s="23" t="str">
        <f>IFERROR(TEXT(VALUE(SUBSTITUTE(SUBSTITUTE(SUBSTITUTE('[2]R-2010'!H43,".",""),"/",""),"-","")),"00000000000000"),"")</f>
        <v>03420933000126</v>
      </c>
      <c r="E43" s="9">
        <f t="shared" si="0"/>
        <v>0</v>
      </c>
      <c r="F43" s="9">
        <f t="shared" si="1"/>
        <v>0</v>
      </c>
      <c r="G43" s="9" t="str">
        <f>IFERROR(IF('[2]R-2010'!I43="",0,'[2]R-2010'!I43),"")</f>
        <v>15716</v>
      </c>
      <c r="H43" s="10">
        <f>IFERROR('[2]R-2010'!K43,"")</f>
        <v>45763</v>
      </c>
      <c r="I43" s="24">
        <f>IFERROR('[2]R-2010'!L43,"")</f>
        <v>711.58</v>
      </c>
      <c r="J43" s="14" t="str">
        <f>IFERROR('[2]R-2010'!Q43,"")</f>
        <v>CONTRATACAO DE EMPRESA PARA LOCAÇÃO DE EQUIPAMENTOS DE INFORMATICA, INCLUINDO ASSISTENCIA TECNICA, MANUTENÇÃO PREVENTIVA E CORRETIVA E PEÇAS DE REPOSICÃO, PARA  ATENDER AS NECESSIDADES DA SECRETARIA DE ARTICULACOES POLITICAS, SOB A RESPONSABILIDADE DA SECRETARIA DE GABINETE DO MUNICIPIO DE IGUATU/CE.  CONFORME LICITACAO 2021.07.01.03 E CONTRATO 2021.08.23.23.</v>
      </c>
      <c r="K43" s="23" t="str">
        <f>IFERROR(IF(OR(ISNUMBER(FIND("VARR",J43)),ISNUMBER(FIND("CAPINA",J43)),ISNUMBER(FIND("ROÇAG",J43)),ISNUMBER(FIND("ROCAG",J43)),ISNUMBER(FIND("PODA",J43)),ISNUMBER(FIND("RESÍDUO",J43)),ISNUMBER(FIND("RESIDUO",J43)),ISNUMBER(FIND("LIMPEZA",J43)),ISNUMBER(FIND("CONSERVAÇÃO",J43)),ISNUMBER(FIND("CONSERVACAO",J43))),INDEX([1]dados!$D$2:$D$32,MATCH("100000001*",[1]dados!$D$2:$D$32,0)),IF(OR(ISNUMBER(FIND("OBRA",J43)),ISNUMBER(FIND("ENGENHARIA",J43)),ISNUMBER(FIND("REFORMA",J43)),ISNUMBER(FIND("AMPLIAÇÃO",J43)),ISNUMBER(FIND("AMPLIACAO",J43)),ISNUMBER(FIND("PAVIMENTAÇÃO",J43)),ISNUMBER(FIND("PAVIMENTACAO",J43)),ISNUMBER(FIND("DRENAGEM",J43)),ISNUMBER(FIND("CONSTRUÇÃO",J43)),ISNUMBER(FIND("CONSTRUCAO",J43))),INDEX([1]dados!$D$2:$D$32,MATCH("100000003*",[1]dados!$D$2:$D$32,0)),IF(OR(ISNUMBER(FIND("LOCAÇÃO",J43)),ISNUMBER(FIND("LOCACAO",J43)),ISNUMBER(FIND("MANUTENÇÃO",J43)),ISNUMBER(FIND("MANUTENCAO",J43)),ISNUMBER(FIND("MÁQUINA",J43)),ISNUMBER(FIND("MAQUINA",J43)),ISNUMBER(FIND("EQUIPAMENTO",J43))),INDEX([1]dados!$D$2:$D$32,MATCH("100000020*",[1]dados!$D$2:$D$32,0)),""))),"")</f>
        <v>100000020 - Manutenção de instalações, de máquinas ou de equipamentos</v>
      </c>
      <c r="L43" s="9">
        <f t="shared" si="2"/>
        <v>0</v>
      </c>
      <c r="M43" s="9">
        <f t="shared" si="3"/>
        <v>0</v>
      </c>
      <c r="N43" s="9"/>
      <c r="O43" s="9"/>
    </row>
    <row r="44" spans="1:15" ht="57.75" thickBot="1">
      <c r="A44" s="14" t="s">
        <v>1489</v>
      </c>
      <c r="B44" s="9"/>
      <c r="C44" s="9">
        <f>IF(OR(ISNUMBER(FIND("OBRA",'[2]R-2010'!E44)),ISNUMBER(FIND("4.4.90.51",'[2]R-2010'!C44))),1,0)</f>
        <v>0</v>
      </c>
      <c r="D44" s="23" t="str">
        <f>IFERROR(TEXT(VALUE(SUBSTITUTE(SUBSTITUTE(SUBSTITUTE('[2]R-2010'!H44,".",""),"/",""),"-","")),"00000000000000"),"")</f>
        <v>03420933000126</v>
      </c>
      <c r="E44" s="9">
        <f t="shared" si="0"/>
        <v>0</v>
      </c>
      <c r="F44" s="9">
        <f t="shared" si="1"/>
        <v>0</v>
      </c>
      <c r="G44" s="9" t="str">
        <f>IFERROR(IF('[2]R-2010'!I44="",0,'[2]R-2010'!I44),"")</f>
        <v>15708</v>
      </c>
      <c r="H44" s="10">
        <f>IFERROR('[2]R-2010'!K44,"")</f>
        <v>45763</v>
      </c>
      <c r="I44" s="24">
        <f>IFERROR('[2]R-2010'!L44,"")</f>
        <v>711.58</v>
      </c>
      <c r="J44" s="14" t="str">
        <f>IFERROR('[2]R-2010'!Q44,"")</f>
        <v>CONTRATACAO DE EMPRESA PARA LOCAÇÃO DE EQUIPAMENTOS DE INFORMATICA,  INCLUINDO ASSISTENCIA TECNICA, MANUTENÇÃO PREVENTIVA E CORRETIVA E  PEÇAS DE REPOSICÃO, PARA  ATENDER AS NECESSIDADES DA SECRETARIA DA  SECRETARIA DE ASSISTENCIA SOCIAL/CREAS DO MUNICIPIO DE IGUATU/CE.   CONFORME LICITACAO 2021.07.01.03 E CONTRATO 2021.08.23.08.</v>
      </c>
      <c r="K44" s="23" t="str">
        <f>IFERROR(IF(OR(ISNUMBER(FIND("VARR",J44)),ISNUMBER(FIND("CAPINA",J44)),ISNUMBER(FIND("ROÇAG",J44)),ISNUMBER(FIND("ROCAG",J44)),ISNUMBER(FIND("PODA",J44)),ISNUMBER(FIND("RESÍDUO",J44)),ISNUMBER(FIND("RESIDUO",J44)),ISNUMBER(FIND("LIMPEZA",J44)),ISNUMBER(FIND("CONSERVAÇÃO",J44)),ISNUMBER(FIND("CONSERVACAO",J44))),INDEX([1]dados!$D$2:$D$32,MATCH("100000001*",[1]dados!$D$2:$D$32,0)),IF(OR(ISNUMBER(FIND("OBRA",J44)),ISNUMBER(FIND("ENGENHARIA",J44)),ISNUMBER(FIND("REFORMA",J44)),ISNUMBER(FIND("AMPLIAÇÃO",J44)),ISNUMBER(FIND("AMPLIACAO",J44)),ISNUMBER(FIND("PAVIMENTAÇÃO",J44)),ISNUMBER(FIND("PAVIMENTACAO",J44)),ISNUMBER(FIND("DRENAGEM",J44)),ISNUMBER(FIND("CONSTRUÇÃO",J44)),ISNUMBER(FIND("CONSTRUCAO",J44))),INDEX([1]dados!$D$2:$D$32,MATCH("100000003*",[1]dados!$D$2:$D$32,0)),IF(OR(ISNUMBER(FIND("LOCAÇÃO",J44)),ISNUMBER(FIND("LOCACAO",J44)),ISNUMBER(FIND("MANUTENÇÃO",J44)),ISNUMBER(FIND("MANUTENCAO",J44)),ISNUMBER(FIND("MÁQUINA",J44)),ISNUMBER(FIND("MAQUINA",J44)),ISNUMBER(FIND("EQUIPAMENTO",J44))),INDEX([1]dados!$D$2:$D$32,MATCH("100000020*",[1]dados!$D$2:$D$32,0)),""))),"")</f>
        <v>100000020 - Manutenção de instalações, de máquinas ou de equipamentos</v>
      </c>
      <c r="L44" s="9">
        <f t="shared" si="2"/>
        <v>0</v>
      </c>
      <c r="M44" s="9">
        <f t="shared" si="3"/>
        <v>0</v>
      </c>
      <c r="N44" s="9"/>
      <c r="O44" s="9"/>
    </row>
    <row r="45" spans="1:15" ht="57.75" thickBot="1">
      <c r="A45" s="14" t="s">
        <v>1489</v>
      </c>
      <c r="B45" s="9"/>
      <c r="C45" s="9">
        <f>IF(OR(ISNUMBER(FIND("OBRA",'[2]R-2010'!E45)),ISNUMBER(FIND("4.4.90.51",'[2]R-2010'!C45))),1,0)</f>
        <v>0</v>
      </c>
      <c r="D45" s="23" t="str">
        <f>IFERROR(TEXT(VALUE(SUBSTITUTE(SUBSTITUTE(SUBSTITUTE('[2]R-2010'!H45,".",""),"/",""),"-","")),"00000000000000"),"")</f>
        <v>03420933000126</v>
      </c>
      <c r="E45" s="9">
        <f t="shared" si="0"/>
        <v>0</v>
      </c>
      <c r="F45" s="9">
        <f t="shared" si="1"/>
        <v>0</v>
      </c>
      <c r="G45" s="9" t="str">
        <f>IFERROR(IF('[2]R-2010'!I45="",0,'[2]R-2010'!I45),"")</f>
        <v>15723</v>
      </c>
      <c r="H45" s="10">
        <f>IFERROR('[2]R-2010'!K45,"")</f>
        <v>45763</v>
      </c>
      <c r="I45" s="24">
        <f>IFERROR('[2]R-2010'!L45,"")</f>
        <v>793.72</v>
      </c>
      <c r="J45" s="14" t="str">
        <f>IFERROR('[2]R-2010'!Q45,"")</f>
        <v>CONTRATACAO DE EMPRESA PARA LOCAÇÃO DE EQUIPAMENTOS DE INFORMATICA,  INCLUINDO ASSISTENCIA TECNICA, MANUTENÇÃO PREVENTIVA E CORRETIVA E  PEÇAS DE REPOSICÃO, PARA  ATENDER AS NECESSIDADES DA SECRETARIA DE  TRANSPORTE E LOGISTICA, SOB A RESPONSABILIDADE DA SECRETARIA DE TRANSITO DO MUNICIPIO DE IGUATU/CE.  CONFORME LICITACAO  2021.07.01.03 E CONTRATO 2021.08.23.12.</v>
      </c>
      <c r="K45" s="23" t="str">
        <f>IFERROR(IF(OR(ISNUMBER(FIND("VARR",J45)),ISNUMBER(FIND("CAPINA",J45)),ISNUMBER(FIND("ROÇAG",J45)),ISNUMBER(FIND("ROCAG",J45)),ISNUMBER(FIND("PODA",J45)),ISNUMBER(FIND("RESÍDUO",J45)),ISNUMBER(FIND("RESIDUO",J45)),ISNUMBER(FIND("LIMPEZA",J45)),ISNUMBER(FIND("CONSERVAÇÃO",J45)),ISNUMBER(FIND("CONSERVACAO",J45))),INDEX([1]dados!$D$2:$D$32,MATCH("100000001*",[1]dados!$D$2:$D$32,0)),IF(OR(ISNUMBER(FIND("OBRA",J45)),ISNUMBER(FIND("ENGENHARIA",J45)),ISNUMBER(FIND("REFORMA",J45)),ISNUMBER(FIND("AMPLIAÇÃO",J45)),ISNUMBER(FIND("AMPLIACAO",J45)),ISNUMBER(FIND("PAVIMENTAÇÃO",J45)),ISNUMBER(FIND("PAVIMENTACAO",J45)),ISNUMBER(FIND("DRENAGEM",J45)),ISNUMBER(FIND("CONSTRUÇÃO",J45)),ISNUMBER(FIND("CONSTRUCAO",J45))),INDEX([1]dados!$D$2:$D$32,MATCH("100000003*",[1]dados!$D$2:$D$32,0)),IF(OR(ISNUMBER(FIND("LOCAÇÃO",J45)),ISNUMBER(FIND("LOCACAO",J45)),ISNUMBER(FIND("MANUTENÇÃO",J45)),ISNUMBER(FIND("MANUTENCAO",J45)),ISNUMBER(FIND("MÁQUINA",J45)),ISNUMBER(FIND("MAQUINA",J45)),ISNUMBER(FIND("EQUIPAMENTO",J45))),INDEX([1]dados!$D$2:$D$32,MATCH("100000020*",[1]dados!$D$2:$D$32,0)),""))),"")</f>
        <v>100000020 - Manutenção de instalações, de máquinas ou de equipamentos</v>
      </c>
      <c r="L45" s="9">
        <f t="shared" si="2"/>
        <v>0</v>
      </c>
      <c r="M45" s="9">
        <f t="shared" si="3"/>
        <v>0</v>
      </c>
      <c r="N45" s="9"/>
      <c r="O45" s="9"/>
    </row>
    <row r="46" spans="1:15" ht="57.75" thickBot="1">
      <c r="A46" s="14" t="s">
        <v>1489</v>
      </c>
      <c r="B46" s="9"/>
      <c r="C46" s="9">
        <f>IF(OR(ISNUMBER(FIND("OBRA",'[2]R-2010'!E46)),ISNUMBER(FIND("4.4.90.51",'[2]R-2010'!C46))),1,0)</f>
        <v>0</v>
      </c>
      <c r="D46" s="23" t="str">
        <f>IFERROR(TEXT(VALUE(SUBSTITUTE(SUBSTITUTE(SUBSTITUTE('[2]R-2010'!H46,".",""),"/",""),"-","")),"00000000000000"),"")</f>
        <v>03420933000126</v>
      </c>
      <c r="E46" s="9">
        <f t="shared" si="0"/>
        <v>0</v>
      </c>
      <c r="F46" s="9">
        <f t="shared" si="1"/>
        <v>0</v>
      </c>
      <c r="G46" s="9" t="str">
        <f>IFERROR(IF('[2]R-2010'!I46="",0,'[2]R-2010'!I46),"")</f>
        <v>15691</v>
      </c>
      <c r="H46" s="10">
        <f>IFERROR('[2]R-2010'!K46,"")</f>
        <v>45763</v>
      </c>
      <c r="I46" s="24">
        <f>IFERROR('[2]R-2010'!L46,"")</f>
        <v>1113.4000000000001</v>
      </c>
      <c r="J46" s="14" t="str">
        <f>IFERROR('[2]R-2010'!Q46,"")</f>
        <v>CONTRATACAO DE EMPRESA PARA LOCAÇÃO DE EQUIPAMENTOS DE INFORMATICA,  INCLUINDO ASSISTENCIA TECNICA, MANUTENÇÃO PREVENTIVA E CORRETIVA E  PEÇAS DE REPOSICÃO, PARA  ATENDER AS NECESSIDADES DA SECRETARIA DE  ESPORTE DO MUNICIPIO DE IGUATU/CE.  CONFORME LICITACAO 2021.07.01.03  E CONTRATO 2021.08.23.20.</v>
      </c>
      <c r="K46" s="23" t="str">
        <f>IFERROR(IF(OR(ISNUMBER(FIND("VARR",J46)),ISNUMBER(FIND("CAPINA",J46)),ISNUMBER(FIND("ROÇAG",J46)),ISNUMBER(FIND("ROCAG",J46)),ISNUMBER(FIND("PODA",J46)),ISNUMBER(FIND("RESÍDUO",J46)),ISNUMBER(FIND("RESIDUO",J46)),ISNUMBER(FIND("LIMPEZA",J46)),ISNUMBER(FIND("CONSERVAÇÃO",J46)),ISNUMBER(FIND("CONSERVACAO",J46))),INDEX([1]dados!$D$2:$D$32,MATCH("100000001*",[1]dados!$D$2:$D$32,0)),IF(OR(ISNUMBER(FIND("OBRA",J46)),ISNUMBER(FIND("ENGENHARIA",J46)),ISNUMBER(FIND("REFORMA",J46)),ISNUMBER(FIND("AMPLIAÇÃO",J46)),ISNUMBER(FIND("AMPLIACAO",J46)),ISNUMBER(FIND("PAVIMENTAÇÃO",J46)),ISNUMBER(FIND("PAVIMENTACAO",J46)),ISNUMBER(FIND("DRENAGEM",J46)),ISNUMBER(FIND("CONSTRUÇÃO",J46)),ISNUMBER(FIND("CONSTRUCAO",J46))),INDEX([1]dados!$D$2:$D$32,MATCH("100000003*",[1]dados!$D$2:$D$32,0)),IF(OR(ISNUMBER(FIND("LOCAÇÃO",J46)),ISNUMBER(FIND("LOCACAO",J46)),ISNUMBER(FIND("MANUTENÇÃO",J46)),ISNUMBER(FIND("MANUTENCAO",J46)),ISNUMBER(FIND("MÁQUINA",J46)),ISNUMBER(FIND("MAQUINA",J46)),ISNUMBER(FIND("EQUIPAMENTO",J46))),INDEX([1]dados!$D$2:$D$32,MATCH("100000020*",[1]dados!$D$2:$D$32,0)),""))),"")</f>
        <v>100000020 - Manutenção de instalações, de máquinas ou de equipamentos</v>
      </c>
      <c r="L46" s="9">
        <f t="shared" si="2"/>
        <v>0</v>
      </c>
      <c r="M46" s="9">
        <f t="shared" si="3"/>
        <v>0</v>
      </c>
      <c r="N46" s="9"/>
      <c r="O46" s="9"/>
    </row>
    <row r="47" spans="1:15" ht="57.75" thickBot="1">
      <c r="A47" s="14" t="s">
        <v>1489</v>
      </c>
      <c r="B47" s="9"/>
      <c r="C47" s="9">
        <f>IF(OR(ISNUMBER(FIND("OBRA",'[2]R-2010'!E47)),ISNUMBER(FIND("4.4.90.51",'[2]R-2010'!C47))),1,0)</f>
        <v>0</v>
      </c>
      <c r="D47" s="23" t="str">
        <f>IFERROR(TEXT(VALUE(SUBSTITUTE(SUBSTITUTE(SUBSTITUTE('[2]R-2010'!H47,".",""),"/",""),"-","")),"00000000000000"),"")</f>
        <v>03420933000126</v>
      </c>
      <c r="E47" s="9">
        <f t="shared" si="0"/>
        <v>0</v>
      </c>
      <c r="F47" s="9">
        <f t="shared" si="1"/>
        <v>0</v>
      </c>
      <c r="G47" s="9" t="str">
        <f>IFERROR(IF('[2]R-2010'!I47="",0,'[2]R-2010'!I47),"")</f>
        <v>15717</v>
      </c>
      <c r="H47" s="10">
        <f>IFERROR('[2]R-2010'!K47,"")</f>
        <v>45763</v>
      </c>
      <c r="I47" s="24">
        <f>IFERROR('[2]R-2010'!L47,"")</f>
        <v>1113.4000000000001</v>
      </c>
      <c r="J47" s="14" t="str">
        <f>IFERROR('[2]R-2010'!Q47,"")</f>
        <v>CONTRATACAO DE EMPRESA PARA LOCAÇÃO DE EQUIPAMENTOS DE INFORMATICA,  INCLUINDO ASSISTENCIA TECNICA, MANUTENÇÃO PREVENTIVA E CORRETIVA E  PEÇAS DE REPOSICÃO, PARA  ATENDER AS NECESSIDADES DA SECRETARIA DE  ESPORTE DO MUNICIPIO DE IGUATU/CE.  CONFORME LICITACAO 2021.07.01.03  E CONTRATO 2021.08.23.20.</v>
      </c>
      <c r="K47" s="23" t="str">
        <f>IFERROR(IF(OR(ISNUMBER(FIND("VARR",J47)),ISNUMBER(FIND("CAPINA",J47)),ISNUMBER(FIND("ROÇAG",J47)),ISNUMBER(FIND("ROCAG",J47)),ISNUMBER(FIND("PODA",J47)),ISNUMBER(FIND("RESÍDUO",J47)),ISNUMBER(FIND("RESIDUO",J47)),ISNUMBER(FIND("LIMPEZA",J47)),ISNUMBER(FIND("CONSERVAÇÃO",J47)),ISNUMBER(FIND("CONSERVACAO",J47))),INDEX([1]dados!$D$2:$D$32,MATCH("100000001*",[1]dados!$D$2:$D$32,0)),IF(OR(ISNUMBER(FIND("OBRA",J47)),ISNUMBER(FIND("ENGENHARIA",J47)),ISNUMBER(FIND("REFORMA",J47)),ISNUMBER(FIND("AMPLIAÇÃO",J47)),ISNUMBER(FIND("AMPLIACAO",J47)),ISNUMBER(FIND("PAVIMENTAÇÃO",J47)),ISNUMBER(FIND("PAVIMENTACAO",J47)),ISNUMBER(FIND("DRENAGEM",J47)),ISNUMBER(FIND("CONSTRUÇÃO",J47)),ISNUMBER(FIND("CONSTRUCAO",J47))),INDEX([1]dados!$D$2:$D$32,MATCH("100000003*",[1]dados!$D$2:$D$32,0)),IF(OR(ISNUMBER(FIND("LOCAÇÃO",J47)),ISNUMBER(FIND("LOCACAO",J47)),ISNUMBER(FIND("MANUTENÇÃO",J47)),ISNUMBER(FIND("MANUTENCAO",J47)),ISNUMBER(FIND("MÁQUINA",J47)),ISNUMBER(FIND("MAQUINA",J47)),ISNUMBER(FIND("EQUIPAMENTO",J47))),INDEX([1]dados!$D$2:$D$32,MATCH("100000020*",[1]dados!$D$2:$D$32,0)),""))),"")</f>
        <v>100000020 - Manutenção de instalações, de máquinas ou de equipamentos</v>
      </c>
      <c r="L47" s="9">
        <f t="shared" si="2"/>
        <v>0</v>
      </c>
      <c r="M47" s="9">
        <f t="shared" si="3"/>
        <v>0</v>
      </c>
      <c r="N47" s="9"/>
      <c r="O47" s="9"/>
    </row>
    <row r="48" spans="1:15" ht="57.75" thickBot="1">
      <c r="A48" s="14" t="s">
        <v>1489</v>
      </c>
      <c r="B48" s="9"/>
      <c r="C48" s="9">
        <f>IF(OR(ISNUMBER(FIND("OBRA",'[2]R-2010'!E48)),ISNUMBER(FIND("4.4.90.51",'[2]R-2010'!C48))),1,0)</f>
        <v>0</v>
      </c>
      <c r="D48" s="23" t="str">
        <f>IFERROR(TEXT(VALUE(SUBSTITUTE(SUBSTITUTE(SUBSTITUTE('[2]R-2010'!H48,".",""),"/",""),"-","")),"00000000000000"),"")</f>
        <v>03420933000126</v>
      </c>
      <c r="E48" s="9">
        <f t="shared" si="0"/>
        <v>0</v>
      </c>
      <c r="F48" s="9">
        <f t="shared" si="1"/>
        <v>0</v>
      </c>
      <c r="G48" s="9" t="str">
        <f>IFERROR(IF('[2]R-2010'!I48="",0,'[2]R-2010'!I48),"")</f>
        <v>15704</v>
      </c>
      <c r="H48" s="10">
        <f>IFERROR('[2]R-2010'!K48,"")</f>
        <v>45763</v>
      </c>
      <c r="I48" s="24">
        <f>IFERROR('[2]R-2010'!L48,"")</f>
        <v>1185.81</v>
      </c>
      <c r="J48" s="14" t="str">
        <f>IFERROR('[2]R-2010'!Q48,"")</f>
        <v>CONTRATACAO DE EMPRESA PARA LOCAÇÃO DE EQUIPAMENTOS DE INFORMATICA, INCLUINDO ASSISTENCIA TECNICA, MANUTENÇÃO PREVENTIVA E CORRETIVA E PEÇAS DE REPOSICÃO, PARA  ATENDER AS NECESSIDADES DA SECRETARIA DA SECRETARIA DE ASSISTENCIA SOCIAL/ABRIGO DO MUNICIPIO DE IGUATU/CE.  CONFORME LICITACAO 2021.07.01.03 E CONTRATO 2021.08.23.08.</v>
      </c>
      <c r="K48" s="23" t="str">
        <f>IFERROR(IF(OR(ISNUMBER(FIND("VARR",J48)),ISNUMBER(FIND("CAPINA",J48)),ISNUMBER(FIND("ROÇAG",J48)),ISNUMBER(FIND("ROCAG",J48)),ISNUMBER(FIND("PODA",J48)),ISNUMBER(FIND("RESÍDUO",J48)),ISNUMBER(FIND("RESIDUO",J48)),ISNUMBER(FIND("LIMPEZA",J48)),ISNUMBER(FIND("CONSERVAÇÃO",J48)),ISNUMBER(FIND("CONSERVACAO",J48))),INDEX([1]dados!$D$2:$D$32,MATCH("100000001*",[1]dados!$D$2:$D$32,0)),IF(OR(ISNUMBER(FIND("OBRA",J48)),ISNUMBER(FIND("ENGENHARIA",J48)),ISNUMBER(FIND("REFORMA",J48)),ISNUMBER(FIND("AMPLIAÇÃO",J48)),ISNUMBER(FIND("AMPLIACAO",J48)),ISNUMBER(FIND("PAVIMENTAÇÃO",J48)),ISNUMBER(FIND("PAVIMENTACAO",J48)),ISNUMBER(FIND("DRENAGEM",J48)),ISNUMBER(FIND("CONSTRUÇÃO",J48)),ISNUMBER(FIND("CONSTRUCAO",J48))),INDEX([1]dados!$D$2:$D$32,MATCH("100000003*",[1]dados!$D$2:$D$32,0)),IF(OR(ISNUMBER(FIND("LOCAÇÃO",J48)),ISNUMBER(FIND("LOCACAO",J48)),ISNUMBER(FIND("MANUTENÇÃO",J48)),ISNUMBER(FIND("MANUTENCAO",J48)),ISNUMBER(FIND("MÁQUINA",J48)),ISNUMBER(FIND("MAQUINA",J48)),ISNUMBER(FIND("EQUIPAMENTO",J48))),INDEX([1]dados!$D$2:$D$32,MATCH("100000020*",[1]dados!$D$2:$D$32,0)),""))),"")</f>
        <v>100000020 - Manutenção de instalações, de máquinas ou de equipamentos</v>
      </c>
      <c r="L48" s="9">
        <f t="shared" si="2"/>
        <v>0</v>
      </c>
      <c r="M48" s="9">
        <f t="shared" si="3"/>
        <v>0</v>
      </c>
      <c r="N48" s="9"/>
      <c r="O48" s="9"/>
    </row>
    <row r="49" spans="1:15" ht="57.75" thickBot="1">
      <c r="A49" s="14" t="s">
        <v>1489</v>
      </c>
      <c r="B49" s="9"/>
      <c r="C49" s="9">
        <f>IF(OR(ISNUMBER(FIND("OBRA",'[2]R-2010'!E49)),ISNUMBER(FIND("4.4.90.51",'[2]R-2010'!C49))),1,0)</f>
        <v>0</v>
      </c>
      <c r="D49" s="23" t="str">
        <f>IFERROR(TEXT(VALUE(SUBSTITUTE(SUBSTITUTE(SUBSTITUTE('[2]R-2010'!H49,".",""),"/",""),"-","")),"00000000000000"),"")</f>
        <v>03420933000126</v>
      </c>
      <c r="E49" s="9">
        <f t="shared" si="0"/>
        <v>0</v>
      </c>
      <c r="F49" s="9">
        <f t="shared" si="1"/>
        <v>0</v>
      </c>
      <c r="G49" s="9" t="str">
        <f>IFERROR(IF('[2]R-2010'!I49="",0,'[2]R-2010'!I49),"")</f>
        <v>15722</v>
      </c>
      <c r="H49" s="10">
        <f>IFERROR('[2]R-2010'!K49,"")</f>
        <v>45763</v>
      </c>
      <c r="I49" s="24">
        <f>IFERROR('[2]R-2010'!L49,"")</f>
        <v>1431.29</v>
      </c>
      <c r="J49" s="14" t="str">
        <f>IFERROR('[2]R-2010'!Q49,"")</f>
        <v>CONTRATACAO DE EMPRESA PARA LOCAÇÃO DE EQUIPAMENTOS DE INFORMATICA,  INCLUINDO ASSISTENCIA TECNICA, MANUTENÇÃO PREVENTIVA E CORRETIVA E  PEÇAS DE REPOSICÃO, PARA  ATENDER AS NECESSIDADES DA SECRETARIA DE  GOVERNO DO MUNICIPIO DE IGUATU/CE.  CONFORME LICITACAO 2021.07.01.03 E CONTRATO 2021.08.23.09.</v>
      </c>
      <c r="K49" s="23" t="str">
        <f>IFERROR(IF(OR(ISNUMBER(FIND("VARR",J49)),ISNUMBER(FIND("CAPINA",J49)),ISNUMBER(FIND("ROÇAG",J49)),ISNUMBER(FIND("ROCAG",J49)),ISNUMBER(FIND("PODA",J49)),ISNUMBER(FIND("RESÍDUO",J49)),ISNUMBER(FIND("RESIDUO",J49)),ISNUMBER(FIND("LIMPEZA",J49)),ISNUMBER(FIND("CONSERVAÇÃO",J49)),ISNUMBER(FIND("CONSERVACAO",J49))),INDEX([1]dados!$D$2:$D$32,MATCH("100000001*",[1]dados!$D$2:$D$32,0)),IF(OR(ISNUMBER(FIND("OBRA",J49)),ISNUMBER(FIND("ENGENHARIA",J49)),ISNUMBER(FIND("REFORMA",J49)),ISNUMBER(FIND("AMPLIAÇÃO",J49)),ISNUMBER(FIND("AMPLIACAO",J49)),ISNUMBER(FIND("PAVIMENTAÇÃO",J49)),ISNUMBER(FIND("PAVIMENTACAO",J49)),ISNUMBER(FIND("DRENAGEM",J49)),ISNUMBER(FIND("CONSTRUÇÃO",J49)),ISNUMBER(FIND("CONSTRUCAO",J49))),INDEX([1]dados!$D$2:$D$32,MATCH("100000003*",[1]dados!$D$2:$D$32,0)),IF(OR(ISNUMBER(FIND("LOCAÇÃO",J49)),ISNUMBER(FIND("LOCACAO",J49)),ISNUMBER(FIND("MANUTENÇÃO",J49)),ISNUMBER(FIND("MANUTENCAO",J49)),ISNUMBER(FIND("MÁQUINA",J49)),ISNUMBER(FIND("MAQUINA",J49)),ISNUMBER(FIND("EQUIPAMENTO",J49))),INDEX([1]dados!$D$2:$D$32,MATCH("100000020*",[1]dados!$D$2:$D$32,0)),""))),"")</f>
        <v>100000020 - Manutenção de instalações, de máquinas ou de equipamentos</v>
      </c>
      <c r="L49" s="9">
        <f t="shared" si="2"/>
        <v>0</v>
      </c>
      <c r="M49" s="9">
        <f t="shared" si="3"/>
        <v>0</v>
      </c>
      <c r="N49" s="9"/>
      <c r="O49" s="9"/>
    </row>
    <row r="50" spans="1:15" ht="57.75" thickBot="1">
      <c r="A50" s="14" t="s">
        <v>1489</v>
      </c>
      <c r="B50" s="9"/>
      <c r="C50" s="9">
        <f>IF(OR(ISNUMBER(FIND("OBRA",'[2]R-2010'!E50)),ISNUMBER(FIND("4.4.90.51",'[2]R-2010'!C50))),1,0)</f>
        <v>0</v>
      </c>
      <c r="D50" s="23" t="str">
        <f>IFERROR(TEXT(VALUE(SUBSTITUTE(SUBSTITUTE(SUBSTITUTE('[2]R-2010'!H50,".",""),"/",""),"-","")),"00000000000000"),"")</f>
        <v>03420933000126</v>
      </c>
      <c r="E50" s="9">
        <f t="shared" si="0"/>
        <v>0</v>
      </c>
      <c r="F50" s="9">
        <f t="shared" si="1"/>
        <v>0</v>
      </c>
      <c r="G50" s="9" t="str">
        <f>IFERROR(IF('[2]R-2010'!I50="",0,'[2]R-2010'!I50),"")</f>
        <v>15706</v>
      </c>
      <c r="H50" s="10">
        <f>IFERROR('[2]R-2010'!K50,"")</f>
        <v>45763</v>
      </c>
      <c r="I50" s="24">
        <f>IFERROR('[2]R-2010'!L50,"")</f>
        <v>1442.27</v>
      </c>
      <c r="J50" s="14" t="str">
        <f>IFERROR('[2]R-2010'!Q50,"")</f>
        <v>CONTRATACAO DE EMPRESA PARA LOCAÇÃO DE EQUIPAMENTOS DE INFORMATICA,  INCLUINDO ASSISTENCIA TECNICA, MANUTENÇÃO PREVENTIVA E CORRETIVA E  PEÇAS DE REPOSICÃO, PARA  ATENDER AS NECESSIDADES DA SECRETARIA DA  SECRETARIA DE ASSISTENCIA SOCIAL/FEAS DO MUNICIPIO DE IGUATU/CE.   CONFORME LICITACAO 2021.07.01.03 E CONTRATO 2021.08.23.08.</v>
      </c>
      <c r="K50" s="23" t="str">
        <f>IFERROR(IF(OR(ISNUMBER(FIND("VARR",J50)),ISNUMBER(FIND("CAPINA",J50)),ISNUMBER(FIND("ROÇAG",J50)),ISNUMBER(FIND("ROCAG",J50)),ISNUMBER(FIND("PODA",J50)),ISNUMBER(FIND("RESÍDUO",J50)),ISNUMBER(FIND("RESIDUO",J50)),ISNUMBER(FIND("LIMPEZA",J50)),ISNUMBER(FIND("CONSERVAÇÃO",J50)),ISNUMBER(FIND("CONSERVACAO",J50))),INDEX([1]dados!$D$2:$D$32,MATCH("100000001*",[1]dados!$D$2:$D$32,0)),IF(OR(ISNUMBER(FIND("OBRA",J50)),ISNUMBER(FIND("ENGENHARIA",J50)),ISNUMBER(FIND("REFORMA",J50)),ISNUMBER(FIND("AMPLIAÇÃO",J50)),ISNUMBER(FIND("AMPLIACAO",J50)),ISNUMBER(FIND("PAVIMENTAÇÃO",J50)),ISNUMBER(FIND("PAVIMENTACAO",J50)),ISNUMBER(FIND("DRENAGEM",J50)),ISNUMBER(FIND("CONSTRUÇÃO",J50)),ISNUMBER(FIND("CONSTRUCAO",J50))),INDEX([1]dados!$D$2:$D$32,MATCH("100000003*",[1]dados!$D$2:$D$32,0)),IF(OR(ISNUMBER(FIND("LOCAÇÃO",J50)),ISNUMBER(FIND("LOCACAO",J50)),ISNUMBER(FIND("MANUTENÇÃO",J50)),ISNUMBER(FIND("MANUTENCAO",J50)),ISNUMBER(FIND("MÁQUINA",J50)),ISNUMBER(FIND("MAQUINA",J50)),ISNUMBER(FIND("EQUIPAMENTO",J50))),INDEX([1]dados!$D$2:$D$32,MATCH("100000020*",[1]dados!$D$2:$D$32,0)),""))),"")</f>
        <v>100000020 - Manutenção de instalações, de máquinas ou de equipamentos</v>
      </c>
      <c r="L50" s="9">
        <f t="shared" si="2"/>
        <v>0</v>
      </c>
      <c r="M50" s="9">
        <f t="shared" si="3"/>
        <v>0</v>
      </c>
      <c r="N50" s="9"/>
      <c r="O50" s="9"/>
    </row>
    <row r="51" spans="1:15" ht="57.75" thickBot="1">
      <c r="A51" s="14" t="s">
        <v>1489</v>
      </c>
      <c r="B51" s="9"/>
      <c r="C51" s="9">
        <f>IF(OR(ISNUMBER(FIND("OBRA",'[2]R-2010'!E51)),ISNUMBER(FIND("4.4.90.51",'[2]R-2010'!C51))),1,0)</f>
        <v>0</v>
      </c>
      <c r="D51" s="23" t="str">
        <f>IFERROR(TEXT(VALUE(SUBSTITUTE(SUBSTITUTE(SUBSTITUTE('[2]R-2010'!H51,".",""),"/",""),"-","")),"00000000000000"),"")</f>
        <v>03420933000126</v>
      </c>
      <c r="E51" s="9">
        <f t="shared" si="0"/>
        <v>0</v>
      </c>
      <c r="F51" s="9">
        <f t="shared" si="1"/>
        <v>0</v>
      </c>
      <c r="G51" s="9" t="str">
        <f>IFERROR(IF('[2]R-2010'!I51="",0,'[2]R-2010'!I51),"")</f>
        <v>15739</v>
      </c>
      <c r="H51" s="10">
        <f>IFERROR('[2]R-2010'!K51,"")</f>
        <v>45763</v>
      </c>
      <c r="I51" s="24">
        <f>IFERROR('[2]R-2010'!L51,"")</f>
        <v>3755.88</v>
      </c>
      <c r="J51" s="14" t="str">
        <f>IFERROR('[2]R-2010'!Q51,"")</f>
        <v>CONTRATACAO DE EMPRESA PARA LOCAÇÃO DE EQUIPAMENTOS DE INFORMATICA,  INCLUINDO ASSISTENCIA TECNICA, MANUTENÇÃO PREVENTIVA E CORRETIVA E  PEÇAS DE REPOSICÃO, PARA  ATENDER AS NECESSIDADES DA SECRETARIA DE DESENVOLVIMENTO AGRARIO DO MUNICIPIO DE IGUATU/CE.  CONFORME LICITACAO 2021.07.01.03 E CONTRATO  2021.08.23.17.</v>
      </c>
      <c r="K51" s="23" t="str">
        <f>IFERROR(IF(OR(ISNUMBER(FIND("VARR",J51)),ISNUMBER(FIND("CAPINA",J51)),ISNUMBER(FIND("ROÇAG",J51)),ISNUMBER(FIND("ROCAG",J51)),ISNUMBER(FIND("PODA",J51)),ISNUMBER(FIND("RESÍDUO",J51)),ISNUMBER(FIND("RESIDUO",J51)),ISNUMBER(FIND("LIMPEZA",J51)),ISNUMBER(FIND("CONSERVAÇÃO",J51)),ISNUMBER(FIND("CONSERVACAO",J51))),INDEX([1]dados!$D$2:$D$32,MATCH("100000001*",[1]dados!$D$2:$D$32,0)),IF(OR(ISNUMBER(FIND("OBRA",J51)),ISNUMBER(FIND("ENGENHARIA",J51)),ISNUMBER(FIND("REFORMA",J51)),ISNUMBER(FIND("AMPLIAÇÃO",J51)),ISNUMBER(FIND("AMPLIACAO",J51)),ISNUMBER(FIND("PAVIMENTAÇÃO",J51)),ISNUMBER(FIND("PAVIMENTACAO",J51)),ISNUMBER(FIND("DRENAGEM",J51)),ISNUMBER(FIND("CONSTRUÇÃO",J51)),ISNUMBER(FIND("CONSTRUCAO",J51))),INDEX([1]dados!$D$2:$D$32,MATCH("100000003*",[1]dados!$D$2:$D$32,0)),IF(OR(ISNUMBER(FIND("LOCAÇÃO",J51)),ISNUMBER(FIND("LOCACAO",J51)),ISNUMBER(FIND("MANUTENÇÃO",J51)),ISNUMBER(FIND("MANUTENCAO",J51)),ISNUMBER(FIND("MÁQUINA",J51)),ISNUMBER(FIND("MAQUINA",J51)),ISNUMBER(FIND("EQUIPAMENTO",J51))),INDEX([1]dados!$D$2:$D$32,MATCH("100000020*",[1]dados!$D$2:$D$32,0)),""))),"")</f>
        <v>100000020 - Manutenção de instalações, de máquinas ou de equipamentos</v>
      </c>
      <c r="L51" s="9">
        <f t="shared" si="2"/>
        <v>0</v>
      </c>
      <c r="M51" s="9">
        <f t="shared" si="3"/>
        <v>0</v>
      </c>
      <c r="N51" s="9"/>
      <c r="O51" s="9"/>
    </row>
    <row r="52" spans="1:15" ht="57.75" thickBot="1">
      <c r="A52" s="14" t="s">
        <v>1489</v>
      </c>
      <c r="B52" s="9"/>
      <c r="C52" s="9">
        <f>IF(OR(ISNUMBER(FIND("OBRA",'[2]R-2010'!E52)),ISNUMBER(FIND("4.4.90.51",'[2]R-2010'!C52))),1,0)</f>
        <v>0</v>
      </c>
      <c r="D52" s="23" t="str">
        <f>IFERROR(TEXT(VALUE(SUBSTITUTE(SUBSTITUTE(SUBSTITUTE('[2]R-2010'!H52,".",""),"/",""),"-","")),"00000000000000"),"")</f>
        <v>03420933000126</v>
      </c>
      <c r="E52" s="9">
        <f t="shared" si="0"/>
        <v>0</v>
      </c>
      <c r="F52" s="9">
        <f t="shared" si="1"/>
        <v>0</v>
      </c>
      <c r="G52" s="9" t="str">
        <f>IFERROR(IF('[2]R-2010'!I52="",0,'[2]R-2010'!I52),"")</f>
        <v>15740</v>
      </c>
      <c r="H52" s="10">
        <f>IFERROR('[2]R-2010'!K52,"")</f>
        <v>45763</v>
      </c>
      <c r="I52" s="24">
        <f>IFERROR('[2]R-2010'!L52,"")</f>
        <v>3919.88</v>
      </c>
      <c r="J52" s="14" t="str">
        <f>IFERROR('[2]R-2010'!Q52,"")</f>
        <v>CONTRATACAO DE EMPRESA PARA LOCAÇÃO DE EQUIPAMENTOS DE INFORMATICA,  INCLUINDO ASSISTENCIA TECNICA, MANUTENÇÃO PREVENTIVA E CORRETIVA E  PEÇAS DE REPOSICÃO, PARA  ATENDER AS NECESSIDADES DA SECRETARIA DE DESENVOLVIMENTO AGRARIO DO MUNICIPIO DE IGUATU/CE.  CONFORME LICITACAO 2021.07.01.03 E CONTRATO  2021.08.23.17.</v>
      </c>
      <c r="K52" s="23" t="str">
        <f>IFERROR(IF(OR(ISNUMBER(FIND("VARR",J52)),ISNUMBER(FIND("CAPINA",J52)),ISNUMBER(FIND("ROÇAG",J52)),ISNUMBER(FIND("ROCAG",J52)),ISNUMBER(FIND("PODA",J52)),ISNUMBER(FIND("RESÍDUO",J52)),ISNUMBER(FIND("RESIDUO",J52)),ISNUMBER(FIND("LIMPEZA",J52)),ISNUMBER(FIND("CONSERVAÇÃO",J52)),ISNUMBER(FIND("CONSERVACAO",J52))),INDEX([1]dados!$D$2:$D$32,MATCH("100000001*",[1]dados!$D$2:$D$32,0)),IF(OR(ISNUMBER(FIND("OBRA",J52)),ISNUMBER(FIND("ENGENHARIA",J52)),ISNUMBER(FIND("REFORMA",J52)),ISNUMBER(FIND("AMPLIAÇÃO",J52)),ISNUMBER(FIND("AMPLIACAO",J52)),ISNUMBER(FIND("PAVIMENTAÇÃO",J52)),ISNUMBER(FIND("PAVIMENTACAO",J52)),ISNUMBER(FIND("DRENAGEM",J52)),ISNUMBER(FIND("CONSTRUÇÃO",J52)),ISNUMBER(FIND("CONSTRUCAO",J52))),INDEX([1]dados!$D$2:$D$32,MATCH("100000003*",[1]dados!$D$2:$D$32,0)),IF(OR(ISNUMBER(FIND("LOCAÇÃO",J52)),ISNUMBER(FIND("LOCACAO",J52)),ISNUMBER(FIND("MANUTENÇÃO",J52)),ISNUMBER(FIND("MANUTENCAO",J52)),ISNUMBER(FIND("MÁQUINA",J52)),ISNUMBER(FIND("MAQUINA",J52)),ISNUMBER(FIND("EQUIPAMENTO",J52))),INDEX([1]dados!$D$2:$D$32,MATCH("100000020*",[1]dados!$D$2:$D$32,0)),""))),"")</f>
        <v>100000020 - Manutenção de instalações, de máquinas ou de equipamentos</v>
      </c>
      <c r="L52" s="9">
        <f t="shared" si="2"/>
        <v>0</v>
      </c>
      <c r="M52" s="9">
        <f t="shared" si="3"/>
        <v>0</v>
      </c>
      <c r="N52" s="9"/>
      <c r="O52" s="9"/>
    </row>
    <row r="53" spans="1:15" ht="57.75" thickBot="1">
      <c r="A53" s="14" t="s">
        <v>1489</v>
      </c>
      <c r="B53" s="9"/>
      <c r="C53" s="9">
        <f>IF(OR(ISNUMBER(FIND("OBRA",'[2]R-2010'!E53)),ISNUMBER(FIND("4.4.90.51",'[2]R-2010'!C53))),1,0)</f>
        <v>0</v>
      </c>
      <c r="D53" s="23" t="str">
        <f>IFERROR(TEXT(VALUE(SUBSTITUTE(SUBSTITUTE(SUBSTITUTE('[2]R-2010'!H53,".",""),"/",""),"-","")),"00000000000000"),"")</f>
        <v>03420933000126</v>
      </c>
      <c r="E53" s="9">
        <f t="shared" si="0"/>
        <v>0</v>
      </c>
      <c r="F53" s="9">
        <f t="shared" si="1"/>
        <v>0</v>
      </c>
      <c r="G53" s="9" t="str">
        <f>IFERROR(IF('[2]R-2010'!I53="",0,'[2]R-2010'!I53),"")</f>
        <v>15727</v>
      </c>
      <c r="H53" s="10">
        <f>IFERROR('[2]R-2010'!K53,"")</f>
        <v>45763</v>
      </c>
      <c r="I53" s="24">
        <f>IFERROR('[2]R-2010'!L53,"")</f>
        <v>10560.15</v>
      </c>
      <c r="J53" s="14" t="str">
        <f>IFERROR('[2]R-2010'!Q53,"")</f>
        <v>CONTRATACAO DE EMPRESA PARA LOCAÇÃO DE EQUIPAMENTOS DE INFORMATICA,  INCLUINDO ASSISTENCIA TECNICA, MANUTENÇÃO PREVENTIVA E CORRETIVA E  PEÇAS DE REPOSICÃO, PARA  ATENDER AS NECESSIDADES DA SECRETARIA DE  EDUCAÇÃO DO MUNICIPIO DE IGUATU/CE.  CONFORME LICITACAO 2021.07.01.03  E CONTRATO 2021.08.23.06.</v>
      </c>
      <c r="K53" s="23" t="str">
        <f>IFERROR(IF(OR(ISNUMBER(FIND("VARR",J53)),ISNUMBER(FIND("CAPINA",J53)),ISNUMBER(FIND("ROÇAG",J53)),ISNUMBER(FIND("ROCAG",J53)),ISNUMBER(FIND("PODA",J53)),ISNUMBER(FIND("RESÍDUO",J53)),ISNUMBER(FIND("RESIDUO",J53)),ISNUMBER(FIND("LIMPEZA",J53)),ISNUMBER(FIND("CONSERVAÇÃO",J53)),ISNUMBER(FIND("CONSERVACAO",J53))),INDEX([1]dados!$D$2:$D$32,MATCH("100000001*",[1]dados!$D$2:$D$32,0)),IF(OR(ISNUMBER(FIND("OBRA",J53)),ISNUMBER(FIND("ENGENHARIA",J53)),ISNUMBER(FIND("REFORMA",J53)),ISNUMBER(FIND("AMPLIAÇÃO",J53)),ISNUMBER(FIND("AMPLIACAO",J53)),ISNUMBER(FIND("PAVIMENTAÇÃO",J53)),ISNUMBER(FIND("PAVIMENTACAO",J53)),ISNUMBER(FIND("DRENAGEM",J53)),ISNUMBER(FIND("CONSTRUÇÃO",J53)),ISNUMBER(FIND("CONSTRUCAO",J53))),INDEX([1]dados!$D$2:$D$32,MATCH("100000003*",[1]dados!$D$2:$D$32,0)),IF(OR(ISNUMBER(FIND("LOCAÇÃO",J53)),ISNUMBER(FIND("LOCACAO",J53)),ISNUMBER(FIND("MANUTENÇÃO",J53)),ISNUMBER(FIND("MANUTENCAO",J53)),ISNUMBER(FIND("MÁQUINA",J53)),ISNUMBER(FIND("MAQUINA",J53)),ISNUMBER(FIND("EQUIPAMENTO",J53))),INDEX([1]dados!$D$2:$D$32,MATCH("100000020*",[1]dados!$D$2:$D$32,0)),""))),"")</f>
        <v>100000020 - Manutenção de instalações, de máquinas ou de equipamentos</v>
      </c>
      <c r="L53" s="9">
        <f t="shared" si="2"/>
        <v>0</v>
      </c>
      <c r="M53" s="9">
        <f t="shared" si="3"/>
        <v>0</v>
      </c>
      <c r="N53" s="9"/>
      <c r="O53" s="9"/>
    </row>
    <row r="54" spans="1:15" ht="43.5" thickBot="1">
      <c r="A54" s="14" t="s">
        <v>1489</v>
      </c>
      <c r="B54" s="9"/>
      <c r="C54" s="9">
        <f>IF(OR(ISNUMBER(FIND("OBRA",'[2]R-2010'!E54)),ISNUMBER(FIND("4.4.90.51",'[2]R-2010'!C54))),1,0)</f>
        <v>0</v>
      </c>
      <c r="D54" s="23" t="str">
        <f>IFERROR(TEXT(VALUE(SUBSTITUTE(SUBSTITUTE(SUBSTITUTE('[2]R-2010'!H54,".",""),"/",""),"-","")),"00000000000000"),"")</f>
        <v>33921755000188</v>
      </c>
      <c r="E54" s="9">
        <f t="shared" si="0"/>
        <v>0</v>
      </c>
      <c r="F54" s="9">
        <f t="shared" si="1"/>
        <v>0</v>
      </c>
      <c r="G54" s="9" t="str">
        <f>IFERROR(IF('[2]R-2010'!I54="",0,'[2]R-2010'!I54),"")</f>
        <v>1822</v>
      </c>
      <c r="H54" s="10">
        <f>IFERROR('[2]R-2010'!K54,"")</f>
        <v>45763</v>
      </c>
      <c r="I54" s="24">
        <f>IFERROR('[2]R-2010'!L54,"")</f>
        <v>4700</v>
      </c>
      <c r="J54" s="14" t="str">
        <f>IFERROR('[2]R-2010'!Q54,"")</f>
        <v>Contratação de empresa para locação de equipamento de Digitalização de Imagens Radiográficas Convencionais, destinado a atender as necessidades da Unidade de Pronto Atendimento (UPA), conforme especificações descritas no termo de referência, anexo I do aviso. Conforme dispensa de licitacao 2024.05.16.01 e contrato 2024.06.06.01.</v>
      </c>
      <c r="K54" s="23" t="str">
        <f>IFERROR(IF(OR(ISNUMBER(FIND("VARR",J54)),ISNUMBER(FIND("CAPINA",J54)),ISNUMBER(FIND("ROÇAG",J54)),ISNUMBER(FIND("ROCAG",J54)),ISNUMBER(FIND("PODA",J54)),ISNUMBER(FIND("RESÍDUO",J54)),ISNUMBER(FIND("RESIDUO",J54)),ISNUMBER(FIND("LIMPEZA",J54)),ISNUMBER(FIND("CONSERVAÇÃO",J54)),ISNUMBER(FIND("CONSERVACAO",J54))),INDEX([1]dados!$D$2:$D$32,MATCH("100000001*",[1]dados!$D$2:$D$32,0)),IF(OR(ISNUMBER(FIND("OBRA",J54)),ISNUMBER(FIND("ENGENHARIA",J54)),ISNUMBER(FIND("REFORMA",J54)),ISNUMBER(FIND("AMPLIAÇÃO",J54)),ISNUMBER(FIND("AMPLIACAO",J54)),ISNUMBER(FIND("PAVIMENTAÇÃO",J54)),ISNUMBER(FIND("PAVIMENTACAO",J54)),ISNUMBER(FIND("DRENAGEM",J54)),ISNUMBER(FIND("CONSTRUÇÃO",J54)),ISNUMBER(FIND("CONSTRUCAO",J54))),INDEX([1]dados!$D$2:$D$32,MATCH("100000003*",[1]dados!$D$2:$D$32,0)),IF(OR(ISNUMBER(FIND("LOCAÇÃO",J54)),ISNUMBER(FIND("LOCACAO",J54)),ISNUMBER(FIND("MANUTENÇÃO",J54)),ISNUMBER(FIND("MANUTENCAO",J54)),ISNUMBER(FIND("MÁQUINA",J54)),ISNUMBER(FIND("MAQUINA",J54)),ISNUMBER(FIND("EQUIPAMENTO",J54))),INDEX([1]dados!$D$2:$D$32,MATCH("100000020*",[1]dados!$D$2:$D$32,0)),""))),"")</f>
        <v/>
      </c>
      <c r="L54" s="9">
        <f t="shared" si="2"/>
        <v>0</v>
      </c>
      <c r="M54" s="9">
        <f t="shared" si="3"/>
        <v>0</v>
      </c>
      <c r="N54" s="9"/>
      <c r="O54" s="9"/>
    </row>
    <row r="55" spans="1:15" ht="43.5" thickBot="1">
      <c r="A55" s="14" t="s">
        <v>1489</v>
      </c>
      <c r="B55" s="9"/>
      <c r="C55" s="9">
        <f>IF(OR(ISNUMBER(FIND("OBRA",'[2]R-2010'!E55)),ISNUMBER(FIND("4.4.90.51",'[2]R-2010'!C55))),1,0)</f>
        <v>0</v>
      </c>
      <c r="D55" s="23" t="str">
        <f>IFERROR(TEXT(VALUE(SUBSTITUTE(SUBSTITUTE(SUBSTITUTE('[2]R-2010'!H55,".",""),"/",""),"-","")),"00000000000000"),"")</f>
        <v>27467105000101</v>
      </c>
      <c r="E55" s="9">
        <f t="shared" si="0"/>
        <v>0</v>
      </c>
      <c r="F55" s="9">
        <f t="shared" si="1"/>
        <v>0</v>
      </c>
      <c r="G55" s="9" t="str">
        <f>IFERROR(IF('[2]R-2010'!I55="",0,'[2]R-2010'!I55),"")</f>
        <v>148</v>
      </c>
      <c r="H55" s="10">
        <f>IFERROR('[2]R-2010'!K55,"")</f>
        <v>45769</v>
      </c>
      <c r="I55" s="24">
        <f>IFERROR('[2]R-2010'!L55,"")</f>
        <v>12817.71</v>
      </c>
      <c r="J55" s="14" t="str">
        <f>IFERROR('[2]R-2010'!Q55,"")</f>
        <v>CONTRATAÇÃO DE EMPRESA ESPECIALIZADA NA LOCAÇÃO DE  MAQUINAS  MAQUINAS PESADAS PARA ATENDER AS NECESSIDADES DA SECRETARIA DE INFRAESTRUTURA DO MUNICIPIO DE IGUATU DE IGUATU-CE,  CONFORME LICITACAO 2022.03.17.02 E CONTRATO 2022.06.24.01.</v>
      </c>
      <c r="K55" s="23" t="str">
        <f>IFERROR(IF(OR(ISNUMBER(FIND("VARR",J55)),ISNUMBER(FIND("CAPINA",J55)),ISNUMBER(FIND("ROÇAG",J55)),ISNUMBER(FIND("ROCAG",J55)),ISNUMBER(FIND("PODA",J55)),ISNUMBER(FIND("RESÍDUO",J55)),ISNUMBER(FIND("RESIDUO",J55)),ISNUMBER(FIND("LIMPEZA",J55)),ISNUMBER(FIND("CONSERVAÇÃO",J55)),ISNUMBER(FIND("CONSERVACAO",J55))),INDEX([1]dados!$D$2:$D$32,MATCH("100000001*",[1]dados!$D$2:$D$32,0)),IF(OR(ISNUMBER(FIND("OBRA",J55)),ISNUMBER(FIND("ENGENHARIA",J55)),ISNUMBER(FIND("REFORMA",J55)),ISNUMBER(FIND("AMPLIAÇÃO",J55)),ISNUMBER(FIND("AMPLIACAO",J55)),ISNUMBER(FIND("PAVIMENTAÇÃO",J55)),ISNUMBER(FIND("PAVIMENTACAO",J55)),ISNUMBER(FIND("DRENAGEM",J55)),ISNUMBER(FIND("CONSTRUÇÃO",J55)),ISNUMBER(FIND("CONSTRUCAO",J55))),INDEX([1]dados!$D$2:$D$32,MATCH("100000003*",[1]dados!$D$2:$D$32,0)),IF(OR(ISNUMBER(FIND("LOCAÇÃO",J55)),ISNUMBER(FIND("LOCACAO",J55)),ISNUMBER(FIND("MANUTENÇÃO",J55)),ISNUMBER(FIND("MANUTENCAO",J55)),ISNUMBER(FIND("MÁQUINA",J55)),ISNUMBER(FIND("MAQUINA",J55)),ISNUMBER(FIND("EQUIPAMENTO",J55))),INDEX([1]dados!$D$2:$D$32,MATCH("100000020*",[1]dados!$D$2:$D$32,0)),""))),"")</f>
        <v>100000020 - Manutenção de instalações, de máquinas ou de equipamentos</v>
      </c>
      <c r="L55" s="9">
        <f t="shared" si="2"/>
        <v>0</v>
      </c>
      <c r="M55" s="9">
        <f t="shared" si="3"/>
        <v>0</v>
      </c>
      <c r="N55" s="9"/>
      <c r="O55" s="9"/>
    </row>
    <row r="56" spans="1:15" ht="86.25" thickBot="1">
      <c r="A56" s="14" t="s">
        <v>1489</v>
      </c>
      <c r="B56" s="9"/>
      <c r="C56" s="9">
        <f>IF(OR(ISNUMBER(FIND("OBRA",'[2]R-2010'!E56)),ISNUMBER(FIND("4.4.90.51",'[2]R-2010'!C56))),1,0)</f>
        <v>0</v>
      </c>
      <c r="D56" s="23" t="str">
        <f>IFERROR(TEXT(VALUE(SUBSTITUTE(SUBSTITUTE(SUBSTITUTE('[2]R-2010'!H56,".",""),"/",""),"-","")),"00000000000000"),"")</f>
        <v>22594152000100</v>
      </c>
      <c r="E56" s="9">
        <f t="shared" si="0"/>
        <v>0</v>
      </c>
      <c r="F56" s="9">
        <f t="shared" si="1"/>
        <v>0</v>
      </c>
      <c r="G56" s="9" t="str">
        <f>IFERROR(IF('[2]R-2010'!I56="",0,'[2]R-2010'!I56),"")</f>
        <v>704</v>
      </c>
      <c r="H56" s="10">
        <f>IFERROR('[2]R-2010'!K56,"")</f>
        <v>45770</v>
      </c>
      <c r="I56" s="24">
        <f>IFERROR('[2]R-2010'!L56,"")</f>
        <v>25000</v>
      </c>
      <c r="J56" s="14" t="str">
        <f>IFERROR('[2]R-2010'!Q56,"")</f>
        <v>CONTRATAÇÃO DE EMPRESA PARA PRESTAR OS SERVICOS COM LOCACAO DE INFRAESTRUTURA (ESTRUTURA, SONORIZACAO E ILUMINACAO)PARA VIABILIZAR A REALIZACAO DE EVENTOS MUNICIPAIS, SOB A RESPONSABILIDADE DA SECRETARIA DE GABINETE DO MUNICIPIO DE IGUATU/CE. ATRAVES DE ADESAO A ATA DE REGISTRO DE PREÇOS Nº 2024.06.18.01, ORIUNDA DO PROCESSO ADMINISTRATIVO PREGÃO ELETRÔNICO Nº 2024.05.10.01, DO MUNICIPIO DE MISSÃO VELHA-CE, E PROCESSO CARONA 2024.09.25.01 E CONTRATO 2024.10.04.02.</v>
      </c>
      <c r="K56" s="23" t="str">
        <f>IFERROR(IF(OR(ISNUMBER(FIND("VARR",J56)),ISNUMBER(FIND("CAPINA",J56)),ISNUMBER(FIND("ROÇAG",J56)),ISNUMBER(FIND("ROCAG",J56)),ISNUMBER(FIND("PODA",J56)),ISNUMBER(FIND("RESÍDUO",J56)),ISNUMBER(FIND("RESIDUO",J56)),ISNUMBER(FIND("LIMPEZA",J56)),ISNUMBER(FIND("CONSERVAÇÃO",J56)),ISNUMBER(FIND("CONSERVACAO",J56))),INDEX([1]dados!$D$2:$D$32,MATCH("100000001*",[1]dados!$D$2:$D$32,0)),IF(OR(ISNUMBER(FIND("OBRA",J56)),ISNUMBER(FIND("ENGENHARIA",J56)),ISNUMBER(FIND("REFORMA",J56)),ISNUMBER(FIND("AMPLIAÇÃO",J56)),ISNUMBER(FIND("AMPLIACAO",J56)),ISNUMBER(FIND("PAVIMENTAÇÃO",J56)),ISNUMBER(FIND("PAVIMENTACAO",J56)),ISNUMBER(FIND("DRENAGEM",J56)),ISNUMBER(FIND("CONSTRUÇÃO",J56)),ISNUMBER(FIND("CONSTRUCAO",J56))),INDEX([1]dados!$D$2:$D$32,MATCH("100000003*",[1]dados!$D$2:$D$32,0)),IF(OR(ISNUMBER(FIND("LOCAÇÃO",J56)),ISNUMBER(FIND("LOCACAO",J56)),ISNUMBER(FIND("MANUTENÇÃO",J56)),ISNUMBER(FIND("MANUTENCAO",J56)),ISNUMBER(FIND("MÁQUINA",J56)),ISNUMBER(FIND("MAQUINA",J56)),ISNUMBER(FIND("EQUIPAMENTO",J56))),INDEX([1]dados!$D$2:$D$32,MATCH("100000020*",[1]dados!$D$2:$D$32,0)),""))),"")</f>
        <v>100000020 - Manutenção de instalações, de máquinas ou de equipamentos</v>
      </c>
      <c r="L56" s="9">
        <f t="shared" si="2"/>
        <v>0</v>
      </c>
      <c r="M56" s="9">
        <f t="shared" si="3"/>
        <v>0</v>
      </c>
      <c r="N56" s="9"/>
      <c r="O56" s="9"/>
    </row>
    <row r="57" spans="1:15" ht="57.75" thickBot="1">
      <c r="A57" s="14" t="s">
        <v>1489</v>
      </c>
      <c r="B57" s="9"/>
      <c r="C57" s="9">
        <f>IF(OR(ISNUMBER(FIND("OBRA",'[2]R-2010'!E57)),ISNUMBER(FIND("4.4.90.51",'[2]R-2010'!C57))),1,0)</f>
        <v>0</v>
      </c>
      <c r="D57" s="23" t="str">
        <f>IFERROR(TEXT(VALUE(SUBSTITUTE(SUBSTITUTE(SUBSTITUTE('[2]R-2010'!H57,".",""),"/",""),"-","")),"00000000000000"),"")</f>
        <v>03420933000126</v>
      </c>
      <c r="E57" s="9">
        <f t="shared" si="0"/>
        <v>0</v>
      </c>
      <c r="F57" s="9">
        <f t="shared" si="1"/>
        <v>0</v>
      </c>
      <c r="G57" s="9" t="str">
        <f>IFERROR(IF('[2]R-2010'!I57="",0,'[2]R-2010'!I57),"")</f>
        <v>15710</v>
      </c>
      <c r="H57" s="10">
        <f>IFERROR('[2]R-2010'!K57,"")</f>
        <v>45771</v>
      </c>
      <c r="I57" s="24">
        <f>IFERROR('[2]R-2010'!L57,"")</f>
        <v>1764.63</v>
      </c>
      <c r="J57" s="14" t="str">
        <f>IFERROR('[2]R-2010'!Q57,"")</f>
        <v>CONTRATACAO DE EMPRESA PARA LOCAÇÃO DE EQUIPAMENTOS DE INFORMATICA,  INCLUINDO ASSISTENCIA TECNICA, MANUTENÇÃO PREVENTIVA E CORRETIVA E  PEÇAS DE REPOSICÃO, PARA  ATENDER AS NECESSIDADES DA SECRETARIA DA  SECRETARIA DE ASSISTENCIA SOCIAL/SCFV DO MUNICIPIO DE IGUATU/CE.   CONFORME LICITACAO 2021.07.01.03 E CONTRATO 2021.08.23.08.</v>
      </c>
      <c r="K57" s="23" t="str">
        <f>IFERROR(IF(OR(ISNUMBER(FIND("VARR",J57)),ISNUMBER(FIND("CAPINA",J57)),ISNUMBER(FIND("ROÇAG",J57)),ISNUMBER(FIND("ROCAG",J57)),ISNUMBER(FIND("PODA",J57)),ISNUMBER(FIND("RESÍDUO",J57)),ISNUMBER(FIND("RESIDUO",J57)),ISNUMBER(FIND("LIMPEZA",J57)),ISNUMBER(FIND("CONSERVAÇÃO",J57)),ISNUMBER(FIND("CONSERVACAO",J57))),INDEX([1]dados!$D$2:$D$32,MATCH("100000001*",[1]dados!$D$2:$D$32,0)),IF(OR(ISNUMBER(FIND("OBRA",J57)),ISNUMBER(FIND("ENGENHARIA",J57)),ISNUMBER(FIND("REFORMA",J57)),ISNUMBER(FIND("AMPLIAÇÃO",J57)),ISNUMBER(FIND("AMPLIACAO",J57)),ISNUMBER(FIND("PAVIMENTAÇÃO",J57)),ISNUMBER(FIND("PAVIMENTACAO",J57)),ISNUMBER(FIND("DRENAGEM",J57)),ISNUMBER(FIND("CONSTRUÇÃO",J57)),ISNUMBER(FIND("CONSTRUCAO",J57))),INDEX([1]dados!$D$2:$D$32,MATCH("100000003*",[1]dados!$D$2:$D$32,0)),IF(OR(ISNUMBER(FIND("LOCAÇÃO",J57)),ISNUMBER(FIND("LOCACAO",J57)),ISNUMBER(FIND("MANUTENÇÃO",J57)),ISNUMBER(FIND("MANUTENCAO",J57)),ISNUMBER(FIND("MÁQUINA",J57)),ISNUMBER(FIND("MAQUINA",J57)),ISNUMBER(FIND("EQUIPAMENTO",J57))),INDEX([1]dados!$D$2:$D$32,MATCH("100000020*",[1]dados!$D$2:$D$32,0)),""))),"")</f>
        <v>100000020 - Manutenção de instalações, de máquinas ou de equipamentos</v>
      </c>
      <c r="L57" s="9">
        <f t="shared" si="2"/>
        <v>0</v>
      </c>
      <c r="M57" s="9">
        <f t="shared" si="3"/>
        <v>0</v>
      </c>
      <c r="N57" s="9"/>
      <c r="O57" s="9"/>
    </row>
    <row r="58" spans="1:15" ht="43.5" thickBot="1">
      <c r="A58" s="14" t="s">
        <v>1489</v>
      </c>
      <c r="B58" s="9"/>
      <c r="C58" s="9">
        <f>IF(OR(ISNUMBER(FIND("OBRA",'[2]R-2010'!E58)),ISNUMBER(FIND("4.4.90.51",'[2]R-2010'!C58))),1,0)</f>
        <v>0</v>
      </c>
      <c r="D58" s="23" t="str">
        <f>IFERROR(TEXT(VALUE(SUBSTITUTE(SUBSTITUTE(SUBSTITUTE('[2]R-2010'!H58,".",""),"/",""),"-","")),"00000000000000"),"")</f>
        <v>02130122000128</v>
      </c>
      <c r="E58" s="9">
        <f t="shared" si="0"/>
        <v>0</v>
      </c>
      <c r="F58" s="9">
        <f t="shared" si="1"/>
        <v>0</v>
      </c>
      <c r="G58" s="9" t="str">
        <f>IFERROR(IF('[2]R-2010'!I58="",0,'[2]R-2010'!I58),"")</f>
        <v>18926</v>
      </c>
      <c r="H58" s="10">
        <f>IFERROR('[2]R-2010'!K58,"")</f>
        <v>45771</v>
      </c>
      <c r="I58" s="24">
        <f>IFERROR('[2]R-2010'!L58,"")</f>
        <v>1150</v>
      </c>
      <c r="J58" s="14" t="str">
        <f>IFERROR('[2]R-2010'!Q58,"")</f>
        <v>CONTRATAÇÃO DE SERVIÇO DE CONCESSÃO DE LICENSA DE USO E SUPORTE TÉCNICO DOS SISTEMA DE GESTÃO DE PONTO ELETRÔNICO, DE RESPONSABILIDADE DA SECRETARIA DA ASSISTÊNCIA SOCIAL/CRAS-PAIF DO MUNICÍPIO DE IGUATU/CE, CONFORME PROCESSO CARONA 2021.06.29.01 E CONTRATO 2021.09.15.03.</v>
      </c>
      <c r="K58" s="23" t="str">
        <f>IFERROR(IF(OR(ISNUMBER(FIND("VARR",J58)),ISNUMBER(FIND("CAPINA",J58)),ISNUMBER(FIND("ROÇAG",J58)),ISNUMBER(FIND("ROCAG",J58)),ISNUMBER(FIND("PODA",J58)),ISNUMBER(FIND("RESÍDUO",J58)),ISNUMBER(FIND("RESIDUO",J58)),ISNUMBER(FIND("LIMPEZA",J58)),ISNUMBER(FIND("CONSERVAÇÃO",J58)),ISNUMBER(FIND("CONSERVACAO",J58))),INDEX([1]dados!$D$2:$D$32,MATCH("100000001*",[1]dados!$D$2:$D$32,0)),IF(OR(ISNUMBER(FIND("OBRA",J58)),ISNUMBER(FIND("ENGENHARIA",J58)),ISNUMBER(FIND("REFORMA",J58)),ISNUMBER(FIND("AMPLIAÇÃO",J58)),ISNUMBER(FIND("AMPLIACAO",J58)),ISNUMBER(FIND("PAVIMENTAÇÃO",J58)),ISNUMBER(FIND("PAVIMENTACAO",J58)),ISNUMBER(FIND("DRENAGEM",J58)),ISNUMBER(FIND("CONSTRUÇÃO",J58)),ISNUMBER(FIND("CONSTRUCAO",J58))),INDEX([1]dados!$D$2:$D$32,MATCH("100000003*",[1]dados!$D$2:$D$32,0)),IF(OR(ISNUMBER(FIND("LOCAÇÃO",J58)),ISNUMBER(FIND("LOCACAO",J58)),ISNUMBER(FIND("MANUTENÇÃO",J58)),ISNUMBER(FIND("MANUTENCAO",J58)),ISNUMBER(FIND("MÁQUINA",J58)),ISNUMBER(FIND("MAQUINA",J58)),ISNUMBER(FIND("EQUIPAMENTO",J58))),INDEX([1]dados!$D$2:$D$32,MATCH("100000020*",[1]dados!$D$2:$D$32,0)),""))),"")</f>
        <v/>
      </c>
      <c r="L58" s="9">
        <f t="shared" si="2"/>
        <v>0</v>
      </c>
      <c r="M58" s="9">
        <f t="shared" si="3"/>
        <v>0</v>
      </c>
      <c r="N58" s="9"/>
      <c r="O58" s="9"/>
    </row>
    <row r="59" spans="1:15" ht="29.25" thickBot="1">
      <c r="A59" s="14" t="s">
        <v>1489</v>
      </c>
      <c r="B59" s="9"/>
      <c r="C59" s="9">
        <f>IF(OR(ISNUMBER(FIND("OBRA",'[2]R-2010'!E59)),ISNUMBER(FIND("4.4.90.51",'[2]R-2010'!C59))),1,0)</f>
        <v>0</v>
      </c>
      <c r="D59" s="23" t="str">
        <f>IFERROR(TEXT(VALUE(SUBSTITUTE(SUBSTITUTE(SUBSTITUTE('[2]R-2010'!H59,".",""),"/",""),"-","")),"00000000000000"),"")</f>
        <v>27298172000140</v>
      </c>
      <c r="E59" s="9">
        <f t="shared" si="0"/>
        <v>0</v>
      </c>
      <c r="F59" s="9">
        <f t="shared" si="1"/>
        <v>0</v>
      </c>
      <c r="G59" s="9" t="str">
        <f>IFERROR(IF('[2]R-2010'!I59="",0,'[2]R-2010'!I59),"")</f>
        <v>45</v>
      </c>
      <c r="H59" s="10">
        <f>IFERROR('[2]R-2010'!K59,"")</f>
        <v>45772</v>
      </c>
      <c r="I59" s="24">
        <f>IFERROR('[2]R-2010'!L59,"")</f>
        <v>11920</v>
      </c>
      <c r="J59" s="14" t="str">
        <f>IFERROR('[2]R-2010'!Q59,"")</f>
        <v>CONTRATAÇÃO DE EMPRESA ESPECIALIZADA PARA LOCACAO DE INFRAESTRUTURA DE VIDEO MONITORAMENTO, CONFORME PROCESSO CARONA 2023.04.26.01 E CONTRATO 2023.05.11.01.</v>
      </c>
      <c r="K59" s="23" t="str">
        <f>IFERROR(IF(OR(ISNUMBER(FIND("VARR",J59)),ISNUMBER(FIND("CAPINA",J59)),ISNUMBER(FIND("ROÇAG",J59)),ISNUMBER(FIND("ROCAG",J59)),ISNUMBER(FIND("PODA",J59)),ISNUMBER(FIND("RESÍDUO",J59)),ISNUMBER(FIND("RESIDUO",J59)),ISNUMBER(FIND("LIMPEZA",J59)),ISNUMBER(FIND("CONSERVAÇÃO",J59)),ISNUMBER(FIND("CONSERVACAO",J59))),INDEX([1]dados!$D$2:$D$32,MATCH("100000001*",[1]dados!$D$2:$D$32,0)),IF(OR(ISNUMBER(FIND("OBRA",J59)),ISNUMBER(FIND("ENGENHARIA",J59)),ISNUMBER(FIND("REFORMA",J59)),ISNUMBER(FIND("AMPLIAÇÃO",J59)),ISNUMBER(FIND("AMPLIACAO",J59)),ISNUMBER(FIND("PAVIMENTAÇÃO",J59)),ISNUMBER(FIND("PAVIMENTACAO",J59)),ISNUMBER(FIND("DRENAGEM",J59)),ISNUMBER(FIND("CONSTRUÇÃO",J59)),ISNUMBER(FIND("CONSTRUCAO",J59))),INDEX([1]dados!$D$2:$D$32,MATCH("100000003*",[1]dados!$D$2:$D$32,0)),IF(OR(ISNUMBER(FIND("LOCAÇÃO",J59)),ISNUMBER(FIND("LOCACAO",J59)),ISNUMBER(FIND("MANUTENÇÃO",J59)),ISNUMBER(FIND("MANUTENCAO",J59)),ISNUMBER(FIND("MÁQUINA",J59)),ISNUMBER(FIND("MAQUINA",J59)),ISNUMBER(FIND("EQUIPAMENTO",J59))),INDEX([1]dados!$D$2:$D$32,MATCH("100000020*",[1]dados!$D$2:$D$32,0)),""))),"")</f>
        <v>100000020 - Manutenção de instalações, de máquinas ou de equipamentos</v>
      </c>
      <c r="L59" s="9">
        <f t="shared" si="2"/>
        <v>0</v>
      </c>
      <c r="M59" s="9">
        <f t="shared" si="3"/>
        <v>0</v>
      </c>
      <c r="N59" s="9"/>
      <c r="O59" s="9"/>
    </row>
    <row r="60" spans="1:15" ht="29.25" thickBot="1">
      <c r="A60" s="14" t="s">
        <v>1489</v>
      </c>
      <c r="B60" s="9"/>
      <c r="C60" s="9">
        <f>IF(OR(ISNUMBER(FIND("OBRA",'[2]R-2010'!E60)),ISNUMBER(FIND("4.4.90.51",'[2]R-2010'!C60))),1,0)</f>
        <v>0</v>
      </c>
      <c r="D60" s="23" t="str">
        <f>IFERROR(TEXT(VALUE(SUBSTITUTE(SUBSTITUTE(SUBSTITUTE('[2]R-2010'!H60,".",""),"/",""),"-","")),"00000000000000"),"")</f>
        <v>27298172000140</v>
      </c>
      <c r="E60" s="9">
        <f t="shared" si="0"/>
        <v>0</v>
      </c>
      <c r="F60" s="9">
        <f t="shared" si="1"/>
        <v>0</v>
      </c>
      <c r="G60" s="9" t="str">
        <f>IFERROR(IF('[2]R-2010'!I60="",0,'[2]R-2010'!I60),"")</f>
        <v>165</v>
      </c>
      <c r="H60" s="10">
        <f>IFERROR('[2]R-2010'!K60,"")</f>
        <v>45772</v>
      </c>
      <c r="I60" s="24">
        <f>IFERROR('[2]R-2010'!L60,"")</f>
        <v>43063.040000000001</v>
      </c>
      <c r="J60" s="14" t="str">
        <f>IFERROR('[2]R-2010'!Q60,"")</f>
        <v>CONTRATAÇÃO DE EMPRESA ESPECIALIZADA PARA LOCACAO DE INFRAESTRUTURA DE VIDEO MONITORAMENTO, CONFORME PROCESSO CARONA 2023.04.26.01 E CONTRATO 2023.05.11.01.</v>
      </c>
      <c r="K60" s="23" t="str">
        <f>IFERROR(IF(OR(ISNUMBER(FIND("VARR",J60)),ISNUMBER(FIND("CAPINA",J60)),ISNUMBER(FIND("ROÇAG",J60)),ISNUMBER(FIND("ROCAG",J60)),ISNUMBER(FIND("PODA",J60)),ISNUMBER(FIND("RESÍDUO",J60)),ISNUMBER(FIND("RESIDUO",J60)),ISNUMBER(FIND("LIMPEZA",J60)),ISNUMBER(FIND("CONSERVAÇÃO",J60)),ISNUMBER(FIND("CONSERVACAO",J60))),INDEX([1]dados!$D$2:$D$32,MATCH("100000001*",[1]dados!$D$2:$D$32,0)),IF(OR(ISNUMBER(FIND("OBRA",J60)),ISNUMBER(FIND("ENGENHARIA",J60)),ISNUMBER(FIND("REFORMA",J60)),ISNUMBER(FIND("AMPLIAÇÃO",J60)),ISNUMBER(FIND("AMPLIACAO",J60)),ISNUMBER(FIND("PAVIMENTAÇÃO",J60)),ISNUMBER(FIND("PAVIMENTACAO",J60)),ISNUMBER(FIND("DRENAGEM",J60)),ISNUMBER(FIND("CONSTRUÇÃO",J60)),ISNUMBER(FIND("CONSTRUCAO",J60))),INDEX([1]dados!$D$2:$D$32,MATCH("100000003*",[1]dados!$D$2:$D$32,0)),IF(OR(ISNUMBER(FIND("LOCAÇÃO",J60)),ISNUMBER(FIND("LOCACAO",J60)),ISNUMBER(FIND("MANUTENÇÃO",J60)),ISNUMBER(FIND("MANUTENCAO",J60)),ISNUMBER(FIND("MÁQUINA",J60)),ISNUMBER(FIND("MAQUINA",J60)),ISNUMBER(FIND("EQUIPAMENTO",J60))),INDEX([1]dados!$D$2:$D$32,MATCH("100000020*",[1]dados!$D$2:$D$32,0)),""))),"")</f>
        <v>100000020 - Manutenção de instalações, de máquinas ou de equipamentos</v>
      </c>
      <c r="L60" s="9">
        <f t="shared" si="2"/>
        <v>0</v>
      </c>
      <c r="M60" s="9">
        <f t="shared" si="3"/>
        <v>0</v>
      </c>
      <c r="N60" s="9"/>
      <c r="O60" s="9"/>
    </row>
    <row r="61" spans="1:15" ht="72" thickBot="1">
      <c r="A61" s="14" t="s">
        <v>1489</v>
      </c>
      <c r="B61" s="9"/>
      <c r="C61" s="9">
        <f>IF(OR(ISNUMBER(FIND("OBRA",'[2]R-2010'!E61)),ISNUMBER(FIND("4.4.90.51",'[2]R-2010'!C61))),1,0)</f>
        <v>0</v>
      </c>
      <c r="D61" s="23" t="str">
        <f>IFERROR(TEXT(VALUE(SUBSTITUTE(SUBSTITUTE(SUBSTITUTE('[2]R-2010'!H61,".",""),"/",""),"-","")),"00000000000000"),"")</f>
        <v>09170079000173</v>
      </c>
      <c r="E61" s="9">
        <f t="shared" si="0"/>
        <v>0</v>
      </c>
      <c r="F61" s="9">
        <f t="shared" si="1"/>
        <v>0</v>
      </c>
      <c r="G61" s="9" t="str">
        <f>IFERROR(IF('[2]R-2010'!I61="",0,'[2]R-2010'!I61),"")</f>
        <v>2</v>
      </c>
      <c r="H61" s="10">
        <f>IFERROR('[2]R-2010'!K61,"")</f>
        <v>45785</v>
      </c>
      <c r="I61" s="24">
        <f>IFERROR('[2]R-2010'!L61,"")</f>
        <v>22276.400000000001</v>
      </c>
      <c r="J61" s="14" t="str">
        <f>IFERROR('[2]R-2010'!Q61,"")</f>
        <v>Contratação de associação de catadores para realizar a coleta, transporte, triagem dos resíduos sólidos urbanos recicláveis secos, com dedicação exclusiva de mão de obra, de forma continua, em áreas urbanas e rurais do município, devendo para tanto, o licitante disponibilizar veículos, equipamentos, maquinários e funcionários para execução dos serviços conforme Projeto Básico, para implantação de coleta seletiva no município de Iguatu/CE, nas condições estabelecidas no Termo de Referência da dispensa de lic</v>
      </c>
      <c r="K61" s="23" t="str">
        <f>IFERROR(IF(OR(ISNUMBER(FIND("VARR",J61)),ISNUMBER(FIND("CAPINA",J61)),ISNUMBER(FIND("ROÇAG",J61)),ISNUMBER(FIND("ROCAG",J61)),ISNUMBER(FIND("PODA",J61)),ISNUMBER(FIND("RESÍDUO",J61)),ISNUMBER(FIND("RESIDUO",J61)),ISNUMBER(FIND("LIMPEZA",J61)),ISNUMBER(FIND("CONSERVAÇÃO",J61)),ISNUMBER(FIND("CONSERVACAO",J61))),INDEX([1]dados!$D$2:$D$32,MATCH("100000001*",[1]dados!$D$2:$D$32,0)),IF(OR(ISNUMBER(FIND("OBRA",J61)),ISNUMBER(FIND("ENGENHARIA",J61)),ISNUMBER(FIND("REFORMA",J61)),ISNUMBER(FIND("AMPLIAÇÃO",J61)),ISNUMBER(FIND("AMPLIACAO",J61)),ISNUMBER(FIND("PAVIMENTAÇÃO",J61)),ISNUMBER(FIND("PAVIMENTACAO",J61)),ISNUMBER(FIND("DRENAGEM",J61)),ISNUMBER(FIND("CONSTRUÇÃO",J61)),ISNUMBER(FIND("CONSTRUCAO",J61))),INDEX([1]dados!$D$2:$D$32,MATCH("100000003*",[1]dados!$D$2:$D$32,0)),IF(OR(ISNUMBER(FIND("LOCAÇÃO",J61)),ISNUMBER(FIND("LOCACAO",J61)),ISNUMBER(FIND("MANUTENÇÃO",J61)),ISNUMBER(FIND("MANUTENCAO",J61)),ISNUMBER(FIND("MÁQUINA",J61)),ISNUMBER(FIND("MAQUINA",J61)),ISNUMBER(FIND("EQUIPAMENTO",J61))),INDEX([1]dados!$D$2:$D$32,MATCH("100000020*",[1]dados!$D$2:$D$32,0)),""))),"")</f>
        <v/>
      </c>
      <c r="L61" s="9">
        <f t="shared" si="2"/>
        <v>0</v>
      </c>
      <c r="M61" s="9">
        <f t="shared" si="3"/>
        <v>0</v>
      </c>
      <c r="N61" s="9"/>
      <c r="O61" s="9"/>
    </row>
    <row r="62" spans="1:15" ht="57.75" thickBot="1">
      <c r="A62" s="14" t="s">
        <v>1489</v>
      </c>
      <c r="B62" s="9"/>
      <c r="C62" s="9">
        <f>IF(OR(ISNUMBER(FIND("OBRA",'[2]R-2010'!E62)),ISNUMBER(FIND("4.4.90.51",'[2]R-2010'!C62))),1,0)</f>
        <v>0</v>
      </c>
      <c r="D62" s="23" t="str">
        <f>IFERROR(TEXT(VALUE(SUBSTITUTE(SUBSTITUTE(SUBSTITUTE('[2]R-2010'!H62,".",""),"/",""),"-","")),"00000000000000"),"")</f>
        <v>30994850000113</v>
      </c>
      <c r="E62" s="9">
        <f t="shared" si="0"/>
        <v>0</v>
      </c>
      <c r="F62" s="9">
        <f t="shared" si="1"/>
        <v>0</v>
      </c>
      <c r="G62" s="9" t="str">
        <f>IFERROR(IF('[2]R-2010'!I62="",0,'[2]R-2010'!I62),"")</f>
        <v>92</v>
      </c>
      <c r="H62" s="10">
        <f>IFERROR('[2]R-2010'!K62,"")</f>
        <v>45785</v>
      </c>
      <c r="I62" s="24">
        <f>IFERROR('[2]R-2010'!L62,"")</f>
        <v>500000</v>
      </c>
      <c r="J62" s="14" t="str">
        <f>IFERROR('[2]R-2010'!Q62,"")</f>
        <v>Segunda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
      <c r="K62" s="23" t="str">
        <f>IFERROR(IF(OR(ISNUMBER(FIND("VARR",J62)),ISNUMBER(FIND("CAPINA",J62)),ISNUMBER(FIND("ROÇAG",J62)),ISNUMBER(FIND("ROCAG",J62)),ISNUMBER(FIND("PODA",J62)),ISNUMBER(FIND("RESÍDUO",J62)),ISNUMBER(FIND("RESIDUO",J62)),ISNUMBER(FIND("LIMPEZA",J62)),ISNUMBER(FIND("CONSERVAÇÃO",J62)),ISNUMBER(FIND("CONSERVACAO",J62))),INDEX([1]dados!$D$2:$D$32,MATCH("100000001*",[1]dados!$D$2:$D$32,0)),IF(OR(ISNUMBER(FIND("OBRA",J62)),ISNUMBER(FIND("ENGENHARIA",J62)),ISNUMBER(FIND("REFORMA",J62)),ISNUMBER(FIND("AMPLIAÇÃO",J62)),ISNUMBER(FIND("AMPLIACAO",J62)),ISNUMBER(FIND("PAVIMENTAÇÃO",J62)),ISNUMBER(FIND("PAVIMENTACAO",J62)),ISNUMBER(FIND("DRENAGEM",J62)),ISNUMBER(FIND("CONSTRUÇÃO",J62)),ISNUMBER(FIND("CONSTRUCAO",J62))),INDEX([1]dados!$D$2:$D$32,MATCH("100000003*",[1]dados!$D$2:$D$32,0)),IF(OR(ISNUMBER(FIND("LOCAÇÃO",J62)),ISNUMBER(FIND("LOCACAO",J62)),ISNUMBER(FIND("MANUTENÇÃO",J62)),ISNUMBER(FIND("MANUTENCAO",J62)),ISNUMBER(FIND("MÁQUINA",J62)),ISNUMBER(FIND("MAQUINA",J62)),ISNUMBER(FIND("EQUIPAMENTO",J62))),INDEX([1]dados!$D$2:$D$32,MATCH("100000020*",[1]dados!$D$2:$D$32,0)),""))),"")</f>
        <v/>
      </c>
      <c r="L62" s="9">
        <f t="shared" si="2"/>
        <v>0</v>
      </c>
      <c r="M62" s="9">
        <f t="shared" si="3"/>
        <v>0</v>
      </c>
      <c r="N62" s="9"/>
      <c r="O62" s="9"/>
    </row>
    <row r="63" spans="1:15" ht="86.25" thickBot="1">
      <c r="A63" s="14" t="s">
        <v>1489</v>
      </c>
      <c r="B63" s="9"/>
      <c r="C63" s="9">
        <f>IF(OR(ISNUMBER(FIND("OBRA",'[2]R-2010'!E63)),ISNUMBER(FIND("4.4.90.51",'[2]R-2010'!C63))),1,0)</f>
        <v>0</v>
      </c>
      <c r="D63" s="23" t="str">
        <f>IFERROR(TEXT(VALUE(SUBSTITUTE(SUBSTITUTE(SUBSTITUTE('[2]R-2010'!H63,".",""),"/",""),"-","")),"00000000000000"),"")</f>
        <v>22594152000100</v>
      </c>
      <c r="E63" s="9">
        <f t="shared" si="0"/>
        <v>0</v>
      </c>
      <c r="F63" s="9">
        <f t="shared" si="1"/>
        <v>0</v>
      </c>
      <c r="G63" s="9" t="str">
        <f>IFERROR(IF('[2]R-2010'!I63="",0,'[2]R-2010'!I63),"")</f>
        <v>721</v>
      </c>
      <c r="H63" s="10">
        <f>IFERROR('[2]R-2010'!K63,"")</f>
        <v>45786</v>
      </c>
      <c r="I63" s="24">
        <f>IFERROR('[2]R-2010'!L63,"")</f>
        <v>599.4</v>
      </c>
      <c r="J63" s="14" t="str">
        <f>IFERROR('[2]R-2010'!Q63,"")</f>
        <v>CONTRATAÇÃO DE EMPRESA PARA PRESTAR OS SERVICOS COM LOCACAO DE INFRAESTRUTURA (ESTRUTURA, SONORIZACAO E ILUMINACAO)PARA VIABILIZAR A REALIZACAO DE EVENTOS MUNICIPAIS, SOB A RESPONSABILIDADE DA SECRETARIA DE CULTURA E TURISMO DO MUNICIPIO DE IGUATU/CE. ATRAVES DE ADESAO A ATA DE REGISTRO DE PREÇOS Nº 2024.06.18.01, ORIUNDA DO PROCESSO ADMINISTRATIVO PREGÃO ELETRÔNICO Nº 2024.05.10.01, DO MUNICIPIO DE MISSÃO VELHA-CE, E PROCESSO CARONA 2024.09.25.01 E CONTRATO 2024.10.04.01.</v>
      </c>
      <c r="K63" s="23" t="str">
        <f>IFERROR(IF(OR(ISNUMBER(FIND("VARR",J63)),ISNUMBER(FIND("CAPINA",J63)),ISNUMBER(FIND("ROÇAG",J63)),ISNUMBER(FIND("ROCAG",J63)),ISNUMBER(FIND("PODA",J63)),ISNUMBER(FIND("RESÍDUO",J63)),ISNUMBER(FIND("RESIDUO",J63)),ISNUMBER(FIND("LIMPEZA",J63)),ISNUMBER(FIND("CONSERVAÇÃO",J63)),ISNUMBER(FIND("CONSERVACAO",J63))),INDEX([1]dados!$D$2:$D$32,MATCH("100000001*",[1]dados!$D$2:$D$32,0)),IF(OR(ISNUMBER(FIND("OBRA",J63)),ISNUMBER(FIND("ENGENHARIA",J63)),ISNUMBER(FIND("REFORMA",J63)),ISNUMBER(FIND("AMPLIAÇÃO",J63)),ISNUMBER(FIND("AMPLIACAO",J63)),ISNUMBER(FIND("PAVIMENTAÇÃO",J63)),ISNUMBER(FIND("PAVIMENTACAO",J63)),ISNUMBER(FIND("DRENAGEM",J63)),ISNUMBER(FIND("CONSTRUÇÃO",J63)),ISNUMBER(FIND("CONSTRUCAO",J63))),INDEX([1]dados!$D$2:$D$32,MATCH("100000003*",[1]dados!$D$2:$D$32,0)),IF(OR(ISNUMBER(FIND("LOCAÇÃO",J63)),ISNUMBER(FIND("LOCACAO",J63)),ISNUMBER(FIND("MANUTENÇÃO",J63)),ISNUMBER(FIND("MANUTENCAO",J63)),ISNUMBER(FIND("MÁQUINA",J63)),ISNUMBER(FIND("MAQUINA",J63)),ISNUMBER(FIND("EQUIPAMENTO",J63))),INDEX([1]dados!$D$2:$D$32,MATCH("100000020*",[1]dados!$D$2:$D$32,0)),""))),"")</f>
        <v>100000020 - Manutenção de instalações, de máquinas ou de equipamentos</v>
      </c>
      <c r="L63" s="9">
        <f t="shared" si="2"/>
        <v>0</v>
      </c>
      <c r="M63" s="9">
        <f t="shared" si="3"/>
        <v>0</v>
      </c>
      <c r="N63" s="9"/>
      <c r="O63" s="9"/>
    </row>
    <row r="64" spans="1:15" ht="86.25" thickBot="1">
      <c r="A64" s="14" t="s">
        <v>1489</v>
      </c>
      <c r="B64" s="9"/>
      <c r="C64" s="9">
        <f>IF(OR(ISNUMBER(FIND("OBRA",'[2]R-2010'!E64)),ISNUMBER(FIND("4.4.90.51",'[2]R-2010'!C64))),1,0)</f>
        <v>0</v>
      </c>
      <c r="D64" s="23" t="str">
        <f>IFERROR(TEXT(VALUE(SUBSTITUTE(SUBSTITUTE(SUBSTITUTE('[2]R-2010'!H64,".",""),"/",""),"-","")),"00000000000000"),"")</f>
        <v>22594152000100</v>
      </c>
      <c r="E64" s="9">
        <f t="shared" si="0"/>
        <v>0</v>
      </c>
      <c r="F64" s="9">
        <f t="shared" si="1"/>
        <v>0</v>
      </c>
      <c r="G64" s="9" t="str">
        <f>IFERROR(IF('[2]R-2010'!I64="",0,'[2]R-2010'!I64),"")</f>
        <v>704</v>
      </c>
      <c r="H64" s="10">
        <f>IFERROR('[2]R-2010'!K64,"")</f>
        <v>45786</v>
      </c>
      <c r="I64" s="24">
        <f>IFERROR('[2]R-2010'!L64,"")</f>
        <v>14089.7</v>
      </c>
      <c r="J64" s="14" t="str">
        <f>IFERROR('[2]R-2010'!Q64,"")</f>
        <v>CONTRATAÇÃO DE EMPRESA PARA PRESTAR OS SERVICOS COM LOCACAO DE INFRAESTRUTURA (ESTRUTURA, SONORIZACAO E ILUMINACAO)PARA VIABILIZAR A REALIZACAO DE EVENTOS MUNICIPAIS, SOB A RESPONSABILIDADE DA SECRETARIA DE GABINETE DO MUNICIPIO DE IGUATU/CE. ATRAVES DE ADESAO A ATA DE REGISTRO DE PREÇOS Nº 2024.06.18.01, ORIUNDA DO PROCESSO ADMINISTRATIVO PREGÃO ELETRÔNICO Nº 2024.05.10.01, DO MUNICIPIO DE MISSÃO VELHA-CE, E PROCESSO CARONA 2024.09.25.01 E CONTRATO 2024.10.04.02.</v>
      </c>
      <c r="K64" s="23" t="str">
        <f>IFERROR(IF(OR(ISNUMBER(FIND("VARR",J64)),ISNUMBER(FIND("CAPINA",J64)),ISNUMBER(FIND("ROÇAG",J64)),ISNUMBER(FIND("ROCAG",J64)),ISNUMBER(FIND("PODA",J64)),ISNUMBER(FIND("RESÍDUO",J64)),ISNUMBER(FIND("RESIDUO",J64)),ISNUMBER(FIND("LIMPEZA",J64)),ISNUMBER(FIND("CONSERVAÇÃO",J64)),ISNUMBER(FIND("CONSERVACAO",J64))),INDEX([1]dados!$D$2:$D$32,MATCH("100000001*",[1]dados!$D$2:$D$32,0)),IF(OR(ISNUMBER(FIND("OBRA",J64)),ISNUMBER(FIND("ENGENHARIA",J64)),ISNUMBER(FIND("REFORMA",J64)),ISNUMBER(FIND("AMPLIAÇÃO",J64)),ISNUMBER(FIND("AMPLIACAO",J64)),ISNUMBER(FIND("PAVIMENTAÇÃO",J64)),ISNUMBER(FIND("PAVIMENTACAO",J64)),ISNUMBER(FIND("DRENAGEM",J64)),ISNUMBER(FIND("CONSTRUÇÃO",J64)),ISNUMBER(FIND("CONSTRUCAO",J64))),INDEX([1]dados!$D$2:$D$32,MATCH("100000003*",[1]dados!$D$2:$D$32,0)),IF(OR(ISNUMBER(FIND("LOCAÇÃO",J64)),ISNUMBER(FIND("LOCACAO",J64)),ISNUMBER(FIND("MANUTENÇÃO",J64)),ISNUMBER(FIND("MANUTENCAO",J64)),ISNUMBER(FIND("MÁQUINA",J64)),ISNUMBER(FIND("MAQUINA",J64)),ISNUMBER(FIND("EQUIPAMENTO",J64))),INDEX([1]dados!$D$2:$D$32,MATCH("100000020*",[1]dados!$D$2:$D$32,0)),""))),"")</f>
        <v>100000020 - Manutenção de instalações, de máquinas ou de equipamentos</v>
      </c>
      <c r="L64" s="9">
        <f t="shared" si="2"/>
        <v>0</v>
      </c>
      <c r="M64" s="9">
        <f t="shared" si="3"/>
        <v>0</v>
      </c>
      <c r="N64" s="9"/>
      <c r="O64" s="9"/>
    </row>
    <row r="65" spans="1:15" ht="86.25" thickBot="1">
      <c r="A65" s="14" t="s">
        <v>1489</v>
      </c>
      <c r="B65" s="9"/>
      <c r="C65" s="9">
        <f>IF(OR(ISNUMBER(FIND("OBRA",'[2]R-2010'!E65)),ISNUMBER(FIND("4.4.90.51",'[2]R-2010'!C65))),1,0)</f>
        <v>0</v>
      </c>
      <c r="D65" s="23" t="str">
        <f>IFERROR(TEXT(VALUE(SUBSTITUTE(SUBSTITUTE(SUBSTITUTE('[2]R-2010'!H65,".",""),"/",""),"-","")),"00000000000000"),"")</f>
        <v>22594152000100</v>
      </c>
      <c r="E65" s="9">
        <f t="shared" si="0"/>
        <v>0</v>
      </c>
      <c r="F65" s="9">
        <f t="shared" si="1"/>
        <v>0</v>
      </c>
      <c r="G65" s="9" t="str">
        <f>IFERROR(IF('[2]R-2010'!I65="",0,'[2]R-2010'!I65),"")</f>
        <v>720</v>
      </c>
      <c r="H65" s="10">
        <f>IFERROR('[2]R-2010'!K65,"")</f>
        <v>45786</v>
      </c>
      <c r="I65" s="24">
        <f>IFERROR('[2]R-2010'!L65,"")</f>
        <v>14526.1</v>
      </c>
      <c r="J65" s="14" t="str">
        <f>IFERROR('[2]R-2010'!Q65,"")</f>
        <v>CONTRATAÇÃO DE EMPRESA PARA PRESTAR OS SERVICOS COM LOCACAO DE INFRAESTRUTURA (ESTRUTURA, SONORIZACAO E ILUMINACAO)PARA VIABILIZAR A REALIZACAO DE EVENTOS MUNICIPAIS, SOB A RESPONSABILIDADE DA SECRETARIA DE GABINETE DO MUNICIPIO DE IGUATU/CE. ATRAVES DE ADESAO A ATA DE REGISTRO DE PREÇOS Nº 2024.06.18.01, ORIUNDA DO PROCESSO ADMINISTRATIVO PREGÃO ELETRÔNICO Nº 2024.05.10.01, DO MUNICIPIO DE MISSÃO VELHA-CE, E PROCESSO CARONA 2024.09.25.01 E CONTRATO 2024.10.04.02.</v>
      </c>
      <c r="K65" s="23" t="str">
        <f>IFERROR(IF(OR(ISNUMBER(FIND("VARR",J65)),ISNUMBER(FIND("CAPINA",J65)),ISNUMBER(FIND("ROÇAG",J65)),ISNUMBER(FIND("ROCAG",J65)),ISNUMBER(FIND("PODA",J65)),ISNUMBER(FIND("RESÍDUO",J65)),ISNUMBER(FIND("RESIDUO",J65)),ISNUMBER(FIND("LIMPEZA",J65)),ISNUMBER(FIND("CONSERVAÇÃO",J65)),ISNUMBER(FIND("CONSERVACAO",J65))),INDEX([1]dados!$D$2:$D$32,MATCH("100000001*",[1]dados!$D$2:$D$32,0)),IF(OR(ISNUMBER(FIND("OBRA",J65)),ISNUMBER(FIND("ENGENHARIA",J65)),ISNUMBER(FIND("REFORMA",J65)),ISNUMBER(FIND("AMPLIAÇÃO",J65)),ISNUMBER(FIND("AMPLIACAO",J65)),ISNUMBER(FIND("PAVIMENTAÇÃO",J65)),ISNUMBER(FIND("PAVIMENTACAO",J65)),ISNUMBER(FIND("DRENAGEM",J65)),ISNUMBER(FIND("CONSTRUÇÃO",J65)),ISNUMBER(FIND("CONSTRUCAO",J65))),INDEX([1]dados!$D$2:$D$32,MATCH("100000003*",[1]dados!$D$2:$D$32,0)),IF(OR(ISNUMBER(FIND("LOCAÇÃO",J65)),ISNUMBER(FIND("LOCACAO",J65)),ISNUMBER(FIND("MANUTENÇÃO",J65)),ISNUMBER(FIND("MANUTENCAO",J65)),ISNUMBER(FIND("MÁQUINA",J65)),ISNUMBER(FIND("MAQUINA",J65)),ISNUMBER(FIND("EQUIPAMENTO",J65))),INDEX([1]dados!$D$2:$D$32,MATCH("100000020*",[1]dados!$D$2:$D$32,0)),""))),"")</f>
        <v>100000020 - Manutenção de instalações, de máquinas ou de equipamentos</v>
      </c>
      <c r="L65" s="9">
        <f t="shared" si="2"/>
        <v>0</v>
      </c>
      <c r="M65" s="9">
        <f t="shared" si="3"/>
        <v>0</v>
      </c>
      <c r="N65" s="9"/>
      <c r="O65" s="9"/>
    </row>
    <row r="66" spans="1:15" ht="43.5" thickBot="1">
      <c r="A66" s="14" t="s">
        <v>1489</v>
      </c>
      <c r="B66" s="9"/>
      <c r="C66" s="9">
        <f>IF(OR(ISNUMBER(FIND("OBRA",'[2]R-2010'!E66)),ISNUMBER(FIND("4.4.90.51",'[2]R-2010'!C66))),1,0)</f>
        <v>1</v>
      </c>
      <c r="D66" s="23" t="str">
        <f>IFERROR(TEXT(VALUE(SUBSTITUTE(SUBSTITUTE(SUBSTITUTE('[2]R-2010'!H66,".",""),"/",""),"-","")),"00000000000000"),"")</f>
        <v>69374585000106</v>
      </c>
      <c r="E66" s="9">
        <f t="shared" si="0"/>
        <v>0</v>
      </c>
      <c r="F66" s="9">
        <f t="shared" si="1"/>
        <v>0</v>
      </c>
      <c r="G66" s="9" t="str">
        <f>IFERROR(IF('[2]R-2010'!I66="",0,'[2]R-2010'!I66),"")</f>
        <v>4876</v>
      </c>
      <c r="H66" s="10">
        <f>IFERROR('[2]R-2010'!K66,"")</f>
        <v>45791</v>
      </c>
      <c r="I66" s="24">
        <f>IFERROR('[2]R-2010'!L66,"")</f>
        <v>564185.99</v>
      </c>
      <c r="J66" s="14" t="str">
        <f>IFERROR('[2]R-2010'!Q66,"")</f>
        <v>REFERENTE A 7ª MEDICAO DOS SERVICOS DE EXECUÇAO DAS OBRAS DE URBANIZAÇAO DA LAGOA DA BASTIANA - 1ª ETAPA, NESTE MUNICIPIO DE CONFORMIDADE COM PROJETO DE ENGENHARIA E ARQUITETURA EM ANEXO, PT 1001408-23. CONFORME LICITACAO 2021.02.24.01 E CONTRATO 2021.08.24.01</v>
      </c>
      <c r="K66" s="23" t="str">
        <f>IFERROR(IF(OR(ISNUMBER(FIND("VARR",J66)),ISNUMBER(FIND("CAPINA",J66)),ISNUMBER(FIND("ROÇAG",J66)),ISNUMBER(FIND("ROCAG",J66)),ISNUMBER(FIND("PODA",J66)),ISNUMBER(FIND("RESÍDUO",J66)),ISNUMBER(FIND("RESIDUO",J66)),ISNUMBER(FIND("LIMPEZA",J66)),ISNUMBER(FIND("CONSERVAÇÃO",J66)),ISNUMBER(FIND("CONSERVACAO",J66))),INDEX([1]dados!$D$2:$D$32,MATCH("100000001*",[1]dados!$D$2:$D$32,0)),IF(OR(ISNUMBER(FIND("OBRA",J66)),ISNUMBER(FIND("ENGENHARIA",J66)),ISNUMBER(FIND("REFORMA",J66)),ISNUMBER(FIND("AMPLIAÇÃO",J66)),ISNUMBER(FIND("AMPLIACAO",J66)),ISNUMBER(FIND("PAVIMENTAÇÃO",J66)),ISNUMBER(FIND("PAVIMENTACAO",J66)),ISNUMBER(FIND("DRENAGEM",J66)),ISNUMBER(FIND("CONSTRUÇÃO",J66)),ISNUMBER(FIND("CONSTRUCAO",J66))),INDEX([1]dados!$D$2:$D$32,MATCH("100000003*",[1]dados!$D$2:$D$32,0)),IF(OR(ISNUMBER(FIND("LOCAÇÃO",J66)),ISNUMBER(FIND("LOCACAO",J66)),ISNUMBER(FIND("MANUTENÇÃO",J66)),ISNUMBER(FIND("MANUTENCAO",J66)),ISNUMBER(FIND("MÁQUINA",J66)),ISNUMBER(FIND("MAQUINA",J66)),ISNUMBER(FIND("EQUIPAMENTO",J66))),INDEX([1]dados!$D$2:$D$32,MATCH("100000020*",[1]dados!$D$2:$D$32,0)),""))),"")</f>
        <v>100000003 - Construção civil</v>
      </c>
      <c r="L66" s="9">
        <f t="shared" si="2"/>
        <v>0</v>
      </c>
      <c r="M66" s="9">
        <f t="shared" si="3"/>
        <v>0</v>
      </c>
      <c r="N66" s="9"/>
      <c r="O66" s="9"/>
    </row>
    <row r="67" spans="1:15" ht="57.75" thickBot="1">
      <c r="A67" s="14" t="s">
        <v>1489</v>
      </c>
      <c r="B67" s="9"/>
      <c r="C67" s="9">
        <f>IF(OR(ISNUMBER(FIND("OBRA",'[2]R-2010'!E67)),ISNUMBER(FIND("4.4.90.51",'[2]R-2010'!C67))),1,0)</f>
        <v>0</v>
      </c>
      <c r="D67" s="23" t="str">
        <f>IFERROR(TEXT(VALUE(SUBSTITUTE(SUBSTITUTE(SUBSTITUTE('[2]R-2010'!H67,".",""),"/",""),"-","")),"00000000000000"),"")</f>
        <v>15676890000123</v>
      </c>
      <c r="E67" s="9">
        <f t="shared" ref="E67:E130" si="4">IF(D67&lt;&gt;"",0,"")</f>
        <v>0</v>
      </c>
      <c r="F67" s="9">
        <f t="shared" ref="F67:F130" si="5">IF(D67&lt;&gt;"",0,"")</f>
        <v>0</v>
      </c>
      <c r="G67" s="9" t="str">
        <f>IFERROR(IF('[2]R-2010'!I67="",0,'[2]R-2010'!I67),"")</f>
        <v>693</v>
      </c>
      <c r="H67" s="10">
        <f>IFERROR('[2]R-2010'!K67,"")</f>
        <v>45792</v>
      </c>
      <c r="I67" s="24">
        <f>IFERROR('[2]R-2010'!L67,"")</f>
        <v>94426.35</v>
      </c>
      <c r="J67" s="14" t="str">
        <f>IFERROR('[2]R-2010'!Q67,"")</f>
        <v>CONTRATATACAO DE EMPRESA ESPECIALIZADA EM PARA LOCACAO EQUIPAMENTOS E NO APOIO TECNOLOGICO AO PROCESSO DE FISCALIZAÇÃO, GESTÃO DE PROCEDIMENTOS E MEDIDAS ADMINISTRATIVAS INERENTES AS INFRAÇÕES DE TRÂNSITO E DEMAIS ATIVIDADES AFINS DA SECRETARIA DE TRÂNSITO E TRANSPORTE DO MUNICIPIO DE IGUATU/CE. CONFORME LICITACAO 2024.10.16/0001-40 E CONTRATO 2024.12.30.01.</v>
      </c>
      <c r="K67" s="23" t="str">
        <f>IFERROR(IF(OR(ISNUMBER(FIND("VARR",J67)),ISNUMBER(FIND("CAPINA",J67)),ISNUMBER(FIND("ROÇAG",J67)),ISNUMBER(FIND("ROCAG",J67)),ISNUMBER(FIND("PODA",J67)),ISNUMBER(FIND("RESÍDUO",J67)),ISNUMBER(FIND("RESIDUO",J67)),ISNUMBER(FIND("LIMPEZA",J67)),ISNUMBER(FIND("CONSERVAÇÃO",J67)),ISNUMBER(FIND("CONSERVACAO",J67))),INDEX([1]dados!$D$2:$D$32,MATCH("100000001*",[1]dados!$D$2:$D$32,0)),IF(OR(ISNUMBER(FIND("OBRA",J67)),ISNUMBER(FIND("ENGENHARIA",J67)),ISNUMBER(FIND("REFORMA",J67)),ISNUMBER(FIND("AMPLIAÇÃO",J67)),ISNUMBER(FIND("AMPLIACAO",J67)),ISNUMBER(FIND("PAVIMENTAÇÃO",J67)),ISNUMBER(FIND("PAVIMENTACAO",J67)),ISNUMBER(FIND("DRENAGEM",J67)),ISNUMBER(FIND("CONSTRUÇÃO",J67)),ISNUMBER(FIND("CONSTRUCAO",J67))),INDEX([1]dados!$D$2:$D$32,MATCH("100000003*",[1]dados!$D$2:$D$32,0)),IF(OR(ISNUMBER(FIND("LOCAÇÃO",J67)),ISNUMBER(FIND("LOCACAO",J67)),ISNUMBER(FIND("MANUTENÇÃO",J67)),ISNUMBER(FIND("MANUTENCAO",J67)),ISNUMBER(FIND("MÁQUINA",J67)),ISNUMBER(FIND("MAQUINA",J67)),ISNUMBER(FIND("EQUIPAMENTO",J67))),INDEX([1]dados!$D$2:$D$32,MATCH("100000020*",[1]dados!$D$2:$D$32,0)),""))),"")</f>
        <v>100000020 - Manutenção de instalações, de máquinas ou de equipamentos</v>
      </c>
      <c r="L67" s="9">
        <f t="shared" ref="L67:L130" si="6">IF(D67&lt;&gt;"",0,"")</f>
        <v>0</v>
      </c>
      <c r="M67" s="9">
        <f t="shared" ref="M67:M130" si="7">IF(D67&lt;&gt;"",0,"")</f>
        <v>0</v>
      </c>
      <c r="N67" s="9"/>
      <c r="O67" s="9"/>
    </row>
    <row r="68" spans="1:15" ht="57.75" thickBot="1">
      <c r="A68" s="14" t="s">
        <v>1489</v>
      </c>
      <c r="B68" s="9"/>
      <c r="C68" s="9">
        <f>IF(OR(ISNUMBER(FIND("OBRA",'[2]R-2010'!E68)),ISNUMBER(FIND("4.4.90.51",'[2]R-2010'!C68))),1,0)</f>
        <v>0</v>
      </c>
      <c r="D68" s="23" t="str">
        <f>IFERROR(TEXT(VALUE(SUBSTITUTE(SUBSTITUTE(SUBSTITUTE('[2]R-2010'!H68,".",""),"/",""),"-","")),"00000000000000"),"")</f>
        <v>15676890000123</v>
      </c>
      <c r="E68" s="9">
        <f t="shared" si="4"/>
        <v>0</v>
      </c>
      <c r="F68" s="9">
        <f t="shared" si="5"/>
        <v>0</v>
      </c>
      <c r="G68" s="9" t="str">
        <f>IFERROR(IF('[2]R-2010'!I68="",0,'[2]R-2010'!I68),"")</f>
        <v>688</v>
      </c>
      <c r="H68" s="10">
        <f>IFERROR('[2]R-2010'!K68,"")</f>
        <v>45792</v>
      </c>
      <c r="I68" s="24">
        <f>IFERROR('[2]R-2010'!L68,"")</f>
        <v>95914.05</v>
      </c>
      <c r="J68" s="14" t="str">
        <f>IFERROR('[2]R-2010'!Q68,"")</f>
        <v>CONTRATATACAO DE EMPRESA ESPECIALIZADA EM PARA LOCACAO EQUIPAMENTOS E NO APOIO TECNOLOGICO AO PROCESSO DE FISCALIZAÇÃO, GESTÃO DE PROCEDIMENTOS E MEDIDAS ADMINISTRATIVAS INERENTES AS INFRAÇÕES DE TRÂNSITO E DEMAIS ATIVIDADES AFINS DA SECRETARIA DE TRÂNSITO E TRANSPORTE DO MUNICIPIO DE IGUATU/CE. CONFORME LICITACAO 2024.10.16/0001-40 E CONTRATO 2024.12.30.01.</v>
      </c>
      <c r="K68" s="23" t="str">
        <f>IFERROR(IF(OR(ISNUMBER(FIND("VARR",J68)),ISNUMBER(FIND("CAPINA",J68)),ISNUMBER(FIND("ROÇAG",J68)),ISNUMBER(FIND("ROCAG",J68)),ISNUMBER(FIND("PODA",J68)),ISNUMBER(FIND("RESÍDUO",J68)),ISNUMBER(FIND("RESIDUO",J68)),ISNUMBER(FIND("LIMPEZA",J68)),ISNUMBER(FIND("CONSERVAÇÃO",J68)),ISNUMBER(FIND("CONSERVACAO",J68))),INDEX([1]dados!$D$2:$D$32,MATCH("100000001*",[1]dados!$D$2:$D$32,0)),IF(OR(ISNUMBER(FIND("OBRA",J68)),ISNUMBER(FIND("ENGENHARIA",J68)),ISNUMBER(FIND("REFORMA",J68)),ISNUMBER(FIND("AMPLIAÇÃO",J68)),ISNUMBER(FIND("AMPLIACAO",J68)),ISNUMBER(FIND("PAVIMENTAÇÃO",J68)),ISNUMBER(FIND("PAVIMENTACAO",J68)),ISNUMBER(FIND("DRENAGEM",J68)),ISNUMBER(FIND("CONSTRUÇÃO",J68)),ISNUMBER(FIND("CONSTRUCAO",J68))),INDEX([1]dados!$D$2:$D$32,MATCH("100000003*",[1]dados!$D$2:$D$32,0)),IF(OR(ISNUMBER(FIND("LOCAÇÃO",J68)),ISNUMBER(FIND("LOCACAO",J68)),ISNUMBER(FIND("MANUTENÇÃO",J68)),ISNUMBER(FIND("MANUTENCAO",J68)),ISNUMBER(FIND("MÁQUINA",J68)),ISNUMBER(FIND("MAQUINA",J68)),ISNUMBER(FIND("EQUIPAMENTO",J68))),INDEX([1]dados!$D$2:$D$32,MATCH("100000020*",[1]dados!$D$2:$D$32,0)),""))),"")</f>
        <v>100000020 - Manutenção de instalações, de máquinas ou de equipamentos</v>
      </c>
      <c r="L68" s="9">
        <f t="shared" si="6"/>
        <v>0</v>
      </c>
      <c r="M68" s="9">
        <f t="shared" si="7"/>
        <v>0</v>
      </c>
      <c r="N68" s="9"/>
      <c r="O68" s="9"/>
    </row>
    <row r="69" spans="1:15" ht="43.5" thickBot="1">
      <c r="A69" s="14" t="s">
        <v>1489</v>
      </c>
      <c r="B69" s="9"/>
      <c r="C69" s="9">
        <f>IF(OR(ISNUMBER(FIND("OBRA",'[2]R-2010'!E69)),ISNUMBER(FIND("4.4.90.51",'[2]R-2010'!C69))),1,0)</f>
        <v>0</v>
      </c>
      <c r="D69" s="23" t="str">
        <f>IFERROR(TEXT(VALUE(SUBSTITUTE(SUBSTITUTE(SUBSTITUTE('[2]R-2010'!H69,".",""),"/",""),"-","")),"00000000000000"),"")</f>
        <v>27298172000140</v>
      </c>
      <c r="E69" s="9">
        <f t="shared" si="4"/>
        <v>0</v>
      </c>
      <c r="F69" s="9">
        <f t="shared" si="5"/>
        <v>0</v>
      </c>
      <c r="G69" s="9" t="str">
        <f>IFERROR(IF('[2]R-2010'!I69="",0,'[2]R-2010'!I69),"")</f>
        <v>46</v>
      </c>
      <c r="H69" s="10">
        <f>IFERROR('[2]R-2010'!K69,"")</f>
        <v>45793</v>
      </c>
      <c r="I69" s="24">
        <f>IFERROR('[2]R-2010'!L69,"")</f>
        <v>11920</v>
      </c>
      <c r="J69" s="14" t="str">
        <f>IFERROR('[2]R-2010'!Q69,"")</f>
        <v>CONTRATAÇÃO DE EMPRESA ESPECIALIZADA PARA LOCACAO DE  INFRAESTRUTURA DE VIDEO MONITORAMENTO, CONFORME  PROCESSO CARONA 2023.04.26.01 E CONTRATO  2023.05.11.01. competencia 02/2025.</v>
      </c>
      <c r="K69" s="23" t="str">
        <f>IFERROR(IF(OR(ISNUMBER(FIND("VARR",J69)),ISNUMBER(FIND("CAPINA",J69)),ISNUMBER(FIND("ROÇAG",J69)),ISNUMBER(FIND("ROCAG",J69)),ISNUMBER(FIND("PODA",J69)),ISNUMBER(FIND("RESÍDUO",J69)),ISNUMBER(FIND("RESIDUO",J69)),ISNUMBER(FIND("LIMPEZA",J69)),ISNUMBER(FIND("CONSERVAÇÃO",J69)),ISNUMBER(FIND("CONSERVACAO",J69))),INDEX([1]dados!$D$2:$D$32,MATCH("100000001*",[1]dados!$D$2:$D$32,0)),IF(OR(ISNUMBER(FIND("OBRA",J69)),ISNUMBER(FIND("ENGENHARIA",J69)),ISNUMBER(FIND("REFORMA",J69)),ISNUMBER(FIND("AMPLIAÇÃO",J69)),ISNUMBER(FIND("AMPLIACAO",J69)),ISNUMBER(FIND("PAVIMENTAÇÃO",J69)),ISNUMBER(FIND("PAVIMENTACAO",J69)),ISNUMBER(FIND("DRENAGEM",J69)),ISNUMBER(FIND("CONSTRUÇÃO",J69)),ISNUMBER(FIND("CONSTRUCAO",J69))),INDEX([1]dados!$D$2:$D$32,MATCH("100000003*",[1]dados!$D$2:$D$32,0)),IF(OR(ISNUMBER(FIND("LOCAÇÃO",J69)),ISNUMBER(FIND("LOCACAO",J69)),ISNUMBER(FIND("MANUTENÇÃO",J69)),ISNUMBER(FIND("MANUTENCAO",J69)),ISNUMBER(FIND("MÁQUINA",J69)),ISNUMBER(FIND("MAQUINA",J69)),ISNUMBER(FIND("EQUIPAMENTO",J69))),INDEX([1]dados!$D$2:$D$32,MATCH("100000020*",[1]dados!$D$2:$D$32,0)),""))),"")</f>
        <v>100000020 - Manutenção de instalações, de máquinas ou de equipamentos</v>
      </c>
      <c r="L69" s="9">
        <f t="shared" si="6"/>
        <v>0</v>
      </c>
      <c r="M69" s="9">
        <f t="shared" si="7"/>
        <v>0</v>
      </c>
      <c r="N69" s="9"/>
      <c r="O69" s="9"/>
    </row>
    <row r="70" spans="1:15" ht="43.5" thickBot="1">
      <c r="A70" s="14" t="s">
        <v>1489</v>
      </c>
      <c r="B70" s="9"/>
      <c r="C70" s="9">
        <f>IF(OR(ISNUMBER(FIND("OBRA",'[2]R-2010'!E70)),ISNUMBER(FIND("4.4.90.51",'[2]R-2010'!C70))),1,0)</f>
        <v>0</v>
      </c>
      <c r="D70" s="23" t="str">
        <f>IFERROR(TEXT(VALUE(SUBSTITUTE(SUBSTITUTE(SUBSTITUTE('[2]R-2010'!H70,".",""),"/",""),"-","")),"00000000000000"),"")</f>
        <v>27298172000140</v>
      </c>
      <c r="E70" s="9">
        <f t="shared" si="4"/>
        <v>0</v>
      </c>
      <c r="F70" s="9">
        <f t="shared" si="5"/>
        <v>0</v>
      </c>
      <c r="G70" s="9" t="str">
        <f>IFERROR(IF('[2]R-2010'!I70="",0,'[2]R-2010'!I70),"")</f>
        <v>166</v>
      </c>
      <c r="H70" s="10">
        <f>IFERROR('[2]R-2010'!K70,"")</f>
        <v>45793</v>
      </c>
      <c r="I70" s="24">
        <f>IFERROR('[2]R-2010'!L70,"")</f>
        <v>71060</v>
      </c>
      <c r="J70" s="14" t="str">
        <f>IFERROR('[2]R-2010'!Q70,"")</f>
        <v>CONTRATAÇÃO DE EMPRESA ESPECIALIZADA PARA LOCACAO DE  INFRAESTRUTURA DE VIDEO MONITORAMENTO, CONFORME  PROCESSO CARONA 2023.04.26.01 E CONTRATO  2023.05.11.01. competencia 02/2025.</v>
      </c>
      <c r="K70" s="23" t="str">
        <f>IFERROR(IF(OR(ISNUMBER(FIND("VARR",J70)),ISNUMBER(FIND("CAPINA",J70)),ISNUMBER(FIND("ROÇAG",J70)),ISNUMBER(FIND("ROCAG",J70)),ISNUMBER(FIND("PODA",J70)),ISNUMBER(FIND("RESÍDUO",J70)),ISNUMBER(FIND("RESIDUO",J70)),ISNUMBER(FIND("LIMPEZA",J70)),ISNUMBER(FIND("CONSERVAÇÃO",J70)),ISNUMBER(FIND("CONSERVACAO",J70))),INDEX([1]dados!$D$2:$D$32,MATCH("100000001*",[1]dados!$D$2:$D$32,0)),IF(OR(ISNUMBER(FIND("OBRA",J70)),ISNUMBER(FIND("ENGENHARIA",J70)),ISNUMBER(FIND("REFORMA",J70)),ISNUMBER(FIND("AMPLIAÇÃO",J70)),ISNUMBER(FIND("AMPLIACAO",J70)),ISNUMBER(FIND("PAVIMENTAÇÃO",J70)),ISNUMBER(FIND("PAVIMENTACAO",J70)),ISNUMBER(FIND("DRENAGEM",J70)),ISNUMBER(FIND("CONSTRUÇÃO",J70)),ISNUMBER(FIND("CONSTRUCAO",J70))),INDEX([1]dados!$D$2:$D$32,MATCH("100000003*",[1]dados!$D$2:$D$32,0)),IF(OR(ISNUMBER(FIND("LOCAÇÃO",J70)),ISNUMBER(FIND("LOCACAO",J70)),ISNUMBER(FIND("MANUTENÇÃO",J70)),ISNUMBER(FIND("MANUTENCAO",J70)),ISNUMBER(FIND("MÁQUINA",J70)),ISNUMBER(FIND("MAQUINA",J70)),ISNUMBER(FIND("EQUIPAMENTO",J70))),INDEX([1]dados!$D$2:$D$32,MATCH("100000020*",[1]dados!$D$2:$D$32,0)),""))),"")</f>
        <v>100000020 - Manutenção de instalações, de máquinas ou de equipamentos</v>
      </c>
      <c r="L70" s="9">
        <f t="shared" si="6"/>
        <v>0</v>
      </c>
      <c r="M70" s="9">
        <f t="shared" si="7"/>
        <v>0</v>
      </c>
      <c r="N70" s="9"/>
      <c r="O70" s="9"/>
    </row>
    <row r="71" spans="1:15" ht="57.75" thickBot="1">
      <c r="A71" s="14" t="s">
        <v>1489</v>
      </c>
      <c r="B71" s="9"/>
      <c r="C71" s="9">
        <f>IF(OR(ISNUMBER(FIND("OBRA",'[2]R-2010'!E71)),ISNUMBER(FIND("4.4.90.51",'[2]R-2010'!C71))),1,0)</f>
        <v>0</v>
      </c>
      <c r="D71" s="23" t="str">
        <f>IFERROR(TEXT(VALUE(SUBSTITUTE(SUBSTITUTE(SUBSTITUTE('[2]R-2010'!H71,".",""),"/",""),"-","")),"00000000000000"),"")</f>
        <v>30994850000113</v>
      </c>
      <c r="E71" s="9">
        <f t="shared" si="4"/>
        <v>0</v>
      </c>
      <c r="F71" s="9">
        <f t="shared" si="5"/>
        <v>0</v>
      </c>
      <c r="G71" s="9" t="str">
        <f>IFERROR(IF('[2]R-2010'!I71="",0,'[2]R-2010'!I71),"")</f>
        <v>92</v>
      </c>
      <c r="H71" s="10">
        <f>IFERROR('[2]R-2010'!K71,"")</f>
        <v>45793</v>
      </c>
      <c r="I71" s="24">
        <f>IFERROR('[2]R-2010'!L71,"")</f>
        <v>389588.28</v>
      </c>
      <c r="J71" s="14" t="str">
        <f>IFERROR('[2]R-2010'!Q71,"")</f>
        <v>Segunda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
      <c r="K71" s="23" t="str">
        <f>IFERROR(IF(OR(ISNUMBER(FIND("VARR",J71)),ISNUMBER(FIND("CAPINA",J71)),ISNUMBER(FIND("ROÇAG",J71)),ISNUMBER(FIND("ROCAG",J71)),ISNUMBER(FIND("PODA",J71)),ISNUMBER(FIND("RESÍDUO",J71)),ISNUMBER(FIND("RESIDUO",J71)),ISNUMBER(FIND("LIMPEZA",J71)),ISNUMBER(FIND("CONSERVAÇÃO",J71)),ISNUMBER(FIND("CONSERVACAO",J71))),INDEX([1]dados!$D$2:$D$32,MATCH("100000001*",[1]dados!$D$2:$D$32,0)),IF(OR(ISNUMBER(FIND("OBRA",J71)),ISNUMBER(FIND("ENGENHARIA",J71)),ISNUMBER(FIND("REFORMA",J71)),ISNUMBER(FIND("AMPLIAÇÃO",J71)),ISNUMBER(FIND("AMPLIACAO",J71)),ISNUMBER(FIND("PAVIMENTAÇÃO",J71)),ISNUMBER(FIND("PAVIMENTACAO",J71)),ISNUMBER(FIND("DRENAGEM",J71)),ISNUMBER(FIND("CONSTRUÇÃO",J71)),ISNUMBER(FIND("CONSTRUCAO",J71))),INDEX([1]dados!$D$2:$D$32,MATCH("100000003*",[1]dados!$D$2:$D$32,0)),IF(OR(ISNUMBER(FIND("LOCAÇÃO",J71)),ISNUMBER(FIND("LOCACAO",J71)),ISNUMBER(FIND("MANUTENÇÃO",J71)),ISNUMBER(FIND("MANUTENCAO",J71)),ISNUMBER(FIND("MÁQUINA",J71)),ISNUMBER(FIND("MAQUINA",J71)),ISNUMBER(FIND("EQUIPAMENTO",J71))),INDEX([1]dados!$D$2:$D$32,MATCH("100000020*",[1]dados!$D$2:$D$32,0)),""))),"")</f>
        <v/>
      </c>
      <c r="L71" s="9">
        <f t="shared" si="6"/>
        <v>0</v>
      </c>
      <c r="M71" s="9">
        <f t="shared" si="7"/>
        <v>0</v>
      </c>
      <c r="N71" s="9"/>
      <c r="O71" s="9"/>
    </row>
    <row r="72" spans="1:15" ht="43.5" thickBot="1">
      <c r="A72" s="14" t="s">
        <v>1489</v>
      </c>
      <c r="B72" s="9"/>
      <c r="C72" s="9">
        <f>IF(OR(ISNUMBER(FIND("OBRA",'[2]R-2010'!E72)),ISNUMBER(FIND("4.4.90.51",'[2]R-2010'!C72))),1,0)</f>
        <v>0</v>
      </c>
      <c r="D72" s="23" t="str">
        <f>IFERROR(TEXT(VALUE(SUBSTITUTE(SUBSTITUTE(SUBSTITUTE('[2]R-2010'!H72,".",""),"/",""),"-","")),"00000000000000"),"")</f>
        <v>24525971000113</v>
      </c>
      <c r="E72" s="9">
        <f t="shared" si="4"/>
        <v>0</v>
      </c>
      <c r="F72" s="9">
        <f t="shared" si="5"/>
        <v>0</v>
      </c>
      <c r="G72" s="9" t="str">
        <f>IFERROR(IF('[2]R-2010'!I72="",0,'[2]R-2010'!I72),"")</f>
        <v>15283</v>
      </c>
      <c r="H72" s="10">
        <f>IFERROR('[2]R-2010'!K72,"")</f>
        <v>45797</v>
      </c>
      <c r="I72" s="24">
        <f>IFERROR('[2]R-2010'!L72,"")</f>
        <v>8673.2099999999991</v>
      </c>
      <c r="J72" s="14" t="str">
        <f>IFERROR('[2]R-2010'!Q72,"")</f>
        <v>CONTRATAÇÃO DE EMPRESA ESPECIALIZADA NA ÁREA DE SERVIÇOS DE COLETA,  TRANSPORTE E  INCINERAÇÃO DE RESÍDUOS SÓLIDOS DA SAÚDE DO MUNICÍPIO DE IGUATU-CE, CONFORME  ESPECIFICAÇÕES CONSTANTES NO PROJETO BÁSICO DA  LICITACAO 2021.10.06.01. E CONTRATO 2022.01.04.01.</v>
      </c>
      <c r="K72" s="23" t="str">
        <f>IFERROR(IF(OR(ISNUMBER(FIND("VARR",J72)),ISNUMBER(FIND("CAPINA",J72)),ISNUMBER(FIND("ROÇAG",J72)),ISNUMBER(FIND("ROCAG",J72)),ISNUMBER(FIND("PODA",J72)),ISNUMBER(FIND("RESÍDUO",J72)),ISNUMBER(FIND("RESIDUO",J72)),ISNUMBER(FIND("LIMPEZA",J72)),ISNUMBER(FIND("CONSERVAÇÃO",J72)),ISNUMBER(FIND("CONSERVACAO",J72))),INDEX([1]dados!$D$2:$D$32,MATCH("100000001*",[1]dados!$D$2:$D$32,0)),IF(OR(ISNUMBER(FIND("OBRA",J72)),ISNUMBER(FIND("ENGENHARIA",J72)),ISNUMBER(FIND("REFORMA",J72)),ISNUMBER(FIND("AMPLIAÇÃO",J72)),ISNUMBER(FIND("AMPLIACAO",J72)),ISNUMBER(FIND("PAVIMENTAÇÃO",J72)),ISNUMBER(FIND("PAVIMENTACAO",J72)),ISNUMBER(FIND("DRENAGEM",J72)),ISNUMBER(FIND("CONSTRUÇÃO",J72)),ISNUMBER(FIND("CONSTRUCAO",J72))),INDEX([1]dados!$D$2:$D$32,MATCH("100000003*",[1]dados!$D$2:$D$32,0)),IF(OR(ISNUMBER(FIND("LOCAÇÃO",J72)),ISNUMBER(FIND("LOCACAO",J72)),ISNUMBER(FIND("MANUTENÇÃO",J72)),ISNUMBER(FIND("MANUTENCAO",J72)),ISNUMBER(FIND("MÁQUINA",J72)),ISNUMBER(FIND("MAQUINA",J72)),ISNUMBER(FIND("EQUIPAMENTO",J72))),INDEX([1]dados!$D$2:$D$32,MATCH("100000020*",[1]dados!$D$2:$D$32,0)),""))),"")</f>
        <v>100000001 - Limpeza, conservação ou zeladoria</v>
      </c>
      <c r="L72" s="9">
        <f t="shared" si="6"/>
        <v>0</v>
      </c>
      <c r="M72" s="9">
        <f t="shared" si="7"/>
        <v>0</v>
      </c>
      <c r="N72" s="9"/>
      <c r="O72" s="9"/>
    </row>
    <row r="73" spans="1:15" ht="43.5" thickBot="1">
      <c r="A73" s="14" t="s">
        <v>1489</v>
      </c>
      <c r="B73" s="9"/>
      <c r="C73" s="9">
        <f>IF(OR(ISNUMBER(FIND("OBRA",'[2]R-2010'!E73)),ISNUMBER(FIND("4.4.90.51",'[2]R-2010'!C73))),1,0)</f>
        <v>0</v>
      </c>
      <c r="D73" s="23" t="str">
        <f>IFERROR(TEXT(VALUE(SUBSTITUTE(SUBSTITUTE(SUBSTITUTE('[2]R-2010'!H73,".",""),"/",""),"-","")),"00000000000000"),"")</f>
        <v>24525971000113</v>
      </c>
      <c r="E73" s="9">
        <f t="shared" si="4"/>
        <v>0</v>
      </c>
      <c r="F73" s="9">
        <f t="shared" si="5"/>
        <v>0</v>
      </c>
      <c r="G73" s="9" t="str">
        <f>IFERROR(IF('[2]R-2010'!I73="",0,'[2]R-2010'!I73),"")</f>
        <v>15284</v>
      </c>
      <c r="H73" s="10">
        <f>IFERROR('[2]R-2010'!K73,"")</f>
        <v>45797</v>
      </c>
      <c r="I73" s="24">
        <f>IFERROR('[2]R-2010'!L73,"")</f>
        <v>34692.839999999997</v>
      </c>
      <c r="J73" s="14" t="str">
        <f>IFERROR('[2]R-2010'!Q73,"")</f>
        <v>CONTRATAÇÃO DE EMPRESA ESPECIALIZADA NA ÁREA DE SERVIÇOS DE COLETA, TRANSPORTE E  INCINERAÇÃO DE RESÍDUOS SÓLIDOS DA SAÚDE DO MUNICÍPIO DE IGUATU-CE, CONFORME  ESPECIFICAÇÕES CONSTANTES NO PROJETO BÁSICO DA LICITACAO 2021.10.06.01. E CONTRATO 2022.01.04.01.</v>
      </c>
      <c r="K73" s="23" t="str">
        <f>IFERROR(IF(OR(ISNUMBER(FIND("VARR",J73)),ISNUMBER(FIND("CAPINA",J73)),ISNUMBER(FIND("ROÇAG",J73)),ISNUMBER(FIND("ROCAG",J73)),ISNUMBER(FIND("PODA",J73)),ISNUMBER(FIND("RESÍDUO",J73)),ISNUMBER(FIND("RESIDUO",J73)),ISNUMBER(FIND("LIMPEZA",J73)),ISNUMBER(FIND("CONSERVAÇÃO",J73)),ISNUMBER(FIND("CONSERVACAO",J73))),INDEX([1]dados!$D$2:$D$32,MATCH("100000001*",[1]dados!$D$2:$D$32,0)),IF(OR(ISNUMBER(FIND("OBRA",J73)),ISNUMBER(FIND("ENGENHARIA",J73)),ISNUMBER(FIND("REFORMA",J73)),ISNUMBER(FIND("AMPLIAÇÃO",J73)),ISNUMBER(FIND("AMPLIACAO",J73)),ISNUMBER(FIND("PAVIMENTAÇÃO",J73)),ISNUMBER(FIND("PAVIMENTACAO",J73)),ISNUMBER(FIND("DRENAGEM",J73)),ISNUMBER(FIND("CONSTRUÇÃO",J73)),ISNUMBER(FIND("CONSTRUCAO",J73))),INDEX([1]dados!$D$2:$D$32,MATCH("100000003*",[1]dados!$D$2:$D$32,0)),IF(OR(ISNUMBER(FIND("LOCAÇÃO",J73)),ISNUMBER(FIND("LOCACAO",J73)),ISNUMBER(FIND("MANUTENÇÃO",J73)),ISNUMBER(FIND("MANUTENCAO",J73)),ISNUMBER(FIND("MÁQUINA",J73)),ISNUMBER(FIND("MAQUINA",J73)),ISNUMBER(FIND("EQUIPAMENTO",J73))),INDEX([1]dados!$D$2:$D$32,MATCH("100000020*",[1]dados!$D$2:$D$32,0)),""))),"")</f>
        <v>100000001 - Limpeza, conservação ou zeladoria</v>
      </c>
      <c r="L73" s="9">
        <f t="shared" si="6"/>
        <v>0</v>
      </c>
      <c r="M73" s="9">
        <f t="shared" si="7"/>
        <v>0</v>
      </c>
      <c r="N73" s="9"/>
      <c r="O73" s="9"/>
    </row>
    <row r="74" spans="1:15" ht="43.5" thickBot="1">
      <c r="A74" s="14" t="s">
        <v>1489</v>
      </c>
      <c r="B74" s="9"/>
      <c r="C74" s="9">
        <f>IF(OR(ISNUMBER(FIND("OBRA",'[2]R-2010'!E74)),ISNUMBER(FIND("4.4.90.51",'[2]R-2010'!C74))),1,0)</f>
        <v>0</v>
      </c>
      <c r="D74" s="23" t="str">
        <f>IFERROR(TEXT(VALUE(SUBSTITUTE(SUBSTITUTE(SUBSTITUTE('[2]R-2010'!H74,".",""),"/",""),"-","")),"00000000000000"),"")</f>
        <v>24525971000113</v>
      </c>
      <c r="E74" s="9">
        <f t="shared" si="4"/>
        <v>0</v>
      </c>
      <c r="F74" s="9">
        <f t="shared" si="5"/>
        <v>0</v>
      </c>
      <c r="G74" s="9" t="str">
        <f>IFERROR(IF('[2]R-2010'!I74="",0,'[2]R-2010'!I74),"")</f>
        <v>15282</v>
      </c>
      <c r="H74" s="10">
        <f>IFERROR('[2]R-2010'!K74,"")</f>
        <v>45797</v>
      </c>
      <c r="I74" s="24">
        <f>IFERROR('[2]R-2010'!L74,"")</f>
        <v>43366.05</v>
      </c>
      <c r="J74" s="14" t="str">
        <f>IFERROR('[2]R-2010'!Q74,"")</f>
        <v>CONTRATAÇÃO DE EMPRESA ESPECIALIZADA NA ÁREA DE SERVIÇOS DE COLETA,  TRANSPORTE E  INCINERAÇÃO DE RESÍDUOS SÓLIDOS DA SAÚDE DO MUNICÍPIO DE IGUATU-CE, CONFORME  ESPECIFICAÇÕES CONSTANTES NO PROJETO BÁSICO DA  LICITACAO 2021.10.06.01. E CONTRATO 2022.01.04.01.</v>
      </c>
      <c r="K74" s="23" t="str">
        <f>IFERROR(IF(OR(ISNUMBER(FIND("VARR",J74)),ISNUMBER(FIND("CAPINA",J74)),ISNUMBER(FIND("ROÇAG",J74)),ISNUMBER(FIND("ROCAG",J74)),ISNUMBER(FIND("PODA",J74)),ISNUMBER(FIND("RESÍDUO",J74)),ISNUMBER(FIND("RESIDUO",J74)),ISNUMBER(FIND("LIMPEZA",J74)),ISNUMBER(FIND("CONSERVAÇÃO",J74)),ISNUMBER(FIND("CONSERVACAO",J74))),INDEX([1]dados!$D$2:$D$32,MATCH("100000001*",[1]dados!$D$2:$D$32,0)),IF(OR(ISNUMBER(FIND("OBRA",J74)),ISNUMBER(FIND("ENGENHARIA",J74)),ISNUMBER(FIND("REFORMA",J74)),ISNUMBER(FIND("AMPLIAÇÃO",J74)),ISNUMBER(FIND("AMPLIACAO",J74)),ISNUMBER(FIND("PAVIMENTAÇÃO",J74)),ISNUMBER(FIND("PAVIMENTACAO",J74)),ISNUMBER(FIND("DRENAGEM",J74)),ISNUMBER(FIND("CONSTRUÇÃO",J74)),ISNUMBER(FIND("CONSTRUCAO",J74))),INDEX([1]dados!$D$2:$D$32,MATCH("100000003*",[1]dados!$D$2:$D$32,0)),IF(OR(ISNUMBER(FIND("LOCAÇÃO",J74)),ISNUMBER(FIND("LOCACAO",J74)),ISNUMBER(FIND("MANUTENÇÃO",J74)),ISNUMBER(FIND("MANUTENCAO",J74)),ISNUMBER(FIND("MÁQUINA",J74)),ISNUMBER(FIND("MAQUINA",J74)),ISNUMBER(FIND("EQUIPAMENTO",J74))),INDEX([1]dados!$D$2:$D$32,MATCH("100000020*",[1]dados!$D$2:$D$32,0)),""))),"")</f>
        <v>100000001 - Limpeza, conservação ou zeladoria</v>
      </c>
      <c r="L74" s="9">
        <f t="shared" si="6"/>
        <v>0</v>
      </c>
      <c r="M74" s="9">
        <f t="shared" si="7"/>
        <v>0</v>
      </c>
      <c r="N74" s="9"/>
      <c r="O74" s="9"/>
    </row>
    <row r="75" spans="1:15" ht="43.5" thickBot="1">
      <c r="A75" s="14" t="s">
        <v>1489</v>
      </c>
      <c r="B75" s="9"/>
      <c r="C75" s="9">
        <f>IF(OR(ISNUMBER(FIND("OBRA",'[2]R-2010'!E75)),ISNUMBER(FIND("4.4.90.51",'[2]R-2010'!C75))),1,0)</f>
        <v>0</v>
      </c>
      <c r="D75" s="23" t="str">
        <f>IFERROR(TEXT(VALUE(SUBSTITUTE(SUBSTITUTE(SUBSTITUTE('[2]R-2010'!H75,".",""),"/",""),"-","")),"00000000000000"),"")</f>
        <v>02130122000128</v>
      </c>
      <c r="E75" s="9">
        <f t="shared" si="4"/>
        <v>0</v>
      </c>
      <c r="F75" s="9">
        <f t="shared" si="5"/>
        <v>0</v>
      </c>
      <c r="G75" s="9" t="str">
        <f>IFERROR(IF('[2]R-2010'!I75="",0,'[2]R-2010'!I75),"")</f>
        <v>19171</v>
      </c>
      <c r="H75" s="10">
        <f>IFERROR('[2]R-2010'!K75,"")</f>
        <v>45798</v>
      </c>
      <c r="I75" s="24">
        <f>IFERROR('[2]R-2010'!L75,"")</f>
        <v>1150</v>
      </c>
      <c r="J75" s="14" t="str">
        <f>IFERROR('[2]R-2010'!Q75,"")</f>
        <v>CONTRATAÇÃO DE SERVIÇO DE CONCESSÃO DE LICENSA DE USO E SUPORTE TÉCNICO DOS SISTEMA DE GESTÃO DE PONTO ELETRÔNICO, DE RESPONSABILIDADE DA SECRETARIA DA ASSISTÊNCIA SOCIAL/CRAS-PAIF DO MUNICÍPIO DE IGUATU/CE, CONFORME PROCESSO CARONA 2021.06.29.01 E CONTRATO 2021.09.15.03.</v>
      </c>
      <c r="K75" s="23" t="str">
        <f>IFERROR(IF(OR(ISNUMBER(FIND("VARR",J75)),ISNUMBER(FIND("CAPINA",J75)),ISNUMBER(FIND("ROÇAG",J75)),ISNUMBER(FIND("ROCAG",J75)),ISNUMBER(FIND("PODA",J75)),ISNUMBER(FIND("RESÍDUO",J75)),ISNUMBER(FIND("RESIDUO",J75)),ISNUMBER(FIND("LIMPEZA",J75)),ISNUMBER(FIND("CONSERVAÇÃO",J75)),ISNUMBER(FIND("CONSERVACAO",J75))),INDEX([1]dados!$D$2:$D$32,MATCH("100000001*",[1]dados!$D$2:$D$32,0)),IF(OR(ISNUMBER(FIND("OBRA",J75)),ISNUMBER(FIND("ENGENHARIA",J75)),ISNUMBER(FIND("REFORMA",J75)),ISNUMBER(FIND("AMPLIAÇÃO",J75)),ISNUMBER(FIND("AMPLIACAO",J75)),ISNUMBER(FIND("PAVIMENTAÇÃO",J75)),ISNUMBER(FIND("PAVIMENTACAO",J75)),ISNUMBER(FIND("DRENAGEM",J75)),ISNUMBER(FIND("CONSTRUÇÃO",J75)),ISNUMBER(FIND("CONSTRUCAO",J75))),INDEX([1]dados!$D$2:$D$32,MATCH("100000003*",[1]dados!$D$2:$D$32,0)),IF(OR(ISNUMBER(FIND("LOCAÇÃO",J75)),ISNUMBER(FIND("LOCACAO",J75)),ISNUMBER(FIND("MANUTENÇÃO",J75)),ISNUMBER(FIND("MANUTENCAO",J75)),ISNUMBER(FIND("MÁQUINA",J75)),ISNUMBER(FIND("MAQUINA",J75)),ISNUMBER(FIND("EQUIPAMENTO",J75))),INDEX([1]dados!$D$2:$D$32,MATCH("100000020*",[1]dados!$D$2:$D$32,0)),""))),"")</f>
        <v/>
      </c>
      <c r="L75" s="9">
        <f t="shared" si="6"/>
        <v>0</v>
      </c>
      <c r="M75" s="9">
        <f t="shared" si="7"/>
        <v>0</v>
      </c>
      <c r="N75" s="9"/>
      <c r="O75" s="9"/>
    </row>
    <row r="76" spans="1:15" ht="57.75" thickBot="1">
      <c r="A76" s="14" t="s">
        <v>1489</v>
      </c>
      <c r="B76" s="9"/>
      <c r="C76" s="9">
        <f>IF(OR(ISNUMBER(FIND("OBRA",'[2]R-2010'!E76)),ISNUMBER(FIND("4.4.90.51",'[2]R-2010'!C76))),1,0)</f>
        <v>0</v>
      </c>
      <c r="D76" s="23" t="str">
        <f>IFERROR(TEXT(VALUE(SUBSTITUTE(SUBSTITUTE(SUBSTITUTE('[2]R-2010'!H76,".",""),"/",""),"-","")),"00000000000000"),"")</f>
        <v>30994850000113</v>
      </c>
      <c r="E76" s="9">
        <f t="shared" si="4"/>
        <v>0</v>
      </c>
      <c r="F76" s="9">
        <f t="shared" si="5"/>
        <v>0</v>
      </c>
      <c r="G76" s="9" t="str">
        <f>IFERROR(IF('[2]R-2010'!I76="",0,'[2]R-2010'!I76),"")</f>
        <v>92</v>
      </c>
      <c r="H76" s="10">
        <f>IFERROR('[2]R-2010'!K76,"")</f>
        <v>45798</v>
      </c>
      <c r="I76" s="24">
        <f>IFERROR('[2]R-2010'!L76,"")</f>
        <v>150000</v>
      </c>
      <c r="J76" s="14" t="str">
        <f>IFERROR('[2]R-2010'!Q76,"")</f>
        <v>Segunda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
      <c r="K76" s="23" t="str">
        <f>IFERROR(IF(OR(ISNUMBER(FIND("VARR",J76)),ISNUMBER(FIND("CAPINA",J76)),ISNUMBER(FIND("ROÇAG",J76)),ISNUMBER(FIND("ROCAG",J76)),ISNUMBER(FIND("PODA",J76)),ISNUMBER(FIND("RESÍDUO",J76)),ISNUMBER(FIND("RESIDUO",J76)),ISNUMBER(FIND("LIMPEZA",J76)),ISNUMBER(FIND("CONSERVAÇÃO",J76)),ISNUMBER(FIND("CONSERVACAO",J76))),INDEX([1]dados!$D$2:$D$32,MATCH("100000001*",[1]dados!$D$2:$D$32,0)),IF(OR(ISNUMBER(FIND("OBRA",J76)),ISNUMBER(FIND("ENGENHARIA",J76)),ISNUMBER(FIND("REFORMA",J76)),ISNUMBER(FIND("AMPLIAÇÃO",J76)),ISNUMBER(FIND("AMPLIACAO",J76)),ISNUMBER(FIND("PAVIMENTAÇÃO",J76)),ISNUMBER(FIND("PAVIMENTACAO",J76)),ISNUMBER(FIND("DRENAGEM",J76)),ISNUMBER(FIND("CONSTRUÇÃO",J76)),ISNUMBER(FIND("CONSTRUCAO",J76))),INDEX([1]dados!$D$2:$D$32,MATCH("100000003*",[1]dados!$D$2:$D$32,0)),IF(OR(ISNUMBER(FIND("LOCAÇÃO",J76)),ISNUMBER(FIND("LOCACAO",J76)),ISNUMBER(FIND("MANUTENÇÃO",J76)),ISNUMBER(FIND("MANUTENCAO",J76)),ISNUMBER(FIND("MÁQUINA",J76)),ISNUMBER(FIND("MAQUINA",J76)),ISNUMBER(FIND("EQUIPAMENTO",J76))),INDEX([1]dados!$D$2:$D$32,MATCH("100000020*",[1]dados!$D$2:$D$32,0)),""))),"")</f>
        <v/>
      </c>
      <c r="L76" s="9">
        <f t="shared" si="6"/>
        <v>0</v>
      </c>
      <c r="M76" s="9">
        <f t="shared" si="7"/>
        <v>0</v>
      </c>
      <c r="N76" s="9"/>
      <c r="O76" s="9"/>
    </row>
    <row r="77" spans="1:15" ht="86.25" thickBot="1">
      <c r="A77" s="14" t="s">
        <v>1489</v>
      </c>
      <c r="B77" s="9"/>
      <c r="C77" s="9">
        <f>IF(OR(ISNUMBER(FIND("OBRA",'[2]R-2010'!E77)),ISNUMBER(FIND("4.4.90.51",'[2]R-2010'!C77))),1,0)</f>
        <v>0</v>
      </c>
      <c r="D77" s="23" t="str">
        <f>IFERROR(TEXT(VALUE(SUBSTITUTE(SUBSTITUTE(SUBSTITUTE('[2]R-2010'!H77,".",""),"/",""),"-","")),"00000000000000"),"")</f>
        <v>22594152000100</v>
      </c>
      <c r="E77" s="9">
        <f t="shared" si="4"/>
        <v>0</v>
      </c>
      <c r="F77" s="9">
        <f t="shared" si="5"/>
        <v>0</v>
      </c>
      <c r="G77" s="9" t="str">
        <f>IFERROR(IF('[2]R-2010'!I77="",0,'[2]R-2010'!I77),"")</f>
        <v>721</v>
      </c>
      <c r="H77" s="10">
        <f>IFERROR('[2]R-2010'!K77,"")</f>
        <v>45799</v>
      </c>
      <c r="I77" s="24">
        <f>IFERROR('[2]R-2010'!L77,"")</f>
        <v>15926.94</v>
      </c>
      <c r="J77" s="14" t="str">
        <f>IFERROR('[2]R-2010'!Q77,"")</f>
        <v>CONTRATAÇÃO DE EMPRESA PARA PRESTAR OS SERVICOS COM LOCACAO DE INFRAESTRUTURA (ESTRUTURA, SONORIZACAO E ILUMINACAO)PARA VIABILIZAR A REALIZACAO DE EVENTOS MUNICIPAIS, SOB A RESPONSABILIDADE DA SECRETARIA DE CULTURA E TURISMO DO MUNICIPIO DE IGUATU/CE. ATRAVES DE ADESAO A ATA DE REGISTRO DE PREÇOS Nº 2024.06.18.01, ORIUNDA DO PROCESSO ADMINISTRATIVO PREGÃO ELETRÔNICO Nº 2024.05.10.01, DO MUNICIPIO DE MISSÃO VELHA-CE, E PROCESSO CARONA 2024.09.25.01 E CONTRATO 2024.10.04.01.</v>
      </c>
      <c r="K77" s="23" t="str">
        <f>IFERROR(IF(OR(ISNUMBER(FIND("VARR",J77)),ISNUMBER(FIND("CAPINA",J77)),ISNUMBER(FIND("ROÇAG",J77)),ISNUMBER(FIND("ROCAG",J77)),ISNUMBER(FIND("PODA",J77)),ISNUMBER(FIND("RESÍDUO",J77)),ISNUMBER(FIND("RESIDUO",J77)),ISNUMBER(FIND("LIMPEZA",J77)),ISNUMBER(FIND("CONSERVAÇÃO",J77)),ISNUMBER(FIND("CONSERVACAO",J77))),INDEX([1]dados!$D$2:$D$32,MATCH("100000001*",[1]dados!$D$2:$D$32,0)),IF(OR(ISNUMBER(FIND("OBRA",J77)),ISNUMBER(FIND("ENGENHARIA",J77)),ISNUMBER(FIND("REFORMA",J77)),ISNUMBER(FIND("AMPLIAÇÃO",J77)),ISNUMBER(FIND("AMPLIACAO",J77)),ISNUMBER(FIND("PAVIMENTAÇÃO",J77)),ISNUMBER(FIND("PAVIMENTACAO",J77)),ISNUMBER(FIND("DRENAGEM",J77)),ISNUMBER(FIND("CONSTRUÇÃO",J77)),ISNUMBER(FIND("CONSTRUCAO",J77))),INDEX([1]dados!$D$2:$D$32,MATCH("100000003*",[1]dados!$D$2:$D$32,0)),IF(OR(ISNUMBER(FIND("LOCAÇÃO",J77)),ISNUMBER(FIND("LOCACAO",J77)),ISNUMBER(FIND("MANUTENÇÃO",J77)),ISNUMBER(FIND("MANUTENCAO",J77)),ISNUMBER(FIND("MÁQUINA",J77)),ISNUMBER(FIND("MAQUINA",J77)),ISNUMBER(FIND("EQUIPAMENTO",J77))),INDEX([1]dados!$D$2:$D$32,MATCH("100000020*",[1]dados!$D$2:$D$32,0)),""))),"")</f>
        <v>100000020 - Manutenção de instalações, de máquinas ou de equipamentos</v>
      </c>
      <c r="L77" s="9">
        <f t="shared" si="6"/>
        <v>0</v>
      </c>
      <c r="M77" s="9">
        <f t="shared" si="7"/>
        <v>0</v>
      </c>
      <c r="N77" s="9"/>
      <c r="O77" s="9"/>
    </row>
    <row r="78" spans="1:15" ht="57.75" thickBot="1">
      <c r="A78" s="14" t="s">
        <v>1489</v>
      </c>
      <c r="B78" s="9"/>
      <c r="C78" s="9">
        <f>IF(OR(ISNUMBER(FIND("OBRA",'[2]R-2010'!E78)),ISNUMBER(FIND("4.4.90.51",'[2]R-2010'!C78))),1,0)</f>
        <v>1</v>
      </c>
      <c r="D78" s="23" t="str">
        <f>IFERROR(TEXT(VALUE(SUBSTITUTE(SUBSTITUTE(SUBSTITUTE('[2]R-2010'!H78,".",""),"/",""),"-","")),"00000000000000"),"")</f>
        <v>40039126000194</v>
      </c>
      <c r="E78" s="9">
        <f t="shared" si="4"/>
        <v>0</v>
      </c>
      <c r="F78" s="9">
        <f t="shared" si="5"/>
        <v>0</v>
      </c>
      <c r="G78" s="9" t="str">
        <f>IFERROR(IF('[2]R-2010'!I78="",0,'[2]R-2010'!I78),"")</f>
        <v>50</v>
      </c>
      <c r="H78" s="10">
        <f>IFERROR('[2]R-2010'!K78,"")</f>
        <v>45800</v>
      </c>
      <c r="I78" s="24">
        <f>IFERROR('[2]R-2010'!L78,"")</f>
        <v>2100887.0099999998</v>
      </c>
      <c r="J78" s="14" t="str">
        <f>IFERROR('[2]R-2010'!Q78,"")</f>
        <v>REFERENTE AOS 24º, 25º E 26º BOLETIM DE MEDICAO DOS SERVICOS DE CONTRATAÇÃO DE PESSOA JURÍDICA ISOLADA OU EM CONSÓRCIO PARA ELABORAÇÃO DE PROJETOS BÁSICO E EXECUTIVO DE ENGENHARIA E EXECUÇÃO DE OBRAS DE INFRAESTRUTURA, MOBILIDADE E SANEAMENTO BÁSICO NO MUNICIPIO DE IGUATU. CONFORME LICITACAO 2020.05.18.01 E CONTRATO 2020.12.08.02.</v>
      </c>
      <c r="K78" s="23" t="str">
        <f>IFERROR(IF(OR(ISNUMBER(FIND("VARR",J78)),ISNUMBER(FIND("CAPINA",J78)),ISNUMBER(FIND("ROÇAG",J78)),ISNUMBER(FIND("ROCAG",J78)),ISNUMBER(FIND("PODA",J78)),ISNUMBER(FIND("RESÍDUO",J78)),ISNUMBER(FIND("RESIDUO",J78)),ISNUMBER(FIND("LIMPEZA",J78)),ISNUMBER(FIND("CONSERVAÇÃO",J78)),ISNUMBER(FIND("CONSERVACAO",J78))),INDEX([1]dados!$D$2:$D$32,MATCH("100000001*",[1]dados!$D$2:$D$32,0)),IF(OR(ISNUMBER(FIND("OBRA",J78)),ISNUMBER(FIND("ENGENHARIA",J78)),ISNUMBER(FIND("REFORMA",J78)),ISNUMBER(FIND("AMPLIAÇÃO",J78)),ISNUMBER(FIND("AMPLIACAO",J78)),ISNUMBER(FIND("PAVIMENTAÇÃO",J78)),ISNUMBER(FIND("PAVIMENTACAO",J78)),ISNUMBER(FIND("DRENAGEM",J78)),ISNUMBER(FIND("CONSTRUÇÃO",J78)),ISNUMBER(FIND("CONSTRUCAO",J78))),INDEX([1]dados!$D$2:$D$32,MATCH("100000003*",[1]dados!$D$2:$D$32,0)),IF(OR(ISNUMBER(FIND("LOCAÇÃO",J78)),ISNUMBER(FIND("LOCACAO",J78)),ISNUMBER(FIND("MANUTENÇÃO",J78)),ISNUMBER(FIND("MANUTENCAO",J78)),ISNUMBER(FIND("MÁQUINA",J78)),ISNUMBER(FIND("MAQUINA",J78)),ISNUMBER(FIND("EQUIPAMENTO",J78))),INDEX([1]dados!$D$2:$D$32,MATCH("100000020*",[1]dados!$D$2:$D$32,0)),""))),"")</f>
        <v>100000003 - Construção civil</v>
      </c>
      <c r="L78" s="9">
        <f t="shared" si="6"/>
        <v>0</v>
      </c>
      <c r="M78" s="9">
        <f t="shared" si="7"/>
        <v>0</v>
      </c>
      <c r="N78" s="9"/>
      <c r="O78" s="9"/>
    </row>
    <row r="79" spans="1:15" ht="72" thickBot="1">
      <c r="A79" s="14" t="s">
        <v>1489</v>
      </c>
      <c r="B79" s="9"/>
      <c r="C79" s="9">
        <f>IF(OR(ISNUMBER(FIND("OBRA",'[2]R-2010'!E79)),ISNUMBER(FIND("4.4.90.51",'[2]R-2010'!C79))),1,0)</f>
        <v>0</v>
      </c>
      <c r="D79" s="23" t="str">
        <f>IFERROR(TEXT(VALUE(SUBSTITUTE(SUBSTITUTE(SUBSTITUTE('[2]R-2010'!H79,".",""),"/",""),"-","")),"00000000000000"),"")</f>
        <v>09170079000173</v>
      </c>
      <c r="E79" s="9">
        <f t="shared" si="4"/>
        <v>0</v>
      </c>
      <c r="F79" s="9">
        <f t="shared" si="5"/>
        <v>0</v>
      </c>
      <c r="G79" s="9" t="str">
        <f>IFERROR(IF('[2]R-2010'!I79="",0,'[2]R-2010'!I79),"")</f>
        <v>3</v>
      </c>
      <c r="H79" s="10">
        <f>IFERROR('[2]R-2010'!K79,"")</f>
        <v>45813</v>
      </c>
      <c r="I79" s="24">
        <f>IFERROR('[2]R-2010'!L79,"")</f>
        <v>22276.400000000001</v>
      </c>
      <c r="J79" s="14" t="str">
        <f>IFERROR('[2]R-2010'!Q79,"")</f>
        <v>Contratação de associação de catadores para realizar a coleta, transporte, triagem dos resíduos sólidos urbanos recicláveis secos, com dedicação exclusiva de mão de obra, de forma continua, em áreas urbanas e rurais do município, devendo para tanto, o licitante disponibilizar veículos, equipamentos, maquinários e funcionários para execução dos serviços conforme Projeto Básico, para implantação de coleta seletiva no município de Iguatu/CE, nas condições estabelecidas no Termo de Referência da dispensa de lic</v>
      </c>
      <c r="K79" s="23" t="str">
        <f>IFERROR(IF(OR(ISNUMBER(FIND("VARR",J79)),ISNUMBER(FIND("CAPINA",J79)),ISNUMBER(FIND("ROÇAG",J79)),ISNUMBER(FIND("ROCAG",J79)),ISNUMBER(FIND("PODA",J79)),ISNUMBER(FIND("RESÍDUO",J79)),ISNUMBER(FIND("RESIDUO",J79)),ISNUMBER(FIND("LIMPEZA",J79)),ISNUMBER(FIND("CONSERVAÇÃO",J79)),ISNUMBER(FIND("CONSERVACAO",J79))),INDEX([1]dados!$D$2:$D$32,MATCH("100000001*",[1]dados!$D$2:$D$32,0)),IF(OR(ISNUMBER(FIND("OBRA",J79)),ISNUMBER(FIND("ENGENHARIA",J79)),ISNUMBER(FIND("REFORMA",J79)),ISNUMBER(FIND("AMPLIAÇÃO",J79)),ISNUMBER(FIND("AMPLIACAO",J79)),ISNUMBER(FIND("PAVIMENTAÇÃO",J79)),ISNUMBER(FIND("PAVIMENTACAO",J79)),ISNUMBER(FIND("DRENAGEM",J79)),ISNUMBER(FIND("CONSTRUÇÃO",J79)),ISNUMBER(FIND("CONSTRUCAO",J79))),INDEX([1]dados!$D$2:$D$32,MATCH("100000003*",[1]dados!$D$2:$D$32,0)),IF(OR(ISNUMBER(FIND("LOCAÇÃO",J79)),ISNUMBER(FIND("LOCACAO",J79)),ISNUMBER(FIND("MANUTENÇÃO",J79)),ISNUMBER(FIND("MANUTENCAO",J79)),ISNUMBER(FIND("MÁQUINA",J79)),ISNUMBER(FIND("MAQUINA",J79)),ISNUMBER(FIND("EQUIPAMENTO",J79))),INDEX([1]dados!$D$2:$D$32,MATCH("100000020*",[1]dados!$D$2:$D$32,0)),""))),"")</f>
        <v/>
      </c>
      <c r="L79" s="9">
        <f t="shared" si="6"/>
        <v>0</v>
      </c>
      <c r="M79" s="9">
        <f t="shared" si="7"/>
        <v>0</v>
      </c>
      <c r="N79" s="9"/>
      <c r="O79" s="9"/>
    </row>
    <row r="80" spans="1:15" ht="57.75" thickBot="1">
      <c r="A80" s="14" t="s">
        <v>1489</v>
      </c>
      <c r="B80" s="9"/>
      <c r="C80" s="9">
        <f>IF(OR(ISNUMBER(FIND("OBRA",'[2]R-2010'!E80)),ISNUMBER(FIND("4.4.90.51",'[2]R-2010'!C80))),1,0)</f>
        <v>0</v>
      </c>
      <c r="D80" s="23" t="str">
        <f>IFERROR(TEXT(VALUE(SUBSTITUTE(SUBSTITUTE(SUBSTITUTE('[2]R-2010'!H80,".",""),"/",""),"-","")),"00000000000000"),"")</f>
        <v>30994850000113</v>
      </c>
      <c r="E80" s="9">
        <f t="shared" si="4"/>
        <v>0</v>
      </c>
      <c r="F80" s="9">
        <f t="shared" si="5"/>
        <v>0</v>
      </c>
      <c r="G80" s="9" t="str">
        <f>IFERROR(IF('[2]R-2010'!I80="",0,'[2]R-2010'!I80),"")</f>
        <v>92</v>
      </c>
      <c r="H80" s="10">
        <f>IFERROR('[2]R-2010'!K80,"")</f>
        <v>45813</v>
      </c>
      <c r="I80" s="24">
        <f>IFERROR('[2]R-2010'!L80,"")</f>
        <v>80265.2</v>
      </c>
      <c r="J80" s="14" t="str">
        <f>IFERROR('[2]R-2010'!Q80,"")</f>
        <v>Segunda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
      <c r="K80" s="23" t="str">
        <f>IFERROR(IF(OR(ISNUMBER(FIND("VARR",J80)),ISNUMBER(FIND("CAPINA",J80)),ISNUMBER(FIND("ROÇAG",J80)),ISNUMBER(FIND("ROCAG",J80)),ISNUMBER(FIND("PODA",J80)),ISNUMBER(FIND("RESÍDUO",J80)),ISNUMBER(FIND("RESIDUO",J80)),ISNUMBER(FIND("LIMPEZA",J80)),ISNUMBER(FIND("CONSERVAÇÃO",J80)),ISNUMBER(FIND("CONSERVACAO",J80))),INDEX([1]dados!$D$2:$D$32,MATCH("100000001*",[1]dados!$D$2:$D$32,0)),IF(OR(ISNUMBER(FIND("OBRA",J80)),ISNUMBER(FIND("ENGENHARIA",J80)),ISNUMBER(FIND("REFORMA",J80)),ISNUMBER(FIND("AMPLIAÇÃO",J80)),ISNUMBER(FIND("AMPLIACAO",J80)),ISNUMBER(FIND("PAVIMENTAÇÃO",J80)),ISNUMBER(FIND("PAVIMENTACAO",J80)),ISNUMBER(FIND("DRENAGEM",J80)),ISNUMBER(FIND("CONSTRUÇÃO",J80)),ISNUMBER(FIND("CONSTRUCAO",J80))),INDEX([1]dados!$D$2:$D$32,MATCH("100000003*",[1]dados!$D$2:$D$32,0)),IF(OR(ISNUMBER(FIND("LOCAÇÃO",J80)),ISNUMBER(FIND("LOCACAO",J80)),ISNUMBER(FIND("MANUTENÇÃO",J80)),ISNUMBER(FIND("MANUTENCAO",J80)),ISNUMBER(FIND("MÁQUINA",J80)),ISNUMBER(FIND("MAQUINA",J80)),ISNUMBER(FIND("EQUIPAMENTO",J80))),INDEX([1]dados!$D$2:$D$32,MATCH("100000020*",[1]dados!$D$2:$D$32,0)),""))),"")</f>
        <v/>
      </c>
      <c r="L80" s="9">
        <f t="shared" si="6"/>
        <v>0</v>
      </c>
      <c r="M80" s="9">
        <f t="shared" si="7"/>
        <v>0</v>
      </c>
      <c r="N80" s="9"/>
      <c r="O80" s="9"/>
    </row>
    <row r="81" spans="1:15" ht="57.75" thickBot="1">
      <c r="A81" s="14" t="s">
        <v>1489</v>
      </c>
      <c r="B81" s="9"/>
      <c r="C81" s="9">
        <f>IF(OR(ISNUMBER(FIND("OBRA",'[2]R-2010'!E81)),ISNUMBER(FIND("4.4.90.51",'[2]R-2010'!C81))),1,0)</f>
        <v>1</v>
      </c>
      <c r="D81" s="23" t="str">
        <f>IFERROR(TEXT(VALUE(SUBSTITUTE(SUBSTITUTE(SUBSTITUTE('[2]R-2010'!H81,".",""),"/",""),"-","")),"00000000000000"),"")</f>
        <v>41332445000156</v>
      </c>
      <c r="E81" s="9">
        <f t="shared" si="4"/>
        <v>0</v>
      </c>
      <c r="F81" s="9">
        <f t="shared" si="5"/>
        <v>0</v>
      </c>
      <c r="G81" s="9" t="str">
        <f>IFERROR(IF('[2]R-2010'!I81="",0,'[2]R-2010'!I81),"")</f>
        <v>174</v>
      </c>
      <c r="H81" s="10">
        <f>IFERROR('[2]R-2010'!K81,"")</f>
        <v>45819</v>
      </c>
      <c r="I81" s="24">
        <f>IFERROR('[2]R-2010'!L81,"")</f>
        <v>136244.98000000001</v>
      </c>
      <c r="J81" s="14" t="str">
        <f>IFERROR('[2]R-2010'!Q81,"")</f>
        <v>REFERENTE A 7ª MEDICAO DOS SERVICOS ESPECIALIZADOS DE CONTRUÇÃO CIVIL PARA CONSTRUÇÃO 7(SETE)CAMPOS DE FUTEBOL TIPO ARENINHA A SEREM IMPLANTADOS NO MUNICÍPIO DE IGUATU, TUDO DE ACORDO COM AS ESPECIFICAÇÕES CONTIDAS NOS ANEXOS DESTE EDITAL. CONFORME LICITACAO 2023.02.06.01 E CONTRATO 2023.08.08.01.</v>
      </c>
      <c r="K81" s="23" t="str">
        <f>IFERROR(IF(OR(ISNUMBER(FIND("VARR",J81)),ISNUMBER(FIND("CAPINA",J81)),ISNUMBER(FIND("ROÇAG",J81)),ISNUMBER(FIND("ROCAG",J81)),ISNUMBER(FIND("PODA",J81)),ISNUMBER(FIND("RESÍDUO",J81)),ISNUMBER(FIND("RESIDUO",J81)),ISNUMBER(FIND("LIMPEZA",J81)),ISNUMBER(FIND("CONSERVAÇÃO",J81)),ISNUMBER(FIND("CONSERVACAO",J81))),INDEX([1]dados!$D$2:$D$32,MATCH("100000001*",[1]dados!$D$2:$D$32,0)),IF(OR(ISNUMBER(FIND("OBRA",J81)),ISNUMBER(FIND("ENGENHARIA",J81)),ISNUMBER(FIND("REFORMA",J81)),ISNUMBER(FIND("AMPLIAÇÃO",J81)),ISNUMBER(FIND("AMPLIACAO",J81)),ISNUMBER(FIND("PAVIMENTAÇÃO",J81)),ISNUMBER(FIND("PAVIMENTACAO",J81)),ISNUMBER(FIND("DRENAGEM",J81)),ISNUMBER(FIND("CONSTRUÇÃO",J81)),ISNUMBER(FIND("CONSTRUCAO",J81))),INDEX([1]dados!$D$2:$D$32,MATCH("100000003*",[1]dados!$D$2:$D$32,0)),IF(OR(ISNUMBER(FIND("LOCAÇÃO",J81)),ISNUMBER(FIND("LOCACAO",J81)),ISNUMBER(FIND("MANUTENÇÃO",J81)),ISNUMBER(FIND("MANUTENCAO",J81)),ISNUMBER(FIND("MÁQUINA",J81)),ISNUMBER(FIND("MAQUINA",J81)),ISNUMBER(FIND("EQUIPAMENTO",J81))),INDEX([1]dados!$D$2:$D$32,MATCH("100000020*",[1]dados!$D$2:$D$32,0)),""))),"")</f>
        <v>100000003 - Construção civil</v>
      </c>
      <c r="L81" s="9">
        <f t="shared" si="6"/>
        <v>0</v>
      </c>
      <c r="M81" s="9">
        <f t="shared" si="7"/>
        <v>0</v>
      </c>
      <c r="N81" s="9"/>
      <c r="O81" s="9"/>
    </row>
    <row r="82" spans="1:15" ht="57.75" thickBot="1">
      <c r="A82" s="14" t="s">
        <v>1489</v>
      </c>
      <c r="B82" s="9"/>
      <c r="C82" s="9">
        <f>IF(OR(ISNUMBER(FIND("OBRA",'[2]R-2010'!E82)),ISNUMBER(FIND("4.4.90.51",'[2]R-2010'!C82))),1,0)</f>
        <v>1</v>
      </c>
      <c r="D82" s="23" t="str">
        <f>IFERROR(TEXT(VALUE(SUBSTITUTE(SUBSTITUTE(SUBSTITUTE('[2]R-2010'!H82,".",""),"/",""),"-","")),"00000000000000"),"")</f>
        <v>40039126000194</v>
      </c>
      <c r="E82" s="9">
        <f t="shared" si="4"/>
        <v>0</v>
      </c>
      <c r="F82" s="9">
        <f t="shared" si="5"/>
        <v>0</v>
      </c>
      <c r="G82" s="9" t="str">
        <f>IFERROR(IF('[2]R-2010'!I82="",0,'[2]R-2010'!I82),"")</f>
        <v>50</v>
      </c>
      <c r="H82" s="10">
        <f>IFERROR('[2]R-2010'!K82,"")</f>
        <v>45819</v>
      </c>
      <c r="I82" s="24">
        <f>IFERROR('[2]R-2010'!L82,"")</f>
        <v>12415.46</v>
      </c>
      <c r="J82" s="14" t="str">
        <f>IFERROR('[2]R-2010'!Q82,"")</f>
        <v>REFERENTE AOS 24º, 25º E 26º BOLETIM DE MEDICAO DOS SERVICOS DE CONTRATAÇÃO DE PESSOA JURÍDICA ISOLADA OU EM CONSÓRCIO PARA ELABORAÇÃO DE PROJETOS BÁSICO E EXECUTIVO DE ENGENHARIA E EXECUÇÃO DE OBRAS DE INFRAESTRUTURA, MOBILIDADE E SANEAMENTO BÁSICO NO MUNICIPIO DE IGUATU. CONFORME LICITACAO 2020.05.18.01 E CONTRATO 2020.12.08.02.</v>
      </c>
      <c r="K82" s="23" t="str">
        <f>IFERROR(IF(OR(ISNUMBER(FIND("VARR",J82)),ISNUMBER(FIND("CAPINA",J82)),ISNUMBER(FIND("ROÇAG",J82)),ISNUMBER(FIND("ROCAG",J82)),ISNUMBER(FIND("PODA",J82)),ISNUMBER(FIND("RESÍDUO",J82)),ISNUMBER(FIND("RESIDUO",J82)),ISNUMBER(FIND("LIMPEZA",J82)),ISNUMBER(FIND("CONSERVAÇÃO",J82)),ISNUMBER(FIND("CONSERVACAO",J82))),INDEX([1]dados!$D$2:$D$32,MATCH("100000001*",[1]dados!$D$2:$D$32,0)),IF(OR(ISNUMBER(FIND("OBRA",J82)),ISNUMBER(FIND("ENGENHARIA",J82)),ISNUMBER(FIND("REFORMA",J82)),ISNUMBER(FIND("AMPLIAÇÃO",J82)),ISNUMBER(FIND("AMPLIACAO",J82)),ISNUMBER(FIND("PAVIMENTAÇÃO",J82)),ISNUMBER(FIND("PAVIMENTACAO",J82)),ISNUMBER(FIND("DRENAGEM",J82)),ISNUMBER(FIND("CONSTRUÇÃO",J82)),ISNUMBER(FIND("CONSTRUCAO",J82))),INDEX([1]dados!$D$2:$D$32,MATCH("100000003*",[1]dados!$D$2:$D$32,0)),IF(OR(ISNUMBER(FIND("LOCAÇÃO",J82)),ISNUMBER(FIND("LOCACAO",J82)),ISNUMBER(FIND("MANUTENÇÃO",J82)),ISNUMBER(FIND("MANUTENCAO",J82)),ISNUMBER(FIND("MÁQUINA",J82)),ISNUMBER(FIND("MAQUINA",J82)),ISNUMBER(FIND("EQUIPAMENTO",J82))),INDEX([1]dados!$D$2:$D$32,MATCH("100000020*",[1]dados!$D$2:$D$32,0)),""))),"")</f>
        <v>100000003 - Construção civil</v>
      </c>
      <c r="L82" s="9">
        <f t="shared" si="6"/>
        <v>0</v>
      </c>
      <c r="M82" s="9">
        <f t="shared" si="7"/>
        <v>0</v>
      </c>
      <c r="N82" s="9"/>
      <c r="O82" s="9"/>
    </row>
    <row r="83" spans="1:15" ht="57.75" thickBot="1">
      <c r="A83" s="14" t="s">
        <v>1489</v>
      </c>
      <c r="B83" s="9"/>
      <c r="C83" s="9">
        <f>IF(OR(ISNUMBER(FIND("OBRA",'[2]R-2010'!E83)),ISNUMBER(FIND("4.4.90.51",'[2]R-2010'!C83))),1,0)</f>
        <v>1</v>
      </c>
      <c r="D83" s="23" t="str">
        <f>IFERROR(TEXT(VALUE(SUBSTITUTE(SUBSTITUTE(SUBSTITUTE('[2]R-2010'!H83,".",""),"/",""),"-","")),"00000000000000"),"")</f>
        <v>40039126000194</v>
      </c>
      <c r="E83" s="9">
        <f t="shared" si="4"/>
        <v>0</v>
      </c>
      <c r="F83" s="9">
        <f t="shared" si="5"/>
        <v>0</v>
      </c>
      <c r="G83" s="9" t="str">
        <f>IFERROR(IF('[2]R-2010'!I83="",0,'[2]R-2010'!I83),"")</f>
        <v>51</v>
      </c>
      <c r="H83" s="10">
        <f>IFERROR('[2]R-2010'!K83,"")</f>
        <v>45819</v>
      </c>
      <c r="I83" s="24">
        <f>IFERROR('[2]R-2010'!L83,"")</f>
        <v>928767.92</v>
      </c>
      <c r="J83" s="14" t="str">
        <f>IFERROR('[2]R-2010'!Q83,"")</f>
        <v>REFERENTE AOS 24º, 25º E 26º BOLETIM DE MEDICAO DOS SERVICOS DE CONTRATAÇÃO DE PESSOA JURÍDICA ISOLADA OU EM CONSÓRCIO PARA ELABORAÇÃO DE PROJETOS BÁSICO E EXECUTIVO DE ENGENHARIA E EXECUÇÃO DE OBRAS DE INFRAESTRUTURA, MOBILIDADE E SANEAMENTO BÁSICO NO MUNICIPIO DE IGUATU. CONFORME LICITACAO 2020.05.18.01 E CONTRATO 2020.12.08.02.</v>
      </c>
      <c r="K83" s="23" t="str">
        <f>IFERROR(IF(OR(ISNUMBER(FIND("VARR",J83)),ISNUMBER(FIND("CAPINA",J83)),ISNUMBER(FIND("ROÇAG",J83)),ISNUMBER(FIND("ROCAG",J83)),ISNUMBER(FIND("PODA",J83)),ISNUMBER(FIND("RESÍDUO",J83)),ISNUMBER(FIND("RESIDUO",J83)),ISNUMBER(FIND("LIMPEZA",J83)),ISNUMBER(FIND("CONSERVAÇÃO",J83)),ISNUMBER(FIND("CONSERVACAO",J83))),INDEX([1]dados!$D$2:$D$32,MATCH("100000001*",[1]dados!$D$2:$D$32,0)),IF(OR(ISNUMBER(FIND("OBRA",J83)),ISNUMBER(FIND("ENGENHARIA",J83)),ISNUMBER(FIND("REFORMA",J83)),ISNUMBER(FIND("AMPLIAÇÃO",J83)),ISNUMBER(FIND("AMPLIACAO",J83)),ISNUMBER(FIND("PAVIMENTAÇÃO",J83)),ISNUMBER(FIND("PAVIMENTACAO",J83)),ISNUMBER(FIND("DRENAGEM",J83)),ISNUMBER(FIND("CONSTRUÇÃO",J83)),ISNUMBER(FIND("CONSTRUCAO",J83))),INDEX([1]dados!$D$2:$D$32,MATCH("100000003*",[1]dados!$D$2:$D$32,0)),IF(OR(ISNUMBER(FIND("LOCAÇÃO",J83)),ISNUMBER(FIND("LOCACAO",J83)),ISNUMBER(FIND("MANUTENÇÃO",J83)),ISNUMBER(FIND("MANUTENCAO",J83)),ISNUMBER(FIND("MÁQUINA",J83)),ISNUMBER(FIND("MAQUINA",J83)),ISNUMBER(FIND("EQUIPAMENTO",J83))),INDEX([1]dados!$D$2:$D$32,MATCH("100000020*",[1]dados!$D$2:$D$32,0)),""))),"")</f>
        <v>100000003 - Construção civil</v>
      </c>
      <c r="L83" s="9">
        <f t="shared" si="6"/>
        <v>0</v>
      </c>
      <c r="M83" s="9">
        <f t="shared" si="7"/>
        <v>0</v>
      </c>
      <c r="N83" s="9"/>
      <c r="O83" s="9"/>
    </row>
    <row r="84" spans="1:15" ht="57.75" thickBot="1">
      <c r="A84" s="14" t="s">
        <v>1489</v>
      </c>
      <c r="B84" s="9"/>
      <c r="C84" s="9">
        <f>IF(OR(ISNUMBER(FIND("OBRA",'[2]R-2010'!E84)),ISNUMBER(FIND("4.4.90.51",'[2]R-2010'!C84))),1,0)</f>
        <v>0</v>
      </c>
      <c r="D84" s="23" t="str">
        <f>IFERROR(TEXT(VALUE(SUBSTITUTE(SUBSTITUTE(SUBSTITUTE('[2]R-2010'!H84,".",""),"/",""),"-","")),"00000000000000"),"")</f>
        <v>03420933000126</v>
      </c>
      <c r="E84" s="9">
        <f t="shared" si="4"/>
        <v>0</v>
      </c>
      <c r="F84" s="9">
        <f t="shared" si="5"/>
        <v>0</v>
      </c>
      <c r="G84" s="9" t="str">
        <f>IFERROR(IF('[2]R-2010'!I84="",0,'[2]R-2010'!I84),"")</f>
        <v>15728</v>
      </c>
      <c r="H84" s="10">
        <f>IFERROR('[2]R-2010'!K84,"")</f>
        <v>45819</v>
      </c>
      <c r="I84" s="24">
        <f>IFERROR('[2]R-2010'!L84,"")</f>
        <v>1185.81</v>
      </c>
      <c r="J84" s="14" t="str">
        <f>IFERROR('[2]R-2010'!Q84,"")</f>
        <v>CONTRATACAO DE EMPRESA PARA LOCAÇÃO DE EQUIPAMENTOS DE INFORMATICA, INCLUINDO ASSISTENCIA TECNICA, MANUTENÇÃO PREVENTIVA E CORRETIVA E PEÇAS DE REPOSICÃO, PARA  ATENDER AS NECESSIDADES DA SECRETARIA DA SECRETARIA DE ASSISTENCIA SOCIAL/ABRIGO DO MUNICIPIO DE IGUATU/CE.  CONFORME LICITACAO 2021.07.01.03 E CONTRATO 2021.08.23.08.</v>
      </c>
      <c r="K84" s="23" t="str">
        <f>IFERROR(IF(OR(ISNUMBER(FIND("VARR",J84)),ISNUMBER(FIND("CAPINA",J84)),ISNUMBER(FIND("ROÇAG",J84)),ISNUMBER(FIND("ROCAG",J84)),ISNUMBER(FIND("PODA",J84)),ISNUMBER(FIND("RESÍDUO",J84)),ISNUMBER(FIND("RESIDUO",J84)),ISNUMBER(FIND("LIMPEZA",J84)),ISNUMBER(FIND("CONSERVAÇÃO",J84)),ISNUMBER(FIND("CONSERVACAO",J84))),INDEX([1]dados!$D$2:$D$32,MATCH("100000001*",[1]dados!$D$2:$D$32,0)),IF(OR(ISNUMBER(FIND("OBRA",J84)),ISNUMBER(FIND("ENGENHARIA",J84)),ISNUMBER(FIND("REFORMA",J84)),ISNUMBER(FIND("AMPLIAÇÃO",J84)),ISNUMBER(FIND("AMPLIACAO",J84)),ISNUMBER(FIND("PAVIMENTAÇÃO",J84)),ISNUMBER(FIND("PAVIMENTACAO",J84)),ISNUMBER(FIND("DRENAGEM",J84)),ISNUMBER(FIND("CONSTRUÇÃO",J84)),ISNUMBER(FIND("CONSTRUCAO",J84))),INDEX([1]dados!$D$2:$D$32,MATCH("100000003*",[1]dados!$D$2:$D$32,0)),IF(OR(ISNUMBER(FIND("LOCAÇÃO",J84)),ISNUMBER(FIND("LOCACAO",J84)),ISNUMBER(FIND("MANUTENÇÃO",J84)),ISNUMBER(FIND("MANUTENCAO",J84)),ISNUMBER(FIND("MÁQUINA",J84)),ISNUMBER(FIND("MAQUINA",J84)),ISNUMBER(FIND("EQUIPAMENTO",J84))),INDEX([1]dados!$D$2:$D$32,MATCH("100000020*",[1]dados!$D$2:$D$32,0)),""))),"")</f>
        <v>100000020 - Manutenção de instalações, de máquinas ou de equipamentos</v>
      </c>
      <c r="L84" s="9">
        <f t="shared" si="6"/>
        <v>0</v>
      </c>
      <c r="M84" s="9">
        <f t="shared" si="7"/>
        <v>0</v>
      </c>
      <c r="N84" s="9"/>
      <c r="O84" s="9"/>
    </row>
    <row r="85" spans="1:15" ht="57.75" thickBot="1">
      <c r="A85" s="14" t="s">
        <v>1489</v>
      </c>
      <c r="B85" s="9"/>
      <c r="C85" s="9">
        <f>IF(OR(ISNUMBER(FIND("OBRA",'[2]R-2010'!E85)),ISNUMBER(FIND("4.4.90.51",'[2]R-2010'!C85))),1,0)</f>
        <v>0</v>
      </c>
      <c r="D85" s="23" t="str">
        <f>IFERROR(TEXT(VALUE(SUBSTITUTE(SUBSTITUTE(SUBSTITUTE('[2]R-2010'!H85,".",""),"/",""),"-","")),"00000000000000"),"")</f>
        <v>03420933000126</v>
      </c>
      <c r="E85" s="9">
        <f t="shared" si="4"/>
        <v>0</v>
      </c>
      <c r="F85" s="9">
        <f t="shared" si="5"/>
        <v>0</v>
      </c>
      <c r="G85" s="9" t="str">
        <f>IFERROR(IF('[2]R-2010'!I85="",0,'[2]R-2010'!I85),"")</f>
        <v>15730</v>
      </c>
      <c r="H85" s="10">
        <f>IFERROR('[2]R-2010'!K85,"")</f>
        <v>45819</v>
      </c>
      <c r="I85" s="24">
        <f>IFERROR('[2]R-2010'!L85,"")</f>
        <v>1442.27</v>
      </c>
      <c r="J85" s="14" t="str">
        <f>IFERROR('[2]R-2010'!Q85,"")</f>
        <v>CONTRATACAO DE EMPRESA PARA LOCAÇÃO DE EQUIPAMENTOS DE INFORMATICA,  INCLUINDO ASSISTENCIA TECNICA, MANUTENÇÃO PREVENTIVA E CORRETIVA E  PEÇAS DE REPOSICÃO, PARA  ATENDER AS NECESSIDADES DA SECRETARIA DA  SECRETARIA DE ASSISTENCIA SOCIAL/FEAS DO MUNICIPIO DE IGUATU/CE.   CONFORME LICITACAO 2021.07.01.03 E CONTRATO 2021.08.23.08.</v>
      </c>
      <c r="K85" s="23" t="str">
        <f>IFERROR(IF(OR(ISNUMBER(FIND("VARR",J85)),ISNUMBER(FIND("CAPINA",J85)),ISNUMBER(FIND("ROÇAG",J85)),ISNUMBER(FIND("ROCAG",J85)),ISNUMBER(FIND("PODA",J85)),ISNUMBER(FIND("RESÍDUO",J85)),ISNUMBER(FIND("RESIDUO",J85)),ISNUMBER(FIND("LIMPEZA",J85)),ISNUMBER(FIND("CONSERVAÇÃO",J85)),ISNUMBER(FIND("CONSERVACAO",J85))),INDEX([1]dados!$D$2:$D$32,MATCH("100000001*",[1]dados!$D$2:$D$32,0)),IF(OR(ISNUMBER(FIND("OBRA",J85)),ISNUMBER(FIND("ENGENHARIA",J85)),ISNUMBER(FIND("REFORMA",J85)),ISNUMBER(FIND("AMPLIAÇÃO",J85)),ISNUMBER(FIND("AMPLIACAO",J85)),ISNUMBER(FIND("PAVIMENTAÇÃO",J85)),ISNUMBER(FIND("PAVIMENTACAO",J85)),ISNUMBER(FIND("DRENAGEM",J85)),ISNUMBER(FIND("CONSTRUÇÃO",J85)),ISNUMBER(FIND("CONSTRUCAO",J85))),INDEX([1]dados!$D$2:$D$32,MATCH("100000003*",[1]dados!$D$2:$D$32,0)),IF(OR(ISNUMBER(FIND("LOCAÇÃO",J85)),ISNUMBER(FIND("LOCACAO",J85)),ISNUMBER(FIND("MANUTENÇÃO",J85)),ISNUMBER(FIND("MANUTENCAO",J85)),ISNUMBER(FIND("MÁQUINA",J85)),ISNUMBER(FIND("MAQUINA",J85)),ISNUMBER(FIND("EQUIPAMENTO",J85))),INDEX([1]dados!$D$2:$D$32,MATCH("100000020*",[1]dados!$D$2:$D$32,0)),""))),"")</f>
        <v>100000020 - Manutenção de instalações, de máquinas ou de equipamentos</v>
      </c>
      <c r="L85" s="9">
        <f t="shared" si="6"/>
        <v>0</v>
      </c>
      <c r="M85" s="9">
        <f t="shared" si="7"/>
        <v>0</v>
      </c>
      <c r="N85" s="9"/>
      <c r="O85" s="9"/>
    </row>
    <row r="86" spans="1:15" ht="57.75" thickBot="1">
      <c r="A86" s="14" t="s">
        <v>1489</v>
      </c>
      <c r="B86" s="9"/>
      <c r="C86" s="9">
        <f>IF(OR(ISNUMBER(FIND("OBRA",'[2]R-2010'!E86)),ISNUMBER(FIND("4.4.90.51",'[2]R-2010'!C86))),1,0)</f>
        <v>0</v>
      </c>
      <c r="D86" s="23" t="str">
        <f>IFERROR(TEXT(VALUE(SUBSTITUTE(SUBSTITUTE(SUBSTITUTE('[2]R-2010'!H86,".",""),"/",""),"-","")),"00000000000000"),"")</f>
        <v>03420933000126</v>
      </c>
      <c r="E86" s="9">
        <f t="shared" si="4"/>
        <v>0</v>
      </c>
      <c r="F86" s="9">
        <f t="shared" si="5"/>
        <v>0</v>
      </c>
      <c r="G86" s="9" t="str">
        <f>IFERROR(IF('[2]R-2010'!I86="",0,'[2]R-2010'!I86),"")</f>
        <v>15732</v>
      </c>
      <c r="H86" s="10">
        <f>IFERROR('[2]R-2010'!K86,"")</f>
        <v>45819</v>
      </c>
      <c r="I86" s="24">
        <f>IFERROR('[2]R-2010'!L86,"")</f>
        <v>4777.6400000000003</v>
      </c>
      <c r="J86" s="14" t="str">
        <f>IFERROR('[2]R-2010'!Q86,"")</f>
        <v>CONTRATACAO DE EMPRESA PARA LOCAÇÃO DE EQUIPAMENTOS DE INFORMATICA,  INCLUINDO ASSISTENCIA TECNICA, MANUTENÇÃO PREVENTIVA E CORRETIVA E  PEÇAS DE REPOSICÃO, PARA  ATENDER AS NECESSIDADES DA SECRETARIA DA  SECRETARIA DE ASSISTENCIA SOCIAL DO MUNICIPIO DE IGUATU/CE. CONFORME LICITACAO 2021.07.01.03 E CONTRATO 2021.08.23.08.</v>
      </c>
      <c r="K86" s="23" t="str">
        <f>IFERROR(IF(OR(ISNUMBER(FIND("VARR",J86)),ISNUMBER(FIND("CAPINA",J86)),ISNUMBER(FIND("ROÇAG",J86)),ISNUMBER(FIND("ROCAG",J86)),ISNUMBER(FIND("PODA",J86)),ISNUMBER(FIND("RESÍDUO",J86)),ISNUMBER(FIND("RESIDUO",J86)),ISNUMBER(FIND("LIMPEZA",J86)),ISNUMBER(FIND("CONSERVAÇÃO",J86)),ISNUMBER(FIND("CONSERVACAO",J86))),INDEX([1]dados!$D$2:$D$32,MATCH("100000001*",[1]dados!$D$2:$D$32,0)),IF(OR(ISNUMBER(FIND("OBRA",J86)),ISNUMBER(FIND("ENGENHARIA",J86)),ISNUMBER(FIND("REFORMA",J86)),ISNUMBER(FIND("AMPLIAÇÃO",J86)),ISNUMBER(FIND("AMPLIACAO",J86)),ISNUMBER(FIND("PAVIMENTAÇÃO",J86)),ISNUMBER(FIND("PAVIMENTACAO",J86)),ISNUMBER(FIND("DRENAGEM",J86)),ISNUMBER(FIND("CONSTRUÇÃO",J86)),ISNUMBER(FIND("CONSTRUCAO",J86))),INDEX([1]dados!$D$2:$D$32,MATCH("100000003*",[1]dados!$D$2:$D$32,0)),IF(OR(ISNUMBER(FIND("LOCAÇÃO",J86)),ISNUMBER(FIND("LOCACAO",J86)),ISNUMBER(FIND("MANUTENÇÃO",J86)),ISNUMBER(FIND("MANUTENCAO",J86)),ISNUMBER(FIND("MÁQUINA",J86)),ISNUMBER(FIND("MAQUINA",J86)),ISNUMBER(FIND("EQUIPAMENTO",J86))),INDEX([1]dados!$D$2:$D$32,MATCH("100000020*",[1]dados!$D$2:$D$32,0)),""))),"")</f>
        <v>100000020 - Manutenção de instalações, de máquinas ou de equipamentos</v>
      </c>
      <c r="L86" s="9">
        <f t="shared" si="6"/>
        <v>0</v>
      </c>
      <c r="M86" s="9">
        <f t="shared" si="7"/>
        <v>0</v>
      </c>
      <c r="N86" s="9"/>
      <c r="O86" s="9"/>
    </row>
    <row r="87" spans="1:15" ht="57.75" thickBot="1">
      <c r="A87" s="14" t="s">
        <v>1489</v>
      </c>
      <c r="B87" s="9"/>
      <c r="C87" s="9">
        <f>IF(OR(ISNUMBER(FIND("OBRA",'[2]R-2010'!E87)),ISNUMBER(FIND("4.4.90.51",'[2]R-2010'!C87))),1,0)</f>
        <v>0</v>
      </c>
      <c r="D87" s="23" t="str">
        <f>IFERROR(TEXT(VALUE(SUBSTITUTE(SUBSTITUTE(SUBSTITUTE('[2]R-2010'!H87,".",""),"/",""),"-","")),"00000000000000"),"")</f>
        <v>03420933000126</v>
      </c>
      <c r="E87" s="9">
        <f t="shared" si="4"/>
        <v>0</v>
      </c>
      <c r="F87" s="9">
        <f t="shared" si="5"/>
        <v>0</v>
      </c>
      <c r="G87" s="9" t="str">
        <f>IFERROR(IF('[2]R-2010'!I87="",0,'[2]R-2010'!I87),"")</f>
        <v>15709</v>
      </c>
      <c r="H87" s="10">
        <f>IFERROR('[2]R-2010'!K87,"")</f>
        <v>45819</v>
      </c>
      <c r="I87" s="24">
        <f>IFERROR('[2]R-2010'!L87,"")</f>
        <v>4777.6400000000003</v>
      </c>
      <c r="J87" s="14" t="str">
        <f>IFERROR('[2]R-2010'!Q87,"")</f>
        <v>CONTRATACAO DE EMPRESA PARA LOCAÇÃO DE EQUIPAMENTOS DE INFORMATICA,  INCLUINDO ASSISTENCIA TECNICA, MANUTENÇÃO PREVENTIVA E CORRETIVA E  PEÇAS DE REPOSICÃO, PARA  ATENDER AS NECESSIDADES DA SECRETARIA DA  SECRETARIA DE ASSISTENCIA SOCIAL DO MUNICIPIO DE IGUATU/CE. CONFORME LICITACAO 2021.07.01.03 E CONTRATO 2021.08.23.08.</v>
      </c>
      <c r="K87" s="23" t="str">
        <f>IFERROR(IF(OR(ISNUMBER(FIND("VARR",J87)),ISNUMBER(FIND("CAPINA",J87)),ISNUMBER(FIND("ROÇAG",J87)),ISNUMBER(FIND("ROCAG",J87)),ISNUMBER(FIND("PODA",J87)),ISNUMBER(FIND("RESÍDUO",J87)),ISNUMBER(FIND("RESIDUO",J87)),ISNUMBER(FIND("LIMPEZA",J87)),ISNUMBER(FIND("CONSERVAÇÃO",J87)),ISNUMBER(FIND("CONSERVACAO",J87))),INDEX([1]dados!$D$2:$D$32,MATCH("100000001*",[1]dados!$D$2:$D$32,0)),IF(OR(ISNUMBER(FIND("OBRA",J87)),ISNUMBER(FIND("ENGENHARIA",J87)),ISNUMBER(FIND("REFORMA",J87)),ISNUMBER(FIND("AMPLIAÇÃO",J87)),ISNUMBER(FIND("AMPLIACAO",J87)),ISNUMBER(FIND("PAVIMENTAÇÃO",J87)),ISNUMBER(FIND("PAVIMENTACAO",J87)),ISNUMBER(FIND("DRENAGEM",J87)),ISNUMBER(FIND("CONSTRUÇÃO",J87)),ISNUMBER(FIND("CONSTRUCAO",J87))),INDEX([1]dados!$D$2:$D$32,MATCH("100000003*",[1]dados!$D$2:$D$32,0)),IF(OR(ISNUMBER(FIND("LOCAÇÃO",J87)),ISNUMBER(FIND("LOCACAO",J87)),ISNUMBER(FIND("MANUTENÇÃO",J87)),ISNUMBER(FIND("MANUTENCAO",J87)),ISNUMBER(FIND("MÁQUINA",J87)),ISNUMBER(FIND("MAQUINA",J87)),ISNUMBER(FIND("EQUIPAMENTO",J87))),INDEX([1]dados!$D$2:$D$32,MATCH("100000020*",[1]dados!$D$2:$D$32,0)),""))),"")</f>
        <v>100000020 - Manutenção de instalações, de máquinas ou de equipamentos</v>
      </c>
      <c r="L87" s="9">
        <f t="shared" si="6"/>
        <v>0</v>
      </c>
      <c r="M87" s="9">
        <f t="shared" si="7"/>
        <v>0</v>
      </c>
      <c r="N87" s="9"/>
      <c r="O87" s="9"/>
    </row>
    <row r="88" spans="1:15" ht="57.75" thickBot="1">
      <c r="A88" s="14" t="s">
        <v>1489</v>
      </c>
      <c r="B88" s="9"/>
      <c r="C88" s="9">
        <f>IF(OR(ISNUMBER(FIND("OBRA",'[2]R-2010'!E88)),ISNUMBER(FIND("4.4.90.51",'[2]R-2010'!C88))),1,0)</f>
        <v>0</v>
      </c>
      <c r="D88" s="23" t="str">
        <f>IFERROR(TEXT(VALUE(SUBSTITUTE(SUBSTITUTE(SUBSTITUTE('[2]R-2010'!H88,".",""),"/",""),"-","")),"00000000000000"),"")</f>
        <v>03420933000126</v>
      </c>
      <c r="E88" s="9">
        <f t="shared" si="4"/>
        <v>0</v>
      </c>
      <c r="F88" s="9">
        <f t="shared" si="5"/>
        <v>0</v>
      </c>
      <c r="G88" s="9" t="str">
        <f>IFERROR(IF('[2]R-2010'!I88="",0,'[2]R-2010'!I88),"")</f>
        <v>15705</v>
      </c>
      <c r="H88" s="10">
        <f>IFERROR('[2]R-2010'!K88,"")</f>
        <v>45819</v>
      </c>
      <c r="I88" s="24">
        <f>IFERROR('[2]R-2010'!L88,"")</f>
        <v>5002.32</v>
      </c>
      <c r="J88" s="14" t="str">
        <f>IFERROR('[2]R-2010'!Q88,"")</f>
        <v>CONTRATACAO DE EMPRESA PARA LOCAÇÃO DE EQUIPAMENTOS DE INFORMATICA,  INCLUINDO ASSISTENCIA TECNICA, MANUTENÇÃO PREVENTIVA E CORRETIVA E  PEÇAS DE REPOSICÃO, PARA  ATENDER AS NECESSIDADES DA SECRETARIA DA  SECRETARIA DE ASSISTENCIA SOCIAL/BOLSA FAMILIA DO MUNICIPIO DE IGUATU/CE.   CONFORME LICITACAO 2021.07.01.03 E CONTRATO 2021.08.23.08.</v>
      </c>
      <c r="K88" s="23" t="str">
        <f>IFERROR(IF(OR(ISNUMBER(FIND("VARR",J88)),ISNUMBER(FIND("CAPINA",J88)),ISNUMBER(FIND("ROÇAG",J88)),ISNUMBER(FIND("ROCAG",J88)),ISNUMBER(FIND("PODA",J88)),ISNUMBER(FIND("RESÍDUO",J88)),ISNUMBER(FIND("RESIDUO",J88)),ISNUMBER(FIND("LIMPEZA",J88)),ISNUMBER(FIND("CONSERVAÇÃO",J88)),ISNUMBER(FIND("CONSERVACAO",J88))),INDEX([1]dados!$D$2:$D$32,MATCH("100000001*",[1]dados!$D$2:$D$32,0)),IF(OR(ISNUMBER(FIND("OBRA",J88)),ISNUMBER(FIND("ENGENHARIA",J88)),ISNUMBER(FIND("REFORMA",J88)),ISNUMBER(FIND("AMPLIAÇÃO",J88)),ISNUMBER(FIND("AMPLIACAO",J88)),ISNUMBER(FIND("PAVIMENTAÇÃO",J88)),ISNUMBER(FIND("PAVIMENTACAO",J88)),ISNUMBER(FIND("DRENAGEM",J88)),ISNUMBER(FIND("CONSTRUÇÃO",J88)),ISNUMBER(FIND("CONSTRUCAO",J88))),INDEX([1]dados!$D$2:$D$32,MATCH("100000003*",[1]dados!$D$2:$D$32,0)),IF(OR(ISNUMBER(FIND("LOCAÇÃO",J88)),ISNUMBER(FIND("LOCACAO",J88)),ISNUMBER(FIND("MANUTENÇÃO",J88)),ISNUMBER(FIND("MANUTENCAO",J88)),ISNUMBER(FIND("MÁQUINA",J88)),ISNUMBER(FIND("MAQUINA",J88)),ISNUMBER(FIND("EQUIPAMENTO",J88))),INDEX([1]dados!$D$2:$D$32,MATCH("100000020*",[1]dados!$D$2:$D$32,0)),""))),"")</f>
        <v>100000020 - Manutenção de instalações, de máquinas ou de equipamentos</v>
      </c>
      <c r="L88" s="9">
        <f t="shared" si="6"/>
        <v>0</v>
      </c>
      <c r="M88" s="9">
        <f t="shared" si="7"/>
        <v>0</v>
      </c>
      <c r="N88" s="9"/>
      <c r="O88" s="9"/>
    </row>
    <row r="89" spans="1:15" ht="57.75" thickBot="1">
      <c r="A89" s="14" t="s">
        <v>1489</v>
      </c>
      <c r="B89" s="9"/>
      <c r="C89" s="9">
        <f>IF(OR(ISNUMBER(FIND("OBRA",'[2]R-2010'!E89)),ISNUMBER(FIND("4.4.90.51",'[2]R-2010'!C89))),1,0)</f>
        <v>0</v>
      </c>
      <c r="D89" s="23" t="str">
        <f>IFERROR(TEXT(VALUE(SUBSTITUTE(SUBSTITUTE(SUBSTITUTE('[2]R-2010'!H89,".",""),"/",""),"-","")),"00000000000000"),"")</f>
        <v>03420933000126</v>
      </c>
      <c r="E89" s="9">
        <f t="shared" si="4"/>
        <v>0</v>
      </c>
      <c r="F89" s="9">
        <f t="shared" si="5"/>
        <v>0</v>
      </c>
      <c r="G89" s="9" t="str">
        <f>IFERROR(IF('[2]R-2010'!I89="",0,'[2]R-2010'!I89),"")</f>
        <v>15729</v>
      </c>
      <c r="H89" s="10">
        <f>IFERROR('[2]R-2010'!K89,"")</f>
        <v>45819</v>
      </c>
      <c r="I89" s="24">
        <f>IFERROR('[2]R-2010'!L89,"")</f>
        <v>5002.32</v>
      </c>
      <c r="J89" s="14" t="str">
        <f>IFERROR('[2]R-2010'!Q89,"")</f>
        <v>CONTRATACAO DE EMPRESA PARA LOCAÇÃO DE EQUIPAMENTOS DE INFORMATICA,  INCLUINDO ASSISTENCIA TECNICA, MANUTENÇÃO PREVENTIVA E CORRETIVA E  PEÇAS DE REPOSICÃO, PARA  ATENDER AS NECESSIDADES DA SECRETARIA DA  SECRETARIA DE ASSISTENCIA SOCIAL/BOLSA FAMILIA DO MUNICIPIO DE IGUATU/CE.   CONFORME LICITACAO 2021.07.01.03 E CONTRATO 2021.08.23.08.</v>
      </c>
      <c r="K89" s="23" t="str">
        <f>IFERROR(IF(OR(ISNUMBER(FIND("VARR",J89)),ISNUMBER(FIND("CAPINA",J89)),ISNUMBER(FIND("ROÇAG",J89)),ISNUMBER(FIND("ROCAG",J89)),ISNUMBER(FIND("PODA",J89)),ISNUMBER(FIND("RESÍDUO",J89)),ISNUMBER(FIND("RESIDUO",J89)),ISNUMBER(FIND("LIMPEZA",J89)),ISNUMBER(FIND("CONSERVAÇÃO",J89)),ISNUMBER(FIND("CONSERVACAO",J89))),INDEX([1]dados!$D$2:$D$32,MATCH("100000001*",[1]dados!$D$2:$D$32,0)),IF(OR(ISNUMBER(FIND("OBRA",J89)),ISNUMBER(FIND("ENGENHARIA",J89)),ISNUMBER(FIND("REFORMA",J89)),ISNUMBER(FIND("AMPLIAÇÃO",J89)),ISNUMBER(FIND("AMPLIACAO",J89)),ISNUMBER(FIND("PAVIMENTAÇÃO",J89)),ISNUMBER(FIND("PAVIMENTACAO",J89)),ISNUMBER(FIND("DRENAGEM",J89)),ISNUMBER(FIND("CONSTRUÇÃO",J89)),ISNUMBER(FIND("CONSTRUCAO",J89))),INDEX([1]dados!$D$2:$D$32,MATCH("100000003*",[1]dados!$D$2:$D$32,0)),IF(OR(ISNUMBER(FIND("LOCAÇÃO",J89)),ISNUMBER(FIND("LOCACAO",J89)),ISNUMBER(FIND("MANUTENÇÃO",J89)),ISNUMBER(FIND("MANUTENCAO",J89)),ISNUMBER(FIND("MÁQUINA",J89)),ISNUMBER(FIND("MAQUINA",J89)),ISNUMBER(FIND("EQUIPAMENTO",J89))),INDEX([1]dados!$D$2:$D$32,MATCH("100000020*",[1]dados!$D$2:$D$32,0)),""))),"")</f>
        <v>100000020 - Manutenção de instalações, de máquinas ou de equipamentos</v>
      </c>
      <c r="L89" s="9">
        <f t="shared" si="6"/>
        <v>0</v>
      </c>
      <c r="M89" s="9">
        <f t="shared" si="7"/>
        <v>0</v>
      </c>
      <c r="N89" s="9"/>
      <c r="O89" s="9"/>
    </row>
    <row r="90" spans="1:15" ht="57.75" thickBot="1">
      <c r="A90" s="14" t="s">
        <v>1489</v>
      </c>
      <c r="B90" s="9"/>
      <c r="C90" s="9">
        <f>IF(OR(ISNUMBER(FIND("OBRA",'[2]R-2010'!E90)),ISNUMBER(FIND("4.4.90.51",'[2]R-2010'!C90))),1,0)</f>
        <v>0</v>
      </c>
      <c r="D90" s="23" t="str">
        <f>IFERROR(TEXT(VALUE(SUBSTITUTE(SUBSTITUTE(SUBSTITUTE('[2]R-2010'!H90,".",""),"/",""),"-","")),"00000000000000"),"")</f>
        <v>03420933000126</v>
      </c>
      <c r="E90" s="9">
        <f t="shared" si="4"/>
        <v>0</v>
      </c>
      <c r="F90" s="9">
        <f t="shared" si="5"/>
        <v>0</v>
      </c>
      <c r="G90" s="9" t="str">
        <f>IFERROR(IF('[2]R-2010'!I90="",0,'[2]R-2010'!I90),"")</f>
        <v>15745</v>
      </c>
      <c r="H90" s="10">
        <f>IFERROR('[2]R-2010'!K90,"")</f>
        <v>45819</v>
      </c>
      <c r="I90" s="24">
        <f>IFERROR('[2]R-2010'!L90,"")</f>
        <v>5714.51</v>
      </c>
      <c r="J90" s="14" t="str">
        <f>IFERROR('[2]R-2010'!Q90,"")</f>
        <v>CONTRATACAO DE EMPRESA PARA LOCAÇÃO DE EQUIPAMENTOS DE INFORMATICA,  INCLUINDO ASSISTENCIA TECNICA, MANUTENÇÃO PREVENTIVA E CORRETIVA E  PEÇAS DE REPOSICÃO, PARA  ATENDER AS NECESSIDADES DA SECRETARIA DE  SAUDE DO MUNICIPIO DE IGUATU/CE.  CONFORME LICITACAO 2021.07.01.03  E CONTRATO 2021.08.23.07.</v>
      </c>
      <c r="K90" s="23" t="str">
        <f>IFERROR(IF(OR(ISNUMBER(FIND("VARR",J90)),ISNUMBER(FIND("CAPINA",J90)),ISNUMBER(FIND("ROÇAG",J90)),ISNUMBER(FIND("ROCAG",J90)),ISNUMBER(FIND("PODA",J90)),ISNUMBER(FIND("RESÍDUO",J90)),ISNUMBER(FIND("RESIDUO",J90)),ISNUMBER(FIND("LIMPEZA",J90)),ISNUMBER(FIND("CONSERVAÇÃO",J90)),ISNUMBER(FIND("CONSERVACAO",J90))),INDEX([1]dados!$D$2:$D$32,MATCH("100000001*",[1]dados!$D$2:$D$32,0)),IF(OR(ISNUMBER(FIND("OBRA",J90)),ISNUMBER(FIND("ENGENHARIA",J90)),ISNUMBER(FIND("REFORMA",J90)),ISNUMBER(FIND("AMPLIAÇÃO",J90)),ISNUMBER(FIND("AMPLIACAO",J90)),ISNUMBER(FIND("PAVIMENTAÇÃO",J90)),ISNUMBER(FIND("PAVIMENTACAO",J90)),ISNUMBER(FIND("DRENAGEM",J90)),ISNUMBER(FIND("CONSTRUÇÃO",J90)),ISNUMBER(FIND("CONSTRUCAO",J90))),INDEX([1]dados!$D$2:$D$32,MATCH("100000003*",[1]dados!$D$2:$D$32,0)),IF(OR(ISNUMBER(FIND("LOCAÇÃO",J90)),ISNUMBER(FIND("LOCACAO",J90)),ISNUMBER(FIND("MANUTENÇÃO",J90)),ISNUMBER(FIND("MANUTENCAO",J90)),ISNUMBER(FIND("MÁQUINA",J90)),ISNUMBER(FIND("MAQUINA",J90)),ISNUMBER(FIND("EQUIPAMENTO",J90))),INDEX([1]dados!$D$2:$D$32,MATCH("100000020*",[1]dados!$D$2:$D$32,0)),""))),"")</f>
        <v>100000020 - Manutenção de instalações, de máquinas ou de equipamentos</v>
      </c>
      <c r="L90" s="9">
        <f t="shared" si="6"/>
        <v>0</v>
      </c>
      <c r="M90" s="9">
        <f t="shared" si="7"/>
        <v>0</v>
      </c>
      <c r="N90" s="9"/>
      <c r="O90" s="9"/>
    </row>
    <row r="91" spans="1:15" ht="57.75" thickBot="1">
      <c r="A91" s="14" t="s">
        <v>1489</v>
      </c>
      <c r="B91" s="9"/>
      <c r="C91" s="9">
        <f>IF(OR(ISNUMBER(FIND("OBRA",'[2]R-2010'!E91)),ISNUMBER(FIND("4.4.90.51",'[2]R-2010'!C91))),1,0)</f>
        <v>0</v>
      </c>
      <c r="D91" s="23" t="str">
        <f>IFERROR(TEXT(VALUE(SUBSTITUTE(SUBSTITUTE(SUBSTITUTE('[2]R-2010'!H91,".",""),"/",""),"-","")),"00000000000000"),"")</f>
        <v>03420933000126</v>
      </c>
      <c r="E91" s="9">
        <f t="shared" si="4"/>
        <v>0</v>
      </c>
      <c r="F91" s="9">
        <f t="shared" si="5"/>
        <v>0</v>
      </c>
      <c r="G91" s="9" t="str">
        <f>IFERROR(IF('[2]R-2010'!I91="",0,'[2]R-2010'!I91),"")</f>
        <v>15744</v>
      </c>
      <c r="H91" s="10">
        <f>IFERROR('[2]R-2010'!K91,"")</f>
        <v>45819</v>
      </c>
      <c r="I91" s="24">
        <f>IFERROR('[2]R-2010'!L91,"")</f>
        <v>5714.51</v>
      </c>
      <c r="J91" s="14" t="str">
        <f>IFERROR('[2]R-2010'!Q91,"")</f>
        <v>CONTRATACAO DE EMPRESA PARA LOCAÇÃO DE EQUIPAMENTOS DE INFORMATICA,  INCLUINDO ASSISTENCIA TECNICA, MANUTENÇÃO PREVENTIVA E CORRETIVA E  PEÇAS DE REPOSICÃO, PARA  ATENDER AS NECESSIDADES DA SECRETARIA DE  SAUDE DO MUNICIPIO DE IGUATU/CE.  CONFORME LICITACAO 2021.07.01.03  E CONTRATO 2021.08.23.07.</v>
      </c>
      <c r="K91" s="23" t="str">
        <f>IFERROR(IF(OR(ISNUMBER(FIND("VARR",J91)),ISNUMBER(FIND("CAPINA",J91)),ISNUMBER(FIND("ROÇAG",J91)),ISNUMBER(FIND("ROCAG",J91)),ISNUMBER(FIND("PODA",J91)),ISNUMBER(FIND("RESÍDUO",J91)),ISNUMBER(FIND("RESIDUO",J91)),ISNUMBER(FIND("LIMPEZA",J91)),ISNUMBER(FIND("CONSERVAÇÃO",J91)),ISNUMBER(FIND("CONSERVACAO",J91))),INDEX([1]dados!$D$2:$D$32,MATCH("100000001*",[1]dados!$D$2:$D$32,0)),IF(OR(ISNUMBER(FIND("OBRA",J91)),ISNUMBER(FIND("ENGENHARIA",J91)),ISNUMBER(FIND("REFORMA",J91)),ISNUMBER(FIND("AMPLIAÇÃO",J91)),ISNUMBER(FIND("AMPLIACAO",J91)),ISNUMBER(FIND("PAVIMENTAÇÃO",J91)),ISNUMBER(FIND("PAVIMENTACAO",J91)),ISNUMBER(FIND("DRENAGEM",J91)),ISNUMBER(FIND("CONSTRUÇÃO",J91)),ISNUMBER(FIND("CONSTRUCAO",J91))),INDEX([1]dados!$D$2:$D$32,MATCH("100000003*",[1]dados!$D$2:$D$32,0)),IF(OR(ISNUMBER(FIND("LOCAÇÃO",J91)),ISNUMBER(FIND("LOCACAO",J91)),ISNUMBER(FIND("MANUTENÇÃO",J91)),ISNUMBER(FIND("MANUTENCAO",J91)),ISNUMBER(FIND("MÁQUINA",J91)),ISNUMBER(FIND("MAQUINA",J91)),ISNUMBER(FIND("EQUIPAMENTO",J91))),INDEX([1]dados!$D$2:$D$32,MATCH("100000020*",[1]dados!$D$2:$D$32,0)),""))),"")</f>
        <v>100000020 - Manutenção de instalações, de máquinas ou de equipamentos</v>
      </c>
      <c r="L91" s="9">
        <f t="shared" si="6"/>
        <v>0</v>
      </c>
      <c r="M91" s="9">
        <f t="shared" si="7"/>
        <v>0</v>
      </c>
      <c r="N91" s="9"/>
      <c r="O91" s="9"/>
    </row>
    <row r="92" spans="1:15" ht="43.5" thickBot="1">
      <c r="A92" s="14" t="s">
        <v>1489</v>
      </c>
      <c r="B92" s="9"/>
      <c r="C92" s="9">
        <f>IF(OR(ISNUMBER(FIND("OBRA",'[2]R-2010'!E92)),ISNUMBER(FIND("4.4.90.51",'[2]R-2010'!C92))),1,0)</f>
        <v>0</v>
      </c>
      <c r="D92" s="23" t="str">
        <f>IFERROR(TEXT(VALUE(SUBSTITUTE(SUBSTITUTE(SUBSTITUTE('[2]R-2010'!H92,".",""),"/",""),"-","")),"00000000000000"),"")</f>
        <v>27467105000101</v>
      </c>
      <c r="E92" s="9">
        <f t="shared" si="4"/>
        <v>0</v>
      </c>
      <c r="F92" s="9">
        <f t="shared" si="5"/>
        <v>0</v>
      </c>
      <c r="G92" s="9" t="str">
        <f>IFERROR(IF('[2]R-2010'!I92="",0,'[2]R-2010'!I92),"")</f>
        <v>150</v>
      </c>
      <c r="H92" s="10">
        <f>IFERROR('[2]R-2010'!K92,"")</f>
        <v>45819</v>
      </c>
      <c r="I92" s="24">
        <f>IFERROR('[2]R-2010'!L92,"")</f>
        <v>25635.42</v>
      </c>
      <c r="J92" s="14" t="str">
        <f>IFERROR('[2]R-2010'!Q92,"")</f>
        <v>CONTRATAÇÃO DE EMPRESA ESPECIALIZADA NA LOCAÇÃO DE  MAQUINAS  MAQUINAS PESADAS PARA ATENDER AS NECESSIDADES DA SECRETARIA DE INFRAESTRUTURA DO MUNICIPIO DE IGUATU DE IGUATU-CE,  CONFORME LICITACAO 2022.03.17.02 E CONTRATO 2022.06.24.01.</v>
      </c>
      <c r="K92" s="23" t="str">
        <f>IFERROR(IF(OR(ISNUMBER(FIND("VARR",J92)),ISNUMBER(FIND("CAPINA",J92)),ISNUMBER(FIND("ROÇAG",J92)),ISNUMBER(FIND("ROCAG",J92)),ISNUMBER(FIND("PODA",J92)),ISNUMBER(FIND("RESÍDUO",J92)),ISNUMBER(FIND("RESIDUO",J92)),ISNUMBER(FIND("LIMPEZA",J92)),ISNUMBER(FIND("CONSERVAÇÃO",J92)),ISNUMBER(FIND("CONSERVACAO",J92))),INDEX([1]dados!$D$2:$D$32,MATCH("100000001*",[1]dados!$D$2:$D$32,0)),IF(OR(ISNUMBER(FIND("OBRA",J92)),ISNUMBER(FIND("ENGENHARIA",J92)),ISNUMBER(FIND("REFORMA",J92)),ISNUMBER(FIND("AMPLIAÇÃO",J92)),ISNUMBER(FIND("AMPLIACAO",J92)),ISNUMBER(FIND("PAVIMENTAÇÃO",J92)),ISNUMBER(FIND("PAVIMENTACAO",J92)),ISNUMBER(FIND("DRENAGEM",J92)),ISNUMBER(FIND("CONSTRUÇÃO",J92)),ISNUMBER(FIND("CONSTRUCAO",J92))),INDEX([1]dados!$D$2:$D$32,MATCH("100000003*",[1]dados!$D$2:$D$32,0)),IF(OR(ISNUMBER(FIND("LOCAÇÃO",J92)),ISNUMBER(FIND("LOCACAO",J92)),ISNUMBER(FIND("MANUTENÇÃO",J92)),ISNUMBER(FIND("MANUTENCAO",J92)),ISNUMBER(FIND("MÁQUINA",J92)),ISNUMBER(FIND("MAQUINA",J92)),ISNUMBER(FIND("EQUIPAMENTO",J92))),INDEX([1]dados!$D$2:$D$32,MATCH("100000020*",[1]dados!$D$2:$D$32,0)),""))),"")</f>
        <v>100000020 - Manutenção de instalações, de máquinas ou de equipamentos</v>
      </c>
      <c r="L92" s="9">
        <f t="shared" si="6"/>
        <v>0</v>
      </c>
      <c r="M92" s="9">
        <f t="shared" si="7"/>
        <v>0</v>
      </c>
      <c r="N92" s="9"/>
      <c r="O92" s="9"/>
    </row>
    <row r="93" spans="1:15" ht="57.75" thickBot="1">
      <c r="A93" s="14" t="s">
        <v>1489</v>
      </c>
      <c r="B93" s="9"/>
      <c r="C93" s="9">
        <f>IF(OR(ISNUMBER(FIND("OBRA",'[2]R-2010'!E93)),ISNUMBER(FIND("4.4.90.51",'[2]R-2010'!C93))),1,0)</f>
        <v>0</v>
      </c>
      <c r="D93" s="23" t="str">
        <f>IFERROR(TEXT(VALUE(SUBSTITUTE(SUBSTITUTE(SUBSTITUTE('[2]R-2010'!H93,".",""),"/",""),"-","")),"00000000000000"),"")</f>
        <v>30994850000113</v>
      </c>
      <c r="E93" s="9">
        <f t="shared" si="4"/>
        <v>0</v>
      </c>
      <c r="F93" s="9">
        <f t="shared" si="5"/>
        <v>0</v>
      </c>
      <c r="G93" s="9" t="str">
        <f>IFERROR(IF('[2]R-2010'!I93="",0,'[2]R-2010'!I93),"")</f>
        <v>101</v>
      </c>
      <c r="H93" s="10">
        <f>IFERROR('[2]R-2010'!K93,"")</f>
        <v>45819</v>
      </c>
      <c r="I93" s="24">
        <f>IFERROR('[2]R-2010'!L93,"")</f>
        <v>200000</v>
      </c>
      <c r="J93" s="14" t="str">
        <f>IFERROR('[2]R-2010'!Q93,"")</f>
        <v>Terceira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
      <c r="K93" s="23" t="str">
        <f>IFERROR(IF(OR(ISNUMBER(FIND("VARR",J93)),ISNUMBER(FIND("CAPINA",J93)),ISNUMBER(FIND("ROÇAG",J93)),ISNUMBER(FIND("ROCAG",J93)),ISNUMBER(FIND("PODA",J93)),ISNUMBER(FIND("RESÍDUO",J93)),ISNUMBER(FIND("RESIDUO",J93)),ISNUMBER(FIND("LIMPEZA",J93)),ISNUMBER(FIND("CONSERVAÇÃO",J93)),ISNUMBER(FIND("CONSERVACAO",J93))),INDEX([1]dados!$D$2:$D$32,MATCH("100000001*",[1]dados!$D$2:$D$32,0)),IF(OR(ISNUMBER(FIND("OBRA",J93)),ISNUMBER(FIND("ENGENHARIA",J93)),ISNUMBER(FIND("REFORMA",J93)),ISNUMBER(FIND("AMPLIAÇÃO",J93)),ISNUMBER(FIND("AMPLIACAO",J93)),ISNUMBER(FIND("PAVIMENTAÇÃO",J93)),ISNUMBER(FIND("PAVIMENTACAO",J93)),ISNUMBER(FIND("DRENAGEM",J93)),ISNUMBER(FIND("CONSTRUÇÃO",J93)),ISNUMBER(FIND("CONSTRUCAO",J93))),INDEX([1]dados!$D$2:$D$32,MATCH("100000003*",[1]dados!$D$2:$D$32,0)),IF(OR(ISNUMBER(FIND("LOCAÇÃO",J93)),ISNUMBER(FIND("LOCACAO",J93)),ISNUMBER(FIND("MANUTENÇÃO",J93)),ISNUMBER(FIND("MANUTENCAO",J93)),ISNUMBER(FIND("MÁQUINA",J93)),ISNUMBER(FIND("MAQUINA",J93)),ISNUMBER(FIND("EQUIPAMENTO",J93))),INDEX([1]dados!$D$2:$D$32,MATCH("100000020*",[1]dados!$D$2:$D$32,0)),""))),"")</f>
        <v/>
      </c>
      <c r="L93" s="9">
        <f t="shared" si="6"/>
        <v>0</v>
      </c>
      <c r="M93" s="9">
        <f t="shared" si="7"/>
        <v>0</v>
      </c>
      <c r="N93" s="9"/>
      <c r="O93" s="9"/>
    </row>
    <row r="94" spans="1:15" ht="57.75" thickBot="1">
      <c r="A94" s="14" t="s">
        <v>1489</v>
      </c>
      <c r="B94" s="9"/>
      <c r="C94" s="9">
        <f>IF(OR(ISNUMBER(FIND("OBRA",'[2]R-2010'!E94)),ISNUMBER(FIND("4.4.90.51",'[2]R-2010'!C94))),1,0)</f>
        <v>0</v>
      </c>
      <c r="D94" s="23" t="str">
        <f>IFERROR(TEXT(VALUE(SUBSTITUTE(SUBSTITUTE(SUBSTITUTE('[2]R-2010'!H94,".",""),"/",""),"-","")),"00000000000000"),"")</f>
        <v>30994850000113</v>
      </c>
      <c r="E94" s="9">
        <f t="shared" si="4"/>
        <v>0</v>
      </c>
      <c r="F94" s="9">
        <f t="shared" si="5"/>
        <v>0</v>
      </c>
      <c r="G94" s="9" t="str">
        <f>IFERROR(IF('[2]R-2010'!I94="",0,'[2]R-2010'!I94),"")</f>
        <v>100</v>
      </c>
      <c r="H94" s="10">
        <f>IFERROR('[2]R-2010'!K94,"")</f>
        <v>45819</v>
      </c>
      <c r="I94" s="24">
        <f>IFERROR('[2]R-2010'!L94,"")</f>
        <v>303761.71999999997</v>
      </c>
      <c r="J94" s="14" t="str">
        <f>IFERROR('[2]R-2010'!Q94,"")</f>
        <v>Quarta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
      <c r="K94" s="23" t="str">
        <f>IFERROR(IF(OR(ISNUMBER(FIND("VARR",J94)),ISNUMBER(FIND("CAPINA",J94)),ISNUMBER(FIND("ROÇAG",J94)),ISNUMBER(FIND("ROCAG",J94)),ISNUMBER(FIND("PODA",J94)),ISNUMBER(FIND("RESÍDUO",J94)),ISNUMBER(FIND("RESIDUO",J94)),ISNUMBER(FIND("LIMPEZA",J94)),ISNUMBER(FIND("CONSERVAÇÃO",J94)),ISNUMBER(FIND("CONSERVACAO",J94))),INDEX([1]dados!$D$2:$D$32,MATCH("100000001*",[1]dados!$D$2:$D$32,0)),IF(OR(ISNUMBER(FIND("OBRA",J94)),ISNUMBER(FIND("ENGENHARIA",J94)),ISNUMBER(FIND("REFORMA",J94)),ISNUMBER(FIND("AMPLIAÇÃO",J94)),ISNUMBER(FIND("AMPLIACAO",J94)),ISNUMBER(FIND("PAVIMENTAÇÃO",J94)),ISNUMBER(FIND("PAVIMENTACAO",J94)),ISNUMBER(FIND("DRENAGEM",J94)),ISNUMBER(FIND("CONSTRUÇÃO",J94)),ISNUMBER(FIND("CONSTRUCAO",J94))),INDEX([1]dados!$D$2:$D$32,MATCH("100000003*",[1]dados!$D$2:$D$32,0)),IF(OR(ISNUMBER(FIND("LOCAÇÃO",J94)),ISNUMBER(FIND("LOCACAO",J94)),ISNUMBER(FIND("MANUTENÇÃO",J94)),ISNUMBER(FIND("MANUTENCAO",J94)),ISNUMBER(FIND("MÁQUINA",J94)),ISNUMBER(FIND("MAQUINA",J94)),ISNUMBER(FIND("EQUIPAMENTO",J94))),INDEX([1]dados!$D$2:$D$32,MATCH("100000020*",[1]dados!$D$2:$D$32,0)),""))),"")</f>
        <v/>
      </c>
      <c r="L94" s="9">
        <f t="shared" si="6"/>
        <v>0</v>
      </c>
      <c r="M94" s="9">
        <f t="shared" si="7"/>
        <v>0</v>
      </c>
      <c r="N94" s="9"/>
      <c r="O94" s="9"/>
    </row>
    <row r="95" spans="1:15" ht="43.5" thickBot="1">
      <c r="A95" s="14" t="s">
        <v>1489</v>
      </c>
      <c r="B95" s="9"/>
      <c r="C95" s="9">
        <f>IF(OR(ISNUMBER(FIND("OBRA",'[2]R-2010'!E95)),ISNUMBER(FIND("4.4.90.51",'[2]R-2010'!C95))),1,0)</f>
        <v>0</v>
      </c>
      <c r="D95" s="23" t="str">
        <f>IFERROR(TEXT(VALUE(SUBSTITUTE(SUBSTITUTE(SUBSTITUTE('[2]R-2010'!H95,".",""),"/",""),"-","")),"00000000000000"),"")</f>
        <v>24525971000113</v>
      </c>
      <c r="E95" s="9">
        <f t="shared" si="4"/>
        <v>0</v>
      </c>
      <c r="F95" s="9">
        <f t="shared" si="5"/>
        <v>0</v>
      </c>
      <c r="G95" s="9" t="str">
        <f>IFERROR(IF('[2]R-2010'!I95="",0,'[2]R-2010'!I95),"")</f>
        <v>15645</v>
      </c>
      <c r="H95" s="10">
        <f>IFERROR('[2]R-2010'!K95,"")</f>
        <v>45819</v>
      </c>
      <c r="I95" s="24">
        <f>IFERROR('[2]R-2010'!L95,"")</f>
        <v>8545.4500000000007</v>
      </c>
      <c r="J95" s="14" t="str">
        <f>IFERROR('[2]R-2010'!Q95,"")</f>
        <v>CONTRATAÇÃO DE EMPRESA ESPECIALIZADA NA ÁREA DE SERVIÇOS DE COLETA,  TRANSPORTE E  INCINERAÇÃO DE RESÍDUOS SÓLIDOS DA SAÚDE DO MUNICÍPIO DE IGUATU-CE, CONFORME  ESPECIFICAÇÕES CONSTANTES NO PROJETO BÁSICO DA  LICITACAO 2021.10.06.01. E CONTRATO 2022.01.04.01.</v>
      </c>
      <c r="K95" s="23" t="str">
        <f>IFERROR(IF(OR(ISNUMBER(FIND("VARR",J95)),ISNUMBER(FIND("CAPINA",J95)),ISNUMBER(FIND("ROÇAG",J95)),ISNUMBER(FIND("ROCAG",J95)),ISNUMBER(FIND("PODA",J95)),ISNUMBER(FIND("RESÍDUO",J95)),ISNUMBER(FIND("RESIDUO",J95)),ISNUMBER(FIND("LIMPEZA",J95)),ISNUMBER(FIND("CONSERVAÇÃO",J95)),ISNUMBER(FIND("CONSERVACAO",J95))),INDEX([1]dados!$D$2:$D$32,MATCH("100000001*",[1]dados!$D$2:$D$32,0)),IF(OR(ISNUMBER(FIND("OBRA",J95)),ISNUMBER(FIND("ENGENHARIA",J95)),ISNUMBER(FIND("REFORMA",J95)),ISNUMBER(FIND("AMPLIAÇÃO",J95)),ISNUMBER(FIND("AMPLIACAO",J95)),ISNUMBER(FIND("PAVIMENTAÇÃO",J95)),ISNUMBER(FIND("PAVIMENTACAO",J95)),ISNUMBER(FIND("DRENAGEM",J95)),ISNUMBER(FIND("CONSTRUÇÃO",J95)),ISNUMBER(FIND("CONSTRUCAO",J95))),INDEX([1]dados!$D$2:$D$32,MATCH("100000003*",[1]dados!$D$2:$D$32,0)),IF(OR(ISNUMBER(FIND("LOCAÇÃO",J95)),ISNUMBER(FIND("LOCACAO",J95)),ISNUMBER(FIND("MANUTENÇÃO",J95)),ISNUMBER(FIND("MANUTENCAO",J95)),ISNUMBER(FIND("MÁQUINA",J95)),ISNUMBER(FIND("MAQUINA",J95)),ISNUMBER(FIND("EQUIPAMENTO",J95))),INDEX([1]dados!$D$2:$D$32,MATCH("100000020*",[1]dados!$D$2:$D$32,0)),""))),"")</f>
        <v>100000001 - Limpeza, conservação ou zeladoria</v>
      </c>
      <c r="L95" s="9">
        <f t="shared" si="6"/>
        <v>0</v>
      </c>
      <c r="M95" s="9">
        <f t="shared" si="7"/>
        <v>0</v>
      </c>
      <c r="N95" s="9"/>
      <c r="O95" s="9"/>
    </row>
    <row r="96" spans="1:15" ht="43.5" thickBot="1">
      <c r="A96" s="14" t="s">
        <v>1489</v>
      </c>
      <c r="B96" s="9"/>
      <c r="C96" s="9">
        <f>IF(OR(ISNUMBER(FIND("OBRA",'[2]R-2010'!E96)),ISNUMBER(FIND("4.4.90.51",'[2]R-2010'!C96))),1,0)</f>
        <v>1</v>
      </c>
      <c r="D96" s="23" t="str">
        <f>IFERROR(TEXT(VALUE(SUBSTITUTE(SUBSTITUTE(SUBSTITUTE('[2]R-2010'!H96,".",""),"/",""),"-","")),"00000000000000"),"")</f>
        <v>69374585000106</v>
      </c>
      <c r="E96" s="9">
        <f t="shared" si="4"/>
        <v>0</v>
      </c>
      <c r="F96" s="9">
        <f t="shared" si="5"/>
        <v>0</v>
      </c>
      <c r="G96" s="9" t="str">
        <f>IFERROR(IF('[2]R-2010'!I96="",0,'[2]R-2010'!I96),"")</f>
        <v>4906</v>
      </c>
      <c r="H96" s="10">
        <f>IFERROR('[2]R-2010'!K96,"")</f>
        <v>45820</v>
      </c>
      <c r="I96" s="24">
        <f>IFERROR('[2]R-2010'!L96,"")</f>
        <v>150080.79</v>
      </c>
      <c r="J96" s="14" t="str">
        <f>IFERROR('[2]R-2010'!Q96,"")</f>
        <v>REFERENTE A 8ª MEDICAO DOS SERVICOS DE EXECUÇAO DAS OBRAS DE URBANIZAÇAO DA LAGOA DA BASTIANA - 1ª ETAPA, NESTE MUNICIPIO DE CONFORMIDADE COM PROJETO DE ENGENHARIA E ARQUITETURA EM ANEXO, PT 1001408-23. CONFORME LICITACAO 2021.02.24.01 E CONTRATO 2021.08.24.01.</v>
      </c>
      <c r="K96" s="23" t="str">
        <f>IFERROR(IF(OR(ISNUMBER(FIND("VARR",J96)),ISNUMBER(FIND("CAPINA",J96)),ISNUMBER(FIND("ROÇAG",J96)),ISNUMBER(FIND("ROCAG",J96)),ISNUMBER(FIND("PODA",J96)),ISNUMBER(FIND("RESÍDUO",J96)),ISNUMBER(FIND("RESIDUO",J96)),ISNUMBER(FIND("LIMPEZA",J96)),ISNUMBER(FIND("CONSERVAÇÃO",J96)),ISNUMBER(FIND("CONSERVACAO",J96))),INDEX([1]dados!$D$2:$D$32,MATCH("100000001*",[1]dados!$D$2:$D$32,0)),IF(OR(ISNUMBER(FIND("OBRA",J96)),ISNUMBER(FIND("ENGENHARIA",J96)),ISNUMBER(FIND("REFORMA",J96)),ISNUMBER(FIND("AMPLIAÇÃO",J96)),ISNUMBER(FIND("AMPLIACAO",J96)),ISNUMBER(FIND("PAVIMENTAÇÃO",J96)),ISNUMBER(FIND("PAVIMENTACAO",J96)),ISNUMBER(FIND("DRENAGEM",J96)),ISNUMBER(FIND("CONSTRUÇÃO",J96)),ISNUMBER(FIND("CONSTRUCAO",J96))),INDEX([1]dados!$D$2:$D$32,MATCH("100000003*",[1]dados!$D$2:$D$32,0)),IF(OR(ISNUMBER(FIND("LOCAÇÃO",J96)),ISNUMBER(FIND("LOCACAO",J96)),ISNUMBER(FIND("MANUTENÇÃO",J96)),ISNUMBER(FIND("MANUTENCAO",J96)),ISNUMBER(FIND("MÁQUINA",J96)),ISNUMBER(FIND("MAQUINA",J96)),ISNUMBER(FIND("EQUIPAMENTO",J96))),INDEX([1]dados!$D$2:$D$32,MATCH("100000020*",[1]dados!$D$2:$D$32,0)),""))),"")</f>
        <v>100000003 - Construção civil</v>
      </c>
      <c r="L96" s="9">
        <f t="shared" si="6"/>
        <v>0</v>
      </c>
      <c r="M96" s="9">
        <f t="shared" si="7"/>
        <v>0</v>
      </c>
      <c r="N96" s="9"/>
      <c r="O96" s="9"/>
    </row>
    <row r="97" spans="1:15" ht="57.75" thickBot="1">
      <c r="A97" s="14" t="s">
        <v>1489</v>
      </c>
      <c r="B97" s="9"/>
      <c r="C97" s="9">
        <f>IF(OR(ISNUMBER(FIND("OBRA",'[2]R-2010'!E97)),ISNUMBER(FIND("4.4.90.51",'[2]R-2010'!C97))),1,0)</f>
        <v>0</v>
      </c>
      <c r="D97" s="23" t="str">
        <f>IFERROR(TEXT(VALUE(SUBSTITUTE(SUBSTITUTE(SUBSTITUTE('[2]R-2010'!H97,".",""),"/",""),"-","")),"00000000000000"),"")</f>
        <v>03420933000126</v>
      </c>
      <c r="E97" s="9">
        <f t="shared" si="4"/>
        <v>0</v>
      </c>
      <c r="F97" s="9">
        <f t="shared" si="5"/>
        <v>0</v>
      </c>
      <c r="G97" s="9" t="str">
        <f>IFERROR(IF('[2]R-2010'!I97="",0,'[2]R-2010'!I97),"")</f>
        <v>15736</v>
      </c>
      <c r="H97" s="10">
        <f>IFERROR('[2]R-2010'!K97,"")</f>
        <v>45820</v>
      </c>
      <c r="I97" s="24">
        <f>IFERROR('[2]R-2010'!L97,"")</f>
        <v>1207.5999999999999</v>
      </c>
      <c r="J97" s="14" t="str">
        <f>IFERROR('[2]R-2010'!Q97,"")</f>
        <v>CONTRATACAO DE EMPRESA PARA LOCAÇÃO DE EQUIPAMENTOS DE INFORMATICA,  INCLUINDO ASSISTENCIA TECNICA, MANUTENÇÃO PREVENTIVA E CORRETIVA E  PEÇAS DE REPOSICÃO, PARA  ATENDER AS NECESSIDADES DA SECRETARIA DE SERVIÇOS PUBLICOS, SOB A RESPONSABILIDADE DA SECRETARIA DE INFRAESTRUTURA DO  MUNICIPIO DE IGUATU/CE. CONFORME LICITACAO 2021.07.01.03 E CONTRATO 2021.08.23.24.</v>
      </c>
      <c r="K97" s="23" t="str">
        <f>IFERROR(IF(OR(ISNUMBER(FIND("VARR",J97)),ISNUMBER(FIND("CAPINA",J97)),ISNUMBER(FIND("ROÇAG",J97)),ISNUMBER(FIND("ROCAG",J97)),ISNUMBER(FIND("PODA",J97)),ISNUMBER(FIND("RESÍDUO",J97)),ISNUMBER(FIND("RESIDUO",J97)),ISNUMBER(FIND("LIMPEZA",J97)),ISNUMBER(FIND("CONSERVAÇÃO",J97)),ISNUMBER(FIND("CONSERVACAO",J97))),INDEX([1]dados!$D$2:$D$32,MATCH("100000001*",[1]dados!$D$2:$D$32,0)),IF(OR(ISNUMBER(FIND("OBRA",J97)),ISNUMBER(FIND("ENGENHARIA",J97)),ISNUMBER(FIND("REFORMA",J97)),ISNUMBER(FIND("AMPLIAÇÃO",J97)),ISNUMBER(FIND("AMPLIACAO",J97)),ISNUMBER(FIND("PAVIMENTAÇÃO",J97)),ISNUMBER(FIND("PAVIMENTACAO",J97)),ISNUMBER(FIND("DRENAGEM",J97)),ISNUMBER(FIND("CONSTRUÇÃO",J97)),ISNUMBER(FIND("CONSTRUCAO",J97))),INDEX([1]dados!$D$2:$D$32,MATCH("100000003*",[1]dados!$D$2:$D$32,0)),IF(OR(ISNUMBER(FIND("LOCAÇÃO",J97)),ISNUMBER(FIND("LOCACAO",J97)),ISNUMBER(FIND("MANUTENÇÃO",J97)),ISNUMBER(FIND("MANUTENCAO",J97)),ISNUMBER(FIND("MÁQUINA",J97)),ISNUMBER(FIND("MAQUINA",J97)),ISNUMBER(FIND("EQUIPAMENTO",J97))),INDEX([1]dados!$D$2:$D$32,MATCH("100000020*",[1]dados!$D$2:$D$32,0)),""))),"")</f>
        <v>100000020 - Manutenção de instalações, de máquinas ou de equipamentos</v>
      </c>
      <c r="L97" s="9">
        <f t="shared" si="6"/>
        <v>0</v>
      </c>
      <c r="M97" s="9">
        <f t="shared" si="7"/>
        <v>0</v>
      </c>
      <c r="N97" s="9"/>
      <c r="O97" s="9"/>
    </row>
    <row r="98" spans="1:15" ht="57.75" thickBot="1">
      <c r="A98" s="14" t="s">
        <v>1489</v>
      </c>
      <c r="B98" s="9"/>
      <c r="C98" s="9">
        <f>IF(OR(ISNUMBER(FIND("OBRA",'[2]R-2010'!E98)),ISNUMBER(FIND("4.4.90.51",'[2]R-2010'!C98))),1,0)</f>
        <v>0</v>
      </c>
      <c r="D98" s="23" t="str">
        <f>IFERROR(TEXT(VALUE(SUBSTITUTE(SUBSTITUTE(SUBSTITUTE('[2]R-2010'!H98,".",""),"/",""),"-","")),"00000000000000"),"")</f>
        <v>03420933000126</v>
      </c>
      <c r="E98" s="9">
        <f t="shared" si="4"/>
        <v>0</v>
      </c>
      <c r="F98" s="9">
        <f t="shared" si="5"/>
        <v>0</v>
      </c>
      <c r="G98" s="9" t="str">
        <f>IFERROR(IF('[2]R-2010'!I98="",0,'[2]R-2010'!I98),"")</f>
        <v>15735</v>
      </c>
      <c r="H98" s="10">
        <f>IFERROR('[2]R-2010'!K98,"")</f>
        <v>45820</v>
      </c>
      <c r="I98" s="24">
        <f>IFERROR('[2]R-2010'!L98,"")</f>
        <v>2070.1799999999998</v>
      </c>
      <c r="J98" s="14" t="str">
        <f>IFERROR('[2]R-2010'!Q98,"")</f>
        <v>CONTRATACAO DE EMPRESA PARA LOCAÇÃO DE EQUIPAMENTOS DE INFORMATICA, INCLUINDO ASSISTENCIA TECNICA, MANUTENÇÃO PREVENTIVA E CORRETIVA E PEÇAS DE REPOSICÃO, PARA  ATENDER AS NECESSIDADES DO DESENVOLVIMENTO ECONOMICO, SOB A RESPONSABILIDADE DA SECRETARIA DE GOVERNO DO MUNICIPIO DE IGUATU/CE.  CONFORME LICITACAO 2021.07.01.03 E CONTRATO 2021.08.23.13.</v>
      </c>
      <c r="K98" s="23" t="str">
        <f>IFERROR(IF(OR(ISNUMBER(FIND("VARR",J98)),ISNUMBER(FIND("CAPINA",J98)),ISNUMBER(FIND("ROÇAG",J98)),ISNUMBER(FIND("ROCAG",J98)),ISNUMBER(FIND("PODA",J98)),ISNUMBER(FIND("RESÍDUO",J98)),ISNUMBER(FIND("RESIDUO",J98)),ISNUMBER(FIND("LIMPEZA",J98)),ISNUMBER(FIND("CONSERVAÇÃO",J98)),ISNUMBER(FIND("CONSERVACAO",J98))),INDEX([1]dados!$D$2:$D$32,MATCH("100000001*",[1]dados!$D$2:$D$32,0)),IF(OR(ISNUMBER(FIND("OBRA",J98)),ISNUMBER(FIND("ENGENHARIA",J98)),ISNUMBER(FIND("REFORMA",J98)),ISNUMBER(FIND("AMPLIAÇÃO",J98)),ISNUMBER(FIND("AMPLIACAO",J98)),ISNUMBER(FIND("PAVIMENTAÇÃO",J98)),ISNUMBER(FIND("PAVIMENTACAO",J98)),ISNUMBER(FIND("DRENAGEM",J98)),ISNUMBER(FIND("CONSTRUÇÃO",J98)),ISNUMBER(FIND("CONSTRUCAO",J98))),INDEX([1]dados!$D$2:$D$32,MATCH("100000003*",[1]dados!$D$2:$D$32,0)),IF(OR(ISNUMBER(FIND("LOCAÇÃO",J98)),ISNUMBER(FIND("LOCACAO",J98)),ISNUMBER(FIND("MANUTENÇÃO",J98)),ISNUMBER(FIND("MANUTENCAO",J98)),ISNUMBER(FIND("MÁQUINA",J98)),ISNUMBER(FIND("MAQUINA",J98)),ISNUMBER(FIND("EQUIPAMENTO",J98))),INDEX([1]dados!$D$2:$D$32,MATCH("100000020*",[1]dados!$D$2:$D$32,0)),""))),"")</f>
        <v>100000020 - Manutenção de instalações, de máquinas ou de equipamentos</v>
      </c>
      <c r="L98" s="9">
        <f t="shared" si="6"/>
        <v>0</v>
      </c>
      <c r="M98" s="9">
        <f t="shared" si="7"/>
        <v>0</v>
      </c>
      <c r="N98" s="9"/>
      <c r="O98" s="9"/>
    </row>
    <row r="99" spans="1:15" ht="57.75" thickBot="1">
      <c r="A99" s="14" t="s">
        <v>1489</v>
      </c>
      <c r="B99" s="9"/>
      <c r="C99" s="9">
        <f>IF(OR(ISNUMBER(FIND("OBRA",'[2]R-2010'!E99)),ISNUMBER(FIND("4.4.90.51",'[2]R-2010'!C99))),1,0)</f>
        <v>0</v>
      </c>
      <c r="D99" s="23" t="str">
        <f>IFERROR(TEXT(VALUE(SUBSTITUTE(SUBSTITUTE(SUBSTITUTE('[2]R-2010'!H99,".",""),"/",""),"-","")),"00000000000000"),"")</f>
        <v>03420933000126</v>
      </c>
      <c r="E99" s="9">
        <f t="shared" si="4"/>
        <v>0</v>
      </c>
      <c r="F99" s="9">
        <f t="shared" si="5"/>
        <v>0</v>
      </c>
      <c r="G99" s="9" t="str">
        <f>IFERROR(IF('[2]R-2010'!I99="",0,'[2]R-2010'!I99),"")</f>
        <v>15725</v>
      </c>
      <c r="H99" s="10">
        <f>IFERROR('[2]R-2010'!K99,"")</f>
        <v>45820</v>
      </c>
      <c r="I99" s="24">
        <f>IFERROR('[2]R-2010'!L99,"")</f>
        <v>2741.02</v>
      </c>
      <c r="J99" s="14" t="str">
        <f>IFERROR('[2]R-2010'!Q99,"")</f>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2021.08.23.22.</v>
      </c>
      <c r="K99" s="23" t="str">
        <f>IFERROR(IF(OR(ISNUMBER(FIND("VARR",J99)),ISNUMBER(FIND("CAPINA",J99)),ISNUMBER(FIND("ROÇAG",J99)),ISNUMBER(FIND("ROCAG",J99)),ISNUMBER(FIND("PODA",J99)),ISNUMBER(FIND("RESÍDUO",J99)),ISNUMBER(FIND("RESIDUO",J99)),ISNUMBER(FIND("LIMPEZA",J99)),ISNUMBER(FIND("CONSERVAÇÃO",J99)),ISNUMBER(FIND("CONSERVACAO",J99))),INDEX([1]dados!$D$2:$D$32,MATCH("100000001*",[1]dados!$D$2:$D$32,0)),IF(OR(ISNUMBER(FIND("OBRA",J99)),ISNUMBER(FIND("ENGENHARIA",J99)),ISNUMBER(FIND("REFORMA",J99)),ISNUMBER(FIND("AMPLIAÇÃO",J99)),ISNUMBER(FIND("AMPLIACAO",J99)),ISNUMBER(FIND("PAVIMENTAÇÃO",J99)),ISNUMBER(FIND("PAVIMENTACAO",J99)),ISNUMBER(FIND("DRENAGEM",J99)),ISNUMBER(FIND("CONSTRUÇÃO",J99)),ISNUMBER(FIND("CONSTRUCAO",J99))),INDEX([1]dados!$D$2:$D$32,MATCH("100000003*",[1]dados!$D$2:$D$32,0)),IF(OR(ISNUMBER(FIND("LOCAÇÃO",J99)),ISNUMBER(FIND("LOCACAO",J99)),ISNUMBER(FIND("MANUTENÇÃO",J99)),ISNUMBER(FIND("MANUTENCAO",J99)),ISNUMBER(FIND("MÁQUINA",J99)),ISNUMBER(FIND("MAQUINA",J99)),ISNUMBER(FIND("EQUIPAMENTO",J99))),INDEX([1]dados!$D$2:$D$32,MATCH("100000020*",[1]dados!$D$2:$D$32,0)),""))),"")</f>
        <v>100000020 - Manutenção de instalações, de máquinas ou de equipamentos</v>
      </c>
      <c r="L99" s="9">
        <f t="shared" si="6"/>
        <v>0</v>
      </c>
      <c r="M99" s="9">
        <f t="shared" si="7"/>
        <v>0</v>
      </c>
      <c r="N99" s="9"/>
      <c r="O99" s="9"/>
    </row>
    <row r="100" spans="1:15" ht="57.75" thickBot="1">
      <c r="A100" s="14" t="s">
        <v>1489</v>
      </c>
      <c r="B100" s="9"/>
      <c r="C100" s="9">
        <f>IF(OR(ISNUMBER(FIND("OBRA",'[2]R-2010'!E100)),ISNUMBER(FIND("4.4.90.51",'[2]R-2010'!C100))),1,0)</f>
        <v>0</v>
      </c>
      <c r="D100" s="23" t="str">
        <f>IFERROR(TEXT(VALUE(SUBSTITUTE(SUBSTITUTE(SUBSTITUTE('[2]R-2010'!H100,".",""),"/",""),"-","")),"00000000000000"),"")</f>
        <v>03420933000126</v>
      </c>
      <c r="E100" s="9">
        <f t="shared" si="4"/>
        <v>0</v>
      </c>
      <c r="F100" s="9">
        <f t="shared" si="5"/>
        <v>0</v>
      </c>
      <c r="G100" s="9" t="str">
        <f>IFERROR(IF('[2]R-2010'!I100="",0,'[2]R-2010'!I100),"")</f>
        <v>15789</v>
      </c>
      <c r="H100" s="10">
        <f>IFERROR('[2]R-2010'!K100,"")</f>
        <v>45820</v>
      </c>
      <c r="I100" s="24">
        <f>IFERROR('[2]R-2010'!L100,"")</f>
        <v>2813.9</v>
      </c>
      <c r="J100" s="14" t="str">
        <f>IFERROR('[2]R-2010'!Q100,"")</f>
        <v>CONTRATACAO DE EMPRESA PARA LOCAÇÃO DE EQUIPAMENTOS  DE INFORMATICA,  INCLUINDO ASSISTENCIA TECNICA,  MANUTENÇÃO PREVENTIVA E CORRETIVA E  PEÇAS DE  REPOSICÃO, PARA  ATENDER AS NECESSIDADES DA  SECRETARIA DE DESENVOLVIMENTO URBANO DO MUNICIPIO DE  IGUATU/CE.  CONFORME LICITACAO 2021.07.01.03 E  CONTRATO 2021.08.23.22.</v>
      </c>
      <c r="K100" s="23" t="str">
        <f>IFERROR(IF(OR(ISNUMBER(FIND("VARR",J100)),ISNUMBER(FIND("CAPINA",J100)),ISNUMBER(FIND("ROÇAG",J100)),ISNUMBER(FIND("ROCAG",J100)),ISNUMBER(FIND("PODA",J100)),ISNUMBER(FIND("RESÍDUO",J100)),ISNUMBER(FIND("RESIDUO",J100)),ISNUMBER(FIND("LIMPEZA",J100)),ISNUMBER(FIND("CONSERVAÇÃO",J100)),ISNUMBER(FIND("CONSERVACAO",J100))),INDEX([1]dados!$D$2:$D$32,MATCH("100000001*",[1]dados!$D$2:$D$32,0)),IF(OR(ISNUMBER(FIND("OBRA",J100)),ISNUMBER(FIND("ENGENHARIA",J100)),ISNUMBER(FIND("REFORMA",J100)),ISNUMBER(FIND("AMPLIAÇÃO",J100)),ISNUMBER(FIND("AMPLIACAO",J100)),ISNUMBER(FIND("PAVIMENTAÇÃO",J100)),ISNUMBER(FIND("PAVIMENTACAO",J100)),ISNUMBER(FIND("DRENAGEM",J100)),ISNUMBER(FIND("CONSTRUÇÃO",J100)),ISNUMBER(FIND("CONSTRUCAO",J100))),INDEX([1]dados!$D$2:$D$32,MATCH("100000003*",[1]dados!$D$2:$D$32,0)),IF(OR(ISNUMBER(FIND("LOCAÇÃO",J100)),ISNUMBER(FIND("LOCACAO",J100)),ISNUMBER(FIND("MANUTENÇÃO",J100)),ISNUMBER(FIND("MANUTENCAO",J100)),ISNUMBER(FIND("MÁQUINA",J100)),ISNUMBER(FIND("MAQUINA",J100)),ISNUMBER(FIND("EQUIPAMENTO",J100))),INDEX([1]dados!$D$2:$D$32,MATCH("100000020*",[1]dados!$D$2:$D$32,0)),""))),"")</f>
        <v>100000020 - Manutenção de instalações, de máquinas ou de equipamentos</v>
      </c>
      <c r="L100" s="9">
        <f t="shared" si="6"/>
        <v>0</v>
      </c>
      <c r="M100" s="9">
        <f t="shared" si="7"/>
        <v>0</v>
      </c>
      <c r="N100" s="9"/>
      <c r="O100" s="9"/>
    </row>
    <row r="101" spans="1:15" ht="57.75" thickBot="1">
      <c r="A101" s="14" t="s">
        <v>1489</v>
      </c>
      <c r="B101" s="9"/>
      <c r="C101" s="9">
        <f>IF(OR(ISNUMBER(FIND("OBRA",'[2]R-2010'!E101)),ISNUMBER(FIND("4.4.90.51",'[2]R-2010'!C101))),1,0)</f>
        <v>0</v>
      </c>
      <c r="D101" s="23" t="str">
        <f>IFERROR(TEXT(VALUE(SUBSTITUTE(SUBSTITUTE(SUBSTITUTE('[2]R-2010'!H101,".",""),"/",""),"-","")),"00000000000000"),"")</f>
        <v>03420933000126</v>
      </c>
      <c r="E101" s="9">
        <f t="shared" si="4"/>
        <v>0</v>
      </c>
      <c r="F101" s="9">
        <f t="shared" si="5"/>
        <v>0</v>
      </c>
      <c r="G101" s="9" t="str">
        <f>IFERROR(IF('[2]R-2010'!I101="",0,'[2]R-2010'!I101),"")</f>
        <v>15746</v>
      </c>
      <c r="H101" s="10">
        <f>IFERROR('[2]R-2010'!K101,"")</f>
        <v>45820</v>
      </c>
      <c r="I101" s="24">
        <f>IFERROR('[2]R-2010'!L101,"")</f>
        <v>2904.5</v>
      </c>
      <c r="J101" s="14" t="str">
        <f>IFERROR('[2]R-2010'!Q101,"")</f>
        <v>CONTRATACAO DE EMPRESA PARA LOCAÇÃO DE EQUIPAMENTOS DE INFORMATICA, INCLUINDO ASSISTENCIA TECNICA, MANUTENÇÃO PREVENTIVA E CORRETIVA E PEÇAS DE REPOSICÃO, PARA  ATENDER AS NECESSIDADES DA SECRETARIA DE SAUDE/MAC DO MUNICIPIO DE IGUATU/CE.  CONFORME LICITACAO 2021.07.01.03 E CONTRATO 2021.08.23.07.</v>
      </c>
      <c r="K101" s="23" t="str">
        <f>IFERROR(IF(OR(ISNUMBER(FIND("VARR",J101)),ISNUMBER(FIND("CAPINA",J101)),ISNUMBER(FIND("ROÇAG",J101)),ISNUMBER(FIND("ROCAG",J101)),ISNUMBER(FIND("PODA",J101)),ISNUMBER(FIND("RESÍDUO",J101)),ISNUMBER(FIND("RESIDUO",J101)),ISNUMBER(FIND("LIMPEZA",J101)),ISNUMBER(FIND("CONSERVAÇÃO",J101)),ISNUMBER(FIND("CONSERVACAO",J101))),INDEX([1]dados!$D$2:$D$32,MATCH("100000001*",[1]dados!$D$2:$D$32,0)),IF(OR(ISNUMBER(FIND("OBRA",J101)),ISNUMBER(FIND("ENGENHARIA",J101)),ISNUMBER(FIND("REFORMA",J101)),ISNUMBER(FIND("AMPLIAÇÃO",J101)),ISNUMBER(FIND("AMPLIACAO",J101)),ISNUMBER(FIND("PAVIMENTAÇÃO",J101)),ISNUMBER(FIND("PAVIMENTACAO",J101)),ISNUMBER(FIND("DRENAGEM",J101)),ISNUMBER(FIND("CONSTRUÇÃO",J101)),ISNUMBER(FIND("CONSTRUCAO",J101))),INDEX([1]dados!$D$2:$D$32,MATCH("100000003*",[1]dados!$D$2:$D$32,0)),IF(OR(ISNUMBER(FIND("LOCAÇÃO",J101)),ISNUMBER(FIND("LOCACAO",J101)),ISNUMBER(FIND("MANUTENÇÃO",J101)),ISNUMBER(FIND("MANUTENCAO",J101)),ISNUMBER(FIND("MÁQUINA",J101)),ISNUMBER(FIND("MAQUINA",J101)),ISNUMBER(FIND("EQUIPAMENTO",J101))),INDEX([1]dados!$D$2:$D$32,MATCH("100000020*",[1]dados!$D$2:$D$32,0)),""))),"")</f>
        <v>100000020 - Manutenção de instalações, de máquinas ou de equipamentos</v>
      </c>
      <c r="L101" s="9">
        <f t="shared" si="6"/>
        <v>0</v>
      </c>
      <c r="M101" s="9">
        <f t="shared" si="7"/>
        <v>0</v>
      </c>
      <c r="N101" s="9"/>
      <c r="O101" s="9"/>
    </row>
    <row r="102" spans="1:15" ht="57.75" thickBot="1">
      <c r="A102" s="14" t="s">
        <v>1489</v>
      </c>
      <c r="B102" s="9"/>
      <c r="C102" s="9">
        <f>IF(OR(ISNUMBER(FIND("OBRA",'[2]R-2010'!E102)),ISNUMBER(FIND("4.4.90.51",'[2]R-2010'!C102))),1,0)</f>
        <v>0</v>
      </c>
      <c r="D102" s="23" t="str">
        <f>IFERROR(TEXT(VALUE(SUBSTITUTE(SUBSTITUTE(SUBSTITUTE('[2]R-2010'!H102,".",""),"/",""),"-","")),"00000000000000"),"")</f>
        <v>03420933000126</v>
      </c>
      <c r="E102" s="9">
        <f t="shared" si="4"/>
        <v>0</v>
      </c>
      <c r="F102" s="9">
        <f t="shared" si="5"/>
        <v>0</v>
      </c>
      <c r="G102" s="9" t="str">
        <f>IFERROR(IF('[2]R-2010'!I102="",0,'[2]R-2010'!I102),"")</f>
        <v>15747</v>
      </c>
      <c r="H102" s="10">
        <f>IFERROR('[2]R-2010'!K102,"")</f>
        <v>45820</v>
      </c>
      <c r="I102" s="24">
        <f>IFERROR('[2]R-2010'!L102,"")</f>
        <v>2904.5</v>
      </c>
      <c r="J102" s="14" t="str">
        <f>IFERROR('[2]R-2010'!Q102,"")</f>
        <v>CONTRATACAO DE EMPRESA PARA LOCAÇÃO DE EQUIPAMENTOS DE INFORMATICA, INCLUINDO ASSISTENCIA TECNICA, MANUTENÇÃO PREVENTIVA E CORRETIVA E PEÇAS DE REPOSICÃO, PARA  ATENDER AS NECESSIDADES DA SECRETARIA DE SAUDE/MAC DO MUNICIPIO DE IGUATU/CE.  CONFORME LICITACAO 2021.07.01.03 E CONTRATO 2021.08.23.07.</v>
      </c>
      <c r="K102" s="23" t="str">
        <f>IFERROR(IF(OR(ISNUMBER(FIND("VARR",J102)),ISNUMBER(FIND("CAPINA",J102)),ISNUMBER(FIND("ROÇAG",J102)),ISNUMBER(FIND("ROCAG",J102)),ISNUMBER(FIND("PODA",J102)),ISNUMBER(FIND("RESÍDUO",J102)),ISNUMBER(FIND("RESIDUO",J102)),ISNUMBER(FIND("LIMPEZA",J102)),ISNUMBER(FIND("CONSERVAÇÃO",J102)),ISNUMBER(FIND("CONSERVACAO",J102))),INDEX([1]dados!$D$2:$D$32,MATCH("100000001*",[1]dados!$D$2:$D$32,0)),IF(OR(ISNUMBER(FIND("OBRA",J102)),ISNUMBER(FIND("ENGENHARIA",J102)),ISNUMBER(FIND("REFORMA",J102)),ISNUMBER(FIND("AMPLIAÇÃO",J102)),ISNUMBER(FIND("AMPLIACAO",J102)),ISNUMBER(FIND("PAVIMENTAÇÃO",J102)),ISNUMBER(FIND("PAVIMENTACAO",J102)),ISNUMBER(FIND("DRENAGEM",J102)),ISNUMBER(FIND("CONSTRUÇÃO",J102)),ISNUMBER(FIND("CONSTRUCAO",J102))),INDEX([1]dados!$D$2:$D$32,MATCH("100000003*",[1]dados!$D$2:$D$32,0)),IF(OR(ISNUMBER(FIND("LOCAÇÃO",J102)),ISNUMBER(FIND("LOCACAO",J102)),ISNUMBER(FIND("MANUTENÇÃO",J102)),ISNUMBER(FIND("MANUTENCAO",J102)),ISNUMBER(FIND("MÁQUINA",J102)),ISNUMBER(FIND("MAQUINA",J102)),ISNUMBER(FIND("EQUIPAMENTO",J102))),INDEX([1]dados!$D$2:$D$32,MATCH("100000020*",[1]dados!$D$2:$D$32,0)),""))),"")</f>
        <v>100000020 - Manutenção de instalações, de máquinas ou de equipamentos</v>
      </c>
      <c r="L102" s="9">
        <f t="shared" si="6"/>
        <v>0</v>
      </c>
      <c r="M102" s="9">
        <f t="shared" si="7"/>
        <v>0</v>
      </c>
      <c r="N102" s="9"/>
      <c r="O102" s="9"/>
    </row>
    <row r="103" spans="1:15" ht="57.75" thickBot="1">
      <c r="A103" s="14" t="s">
        <v>1489</v>
      </c>
      <c r="B103" s="9"/>
      <c r="C103" s="9">
        <f>IF(OR(ISNUMBER(FIND("OBRA",'[2]R-2010'!E103)),ISNUMBER(FIND("4.4.90.51",'[2]R-2010'!C103))),1,0)</f>
        <v>0</v>
      </c>
      <c r="D103" s="23" t="str">
        <f>IFERROR(TEXT(VALUE(SUBSTITUTE(SUBSTITUTE(SUBSTITUTE('[2]R-2010'!H103,".",""),"/",""),"-","")),"00000000000000"),"")</f>
        <v>03420933000126</v>
      </c>
      <c r="E103" s="9">
        <f t="shared" si="4"/>
        <v>0</v>
      </c>
      <c r="F103" s="9">
        <f t="shared" si="5"/>
        <v>0</v>
      </c>
      <c r="G103" s="9" t="str">
        <f>IFERROR(IF('[2]R-2010'!I103="",0,'[2]R-2010'!I103),"")</f>
        <v>15791</v>
      </c>
      <c r="H103" s="10">
        <f>IFERROR('[2]R-2010'!K103,"")</f>
        <v>45820</v>
      </c>
      <c r="I103" s="24">
        <f>IFERROR('[2]R-2010'!L103,"")</f>
        <v>2977.9</v>
      </c>
      <c r="J103" s="14" t="str">
        <f>IFERROR('[2]R-2010'!Q103,"")</f>
        <v>CONTRATACAO DE EMPRESA PARA LOCAÇÃO DE EQUIPAMENTOS  DE INFORMATICA,  INCLUINDO ASSISTENCIA TECNICA,  MANUTENÇÃO PREVENTIVA E CORRETIVA E  PEÇAS DE  REPOSICÃO, PARA  ATENDER AS NECESSIDADES DA  SECRETARIA DE DESENVOLVIMENTO URBANO DO MUNICIPIO DE  IGUATU/CE.  CONFORME LICITACAO 2021.07.01.03 E  CONTRATO 2021.08.23.22.</v>
      </c>
      <c r="K103" s="23" t="str">
        <f>IFERROR(IF(OR(ISNUMBER(FIND("VARR",J103)),ISNUMBER(FIND("CAPINA",J103)),ISNUMBER(FIND("ROÇAG",J103)),ISNUMBER(FIND("ROCAG",J103)),ISNUMBER(FIND("PODA",J103)),ISNUMBER(FIND("RESÍDUO",J103)),ISNUMBER(FIND("RESIDUO",J103)),ISNUMBER(FIND("LIMPEZA",J103)),ISNUMBER(FIND("CONSERVAÇÃO",J103)),ISNUMBER(FIND("CONSERVACAO",J103))),INDEX([1]dados!$D$2:$D$32,MATCH("100000001*",[1]dados!$D$2:$D$32,0)),IF(OR(ISNUMBER(FIND("OBRA",J103)),ISNUMBER(FIND("ENGENHARIA",J103)),ISNUMBER(FIND("REFORMA",J103)),ISNUMBER(FIND("AMPLIAÇÃO",J103)),ISNUMBER(FIND("AMPLIACAO",J103)),ISNUMBER(FIND("PAVIMENTAÇÃO",J103)),ISNUMBER(FIND("PAVIMENTACAO",J103)),ISNUMBER(FIND("DRENAGEM",J103)),ISNUMBER(FIND("CONSTRUÇÃO",J103)),ISNUMBER(FIND("CONSTRUCAO",J103))),INDEX([1]dados!$D$2:$D$32,MATCH("100000003*",[1]dados!$D$2:$D$32,0)),IF(OR(ISNUMBER(FIND("LOCAÇÃO",J103)),ISNUMBER(FIND("LOCACAO",J103)),ISNUMBER(FIND("MANUTENÇÃO",J103)),ISNUMBER(FIND("MANUTENCAO",J103)),ISNUMBER(FIND("MÁQUINA",J103)),ISNUMBER(FIND("MAQUINA",J103)),ISNUMBER(FIND("EQUIPAMENTO",J103))),INDEX([1]dados!$D$2:$D$32,MATCH("100000020*",[1]dados!$D$2:$D$32,0)),""))),"")</f>
        <v>100000020 - Manutenção de instalações, de máquinas ou de equipamentos</v>
      </c>
      <c r="L103" s="9">
        <f t="shared" si="6"/>
        <v>0</v>
      </c>
      <c r="M103" s="9">
        <f t="shared" si="7"/>
        <v>0</v>
      </c>
      <c r="N103" s="9"/>
      <c r="O103" s="9"/>
    </row>
    <row r="104" spans="1:15" ht="57.75" thickBot="1">
      <c r="A104" s="14" t="s">
        <v>1489</v>
      </c>
      <c r="B104" s="9"/>
      <c r="C104" s="9">
        <f>IF(OR(ISNUMBER(FIND("OBRA",'[2]R-2010'!E104)),ISNUMBER(FIND("4.4.90.51",'[2]R-2010'!C104))),1,0)</f>
        <v>0</v>
      </c>
      <c r="D104" s="23" t="str">
        <f>IFERROR(TEXT(VALUE(SUBSTITUTE(SUBSTITUTE(SUBSTITUTE('[2]R-2010'!H104,".",""),"/",""),"-","")),"00000000000000"),"")</f>
        <v>03420933000126</v>
      </c>
      <c r="E104" s="9">
        <f t="shared" si="4"/>
        <v>0</v>
      </c>
      <c r="F104" s="9">
        <f t="shared" si="5"/>
        <v>0</v>
      </c>
      <c r="G104" s="9" t="str">
        <f>IFERROR(IF('[2]R-2010'!I104="",0,'[2]R-2010'!I104),"")</f>
        <v>15737</v>
      </c>
      <c r="H104" s="10">
        <f>IFERROR('[2]R-2010'!K104,"")</f>
        <v>45820</v>
      </c>
      <c r="I104" s="24">
        <f>IFERROR('[2]R-2010'!L104,"")</f>
        <v>3870.07</v>
      </c>
      <c r="J104" s="14" t="str">
        <f>IFERROR('[2]R-2010'!Q104,"")</f>
        <v>CONTRATACAO DE EMPRESA PARA LOCAÇÃO DE EQUIPAMENTOS DE INFORMATICA,  INCLUINDO ASSISTENCIA TECNICA, MANUTENÇÃO PREVENTIVA E CORRETIVA E  PEÇAS DE REPOSICÃO, PARA  ATENDER AS NECESSIDADES DA SECRETARIA DE MEIO AMBIENTE DO MUNICIPIO DE IGUATU/CE.  CONFORME LICITACAO 2021.07.01.03 E CONTRATO  2021.08.23.21.</v>
      </c>
      <c r="K104" s="23" t="str">
        <f>IFERROR(IF(OR(ISNUMBER(FIND("VARR",J104)),ISNUMBER(FIND("CAPINA",J104)),ISNUMBER(FIND("ROÇAG",J104)),ISNUMBER(FIND("ROCAG",J104)),ISNUMBER(FIND("PODA",J104)),ISNUMBER(FIND("RESÍDUO",J104)),ISNUMBER(FIND("RESIDUO",J104)),ISNUMBER(FIND("LIMPEZA",J104)),ISNUMBER(FIND("CONSERVAÇÃO",J104)),ISNUMBER(FIND("CONSERVACAO",J104))),INDEX([1]dados!$D$2:$D$32,MATCH("100000001*",[1]dados!$D$2:$D$32,0)),IF(OR(ISNUMBER(FIND("OBRA",J104)),ISNUMBER(FIND("ENGENHARIA",J104)),ISNUMBER(FIND("REFORMA",J104)),ISNUMBER(FIND("AMPLIAÇÃO",J104)),ISNUMBER(FIND("AMPLIACAO",J104)),ISNUMBER(FIND("PAVIMENTAÇÃO",J104)),ISNUMBER(FIND("PAVIMENTACAO",J104)),ISNUMBER(FIND("DRENAGEM",J104)),ISNUMBER(FIND("CONSTRUÇÃO",J104)),ISNUMBER(FIND("CONSTRUCAO",J104))),INDEX([1]dados!$D$2:$D$32,MATCH("100000003*",[1]dados!$D$2:$D$32,0)),IF(OR(ISNUMBER(FIND("LOCAÇÃO",J104)),ISNUMBER(FIND("LOCACAO",J104)),ISNUMBER(FIND("MANUTENÇÃO",J104)),ISNUMBER(FIND("MANUTENCAO",J104)),ISNUMBER(FIND("MÁQUINA",J104)),ISNUMBER(FIND("MAQUINA",J104)),ISNUMBER(FIND("EQUIPAMENTO",J104))),INDEX([1]dados!$D$2:$D$32,MATCH("100000020*",[1]dados!$D$2:$D$32,0)),""))),"")</f>
        <v>100000020 - Manutenção de instalações, de máquinas ou de equipamentos</v>
      </c>
      <c r="L104" s="9">
        <f t="shared" si="6"/>
        <v>0</v>
      </c>
      <c r="M104" s="9">
        <f t="shared" si="7"/>
        <v>0</v>
      </c>
      <c r="N104" s="9"/>
      <c r="O104" s="9"/>
    </row>
    <row r="105" spans="1:15" ht="57.75" thickBot="1">
      <c r="A105" s="14" t="s">
        <v>1489</v>
      </c>
      <c r="B105" s="9"/>
      <c r="C105" s="9">
        <f>IF(OR(ISNUMBER(FIND("OBRA",'[2]R-2010'!E105)),ISNUMBER(FIND("4.4.90.51",'[2]R-2010'!C105))),1,0)</f>
        <v>0</v>
      </c>
      <c r="D105" s="23" t="str">
        <f>IFERROR(TEXT(VALUE(SUBSTITUTE(SUBSTITUTE(SUBSTITUTE('[2]R-2010'!H105,".",""),"/",""),"-","")),"00000000000000"),"")</f>
        <v>03420933000126</v>
      </c>
      <c r="E105" s="9">
        <f t="shared" si="4"/>
        <v>0</v>
      </c>
      <c r="F105" s="9">
        <f t="shared" si="5"/>
        <v>0</v>
      </c>
      <c r="G105" s="9" t="str">
        <f>IFERROR(IF('[2]R-2010'!I105="",0,'[2]R-2010'!I105),"")</f>
        <v>15719</v>
      </c>
      <c r="H105" s="10">
        <f>IFERROR('[2]R-2010'!K105,"")</f>
        <v>45820</v>
      </c>
      <c r="I105" s="24">
        <f>IFERROR('[2]R-2010'!L105,"")</f>
        <v>4761.4799999999996</v>
      </c>
      <c r="J105" s="14" t="str">
        <f>IFERROR('[2]R-2010'!Q105,"")</f>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2021.08.23.15.</v>
      </c>
      <c r="K105" s="23" t="str">
        <f>IFERROR(IF(OR(ISNUMBER(FIND("VARR",J105)),ISNUMBER(FIND("CAPINA",J105)),ISNUMBER(FIND("ROÇAG",J105)),ISNUMBER(FIND("ROCAG",J105)),ISNUMBER(FIND("PODA",J105)),ISNUMBER(FIND("RESÍDUO",J105)),ISNUMBER(FIND("RESIDUO",J105)),ISNUMBER(FIND("LIMPEZA",J105)),ISNUMBER(FIND("CONSERVAÇÃO",J105)),ISNUMBER(FIND("CONSERVACAO",J105))),INDEX([1]dados!$D$2:$D$32,MATCH("100000001*",[1]dados!$D$2:$D$32,0)),IF(OR(ISNUMBER(FIND("OBRA",J105)),ISNUMBER(FIND("ENGENHARIA",J105)),ISNUMBER(FIND("REFORMA",J105)),ISNUMBER(FIND("AMPLIAÇÃO",J105)),ISNUMBER(FIND("AMPLIACAO",J105)),ISNUMBER(FIND("PAVIMENTAÇÃO",J105)),ISNUMBER(FIND("PAVIMENTACAO",J105)),ISNUMBER(FIND("DRENAGEM",J105)),ISNUMBER(FIND("CONSTRUÇÃO",J105)),ISNUMBER(FIND("CONSTRUCAO",J105))),INDEX([1]dados!$D$2:$D$32,MATCH("100000003*",[1]dados!$D$2:$D$32,0)),IF(OR(ISNUMBER(FIND("LOCAÇÃO",J105)),ISNUMBER(FIND("LOCACAO",J105)),ISNUMBER(FIND("MANUTENÇÃO",J105)),ISNUMBER(FIND("MANUTENCAO",J105)),ISNUMBER(FIND("MÁQUINA",J105)),ISNUMBER(FIND("MAQUINA",J105)),ISNUMBER(FIND("EQUIPAMENTO",J105))),INDEX([1]dados!$D$2:$D$32,MATCH("100000020*",[1]dados!$D$2:$D$32,0)),""))),"")</f>
        <v>100000020 - Manutenção de instalações, de máquinas ou de equipamentos</v>
      </c>
      <c r="L105" s="9">
        <f t="shared" si="6"/>
        <v>0</v>
      </c>
      <c r="M105" s="9">
        <f t="shared" si="7"/>
        <v>0</v>
      </c>
      <c r="N105" s="9"/>
      <c r="O105" s="9"/>
    </row>
    <row r="106" spans="1:15" ht="57.75" thickBot="1">
      <c r="A106" s="14" t="s">
        <v>1489</v>
      </c>
      <c r="B106" s="9"/>
      <c r="C106" s="9">
        <f>IF(OR(ISNUMBER(FIND("OBRA",'[2]R-2010'!E106)),ISNUMBER(FIND("4.4.90.51",'[2]R-2010'!C106))),1,0)</f>
        <v>0</v>
      </c>
      <c r="D106" s="23" t="str">
        <f>IFERROR(TEXT(VALUE(SUBSTITUTE(SUBSTITUTE(SUBSTITUTE('[2]R-2010'!H106,".",""),"/",""),"-","")),"00000000000000"),"")</f>
        <v>03420933000126</v>
      </c>
      <c r="E106" s="9">
        <f t="shared" si="4"/>
        <v>0</v>
      </c>
      <c r="F106" s="9">
        <f t="shared" si="5"/>
        <v>0</v>
      </c>
      <c r="G106" s="9" t="str">
        <f>IFERROR(IF('[2]R-2010'!I106="",0,'[2]R-2010'!I106),"")</f>
        <v>15738</v>
      </c>
      <c r="H106" s="10">
        <f>IFERROR('[2]R-2010'!K106,"")</f>
        <v>45820</v>
      </c>
      <c r="I106" s="24">
        <f>IFERROR('[2]R-2010'!L106,"")</f>
        <v>5577.08</v>
      </c>
      <c r="J106" s="14" t="str">
        <f>IFERROR('[2]R-2010'!Q106,"")</f>
        <v>CONTRATACAO DE EMPRESA PARA LOCAÇÃO DE EQUIPAMENTOS DE INFORMATICA,  INCLUINDO ASSISTENCIA TECNICA, MANUTENÇÃO PREVENTIVA E CORRETIVA E  PEÇAS DE REPOSICÃO, PARA  ATENDER AS NECESSIDADES DA PROCURADORIA GERAL DO MUNICIPIO DE IGUATU/CE.  CONFORME LICITACAO 2021.07.01.03 E CONTRATO  2021.08.23.19.</v>
      </c>
      <c r="K106" s="23" t="str">
        <f>IFERROR(IF(OR(ISNUMBER(FIND("VARR",J106)),ISNUMBER(FIND("CAPINA",J106)),ISNUMBER(FIND("ROÇAG",J106)),ISNUMBER(FIND("ROCAG",J106)),ISNUMBER(FIND("PODA",J106)),ISNUMBER(FIND("RESÍDUO",J106)),ISNUMBER(FIND("RESIDUO",J106)),ISNUMBER(FIND("LIMPEZA",J106)),ISNUMBER(FIND("CONSERVAÇÃO",J106)),ISNUMBER(FIND("CONSERVACAO",J106))),INDEX([1]dados!$D$2:$D$32,MATCH("100000001*",[1]dados!$D$2:$D$32,0)),IF(OR(ISNUMBER(FIND("OBRA",J106)),ISNUMBER(FIND("ENGENHARIA",J106)),ISNUMBER(FIND("REFORMA",J106)),ISNUMBER(FIND("AMPLIAÇÃO",J106)),ISNUMBER(FIND("AMPLIACAO",J106)),ISNUMBER(FIND("PAVIMENTAÇÃO",J106)),ISNUMBER(FIND("PAVIMENTACAO",J106)),ISNUMBER(FIND("DRENAGEM",J106)),ISNUMBER(FIND("CONSTRUÇÃO",J106)),ISNUMBER(FIND("CONSTRUCAO",J106))),INDEX([1]dados!$D$2:$D$32,MATCH("100000003*",[1]dados!$D$2:$D$32,0)),IF(OR(ISNUMBER(FIND("LOCAÇÃO",J106)),ISNUMBER(FIND("LOCACAO",J106)),ISNUMBER(FIND("MANUTENÇÃO",J106)),ISNUMBER(FIND("MANUTENCAO",J106)),ISNUMBER(FIND("MÁQUINA",J106)),ISNUMBER(FIND("MAQUINA",J106)),ISNUMBER(FIND("EQUIPAMENTO",J106))),INDEX([1]dados!$D$2:$D$32,MATCH("100000020*",[1]dados!$D$2:$D$32,0)),""))),"")</f>
        <v>100000020 - Manutenção de instalações, de máquinas ou de equipamentos</v>
      </c>
      <c r="L106" s="9">
        <f t="shared" si="6"/>
        <v>0</v>
      </c>
      <c r="M106" s="9">
        <f t="shared" si="7"/>
        <v>0</v>
      </c>
      <c r="N106" s="9"/>
      <c r="O106" s="9"/>
    </row>
    <row r="107" spans="1:15" ht="57.75" thickBot="1">
      <c r="A107" s="14" t="s">
        <v>1489</v>
      </c>
      <c r="B107" s="9"/>
      <c r="C107" s="9">
        <f>IF(OR(ISNUMBER(FIND("OBRA",'[2]R-2010'!E107)),ISNUMBER(FIND("4.4.90.51",'[2]R-2010'!C107))),1,0)</f>
        <v>0</v>
      </c>
      <c r="D107" s="23" t="str">
        <f>IFERROR(TEXT(VALUE(SUBSTITUTE(SUBSTITUTE(SUBSTITUTE('[2]R-2010'!H107,".",""),"/",""),"-","")),"00000000000000"),"")</f>
        <v>03420933000126</v>
      </c>
      <c r="E107" s="9">
        <f t="shared" si="4"/>
        <v>0</v>
      </c>
      <c r="F107" s="9">
        <f t="shared" si="5"/>
        <v>0</v>
      </c>
      <c r="G107" s="9" t="str">
        <f>IFERROR(IF('[2]R-2010'!I107="",0,'[2]R-2010'!I107),"")</f>
        <v>15718</v>
      </c>
      <c r="H107" s="10">
        <f>IFERROR('[2]R-2010'!K107,"")</f>
        <v>45820</v>
      </c>
      <c r="I107" s="24">
        <f>IFERROR('[2]R-2010'!L107,"")</f>
        <v>9348.85</v>
      </c>
      <c r="J107" s="14" t="str">
        <f>IFERROR('[2]R-2010'!Q107,"")</f>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2021.08.23.18.</v>
      </c>
      <c r="K107" s="23" t="str">
        <f>IFERROR(IF(OR(ISNUMBER(FIND("VARR",J107)),ISNUMBER(FIND("CAPINA",J107)),ISNUMBER(FIND("ROÇAG",J107)),ISNUMBER(FIND("ROCAG",J107)),ISNUMBER(FIND("PODA",J107)),ISNUMBER(FIND("RESÍDUO",J107)),ISNUMBER(FIND("RESIDUO",J107)),ISNUMBER(FIND("LIMPEZA",J107)),ISNUMBER(FIND("CONSERVAÇÃO",J107)),ISNUMBER(FIND("CONSERVACAO",J107))),INDEX([1]dados!$D$2:$D$32,MATCH("100000001*",[1]dados!$D$2:$D$32,0)),IF(OR(ISNUMBER(FIND("OBRA",J107)),ISNUMBER(FIND("ENGENHARIA",J107)),ISNUMBER(FIND("REFORMA",J107)),ISNUMBER(FIND("AMPLIAÇÃO",J107)),ISNUMBER(FIND("AMPLIACAO",J107)),ISNUMBER(FIND("PAVIMENTAÇÃO",J107)),ISNUMBER(FIND("PAVIMENTACAO",J107)),ISNUMBER(FIND("DRENAGEM",J107)),ISNUMBER(FIND("CONSTRUÇÃO",J107)),ISNUMBER(FIND("CONSTRUCAO",J107))),INDEX([1]dados!$D$2:$D$32,MATCH("100000003*",[1]dados!$D$2:$D$32,0)),IF(OR(ISNUMBER(FIND("LOCAÇÃO",J107)),ISNUMBER(FIND("LOCACAO",J107)),ISNUMBER(FIND("MANUTENÇÃO",J107)),ISNUMBER(FIND("MANUTENCAO",J107)),ISNUMBER(FIND("MÁQUINA",J107)),ISNUMBER(FIND("MAQUINA",J107)),ISNUMBER(FIND("EQUIPAMENTO",J107))),INDEX([1]dados!$D$2:$D$32,MATCH("100000020*",[1]dados!$D$2:$D$32,0)),""))),"")</f>
        <v>100000020 - Manutenção de instalações, de máquinas ou de equipamentos</v>
      </c>
      <c r="L107" s="9">
        <f t="shared" si="6"/>
        <v>0</v>
      </c>
      <c r="M107" s="9">
        <f t="shared" si="7"/>
        <v>0</v>
      </c>
      <c r="N107" s="9"/>
      <c r="O107" s="9"/>
    </row>
    <row r="108" spans="1:15" ht="57.75" thickBot="1">
      <c r="A108" s="14" t="s">
        <v>1489</v>
      </c>
      <c r="B108" s="9"/>
      <c r="C108" s="9">
        <f>IF(OR(ISNUMBER(FIND("OBRA",'[2]R-2010'!E108)),ISNUMBER(FIND("4.4.90.51",'[2]R-2010'!C108))),1,0)</f>
        <v>0</v>
      </c>
      <c r="D108" s="23" t="str">
        <f>IFERROR(TEXT(VALUE(SUBSTITUTE(SUBSTITUTE(SUBSTITUTE('[2]R-2010'!H108,".",""),"/",""),"-","")),"00000000000000"),"")</f>
        <v>03420933000126</v>
      </c>
      <c r="E108" s="9">
        <f t="shared" si="4"/>
        <v>0</v>
      </c>
      <c r="F108" s="9">
        <f t="shared" si="5"/>
        <v>0</v>
      </c>
      <c r="G108" s="9" t="str">
        <f>IFERROR(IF('[2]R-2010'!I108="",0,'[2]R-2010'!I108),"")</f>
        <v>15724</v>
      </c>
      <c r="H108" s="10">
        <f>IFERROR('[2]R-2010'!K108,"")</f>
        <v>45820</v>
      </c>
      <c r="I108" s="24">
        <f>IFERROR('[2]R-2010'!L108,"")</f>
        <v>13192.58</v>
      </c>
      <c r="J108" s="14" t="str">
        <f>IFERROR('[2]R-2010'!Q108,"")</f>
        <v>CONTRATACAO DE EMPRESA PARA LOCAÇÃO DE EQUIPAMENTOS DE INFORMATICA,  INCLUINDO ASSISTENCIA TECNICA, MANUTENÇÃO PREVENTIVA E CORRETIVA E  PEÇAS DE REPOSICÃO, PARA  ATENDER AS NECESSIDADES DA SECRETARIA DE  GABINETE DO MUNICIPIO DE IGUATU/CE.  CONFORME LICITACAO 2021.07.01.03 E CONTRATO 2021.08.23.11.</v>
      </c>
      <c r="K108" s="23" t="str">
        <f>IFERROR(IF(OR(ISNUMBER(FIND("VARR",J108)),ISNUMBER(FIND("CAPINA",J108)),ISNUMBER(FIND("ROÇAG",J108)),ISNUMBER(FIND("ROCAG",J108)),ISNUMBER(FIND("PODA",J108)),ISNUMBER(FIND("RESÍDUO",J108)),ISNUMBER(FIND("RESIDUO",J108)),ISNUMBER(FIND("LIMPEZA",J108)),ISNUMBER(FIND("CONSERVAÇÃO",J108)),ISNUMBER(FIND("CONSERVACAO",J108))),INDEX([1]dados!$D$2:$D$32,MATCH("100000001*",[1]dados!$D$2:$D$32,0)),IF(OR(ISNUMBER(FIND("OBRA",J108)),ISNUMBER(FIND("ENGENHARIA",J108)),ISNUMBER(FIND("REFORMA",J108)),ISNUMBER(FIND("AMPLIAÇÃO",J108)),ISNUMBER(FIND("AMPLIACAO",J108)),ISNUMBER(FIND("PAVIMENTAÇÃO",J108)),ISNUMBER(FIND("PAVIMENTACAO",J108)),ISNUMBER(FIND("DRENAGEM",J108)),ISNUMBER(FIND("CONSTRUÇÃO",J108)),ISNUMBER(FIND("CONSTRUCAO",J108))),INDEX([1]dados!$D$2:$D$32,MATCH("100000003*",[1]dados!$D$2:$D$32,0)),IF(OR(ISNUMBER(FIND("LOCAÇÃO",J108)),ISNUMBER(FIND("LOCACAO",J108)),ISNUMBER(FIND("MANUTENÇÃO",J108)),ISNUMBER(FIND("MANUTENCAO",J108)),ISNUMBER(FIND("MÁQUINA",J108)),ISNUMBER(FIND("MAQUINA",J108)),ISNUMBER(FIND("EQUIPAMENTO",J108))),INDEX([1]dados!$D$2:$D$32,MATCH("100000020*",[1]dados!$D$2:$D$32,0)),""))),"")</f>
        <v>100000020 - Manutenção de instalações, de máquinas ou de equipamentos</v>
      </c>
      <c r="L108" s="9">
        <f t="shared" si="6"/>
        <v>0</v>
      </c>
      <c r="M108" s="9">
        <f t="shared" si="7"/>
        <v>0</v>
      </c>
      <c r="N108" s="9"/>
      <c r="O108" s="9"/>
    </row>
    <row r="109" spans="1:15" ht="57.75" thickBot="1">
      <c r="A109" s="14" t="s">
        <v>1489</v>
      </c>
      <c r="B109" s="9"/>
      <c r="C109" s="9">
        <f>IF(OR(ISNUMBER(FIND("OBRA",'[2]R-2010'!E109)),ISNUMBER(FIND("4.4.90.51",'[2]R-2010'!C109))),1,0)</f>
        <v>0</v>
      </c>
      <c r="D109" s="23" t="str">
        <f>IFERROR(TEXT(VALUE(SUBSTITUTE(SUBSTITUTE(SUBSTITUTE('[2]R-2010'!H109,".",""),"/",""),"-","")),"00000000000000"),"")</f>
        <v>03420933000126</v>
      </c>
      <c r="E109" s="9">
        <f t="shared" si="4"/>
        <v>0</v>
      </c>
      <c r="F109" s="9">
        <f t="shared" si="5"/>
        <v>0</v>
      </c>
      <c r="G109" s="9" t="str">
        <f>IFERROR(IF('[2]R-2010'!I109="",0,'[2]R-2010'!I109),"")</f>
        <v>15721</v>
      </c>
      <c r="H109" s="10">
        <f>IFERROR('[2]R-2010'!K109,"")</f>
        <v>45820</v>
      </c>
      <c r="I109" s="24">
        <f>IFERROR('[2]R-2010'!L109,"")</f>
        <v>24896.18</v>
      </c>
      <c r="J109" s="14" t="str">
        <f>IFERROR('[2]R-2010'!Q109,"")</f>
        <v>CONTRATACAO DE EMPRESA PARA LOCAÇÃO DE EQUIPAMENTOS DE INFORMATICA,  INCLUINDO ASSISTENCIA TECNICA, MANUTENÇÃO PREVENTIVA E CORRETIVA E  PEÇAS DE REPOSICÃO, PARA  ATENDER AS NECESSIDADES DA SECRETARIA DA FAZENDA DO MUNICIPIO DE IGUATU/CE.  CONFORME LICITACAO  2021.07.01.03 E CONTRATO 2021.08.23.10.</v>
      </c>
      <c r="K109" s="23" t="str">
        <f>IFERROR(IF(OR(ISNUMBER(FIND("VARR",J109)),ISNUMBER(FIND("CAPINA",J109)),ISNUMBER(FIND("ROÇAG",J109)),ISNUMBER(FIND("ROCAG",J109)),ISNUMBER(FIND("PODA",J109)),ISNUMBER(FIND("RESÍDUO",J109)),ISNUMBER(FIND("RESIDUO",J109)),ISNUMBER(FIND("LIMPEZA",J109)),ISNUMBER(FIND("CONSERVAÇÃO",J109)),ISNUMBER(FIND("CONSERVACAO",J109))),INDEX([1]dados!$D$2:$D$32,MATCH("100000001*",[1]dados!$D$2:$D$32,0)),IF(OR(ISNUMBER(FIND("OBRA",J109)),ISNUMBER(FIND("ENGENHARIA",J109)),ISNUMBER(FIND("REFORMA",J109)),ISNUMBER(FIND("AMPLIAÇÃO",J109)),ISNUMBER(FIND("AMPLIACAO",J109)),ISNUMBER(FIND("PAVIMENTAÇÃO",J109)),ISNUMBER(FIND("PAVIMENTACAO",J109)),ISNUMBER(FIND("DRENAGEM",J109)),ISNUMBER(FIND("CONSTRUÇÃO",J109)),ISNUMBER(FIND("CONSTRUCAO",J109))),INDEX([1]dados!$D$2:$D$32,MATCH("100000003*",[1]dados!$D$2:$D$32,0)),IF(OR(ISNUMBER(FIND("LOCAÇÃO",J109)),ISNUMBER(FIND("LOCACAO",J109)),ISNUMBER(FIND("MANUTENÇÃO",J109)),ISNUMBER(FIND("MANUTENCAO",J109)),ISNUMBER(FIND("MÁQUINA",J109)),ISNUMBER(FIND("MAQUINA",J109)),ISNUMBER(FIND("EQUIPAMENTO",J109))),INDEX([1]dados!$D$2:$D$32,MATCH("100000020*",[1]dados!$D$2:$D$32,0)),""))),"")</f>
        <v>100000020 - Manutenção de instalações, de máquinas ou de equipamentos</v>
      </c>
      <c r="L109" s="9">
        <f t="shared" si="6"/>
        <v>0</v>
      </c>
      <c r="M109" s="9">
        <f t="shared" si="7"/>
        <v>0</v>
      </c>
      <c r="N109" s="9"/>
      <c r="O109" s="9"/>
    </row>
    <row r="110" spans="1:15" ht="43.5" thickBot="1">
      <c r="A110" s="14" t="s">
        <v>1489</v>
      </c>
      <c r="B110" s="9"/>
      <c r="C110" s="9">
        <f>IF(OR(ISNUMBER(FIND("OBRA",'[2]R-2010'!E110)),ISNUMBER(FIND("4.4.90.51",'[2]R-2010'!C110))),1,0)</f>
        <v>0</v>
      </c>
      <c r="D110" s="23" t="str">
        <f>IFERROR(TEXT(VALUE(SUBSTITUTE(SUBSTITUTE(SUBSTITUTE('[2]R-2010'!H110,".",""),"/",""),"-","")),"00000000000000"),"")</f>
        <v>04238951000154</v>
      </c>
      <c r="E110" s="9">
        <f t="shared" si="4"/>
        <v>0</v>
      </c>
      <c r="F110" s="9">
        <f t="shared" si="5"/>
        <v>0</v>
      </c>
      <c r="G110" s="9" t="str">
        <f>IFERROR(IF('[2]R-2010'!I110="",0,'[2]R-2010'!I110),"")</f>
        <v>44052</v>
      </c>
      <c r="H110" s="10">
        <f>IFERROR('[2]R-2010'!K110,"")</f>
        <v>45820</v>
      </c>
      <c r="I110" s="24">
        <f>IFERROR('[2]R-2010'!L110,"")</f>
        <v>17500</v>
      </c>
      <c r="J110" s="14" t="str">
        <f>IFERROR('[2]R-2010'!Q110,"")</f>
        <v>Contração de empresa especializada para prestar os serviços de locação de  equipamentos médicos, incluso manutenção preventiva e corretiva, sob  a responsabilidade da Secretaria da Saúde de Iguatu-Ce. conforme licitacao  2022.10.11.02 e contrato 2022.11.22.02.</v>
      </c>
      <c r="K110" s="23" t="str">
        <f>IFERROR(IF(OR(ISNUMBER(FIND("VARR",J110)),ISNUMBER(FIND("CAPINA",J110)),ISNUMBER(FIND("ROÇAG",J110)),ISNUMBER(FIND("ROCAG",J110)),ISNUMBER(FIND("PODA",J110)),ISNUMBER(FIND("RESÍDUO",J110)),ISNUMBER(FIND("RESIDUO",J110)),ISNUMBER(FIND("LIMPEZA",J110)),ISNUMBER(FIND("CONSERVAÇÃO",J110)),ISNUMBER(FIND("CONSERVACAO",J110))),INDEX([1]dados!$D$2:$D$32,MATCH("100000001*",[1]dados!$D$2:$D$32,0)),IF(OR(ISNUMBER(FIND("OBRA",J110)),ISNUMBER(FIND("ENGENHARIA",J110)),ISNUMBER(FIND("REFORMA",J110)),ISNUMBER(FIND("AMPLIAÇÃO",J110)),ISNUMBER(FIND("AMPLIACAO",J110)),ISNUMBER(FIND("PAVIMENTAÇÃO",J110)),ISNUMBER(FIND("PAVIMENTACAO",J110)),ISNUMBER(FIND("DRENAGEM",J110)),ISNUMBER(FIND("CONSTRUÇÃO",J110)),ISNUMBER(FIND("CONSTRUCAO",J110))),INDEX([1]dados!$D$2:$D$32,MATCH("100000003*",[1]dados!$D$2:$D$32,0)),IF(OR(ISNUMBER(FIND("LOCAÇÃO",J110)),ISNUMBER(FIND("LOCACAO",J110)),ISNUMBER(FIND("MANUTENÇÃO",J110)),ISNUMBER(FIND("MANUTENCAO",J110)),ISNUMBER(FIND("MÁQUINA",J110)),ISNUMBER(FIND("MAQUINA",J110)),ISNUMBER(FIND("EQUIPAMENTO",J110))),INDEX([1]dados!$D$2:$D$32,MATCH("100000020*",[1]dados!$D$2:$D$32,0)),""))),"")</f>
        <v/>
      </c>
      <c r="L110" s="9">
        <f t="shared" si="6"/>
        <v>0</v>
      </c>
      <c r="M110" s="9">
        <f t="shared" si="7"/>
        <v>0</v>
      </c>
      <c r="N110" s="9"/>
      <c r="O110" s="9"/>
    </row>
    <row r="111" spans="1:15" ht="43.5" thickBot="1">
      <c r="A111" s="14" t="s">
        <v>1489</v>
      </c>
      <c r="B111" s="9"/>
      <c r="C111" s="9">
        <f>IF(OR(ISNUMBER(FIND("OBRA",'[2]R-2010'!E111)),ISNUMBER(FIND("4.4.90.51",'[2]R-2010'!C111))),1,0)</f>
        <v>0</v>
      </c>
      <c r="D111" s="23" t="str">
        <f>IFERROR(TEXT(VALUE(SUBSTITUTE(SUBSTITUTE(SUBSTITUTE('[2]R-2010'!H111,".",""),"/",""),"-","")),"00000000000000"),"")</f>
        <v>04238951000154</v>
      </c>
      <c r="E111" s="9">
        <f t="shared" si="4"/>
        <v>0</v>
      </c>
      <c r="F111" s="9">
        <f t="shared" si="5"/>
        <v>0</v>
      </c>
      <c r="G111" s="9" t="str">
        <f>IFERROR(IF('[2]R-2010'!I111="",0,'[2]R-2010'!I111),"")</f>
        <v>44527</v>
      </c>
      <c r="H111" s="10">
        <f>IFERROR('[2]R-2010'!K111,"")</f>
        <v>45820</v>
      </c>
      <c r="I111" s="24">
        <f>IFERROR('[2]R-2010'!L111,"")</f>
        <v>19500</v>
      </c>
      <c r="J111" s="14" t="str">
        <f>IFERROR('[2]R-2010'!Q111,"")</f>
        <v>Contração de empresa especializada para prestar os serviços de locação de  equipamentos médicos(consentradores de oxigenio), incluso manutenção preventiva e corretiva, sob  a responsabilidade da Secretaria da Saúde de Iguatu-Ce. conforme licitacao  2022.10.11.02 e contrato 2022.11.22.02.</v>
      </c>
      <c r="K111" s="23" t="str">
        <f>IFERROR(IF(OR(ISNUMBER(FIND("VARR",J111)),ISNUMBER(FIND("CAPINA",J111)),ISNUMBER(FIND("ROÇAG",J111)),ISNUMBER(FIND("ROCAG",J111)),ISNUMBER(FIND("PODA",J111)),ISNUMBER(FIND("RESÍDUO",J111)),ISNUMBER(FIND("RESIDUO",J111)),ISNUMBER(FIND("LIMPEZA",J111)),ISNUMBER(FIND("CONSERVAÇÃO",J111)),ISNUMBER(FIND("CONSERVACAO",J111))),INDEX([1]dados!$D$2:$D$32,MATCH("100000001*",[1]dados!$D$2:$D$32,0)),IF(OR(ISNUMBER(FIND("OBRA",J111)),ISNUMBER(FIND("ENGENHARIA",J111)),ISNUMBER(FIND("REFORMA",J111)),ISNUMBER(FIND("AMPLIAÇÃO",J111)),ISNUMBER(FIND("AMPLIACAO",J111)),ISNUMBER(FIND("PAVIMENTAÇÃO",J111)),ISNUMBER(FIND("PAVIMENTACAO",J111)),ISNUMBER(FIND("DRENAGEM",J111)),ISNUMBER(FIND("CONSTRUÇÃO",J111)),ISNUMBER(FIND("CONSTRUCAO",J111))),INDEX([1]dados!$D$2:$D$32,MATCH("100000003*",[1]dados!$D$2:$D$32,0)),IF(OR(ISNUMBER(FIND("LOCAÇÃO",J111)),ISNUMBER(FIND("LOCACAO",J111)),ISNUMBER(FIND("MANUTENÇÃO",J111)),ISNUMBER(FIND("MANUTENCAO",J111)),ISNUMBER(FIND("MÁQUINA",J111)),ISNUMBER(FIND("MAQUINA",J111)),ISNUMBER(FIND("EQUIPAMENTO",J111))),INDEX([1]dados!$D$2:$D$32,MATCH("100000020*",[1]dados!$D$2:$D$32,0)),""))),"")</f>
        <v/>
      </c>
      <c r="L111" s="9">
        <f t="shared" si="6"/>
        <v>0</v>
      </c>
      <c r="M111" s="9">
        <f t="shared" si="7"/>
        <v>0</v>
      </c>
      <c r="N111" s="9"/>
      <c r="O111" s="9"/>
    </row>
    <row r="112" spans="1:15" ht="57.75" thickBot="1">
      <c r="A112" s="14" t="s">
        <v>1489</v>
      </c>
      <c r="B112" s="9"/>
      <c r="C112" s="9">
        <f>IF(OR(ISNUMBER(FIND("OBRA",'[2]R-2010'!E112)),ISNUMBER(FIND("4.4.90.51",'[2]R-2010'!C112))),1,0)</f>
        <v>0</v>
      </c>
      <c r="D112" s="23" t="str">
        <f>IFERROR(TEXT(VALUE(SUBSTITUTE(SUBSTITUTE(SUBSTITUTE('[2]R-2010'!H112,".",""),"/",""),"-","")),"00000000000000"),"")</f>
        <v>30994850000113</v>
      </c>
      <c r="E112" s="9">
        <f t="shared" si="4"/>
        <v>0</v>
      </c>
      <c r="F112" s="9">
        <f t="shared" si="5"/>
        <v>0</v>
      </c>
      <c r="G112" s="9" t="str">
        <f>IFERROR(IF('[2]R-2010'!I112="",0,'[2]R-2010'!I112),"")</f>
        <v>101</v>
      </c>
      <c r="H112" s="10">
        <f>IFERROR('[2]R-2010'!K112,"")</f>
        <v>45820</v>
      </c>
      <c r="I112" s="24">
        <f>IFERROR('[2]R-2010'!L112,"")</f>
        <v>286138.40999999997</v>
      </c>
      <c r="J112" s="14" t="str">
        <f>IFERROR('[2]R-2010'!Q112,"")</f>
        <v>Terceira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
      <c r="K112" s="23" t="str">
        <f>IFERROR(IF(OR(ISNUMBER(FIND("VARR",J112)),ISNUMBER(FIND("CAPINA",J112)),ISNUMBER(FIND("ROÇAG",J112)),ISNUMBER(FIND("ROCAG",J112)),ISNUMBER(FIND("PODA",J112)),ISNUMBER(FIND("RESÍDUO",J112)),ISNUMBER(FIND("RESIDUO",J112)),ISNUMBER(FIND("LIMPEZA",J112)),ISNUMBER(FIND("CONSERVAÇÃO",J112)),ISNUMBER(FIND("CONSERVACAO",J112))),INDEX([1]dados!$D$2:$D$32,MATCH("100000001*",[1]dados!$D$2:$D$32,0)),IF(OR(ISNUMBER(FIND("OBRA",J112)),ISNUMBER(FIND("ENGENHARIA",J112)),ISNUMBER(FIND("REFORMA",J112)),ISNUMBER(FIND("AMPLIAÇÃO",J112)),ISNUMBER(FIND("AMPLIACAO",J112)),ISNUMBER(FIND("PAVIMENTAÇÃO",J112)),ISNUMBER(FIND("PAVIMENTACAO",J112)),ISNUMBER(FIND("DRENAGEM",J112)),ISNUMBER(FIND("CONSTRUÇÃO",J112)),ISNUMBER(FIND("CONSTRUCAO",J112))),INDEX([1]dados!$D$2:$D$32,MATCH("100000003*",[1]dados!$D$2:$D$32,0)),IF(OR(ISNUMBER(FIND("LOCAÇÃO",J112)),ISNUMBER(FIND("LOCACAO",J112)),ISNUMBER(FIND("MANUTENÇÃO",J112)),ISNUMBER(FIND("MANUTENCAO",J112)),ISNUMBER(FIND("MÁQUINA",J112)),ISNUMBER(FIND("MAQUINA",J112)),ISNUMBER(FIND("EQUIPAMENTO",J112))),INDEX([1]dados!$D$2:$D$32,MATCH("100000020*",[1]dados!$D$2:$D$32,0)),""))),"")</f>
        <v/>
      </c>
      <c r="L112" s="9">
        <f t="shared" si="6"/>
        <v>0</v>
      </c>
      <c r="M112" s="9">
        <f t="shared" si="7"/>
        <v>0</v>
      </c>
      <c r="N112" s="9"/>
      <c r="O112" s="9"/>
    </row>
    <row r="113" spans="1:15" ht="57.75" thickBot="1">
      <c r="A113" s="14" t="s">
        <v>1489</v>
      </c>
      <c r="B113" s="9"/>
      <c r="C113" s="9">
        <f>IF(OR(ISNUMBER(FIND("OBRA",'[2]R-2010'!E113)),ISNUMBER(FIND("4.4.90.51",'[2]R-2010'!C113))),1,0)</f>
        <v>0</v>
      </c>
      <c r="D113" s="23" t="str">
        <f>IFERROR(TEXT(VALUE(SUBSTITUTE(SUBSTITUTE(SUBSTITUTE('[2]R-2010'!H113,".",""),"/",""),"-","")),"00000000000000"),"")</f>
        <v>50429810000136</v>
      </c>
      <c r="E113" s="9">
        <f t="shared" si="4"/>
        <v>0</v>
      </c>
      <c r="F113" s="9">
        <f t="shared" si="5"/>
        <v>0</v>
      </c>
      <c r="G113" s="9" t="str">
        <f>IFERROR(IF('[2]R-2010'!I113="",0,'[2]R-2010'!I113),"")</f>
        <v>166281</v>
      </c>
      <c r="H113" s="10">
        <f>IFERROR('[2]R-2010'!K113,"")</f>
        <v>45820</v>
      </c>
      <c r="I113" s="24">
        <f>IFERROR('[2]R-2010'!L113,"")</f>
        <v>3192.96</v>
      </c>
      <c r="J113" s="14" t="str">
        <f>IFERROR('[2]R-2010'!Q113,"")</f>
        <v>DOSIMETRIA OTICAMENTE ESTIMULADA INLIGT, REALIZADA COM MONITORES COMPOSTOS POR CONJUNTO DE QUATRO ELEMENTOS SENSIVEIS (DOSIMETROS) E UM PORTA DOSIMETROS CONTENDO FILTROS, DE RESPONSABILIDADE DA SECRETARIA DE SAUDE DO MUNICIPIO DE IGUATU/CE. (O SERVICO INCLUI O ENVIO DE 07 (SETE) USUARIOS E 1 (UM) PADRAO PELO PERIODO DE 12 MESES 16/03/2025 A 16/03/2026).</v>
      </c>
      <c r="K113" s="23" t="str">
        <f>IFERROR(IF(OR(ISNUMBER(FIND("VARR",J113)),ISNUMBER(FIND("CAPINA",J113)),ISNUMBER(FIND("ROÇAG",J113)),ISNUMBER(FIND("ROCAG",J113)),ISNUMBER(FIND("PODA",J113)),ISNUMBER(FIND("RESÍDUO",J113)),ISNUMBER(FIND("RESIDUO",J113)),ISNUMBER(FIND("LIMPEZA",J113)),ISNUMBER(FIND("CONSERVAÇÃO",J113)),ISNUMBER(FIND("CONSERVACAO",J113))),INDEX([1]dados!$D$2:$D$32,MATCH("100000001*",[1]dados!$D$2:$D$32,0)),IF(OR(ISNUMBER(FIND("OBRA",J113)),ISNUMBER(FIND("ENGENHARIA",J113)),ISNUMBER(FIND("REFORMA",J113)),ISNUMBER(FIND("AMPLIAÇÃO",J113)),ISNUMBER(FIND("AMPLIACAO",J113)),ISNUMBER(FIND("PAVIMENTAÇÃO",J113)),ISNUMBER(FIND("PAVIMENTACAO",J113)),ISNUMBER(FIND("DRENAGEM",J113)),ISNUMBER(FIND("CONSTRUÇÃO",J113)),ISNUMBER(FIND("CONSTRUCAO",J113))),INDEX([1]dados!$D$2:$D$32,MATCH("100000003*",[1]dados!$D$2:$D$32,0)),IF(OR(ISNUMBER(FIND("LOCAÇÃO",J113)),ISNUMBER(FIND("LOCACAO",J113)),ISNUMBER(FIND("MANUTENÇÃO",J113)),ISNUMBER(FIND("MANUTENCAO",J113)),ISNUMBER(FIND("MÁQUINA",J113)),ISNUMBER(FIND("MAQUINA",J113)),ISNUMBER(FIND("EQUIPAMENTO",J113))),INDEX([1]dados!$D$2:$D$32,MATCH("100000020*",[1]dados!$D$2:$D$32,0)),""))),"")</f>
        <v/>
      </c>
      <c r="L113" s="9">
        <f t="shared" si="6"/>
        <v>0</v>
      </c>
      <c r="M113" s="9">
        <f t="shared" si="7"/>
        <v>0</v>
      </c>
      <c r="N113" s="9"/>
      <c r="O113" s="9"/>
    </row>
    <row r="114" spans="1:15" ht="43.5" thickBot="1">
      <c r="A114" s="14" t="s">
        <v>1489</v>
      </c>
      <c r="B114" s="9"/>
      <c r="C114" s="9">
        <f>IF(OR(ISNUMBER(FIND("OBRA",'[2]R-2010'!E114)),ISNUMBER(FIND("4.4.90.51",'[2]R-2010'!C114))),1,0)</f>
        <v>0</v>
      </c>
      <c r="D114" s="23" t="str">
        <f>IFERROR(TEXT(VALUE(SUBSTITUTE(SUBSTITUTE(SUBSTITUTE('[2]R-2010'!H114,".",""),"/",""),"-","")),"00000000000000"),"")</f>
        <v>24525971000113</v>
      </c>
      <c r="E114" s="9">
        <f t="shared" si="4"/>
        <v>0</v>
      </c>
      <c r="F114" s="9">
        <f t="shared" si="5"/>
        <v>0</v>
      </c>
      <c r="G114" s="9" t="str">
        <f>IFERROR(IF('[2]R-2010'!I114="",0,'[2]R-2010'!I114),"")</f>
        <v>15646</v>
      </c>
      <c r="H114" s="10">
        <f>IFERROR('[2]R-2010'!K114,"")</f>
        <v>45820</v>
      </c>
      <c r="I114" s="24">
        <f>IFERROR('[2]R-2010'!L114,"")</f>
        <v>34181.78</v>
      </c>
      <c r="J114" s="14" t="str">
        <f>IFERROR('[2]R-2010'!Q114,"")</f>
        <v>CONTRATAÇÃO DE EMPRESA ESPECIALIZADA NA ÁREA DE SERVIÇOS DE COLETA, TRANSPORTE E  INCINERAÇÃO DE RESÍDUOS SÓLIDOS DA SAÚDE DO MUNICÍPIO DE IGUATU-CE, CONFORME  ESPECIFICAÇÕES CONSTANTES NO PROJETO BÁSICO DA LICITACAO 2021.10.06.01. E CONTRATO 2022.01.04.01.</v>
      </c>
      <c r="K114" s="23" t="str">
        <f>IFERROR(IF(OR(ISNUMBER(FIND("VARR",J114)),ISNUMBER(FIND("CAPINA",J114)),ISNUMBER(FIND("ROÇAG",J114)),ISNUMBER(FIND("ROCAG",J114)),ISNUMBER(FIND("PODA",J114)),ISNUMBER(FIND("RESÍDUO",J114)),ISNUMBER(FIND("RESIDUO",J114)),ISNUMBER(FIND("LIMPEZA",J114)),ISNUMBER(FIND("CONSERVAÇÃO",J114)),ISNUMBER(FIND("CONSERVACAO",J114))),INDEX([1]dados!$D$2:$D$32,MATCH("100000001*",[1]dados!$D$2:$D$32,0)),IF(OR(ISNUMBER(FIND("OBRA",J114)),ISNUMBER(FIND("ENGENHARIA",J114)),ISNUMBER(FIND("REFORMA",J114)),ISNUMBER(FIND("AMPLIAÇÃO",J114)),ISNUMBER(FIND("AMPLIACAO",J114)),ISNUMBER(FIND("PAVIMENTAÇÃO",J114)),ISNUMBER(FIND("PAVIMENTACAO",J114)),ISNUMBER(FIND("DRENAGEM",J114)),ISNUMBER(FIND("CONSTRUÇÃO",J114)),ISNUMBER(FIND("CONSTRUCAO",J114))),INDEX([1]dados!$D$2:$D$32,MATCH("100000003*",[1]dados!$D$2:$D$32,0)),IF(OR(ISNUMBER(FIND("LOCAÇÃO",J114)),ISNUMBER(FIND("LOCACAO",J114)),ISNUMBER(FIND("MANUTENÇÃO",J114)),ISNUMBER(FIND("MANUTENCAO",J114)),ISNUMBER(FIND("MÁQUINA",J114)),ISNUMBER(FIND("MAQUINA",J114)),ISNUMBER(FIND("EQUIPAMENTO",J114))),INDEX([1]dados!$D$2:$D$32,MATCH("100000020*",[1]dados!$D$2:$D$32,0)),""))),"")</f>
        <v>100000001 - Limpeza, conservação ou zeladoria</v>
      </c>
      <c r="L114" s="9">
        <f t="shared" si="6"/>
        <v>0</v>
      </c>
      <c r="M114" s="9">
        <f t="shared" si="7"/>
        <v>0</v>
      </c>
      <c r="N114" s="9"/>
      <c r="O114" s="9"/>
    </row>
    <row r="115" spans="1:15" ht="86.25" thickBot="1">
      <c r="A115" s="14" t="s">
        <v>1489</v>
      </c>
      <c r="B115" s="9"/>
      <c r="C115" s="9">
        <f>IF(OR(ISNUMBER(FIND("OBRA",'[2]R-2010'!E115)),ISNUMBER(FIND("4.4.90.51",'[2]R-2010'!C115))),1,0)</f>
        <v>0</v>
      </c>
      <c r="D115" s="23" t="str">
        <f>IFERROR(TEXT(VALUE(SUBSTITUTE(SUBSTITUTE(SUBSTITUTE('[2]R-2010'!H115,".",""),"/",""),"-","")),"00000000000000"),"")</f>
        <v>22594152000100</v>
      </c>
      <c r="E115" s="9">
        <f t="shared" si="4"/>
        <v>0</v>
      </c>
      <c r="F115" s="9">
        <f t="shared" si="5"/>
        <v>0</v>
      </c>
      <c r="G115" s="9" t="str">
        <f>IFERROR(IF('[2]R-2010'!I115="",0,'[2]R-2010'!I115),"")</f>
        <v>721</v>
      </c>
      <c r="H115" s="10">
        <f>IFERROR('[2]R-2010'!K115,"")</f>
        <v>45820</v>
      </c>
      <c r="I115" s="24">
        <f>IFERROR('[2]R-2010'!L115,"")</f>
        <v>29820.66</v>
      </c>
      <c r="J115" s="14" t="str">
        <f>IFERROR('[2]R-2010'!Q115,"")</f>
        <v>CONTRATAÇÃO DE EMPRESA PARA PRESTAR OS SERVICOS COM LOCACAO DE INFRAESTRUTURA (ESTRUTURA, SONORIZACAO E ILUMINACAO)PARA VIABILIZAR A REALIZACAO DE EVENTOS MUNICIPAIS, SOB A RESPONSABILIDADE DA SECRETARIA DE CULTURA E TURISMO DO MUNICIPIO DE IGUATU/CE. ATRAVES DE ADESAO A ATA DE REGISTRO DE PREÇOS Nº 2024.06.18.01, ORIUNDA DO PROCESSO ADMINISTRATIVO PREGÃO ELETRÔNICO Nº 2024.05.10.01, DO MUNICIPIO DE MISSÃO VELHA-CE, E PROCESSO CARONA 2024.09.25.01 E CONTRATO 2024.10.04.01.</v>
      </c>
      <c r="K115" s="23" t="str">
        <f>IFERROR(IF(OR(ISNUMBER(FIND("VARR",J115)),ISNUMBER(FIND("CAPINA",J115)),ISNUMBER(FIND("ROÇAG",J115)),ISNUMBER(FIND("ROCAG",J115)),ISNUMBER(FIND("PODA",J115)),ISNUMBER(FIND("RESÍDUO",J115)),ISNUMBER(FIND("RESIDUO",J115)),ISNUMBER(FIND("LIMPEZA",J115)),ISNUMBER(FIND("CONSERVAÇÃO",J115)),ISNUMBER(FIND("CONSERVACAO",J115))),INDEX([1]dados!$D$2:$D$32,MATCH("100000001*",[1]dados!$D$2:$D$32,0)),IF(OR(ISNUMBER(FIND("OBRA",J115)),ISNUMBER(FIND("ENGENHARIA",J115)),ISNUMBER(FIND("REFORMA",J115)),ISNUMBER(FIND("AMPLIAÇÃO",J115)),ISNUMBER(FIND("AMPLIACAO",J115)),ISNUMBER(FIND("PAVIMENTAÇÃO",J115)),ISNUMBER(FIND("PAVIMENTACAO",J115)),ISNUMBER(FIND("DRENAGEM",J115)),ISNUMBER(FIND("CONSTRUÇÃO",J115)),ISNUMBER(FIND("CONSTRUCAO",J115))),INDEX([1]dados!$D$2:$D$32,MATCH("100000003*",[1]dados!$D$2:$D$32,0)),IF(OR(ISNUMBER(FIND("LOCAÇÃO",J115)),ISNUMBER(FIND("LOCACAO",J115)),ISNUMBER(FIND("MANUTENÇÃO",J115)),ISNUMBER(FIND("MANUTENCAO",J115)),ISNUMBER(FIND("MÁQUINA",J115)),ISNUMBER(FIND("MAQUINA",J115)),ISNUMBER(FIND("EQUIPAMENTO",J115))),INDEX([1]dados!$D$2:$D$32,MATCH("100000020*",[1]dados!$D$2:$D$32,0)),""))),"")</f>
        <v>100000020 - Manutenção de instalações, de máquinas ou de equipamentos</v>
      </c>
      <c r="L115" s="9">
        <f t="shared" si="6"/>
        <v>0</v>
      </c>
      <c r="M115" s="9">
        <f t="shared" si="7"/>
        <v>0</v>
      </c>
      <c r="N115" s="9"/>
      <c r="O115" s="9"/>
    </row>
    <row r="116" spans="1:15" ht="43.5" thickBot="1">
      <c r="A116" s="14" t="s">
        <v>1489</v>
      </c>
      <c r="B116" s="9"/>
      <c r="C116" s="9">
        <f>IF(OR(ISNUMBER(FIND("OBRA",'[2]R-2010'!E116)),ISNUMBER(FIND("4.4.90.51",'[2]R-2010'!C116))),1,0)</f>
        <v>0</v>
      </c>
      <c r="D116" s="23" t="str">
        <f>IFERROR(TEXT(VALUE(SUBSTITUTE(SUBSTITUTE(SUBSTITUTE('[2]R-2010'!H116,".",""),"/",""),"-","")),"00000000000000"),"")</f>
        <v>03420933000126</v>
      </c>
      <c r="E116" s="9">
        <f t="shared" si="4"/>
        <v>0</v>
      </c>
      <c r="F116" s="9">
        <f t="shared" si="5"/>
        <v>0</v>
      </c>
      <c r="G116" s="9" t="str">
        <f>IFERROR(IF('[2]R-2010'!I116="",0,'[2]R-2010'!I116),"")</f>
        <v>15693</v>
      </c>
      <c r="H116" s="10">
        <f>IFERROR('[2]R-2010'!K116,"")</f>
        <v>45824</v>
      </c>
      <c r="I116" s="24">
        <f>IFERROR('[2]R-2010'!L116,"")</f>
        <v>22620</v>
      </c>
      <c r="J116" s="14" t="str">
        <f>IFERROR('[2]R-2010'!Q116,"")</f>
        <v>CONTRATAÇÃO DE EMPRESA PARA LOCAÇÃO DE TABLET S, DESTINADOS AOS AGENTES DE ATENÇÃO  BASICA, SOB A RESPONSABILIDADE DA SECRETARIA DE SAUDE DO MUNICIPIO IGUATU/CE.  CONFORME LICITACAO 2021.06.04.01 E CONTRATO 2021.08.04.01.</v>
      </c>
      <c r="K116" s="23" t="str">
        <f>IFERROR(IF(OR(ISNUMBER(FIND("VARR",J116)),ISNUMBER(FIND("CAPINA",J116)),ISNUMBER(FIND("ROÇAG",J116)),ISNUMBER(FIND("ROCAG",J116)),ISNUMBER(FIND("PODA",J116)),ISNUMBER(FIND("RESÍDUO",J116)),ISNUMBER(FIND("RESIDUO",J116)),ISNUMBER(FIND("LIMPEZA",J116)),ISNUMBER(FIND("CONSERVAÇÃO",J116)),ISNUMBER(FIND("CONSERVACAO",J116))),INDEX([1]dados!$D$2:$D$32,MATCH("100000001*",[1]dados!$D$2:$D$32,0)),IF(OR(ISNUMBER(FIND("OBRA",J116)),ISNUMBER(FIND("ENGENHARIA",J116)),ISNUMBER(FIND("REFORMA",J116)),ISNUMBER(FIND("AMPLIAÇÃO",J116)),ISNUMBER(FIND("AMPLIACAO",J116)),ISNUMBER(FIND("PAVIMENTAÇÃO",J116)),ISNUMBER(FIND("PAVIMENTACAO",J116)),ISNUMBER(FIND("DRENAGEM",J116)),ISNUMBER(FIND("CONSTRUÇÃO",J116)),ISNUMBER(FIND("CONSTRUCAO",J116))),INDEX([1]dados!$D$2:$D$32,MATCH("100000003*",[1]dados!$D$2:$D$32,0)),IF(OR(ISNUMBER(FIND("LOCAÇÃO",J116)),ISNUMBER(FIND("LOCACAO",J116)),ISNUMBER(FIND("MANUTENÇÃO",J116)),ISNUMBER(FIND("MANUTENCAO",J116)),ISNUMBER(FIND("MÁQUINA",J116)),ISNUMBER(FIND("MAQUINA",J116)),ISNUMBER(FIND("EQUIPAMENTO",J116))),INDEX([1]dados!$D$2:$D$32,MATCH("100000020*",[1]dados!$D$2:$D$32,0)),""))),"")</f>
        <v>100000020 - Manutenção de instalações, de máquinas ou de equipamentos</v>
      </c>
      <c r="L116" s="9">
        <f t="shared" si="6"/>
        <v>0</v>
      </c>
      <c r="M116" s="9">
        <f t="shared" si="7"/>
        <v>0</v>
      </c>
      <c r="N116" s="9"/>
      <c r="O116" s="9"/>
    </row>
    <row r="117" spans="1:15" ht="57.75" thickBot="1">
      <c r="A117" s="14" t="s">
        <v>1489</v>
      </c>
      <c r="B117" s="9"/>
      <c r="C117" s="9">
        <f>IF(OR(ISNUMBER(FIND("OBRA",'[2]R-2010'!E117)),ISNUMBER(FIND("4.4.90.51",'[2]R-2010'!C117))),1,0)</f>
        <v>0</v>
      </c>
      <c r="D117" s="23" t="str">
        <f>IFERROR(TEXT(VALUE(SUBSTITUTE(SUBSTITUTE(SUBSTITUTE('[2]R-2010'!H117,".",""),"/",""),"-","")),"00000000000000"),"")</f>
        <v>03420933000126</v>
      </c>
      <c r="E117" s="9">
        <f t="shared" si="4"/>
        <v>0</v>
      </c>
      <c r="F117" s="9">
        <f t="shared" si="5"/>
        <v>0</v>
      </c>
      <c r="G117" s="9" t="str">
        <f>IFERROR(IF('[2]R-2010'!I117="",0,'[2]R-2010'!I117),"")</f>
        <v>15701</v>
      </c>
      <c r="H117" s="10">
        <f>IFERROR('[2]R-2010'!K117,"")</f>
        <v>45824</v>
      </c>
      <c r="I117" s="24">
        <f>IFERROR('[2]R-2010'!L117,"")</f>
        <v>30292.69</v>
      </c>
      <c r="J117" s="14" t="str">
        <f>IFERROR('[2]R-2010'!Q117,"")</f>
        <v>CONTRATACAO DE EMPRESA PARA LOCAÇÃO DE EQUIPAMENTOS DE INFORMATICA,  INCLUINDO ASSISTENCIA TECNICA, MANUTENÇÃO PREVENTIVA E CORRETIVA E  PEÇAS DE REPOSICÃO, PARA  ATENDER AS NECESSIDADES DA SECRETARIA DE  SAUDE/PAB DO MUNICIPIO DE IGUATU/CE.  CONFORME LICITACAO 2021.07.01.03  E CONTRATO 2021.08.23.07.</v>
      </c>
      <c r="K117" s="23" t="str">
        <f>IFERROR(IF(OR(ISNUMBER(FIND("VARR",J117)),ISNUMBER(FIND("CAPINA",J117)),ISNUMBER(FIND("ROÇAG",J117)),ISNUMBER(FIND("ROCAG",J117)),ISNUMBER(FIND("PODA",J117)),ISNUMBER(FIND("RESÍDUO",J117)),ISNUMBER(FIND("RESIDUO",J117)),ISNUMBER(FIND("LIMPEZA",J117)),ISNUMBER(FIND("CONSERVAÇÃO",J117)),ISNUMBER(FIND("CONSERVACAO",J117))),INDEX([1]dados!$D$2:$D$32,MATCH("100000001*",[1]dados!$D$2:$D$32,0)),IF(OR(ISNUMBER(FIND("OBRA",J117)),ISNUMBER(FIND("ENGENHARIA",J117)),ISNUMBER(FIND("REFORMA",J117)),ISNUMBER(FIND("AMPLIAÇÃO",J117)),ISNUMBER(FIND("AMPLIACAO",J117)),ISNUMBER(FIND("PAVIMENTAÇÃO",J117)),ISNUMBER(FIND("PAVIMENTACAO",J117)),ISNUMBER(FIND("DRENAGEM",J117)),ISNUMBER(FIND("CONSTRUÇÃO",J117)),ISNUMBER(FIND("CONSTRUCAO",J117))),INDEX([1]dados!$D$2:$D$32,MATCH("100000003*",[1]dados!$D$2:$D$32,0)),IF(OR(ISNUMBER(FIND("LOCAÇÃO",J117)),ISNUMBER(FIND("LOCACAO",J117)),ISNUMBER(FIND("MANUTENÇÃO",J117)),ISNUMBER(FIND("MANUTENCAO",J117)),ISNUMBER(FIND("MÁQUINA",J117)),ISNUMBER(FIND("MAQUINA",J117)),ISNUMBER(FIND("EQUIPAMENTO",J117))),INDEX([1]dados!$D$2:$D$32,MATCH("100000020*",[1]dados!$D$2:$D$32,0)),""))),"")</f>
        <v>100000020 - Manutenção de instalações, de máquinas ou de equipamentos</v>
      </c>
      <c r="L117" s="9">
        <f t="shared" si="6"/>
        <v>0</v>
      </c>
      <c r="M117" s="9">
        <f t="shared" si="7"/>
        <v>0</v>
      </c>
      <c r="N117" s="9"/>
      <c r="O117" s="9"/>
    </row>
    <row r="118" spans="1:15" ht="43.5" thickBot="1">
      <c r="A118" s="14" t="s">
        <v>1489</v>
      </c>
      <c r="B118" s="9"/>
      <c r="C118" s="9">
        <f>IF(OR(ISNUMBER(FIND("OBRA",'[2]R-2010'!E118)),ISNUMBER(FIND("4.4.90.51",'[2]R-2010'!C118))),1,0)</f>
        <v>0</v>
      </c>
      <c r="D118" s="23" t="str">
        <f>IFERROR(TEXT(VALUE(SUBSTITUTE(SUBSTITUTE(SUBSTITUTE('[2]R-2010'!H118,".",""),"/",""),"-","")),"00000000000000"),"")</f>
        <v>24525971000113</v>
      </c>
      <c r="E118" s="9">
        <f t="shared" si="4"/>
        <v>0</v>
      </c>
      <c r="F118" s="9">
        <f t="shared" si="5"/>
        <v>0</v>
      </c>
      <c r="G118" s="9" t="str">
        <f>IFERROR(IF('[2]R-2010'!I118="",0,'[2]R-2010'!I118),"")</f>
        <v>15644</v>
      </c>
      <c r="H118" s="10">
        <f>IFERROR('[2]R-2010'!K118,"")</f>
        <v>45824</v>
      </c>
      <c r="I118" s="24">
        <f>IFERROR('[2]R-2010'!L118,"")</f>
        <v>42727.23</v>
      </c>
      <c r="J118" s="14" t="str">
        <f>IFERROR('[2]R-2010'!Q118,"")</f>
        <v>CONTRATAÇÃO DE EMPRESA ESPECIALIZADA NA ÁREA DE SERVIÇOS DE COLETA,  TRANSPORTE E  INCINERAÇÃO DE RESÍDUOS SÓLIDOS DA SAÚDE DO MUNICÍPIO DE IGUATU-CE, CONFORME  ESPECIFICAÇÕES CONSTANTES NO PROJETO BÁSICO DA  LICITACAO 2021.10.06.01. E CONTRATO 2022.01.04.01.</v>
      </c>
      <c r="K118" s="23" t="str">
        <f>IFERROR(IF(OR(ISNUMBER(FIND("VARR",J118)),ISNUMBER(FIND("CAPINA",J118)),ISNUMBER(FIND("ROÇAG",J118)),ISNUMBER(FIND("ROCAG",J118)),ISNUMBER(FIND("PODA",J118)),ISNUMBER(FIND("RESÍDUO",J118)),ISNUMBER(FIND("RESIDUO",J118)),ISNUMBER(FIND("LIMPEZA",J118)),ISNUMBER(FIND("CONSERVAÇÃO",J118)),ISNUMBER(FIND("CONSERVACAO",J118))),INDEX([1]dados!$D$2:$D$32,MATCH("100000001*",[1]dados!$D$2:$D$32,0)),IF(OR(ISNUMBER(FIND("OBRA",J118)),ISNUMBER(FIND("ENGENHARIA",J118)),ISNUMBER(FIND("REFORMA",J118)),ISNUMBER(FIND("AMPLIAÇÃO",J118)),ISNUMBER(FIND("AMPLIACAO",J118)),ISNUMBER(FIND("PAVIMENTAÇÃO",J118)),ISNUMBER(FIND("PAVIMENTACAO",J118)),ISNUMBER(FIND("DRENAGEM",J118)),ISNUMBER(FIND("CONSTRUÇÃO",J118)),ISNUMBER(FIND("CONSTRUCAO",J118))),INDEX([1]dados!$D$2:$D$32,MATCH("100000003*",[1]dados!$D$2:$D$32,0)),IF(OR(ISNUMBER(FIND("LOCAÇÃO",J118)),ISNUMBER(FIND("LOCACAO",J118)),ISNUMBER(FIND("MANUTENÇÃO",J118)),ISNUMBER(FIND("MANUTENCAO",J118)),ISNUMBER(FIND("MÁQUINA",J118)),ISNUMBER(FIND("MAQUINA",J118)),ISNUMBER(FIND("EQUIPAMENTO",J118))),INDEX([1]dados!$D$2:$D$32,MATCH("100000020*",[1]dados!$D$2:$D$32,0)),""))),"")</f>
        <v>100000001 - Limpeza, conservação ou zeladoria</v>
      </c>
      <c r="L118" s="9">
        <f t="shared" si="6"/>
        <v>0</v>
      </c>
      <c r="M118" s="9">
        <f t="shared" si="7"/>
        <v>0</v>
      </c>
      <c r="N118" s="9"/>
      <c r="O118" s="9"/>
    </row>
    <row r="119" spans="1:15" ht="29.25" thickBot="1">
      <c r="A119" s="14" t="s">
        <v>1489</v>
      </c>
      <c r="B119" s="9"/>
      <c r="C119" s="9">
        <f>IF(OR(ISNUMBER(FIND("OBRA",'[2]R-2010'!E119)),ISNUMBER(FIND("4.4.90.51",'[2]R-2010'!C119))),1,0)</f>
        <v>0</v>
      </c>
      <c r="D119" s="23" t="str">
        <f>IFERROR(TEXT(VALUE(SUBSTITUTE(SUBSTITUTE(SUBSTITUTE('[2]R-2010'!H119,".",""),"/",""),"-","")),"00000000000000"),"")</f>
        <v>48560556000169</v>
      </c>
      <c r="E119" s="9">
        <f t="shared" si="4"/>
        <v>0</v>
      </c>
      <c r="F119" s="9">
        <f t="shared" si="5"/>
        <v>0</v>
      </c>
      <c r="G119" s="9" t="str">
        <f>IFERROR(IF('[2]R-2010'!I119="",0,'[2]R-2010'!I119),"")</f>
        <v>1</v>
      </c>
      <c r="H119" s="10">
        <f>IFERROR('[2]R-2010'!K119,"")</f>
        <v>45826</v>
      </c>
      <c r="I119" s="24">
        <f>IFERROR('[2]R-2010'!L119,"")</f>
        <v>444.3</v>
      </c>
      <c r="J119" s="14" t="str">
        <f>IFERROR('[2]R-2010'!Q119,"")</f>
        <v>Servicos a serem prestados com lavagens de toalhas e outros tecidos, para atender as necessidades da Secretaria de Assistencia Social do Municipio de Iguatu/CE.</v>
      </c>
      <c r="K119" s="23" t="str">
        <f>IFERROR(IF(OR(ISNUMBER(FIND("VARR",J119)),ISNUMBER(FIND("CAPINA",J119)),ISNUMBER(FIND("ROÇAG",J119)),ISNUMBER(FIND("ROCAG",J119)),ISNUMBER(FIND("PODA",J119)),ISNUMBER(FIND("RESÍDUO",J119)),ISNUMBER(FIND("RESIDUO",J119)),ISNUMBER(FIND("LIMPEZA",J119)),ISNUMBER(FIND("CONSERVAÇÃO",J119)),ISNUMBER(FIND("CONSERVACAO",J119))),INDEX([1]dados!$D$2:$D$32,MATCH("100000001*",[1]dados!$D$2:$D$32,0)),IF(OR(ISNUMBER(FIND("OBRA",J119)),ISNUMBER(FIND("ENGENHARIA",J119)),ISNUMBER(FIND("REFORMA",J119)),ISNUMBER(FIND("AMPLIAÇÃO",J119)),ISNUMBER(FIND("AMPLIACAO",J119)),ISNUMBER(FIND("PAVIMENTAÇÃO",J119)),ISNUMBER(FIND("PAVIMENTACAO",J119)),ISNUMBER(FIND("DRENAGEM",J119)),ISNUMBER(FIND("CONSTRUÇÃO",J119)),ISNUMBER(FIND("CONSTRUCAO",J119))),INDEX([1]dados!$D$2:$D$32,MATCH("100000003*",[1]dados!$D$2:$D$32,0)),IF(OR(ISNUMBER(FIND("LOCAÇÃO",J119)),ISNUMBER(FIND("LOCACAO",J119)),ISNUMBER(FIND("MANUTENÇÃO",J119)),ISNUMBER(FIND("MANUTENCAO",J119)),ISNUMBER(FIND("MÁQUINA",J119)),ISNUMBER(FIND("MAQUINA",J119)),ISNUMBER(FIND("EQUIPAMENTO",J119))),INDEX([1]dados!$D$2:$D$32,MATCH("100000020*",[1]dados!$D$2:$D$32,0)),""))),"")</f>
        <v/>
      </c>
      <c r="L119" s="9">
        <f t="shared" si="6"/>
        <v>0</v>
      </c>
      <c r="M119" s="9">
        <f t="shared" si="7"/>
        <v>0</v>
      </c>
      <c r="N119" s="9"/>
      <c r="O119" s="9"/>
    </row>
    <row r="120" spans="1:15" ht="86.25" thickBot="1">
      <c r="A120" s="14" t="s">
        <v>1489</v>
      </c>
      <c r="B120" s="9"/>
      <c r="C120" s="9">
        <f>IF(OR(ISNUMBER(FIND("OBRA",'[2]R-2010'!E120)),ISNUMBER(FIND("4.4.90.51",'[2]R-2010'!C120))),1,0)</f>
        <v>0</v>
      </c>
      <c r="D120" s="23" t="str">
        <f>IFERROR(TEXT(VALUE(SUBSTITUTE(SUBSTITUTE(SUBSTITUTE('[2]R-2010'!H120,".",""),"/",""),"-","")),"00000000000000"),"")</f>
        <v>22594152000100</v>
      </c>
      <c r="E120" s="9">
        <f t="shared" si="4"/>
        <v>0</v>
      </c>
      <c r="F120" s="9">
        <f t="shared" si="5"/>
        <v>0</v>
      </c>
      <c r="G120" s="9" t="str">
        <f>IFERROR(IF('[2]R-2010'!I120="",0,'[2]R-2010'!I120),"")</f>
        <v>757</v>
      </c>
      <c r="H120" s="10">
        <f>IFERROR('[2]R-2010'!K120,"")</f>
        <v>45826</v>
      </c>
      <c r="I120" s="24">
        <f>IFERROR('[2]R-2010'!L120,"")</f>
        <v>62325.3</v>
      </c>
      <c r="J120" s="14" t="str">
        <f>IFERROR('[2]R-2010'!Q120,"")</f>
        <v>CONTRATAÇÃO DE EMPRESA PARA PRESTAR OS SERVICOS COM LOCACAO DE INFRAESTRUTURA (ESTRUTURA, SONORIZACAO E ILUMINACAO)PARA VIABILIZAR A REALIZACAO DE EVENTOS MUNICIPAIS, SOB A RESPONSABILIDADE DA SECRETARIA DE GABINETE DO MUNICIPIO DE IGUATU/CE. ATRAVES DE ADESAO A ATA DE REGISTRO DE PREÇOS Nº 2024.06.18.01, ORIUNDA DO PROCESSO ADMINISTRATIVO PREGÃO ELETRÔNICO Nº 2024.05.10.01, DO MUNICIPIO DE MISSÃO VELHA-CE, E PROCESSO CARONA 2024.09.25.01 E CONTRATO 2024.10.04.02.</v>
      </c>
      <c r="K120" s="23" t="str">
        <f>IFERROR(IF(OR(ISNUMBER(FIND("VARR",J120)),ISNUMBER(FIND("CAPINA",J120)),ISNUMBER(FIND("ROÇAG",J120)),ISNUMBER(FIND("ROCAG",J120)),ISNUMBER(FIND("PODA",J120)),ISNUMBER(FIND("RESÍDUO",J120)),ISNUMBER(FIND("RESIDUO",J120)),ISNUMBER(FIND("LIMPEZA",J120)),ISNUMBER(FIND("CONSERVAÇÃO",J120)),ISNUMBER(FIND("CONSERVACAO",J120))),INDEX([1]dados!$D$2:$D$32,MATCH("100000001*",[1]dados!$D$2:$D$32,0)),IF(OR(ISNUMBER(FIND("OBRA",J120)),ISNUMBER(FIND("ENGENHARIA",J120)),ISNUMBER(FIND("REFORMA",J120)),ISNUMBER(FIND("AMPLIAÇÃO",J120)),ISNUMBER(FIND("AMPLIACAO",J120)),ISNUMBER(FIND("PAVIMENTAÇÃO",J120)),ISNUMBER(FIND("PAVIMENTACAO",J120)),ISNUMBER(FIND("DRENAGEM",J120)),ISNUMBER(FIND("CONSTRUÇÃO",J120)),ISNUMBER(FIND("CONSTRUCAO",J120))),INDEX([1]dados!$D$2:$D$32,MATCH("100000003*",[1]dados!$D$2:$D$32,0)),IF(OR(ISNUMBER(FIND("LOCAÇÃO",J120)),ISNUMBER(FIND("LOCACAO",J120)),ISNUMBER(FIND("MANUTENÇÃO",J120)),ISNUMBER(FIND("MANUTENCAO",J120)),ISNUMBER(FIND("MÁQUINA",J120)),ISNUMBER(FIND("MAQUINA",J120)),ISNUMBER(FIND("EQUIPAMENTO",J120))),INDEX([1]dados!$D$2:$D$32,MATCH("100000020*",[1]dados!$D$2:$D$32,0)),""))),"")</f>
        <v>100000020 - Manutenção de instalações, de máquinas ou de equipamentos</v>
      </c>
      <c r="L120" s="9">
        <f t="shared" si="6"/>
        <v>0</v>
      </c>
      <c r="M120" s="9">
        <f t="shared" si="7"/>
        <v>0</v>
      </c>
      <c r="N120" s="9"/>
      <c r="O120" s="9"/>
    </row>
    <row r="121" spans="1:15" ht="57.75" thickBot="1">
      <c r="A121" s="14" t="s">
        <v>1489</v>
      </c>
      <c r="B121" s="9"/>
      <c r="C121" s="9">
        <f>IF(OR(ISNUMBER(FIND("OBRA",'[2]R-2010'!E121)),ISNUMBER(FIND("4.4.90.51",'[2]R-2010'!C121))),1,0)</f>
        <v>0</v>
      </c>
      <c r="D121" s="23" t="str">
        <f>IFERROR(TEXT(VALUE(SUBSTITUTE(SUBSTITUTE(SUBSTITUTE('[2]R-2010'!H121,".",""),"/",""),"-","")),"00000000000000"),"")</f>
        <v>16383848000187</v>
      </c>
      <c r="E121" s="9">
        <f t="shared" si="4"/>
        <v>0</v>
      </c>
      <c r="F121" s="9">
        <f t="shared" si="5"/>
        <v>0</v>
      </c>
      <c r="G121" s="9" t="str">
        <f>IFERROR(IF('[2]R-2010'!I121="",0,'[2]R-2010'!I121),"")</f>
        <v>7534</v>
      </c>
      <c r="H121" s="10">
        <f>IFERROR('[2]R-2010'!K121,"")</f>
        <v>45828</v>
      </c>
      <c r="I121" s="24">
        <f>IFERROR('[2]R-2010'!L121,"")</f>
        <v>39987.18</v>
      </c>
      <c r="J121" s="14" t="str">
        <f>IFERROR('[2]R-2010'!Q121,"")</f>
        <v>CONTRATAÇÃO DE EMPRESA ESPECIALIZADA EM LOCAÇÃO DE EQUIPAMENTOS REGISTRADORES  ELETRONICOS DE VELOCIDADE E DE AVANÇO SEMAFORICO, DE INTERRESSE DA SECRETARIA DE  TRÂNSITO E MOBILIDADE URBANA DO MUNICIPIO DE IGUATU/CE. CONFORME LICITACAO 2022.06.24.01 E CONTRATO 2022.10.05.02.</v>
      </c>
      <c r="K121" s="23" t="str">
        <f>IFERROR(IF(OR(ISNUMBER(FIND("VARR",J121)),ISNUMBER(FIND("CAPINA",J121)),ISNUMBER(FIND("ROÇAG",J121)),ISNUMBER(FIND("ROCAG",J121)),ISNUMBER(FIND("PODA",J121)),ISNUMBER(FIND("RESÍDUO",J121)),ISNUMBER(FIND("RESIDUO",J121)),ISNUMBER(FIND("LIMPEZA",J121)),ISNUMBER(FIND("CONSERVAÇÃO",J121)),ISNUMBER(FIND("CONSERVACAO",J121))),INDEX([1]dados!$D$2:$D$32,MATCH("100000001*",[1]dados!$D$2:$D$32,0)),IF(OR(ISNUMBER(FIND("OBRA",J121)),ISNUMBER(FIND("ENGENHARIA",J121)),ISNUMBER(FIND("REFORMA",J121)),ISNUMBER(FIND("AMPLIAÇÃO",J121)),ISNUMBER(FIND("AMPLIACAO",J121)),ISNUMBER(FIND("PAVIMENTAÇÃO",J121)),ISNUMBER(FIND("PAVIMENTACAO",J121)),ISNUMBER(FIND("DRENAGEM",J121)),ISNUMBER(FIND("CONSTRUÇÃO",J121)),ISNUMBER(FIND("CONSTRUCAO",J121))),INDEX([1]dados!$D$2:$D$32,MATCH("100000003*",[1]dados!$D$2:$D$32,0)),IF(OR(ISNUMBER(FIND("LOCAÇÃO",J121)),ISNUMBER(FIND("LOCACAO",J121)),ISNUMBER(FIND("MANUTENÇÃO",J121)),ISNUMBER(FIND("MANUTENCAO",J121)),ISNUMBER(FIND("MÁQUINA",J121)),ISNUMBER(FIND("MAQUINA",J121)),ISNUMBER(FIND("EQUIPAMENTO",J121))),INDEX([1]dados!$D$2:$D$32,MATCH("100000020*",[1]dados!$D$2:$D$32,0)),""))),"")</f>
        <v>100000020 - Manutenção de instalações, de máquinas ou de equipamentos</v>
      </c>
      <c r="L121" s="9">
        <f t="shared" si="6"/>
        <v>0</v>
      </c>
      <c r="M121" s="9">
        <f t="shared" si="7"/>
        <v>0</v>
      </c>
      <c r="N121" s="9"/>
      <c r="O121" s="9"/>
    </row>
    <row r="122" spans="1:15" ht="57.75" thickBot="1">
      <c r="A122" s="14" t="s">
        <v>1489</v>
      </c>
      <c r="B122" s="9"/>
      <c r="C122" s="9">
        <f>IF(OR(ISNUMBER(FIND("OBRA",'[2]R-2010'!E122)),ISNUMBER(FIND("4.4.90.51",'[2]R-2010'!C122))),1,0)</f>
        <v>0</v>
      </c>
      <c r="D122" s="23" t="str">
        <f>IFERROR(TEXT(VALUE(SUBSTITUTE(SUBSTITUTE(SUBSTITUTE('[2]R-2010'!H122,".",""),"/",""),"-","")),"00000000000000"),"")</f>
        <v>15676890000123</v>
      </c>
      <c r="E122" s="9">
        <f t="shared" si="4"/>
        <v>0</v>
      </c>
      <c r="F122" s="9">
        <f t="shared" si="5"/>
        <v>0</v>
      </c>
      <c r="G122" s="9" t="str">
        <f>IFERROR(IF('[2]R-2010'!I122="",0,'[2]R-2010'!I122),"")</f>
        <v>705</v>
      </c>
      <c r="H122" s="10">
        <f>IFERROR('[2]R-2010'!K122,"")</f>
        <v>45828</v>
      </c>
      <c r="I122" s="24">
        <f>IFERROR('[2]R-2010'!L122,"")</f>
        <v>90850.65</v>
      </c>
      <c r="J122" s="14" t="str">
        <f>IFERROR('[2]R-2010'!Q122,"")</f>
        <v>CONTRATATACAO DE EMPRESA ESPECIALIZADA EM PARA LOCACAO EQUIPAMENTOS E NO APOIO TECNOLOGICO AO PROCESSO DE FISCALIZAÇÃO, GESTÃO DE PROCEDIMENTOS E MEDIDAS ADMINISTRATIVAS INERENTES AS INFRAÇÕES DE TRÂNSITO E DEMAIS ATIVIDADES AFINS DA SECRETARIA DE TRÂNSITO E TRANSPORTE DO MUNICIPIO DE IGUATU/CE. CONFORME LICITACAO 2024.10.16/0001-40 E CONTRATO 2024.12.30.01.</v>
      </c>
      <c r="K122" s="23" t="str">
        <f>IFERROR(IF(OR(ISNUMBER(FIND("VARR",J122)),ISNUMBER(FIND("CAPINA",J122)),ISNUMBER(FIND("ROÇAG",J122)),ISNUMBER(FIND("ROCAG",J122)),ISNUMBER(FIND("PODA",J122)),ISNUMBER(FIND("RESÍDUO",J122)),ISNUMBER(FIND("RESIDUO",J122)),ISNUMBER(FIND("LIMPEZA",J122)),ISNUMBER(FIND("CONSERVAÇÃO",J122)),ISNUMBER(FIND("CONSERVACAO",J122))),INDEX([1]dados!$D$2:$D$32,MATCH("100000001*",[1]dados!$D$2:$D$32,0)),IF(OR(ISNUMBER(FIND("OBRA",J122)),ISNUMBER(FIND("ENGENHARIA",J122)),ISNUMBER(FIND("REFORMA",J122)),ISNUMBER(FIND("AMPLIAÇÃO",J122)),ISNUMBER(FIND("AMPLIACAO",J122)),ISNUMBER(FIND("PAVIMENTAÇÃO",J122)),ISNUMBER(FIND("PAVIMENTACAO",J122)),ISNUMBER(FIND("DRENAGEM",J122)),ISNUMBER(FIND("CONSTRUÇÃO",J122)),ISNUMBER(FIND("CONSTRUCAO",J122))),INDEX([1]dados!$D$2:$D$32,MATCH("100000003*",[1]dados!$D$2:$D$32,0)),IF(OR(ISNUMBER(FIND("LOCAÇÃO",J122)),ISNUMBER(FIND("LOCACAO",J122)),ISNUMBER(FIND("MANUTENÇÃO",J122)),ISNUMBER(FIND("MANUTENCAO",J122)),ISNUMBER(FIND("MÁQUINA",J122)),ISNUMBER(FIND("MAQUINA",J122)),ISNUMBER(FIND("EQUIPAMENTO",J122))),INDEX([1]dados!$D$2:$D$32,MATCH("100000020*",[1]dados!$D$2:$D$32,0)),""))),"")</f>
        <v>100000020 - Manutenção de instalações, de máquinas ou de equipamentos</v>
      </c>
      <c r="L122" s="9">
        <f t="shared" si="6"/>
        <v>0</v>
      </c>
      <c r="M122" s="9">
        <f t="shared" si="7"/>
        <v>0</v>
      </c>
      <c r="N122" s="9"/>
      <c r="O122" s="9"/>
    </row>
    <row r="123" spans="1:15" ht="29.25" thickBot="1">
      <c r="A123" s="14" t="s">
        <v>1489</v>
      </c>
      <c r="B123" s="9"/>
      <c r="C123" s="9">
        <f>IF(OR(ISNUMBER(FIND("OBRA",'[2]R-2010'!E123)),ISNUMBER(FIND("4.4.90.51",'[2]R-2010'!C123))),1,0)</f>
        <v>0</v>
      </c>
      <c r="D123" s="23" t="str">
        <f>IFERROR(TEXT(VALUE(SUBSTITUTE(SUBSTITUTE(SUBSTITUTE('[2]R-2010'!H123,".",""),"/",""),"-","")),"00000000000000"),"")</f>
        <v>61350460000134</v>
      </c>
      <c r="E123" s="9">
        <f t="shared" si="4"/>
        <v>0</v>
      </c>
      <c r="F123" s="9">
        <f t="shared" si="5"/>
        <v>0</v>
      </c>
      <c r="G123" s="9" t="str">
        <f>IFERROR(IF('[2]R-2010'!I123="",0,'[2]R-2010'!I123),"")</f>
        <v>1</v>
      </c>
      <c r="H123" s="10">
        <f>IFERROR('[2]R-2010'!K123,"")</f>
        <v>45835</v>
      </c>
      <c r="I123" s="24">
        <f>IFERROR('[2]R-2010'!L123,"")</f>
        <v>10800</v>
      </c>
      <c r="J123" s="14" t="str">
        <f>IFERROR('[2]R-2010'!Q123,"")</f>
        <v>Serviços a serem prestados com estofamento e recuperacao de poutronas acochoadas, sob a responsabilidade da secretaria de cultura do municipio de iguatu/ce.</v>
      </c>
      <c r="K123" s="23" t="str">
        <f>IFERROR(IF(OR(ISNUMBER(FIND("VARR",J123)),ISNUMBER(FIND("CAPINA",J123)),ISNUMBER(FIND("ROÇAG",J123)),ISNUMBER(FIND("ROCAG",J123)),ISNUMBER(FIND("PODA",J123)),ISNUMBER(FIND("RESÍDUO",J123)),ISNUMBER(FIND("RESIDUO",J123)),ISNUMBER(FIND("LIMPEZA",J123)),ISNUMBER(FIND("CONSERVAÇÃO",J123)),ISNUMBER(FIND("CONSERVACAO",J123))),INDEX([1]dados!$D$2:$D$32,MATCH("100000001*",[1]dados!$D$2:$D$32,0)),IF(OR(ISNUMBER(FIND("OBRA",J123)),ISNUMBER(FIND("ENGENHARIA",J123)),ISNUMBER(FIND("REFORMA",J123)),ISNUMBER(FIND("AMPLIAÇÃO",J123)),ISNUMBER(FIND("AMPLIACAO",J123)),ISNUMBER(FIND("PAVIMENTAÇÃO",J123)),ISNUMBER(FIND("PAVIMENTACAO",J123)),ISNUMBER(FIND("DRENAGEM",J123)),ISNUMBER(FIND("CONSTRUÇÃO",J123)),ISNUMBER(FIND("CONSTRUCAO",J123))),INDEX([1]dados!$D$2:$D$32,MATCH("100000003*",[1]dados!$D$2:$D$32,0)),IF(OR(ISNUMBER(FIND("LOCAÇÃO",J123)),ISNUMBER(FIND("LOCACAO",J123)),ISNUMBER(FIND("MANUTENÇÃO",J123)),ISNUMBER(FIND("MANUTENCAO",J123)),ISNUMBER(FIND("MÁQUINA",J123)),ISNUMBER(FIND("MAQUINA",J123)),ISNUMBER(FIND("EQUIPAMENTO",J123))),INDEX([1]dados!$D$2:$D$32,MATCH("100000020*",[1]dados!$D$2:$D$32,0)),""))),"")</f>
        <v/>
      </c>
      <c r="L123" s="9">
        <f t="shared" si="6"/>
        <v>0</v>
      </c>
      <c r="M123" s="9">
        <f t="shared" si="7"/>
        <v>0</v>
      </c>
      <c r="N123" s="9"/>
      <c r="O123" s="9"/>
    </row>
    <row r="124" spans="1:15" ht="86.25" thickBot="1">
      <c r="A124" s="14" t="s">
        <v>1489</v>
      </c>
      <c r="B124" s="9"/>
      <c r="C124" s="9">
        <f>IF(OR(ISNUMBER(FIND("OBRA",'[2]R-2010'!E124)),ISNUMBER(FIND("4.4.90.51",'[2]R-2010'!C124))),1,0)</f>
        <v>0</v>
      </c>
      <c r="D124" s="23" t="str">
        <f>IFERROR(TEXT(VALUE(SUBSTITUTE(SUBSTITUTE(SUBSTITUTE('[2]R-2010'!H124,".",""),"/",""),"-","")),"00000000000000"),"")</f>
        <v>22594152000100</v>
      </c>
      <c r="E124" s="9">
        <f t="shared" si="4"/>
        <v>0</v>
      </c>
      <c r="F124" s="9">
        <f t="shared" si="5"/>
        <v>0</v>
      </c>
      <c r="G124" s="9" t="str">
        <f>IFERROR(IF('[2]R-2010'!I124="",0,'[2]R-2010'!I124),"")</f>
        <v>765</v>
      </c>
      <c r="H124" s="10">
        <f>IFERROR('[2]R-2010'!K124,"")</f>
        <v>45835</v>
      </c>
      <c r="I124" s="24">
        <f>IFERROR('[2]R-2010'!L124,"")</f>
        <v>107374.65</v>
      </c>
      <c r="J124" s="14" t="str">
        <f>IFERROR('[2]R-2010'!Q124,"")</f>
        <v>CONTRATAÇÃO DE EMPRESA PARA PRESTAR OS SERVICOS COM LOCACAO DE INFRAESTRUTURA (ESTRUTURA, SONORIZACAO E ILUMINACAO)PARA VIABILIZAR A REALIZACAO DE EVENTOS MUNICIPAIS, SOB A RESPONSABILIDADE DA SECRETARIA DE CULTURA E TURISMO DO MUNICIPIO DE IGUATU/CE. ATRAVES DE ADESAO A ATA DE REGISTRO DE PREÇOS Nº 2024.06.18.01, ORIUNDA DO PROCESSO ADMINISTRATIVO PREGÃO ELETRÔNICO Nº 2024.05.10.01, DO MUNICIPIO DE MISSÃO VELHA-CE, E PROCESSO CARONA 2024.09.25.01 E CONTRATO 2024.10.04.01.</v>
      </c>
      <c r="K124" s="23" t="str">
        <f>IFERROR(IF(OR(ISNUMBER(FIND("VARR",J124)),ISNUMBER(FIND("CAPINA",J124)),ISNUMBER(FIND("ROÇAG",J124)),ISNUMBER(FIND("ROCAG",J124)),ISNUMBER(FIND("PODA",J124)),ISNUMBER(FIND("RESÍDUO",J124)),ISNUMBER(FIND("RESIDUO",J124)),ISNUMBER(FIND("LIMPEZA",J124)),ISNUMBER(FIND("CONSERVAÇÃO",J124)),ISNUMBER(FIND("CONSERVACAO",J124))),INDEX([1]dados!$D$2:$D$32,MATCH("100000001*",[1]dados!$D$2:$D$32,0)),IF(OR(ISNUMBER(FIND("OBRA",J124)),ISNUMBER(FIND("ENGENHARIA",J124)),ISNUMBER(FIND("REFORMA",J124)),ISNUMBER(FIND("AMPLIAÇÃO",J124)),ISNUMBER(FIND("AMPLIACAO",J124)),ISNUMBER(FIND("PAVIMENTAÇÃO",J124)),ISNUMBER(FIND("PAVIMENTACAO",J124)),ISNUMBER(FIND("DRENAGEM",J124)),ISNUMBER(FIND("CONSTRUÇÃO",J124)),ISNUMBER(FIND("CONSTRUCAO",J124))),INDEX([1]dados!$D$2:$D$32,MATCH("100000003*",[1]dados!$D$2:$D$32,0)),IF(OR(ISNUMBER(FIND("LOCAÇÃO",J124)),ISNUMBER(FIND("LOCACAO",J124)),ISNUMBER(FIND("MANUTENÇÃO",J124)),ISNUMBER(FIND("MANUTENCAO",J124)),ISNUMBER(FIND("MÁQUINA",J124)),ISNUMBER(FIND("MAQUINA",J124)),ISNUMBER(FIND("EQUIPAMENTO",J124))),INDEX([1]dados!$D$2:$D$32,MATCH("100000020*",[1]dados!$D$2:$D$32,0)),""))),"")</f>
        <v>100000020 - Manutenção de instalações, de máquinas ou de equipamentos</v>
      </c>
      <c r="L124" s="9">
        <f t="shared" si="6"/>
        <v>0</v>
      </c>
      <c r="M124" s="9">
        <f t="shared" si="7"/>
        <v>0</v>
      </c>
      <c r="N124" s="9"/>
      <c r="O124" s="9"/>
    </row>
    <row r="125" spans="1:15" ht="43.5" thickBot="1">
      <c r="A125" s="14" t="s">
        <v>1489</v>
      </c>
      <c r="B125" s="9"/>
      <c r="C125" s="9">
        <f>IF(OR(ISNUMBER(FIND("OBRA",'[2]R-2010'!E125)),ISNUMBER(FIND("4.4.90.51",'[2]R-2010'!C125))),1,0)</f>
        <v>0</v>
      </c>
      <c r="D125" s="23" t="str">
        <f>IFERROR(TEXT(VALUE(SUBSTITUTE(SUBSTITUTE(SUBSTITUTE('[2]R-2010'!H125,".",""),"/",""),"-","")),"00000000000000"),"")</f>
        <v>41657526000126</v>
      </c>
      <c r="E125" s="9">
        <f t="shared" si="4"/>
        <v>0</v>
      </c>
      <c r="F125" s="9">
        <f t="shared" si="5"/>
        <v>0</v>
      </c>
      <c r="G125" s="9" t="str">
        <f>IFERROR(IF('[2]R-2010'!I125="",0,'[2]R-2010'!I125),"")</f>
        <v>49</v>
      </c>
      <c r="H125" s="10">
        <f>IFERROR('[2]R-2010'!K125,"")</f>
        <v>45840</v>
      </c>
      <c r="I125" s="24">
        <f>IFERROR('[2]R-2010'!L125,"")</f>
        <v>7936</v>
      </c>
      <c r="J125" s="14" t="str">
        <f>IFERROR('[2]R-2010'!Q125,"")</f>
        <v>Contratação de Empresa especializada na prestação de serviço de limpeza e esgotamento de fossa séptica, para atender as demandas das unidades escolares de responsabilidade da Secretaria da Educação do Municipio de Iguatu/CE. conforme contrato 2024.07.17.0001.</v>
      </c>
      <c r="K125" s="23" t="str">
        <f>IFERROR(IF(OR(ISNUMBER(FIND("VARR",J125)),ISNUMBER(FIND("CAPINA",J125)),ISNUMBER(FIND("ROÇAG",J125)),ISNUMBER(FIND("ROCAG",J125)),ISNUMBER(FIND("PODA",J125)),ISNUMBER(FIND("RESÍDUO",J125)),ISNUMBER(FIND("RESIDUO",J125)),ISNUMBER(FIND("LIMPEZA",J125)),ISNUMBER(FIND("CONSERVAÇÃO",J125)),ISNUMBER(FIND("CONSERVACAO",J125))),INDEX([1]dados!$D$2:$D$32,MATCH("100000001*",[1]dados!$D$2:$D$32,0)),IF(OR(ISNUMBER(FIND("OBRA",J125)),ISNUMBER(FIND("ENGENHARIA",J125)),ISNUMBER(FIND("REFORMA",J125)),ISNUMBER(FIND("AMPLIAÇÃO",J125)),ISNUMBER(FIND("AMPLIACAO",J125)),ISNUMBER(FIND("PAVIMENTAÇÃO",J125)),ISNUMBER(FIND("PAVIMENTACAO",J125)),ISNUMBER(FIND("DRENAGEM",J125)),ISNUMBER(FIND("CONSTRUÇÃO",J125)),ISNUMBER(FIND("CONSTRUCAO",J125))),INDEX([1]dados!$D$2:$D$32,MATCH("100000003*",[1]dados!$D$2:$D$32,0)),IF(OR(ISNUMBER(FIND("LOCAÇÃO",J125)),ISNUMBER(FIND("LOCACAO",J125)),ISNUMBER(FIND("MANUTENÇÃO",J125)),ISNUMBER(FIND("MANUTENCAO",J125)),ISNUMBER(FIND("MÁQUINA",J125)),ISNUMBER(FIND("MAQUINA",J125)),ISNUMBER(FIND("EQUIPAMENTO",J125))),INDEX([1]dados!$D$2:$D$32,MATCH("100000020*",[1]dados!$D$2:$D$32,0)),""))),"")</f>
        <v/>
      </c>
      <c r="L125" s="9">
        <f t="shared" si="6"/>
        <v>0</v>
      </c>
      <c r="M125" s="9">
        <f t="shared" si="7"/>
        <v>0</v>
      </c>
      <c r="N125" s="9"/>
      <c r="O125" s="9"/>
    </row>
    <row r="126" spans="1:15" ht="57.75" thickBot="1">
      <c r="A126" s="14" t="s">
        <v>1489</v>
      </c>
      <c r="B126" s="9"/>
      <c r="C126" s="9">
        <f>IF(OR(ISNUMBER(FIND("OBRA",'[2]R-2010'!E126)),ISNUMBER(FIND("4.4.90.51",'[2]R-2010'!C126))),1,0)</f>
        <v>0</v>
      </c>
      <c r="D126" s="23" t="str">
        <f>IFERROR(TEXT(VALUE(SUBSTITUTE(SUBSTITUTE(SUBSTITUTE('[2]R-2010'!H126,".",""),"/",""),"-","")),"00000000000000"),"")</f>
        <v>03420933000126</v>
      </c>
      <c r="E126" s="9">
        <f t="shared" si="4"/>
        <v>0</v>
      </c>
      <c r="F126" s="9">
        <f t="shared" si="5"/>
        <v>0</v>
      </c>
      <c r="G126" s="9" t="str">
        <f>IFERROR(IF('[2]R-2010'!I126="",0,'[2]R-2010'!I126),"")</f>
        <v>15733</v>
      </c>
      <c r="H126" s="10">
        <f>IFERROR('[2]R-2010'!K126,"")</f>
        <v>45840</v>
      </c>
      <c r="I126" s="24">
        <f>IFERROR('[2]R-2010'!L126,"")</f>
        <v>2001.98</v>
      </c>
      <c r="J126" s="14" t="str">
        <f>IFERROR('[2]R-2010'!Q126,"")</f>
        <v>CONTRATACAO DE EMPRESA PARA LOCAÇÃO DE EQUIPAMENTOS DE INFORMATICA,  INCLUINDO ASSISTENCIA TECNICA, MANUTENÇÃO PREVENTIVA E CORRETIVA E  PEÇAS DE REPOSICÃO, PARA  ATENDER AS NECESSIDADES DA SECRETARIA DA  SECRETARIA DE ASSISTENCIA SOCIAL/SCFV DO MUNICIPIO DE IGUATU/CE.   CONFORME LICITACAO 2021.07.01.03 E CONTRATO 2021.08.23.08.</v>
      </c>
      <c r="K126" s="23" t="str">
        <f>IFERROR(IF(OR(ISNUMBER(FIND("VARR",J126)),ISNUMBER(FIND("CAPINA",J126)),ISNUMBER(FIND("ROÇAG",J126)),ISNUMBER(FIND("ROCAG",J126)),ISNUMBER(FIND("PODA",J126)),ISNUMBER(FIND("RESÍDUO",J126)),ISNUMBER(FIND("RESIDUO",J126)),ISNUMBER(FIND("LIMPEZA",J126)),ISNUMBER(FIND("CONSERVAÇÃO",J126)),ISNUMBER(FIND("CONSERVACAO",J126))),INDEX([1]dados!$D$2:$D$32,MATCH("100000001*",[1]dados!$D$2:$D$32,0)),IF(OR(ISNUMBER(FIND("OBRA",J126)),ISNUMBER(FIND("ENGENHARIA",J126)),ISNUMBER(FIND("REFORMA",J126)),ISNUMBER(FIND("AMPLIAÇÃO",J126)),ISNUMBER(FIND("AMPLIACAO",J126)),ISNUMBER(FIND("PAVIMENTAÇÃO",J126)),ISNUMBER(FIND("PAVIMENTACAO",J126)),ISNUMBER(FIND("DRENAGEM",J126)),ISNUMBER(FIND("CONSTRUÇÃO",J126)),ISNUMBER(FIND("CONSTRUCAO",J126))),INDEX([1]dados!$D$2:$D$32,MATCH("100000003*",[1]dados!$D$2:$D$32,0)),IF(OR(ISNUMBER(FIND("LOCAÇÃO",J126)),ISNUMBER(FIND("LOCACAO",J126)),ISNUMBER(FIND("MANUTENÇÃO",J126)),ISNUMBER(FIND("MANUTENCAO",J126)),ISNUMBER(FIND("MÁQUINA",J126)),ISNUMBER(FIND("MAQUINA",J126)),ISNUMBER(FIND("EQUIPAMENTO",J126))),INDEX([1]dados!$D$2:$D$32,MATCH("100000020*",[1]dados!$D$2:$D$32,0)),""))),"")</f>
        <v>100000020 - Manutenção de instalações, de máquinas ou de equipamentos</v>
      </c>
      <c r="L126" s="9">
        <f t="shared" si="6"/>
        <v>0</v>
      </c>
      <c r="M126" s="9">
        <f t="shared" si="7"/>
        <v>0</v>
      </c>
      <c r="N126" s="9"/>
      <c r="O126" s="9"/>
    </row>
    <row r="127" spans="1:15" ht="57.75" thickBot="1">
      <c r="A127" s="14" t="s">
        <v>1489</v>
      </c>
      <c r="B127" s="9"/>
      <c r="C127" s="9">
        <f>IF(OR(ISNUMBER(FIND("OBRA",'[2]R-2010'!E127)),ISNUMBER(FIND("4.4.90.51",'[2]R-2010'!C127))),1,0)</f>
        <v>0</v>
      </c>
      <c r="D127" s="23" t="str">
        <f>IFERROR(TEXT(VALUE(SUBSTITUTE(SUBSTITUTE(SUBSTITUTE('[2]R-2010'!H127,".",""),"/",""),"-","")),"00000000000000"),"")</f>
        <v>03420933000126</v>
      </c>
      <c r="E127" s="9">
        <f t="shared" si="4"/>
        <v>0</v>
      </c>
      <c r="F127" s="9">
        <f t="shared" si="5"/>
        <v>0</v>
      </c>
      <c r="G127" s="9" t="str">
        <f>IFERROR(IF('[2]R-2010'!I127="",0,'[2]R-2010'!I127),"")</f>
        <v>15731</v>
      </c>
      <c r="H127" s="10">
        <f>IFERROR('[2]R-2010'!K127,"")</f>
        <v>45840</v>
      </c>
      <c r="I127" s="24">
        <f>IFERROR('[2]R-2010'!L127,"")</f>
        <v>5707.8</v>
      </c>
      <c r="J127" s="14" t="str">
        <f>IFERROR('[2]R-2010'!Q127,"")</f>
        <v>CONTRATACAO DE EMPRESA PARA LOCAÇÃO DE EQUIPAMENTOS DE INFORMATICA,  INCLUINDO ASSISTENCIA TECNICA, MANUTENÇÃO PREVENTIVA E CORRETIVA E  PEÇAS DE REPOSICÃO, PARA  ATENDER AS NECESSIDADES DA SECRETARIA DA  SECRETARIA DE ASSISTENCIA SOCIAL/CRAS DO MUNICIPIO DE IGUATU/CE.   CONFORME LICITACAO 2021.07.01.03 E CONTRATO 2021.08.23.08.</v>
      </c>
      <c r="K127" s="23" t="str">
        <f>IFERROR(IF(OR(ISNUMBER(FIND("VARR",J127)),ISNUMBER(FIND("CAPINA",J127)),ISNUMBER(FIND("ROÇAG",J127)),ISNUMBER(FIND("ROCAG",J127)),ISNUMBER(FIND("PODA",J127)),ISNUMBER(FIND("RESÍDUO",J127)),ISNUMBER(FIND("RESIDUO",J127)),ISNUMBER(FIND("LIMPEZA",J127)),ISNUMBER(FIND("CONSERVAÇÃO",J127)),ISNUMBER(FIND("CONSERVACAO",J127))),INDEX([1]dados!$D$2:$D$32,MATCH("100000001*",[1]dados!$D$2:$D$32,0)),IF(OR(ISNUMBER(FIND("OBRA",J127)),ISNUMBER(FIND("ENGENHARIA",J127)),ISNUMBER(FIND("REFORMA",J127)),ISNUMBER(FIND("AMPLIAÇÃO",J127)),ISNUMBER(FIND("AMPLIACAO",J127)),ISNUMBER(FIND("PAVIMENTAÇÃO",J127)),ISNUMBER(FIND("PAVIMENTACAO",J127)),ISNUMBER(FIND("DRENAGEM",J127)),ISNUMBER(FIND("CONSTRUÇÃO",J127)),ISNUMBER(FIND("CONSTRUCAO",J127))),INDEX([1]dados!$D$2:$D$32,MATCH("100000003*",[1]dados!$D$2:$D$32,0)),IF(OR(ISNUMBER(FIND("LOCAÇÃO",J127)),ISNUMBER(FIND("LOCACAO",J127)),ISNUMBER(FIND("MANUTENÇÃO",J127)),ISNUMBER(FIND("MANUTENCAO",J127)),ISNUMBER(FIND("MÁQUINA",J127)),ISNUMBER(FIND("MAQUINA",J127)),ISNUMBER(FIND("EQUIPAMENTO",J127))),INDEX([1]dados!$D$2:$D$32,MATCH("100000020*",[1]dados!$D$2:$D$32,0)),""))),"")</f>
        <v>100000020 - Manutenção de instalações, de máquinas ou de equipamentos</v>
      </c>
      <c r="L127" s="9">
        <f t="shared" si="6"/>
        <v>0</v>
      </c>
      <c r="M127" s="9">
        <f t="shared" si="7"/>
        <v>0</v>
      </c>
      <c r="N127" s="9"/>
      <c r="O127" s="9"/>
    </row>
    <row r="128" spans="1:15" ht="57.75" thickBot="1">
      <c r="A128" s="14" t="s">
        <v>1489</v>
      </c>
      <c r="B128" s="9"/>
      <c r="C128" s="9">
        <f>IF(OR(ISNUMBER(FIND("OBRA",'[2]R-2010'!E128)),ISNUMBER(FIND("4.4.90.51",'[2]R-2010'!C128))),1,0)</f>
        <v>0</v>
      </c>
      <c r="D128" s="23" t="str">
        <f>IFERROR(TEXT(VALUE(SUBSTITUTE(SUBSTITUTE(SUBSTITUTE('[2]R-2010'!H128,".",""),"/",""),"-","")),"00000000000000"),"")</f>
        <v>03420933000126</v>
      </c>
      <c r="E128" s="9">
        <f t="shared" si="4"/>
        <v>0</v>
      </c>
      <c r="F128" s="9">
        <f t="shared" si="5"/>
        <v>0</v>
      </c>
      <c r="G128" s="9" t="str">
        <f>IFERROR(IF('[2]R-2010'!I128="",0,'[2]R-2010'!I128),"")</f>
        <v>15707</v>
      </c>
      <c r="H128" s="10">
        <f>IFERROR('[2]R-2010'!K128,"")</f>
        <v>45840</v>
      </c>
      <c r="I128" s="24">
        <f>IFERROR('[2]R-2010'!L128,"")</f>
        <v>5944.68</v>
      </c>
      <c r="J128" s="14" t="str">
        <f>IFERROR('[2]R-2010'!Q128,"")</f>
        <v>CONTRATACAO DE EMPRESA PARA LOCAÇÃO DE EQUIPAMENTOS DE INFORMATICA,  INCLUINDO ASSISTENCIA TECNICA, MANUTENÇÃO PREVENTIVA E CORRETIVA E  PEÇAS DE REPOSICÃO, PARA  ATENDER AS NECESSIDADES DA SECRETARIA DA  SECRETARIA DE ASSISTENCIA SOCIAL/CRAS DO MUNICIPIO DE IGUATU/CE.   CONFORME LICITACAO 2021.07.01.03 E CONTRATO 2021.08.23.08.</v>
      </c>
      <c r="K128" s="23" t="str">
        <f>IFERROR(IF(OR(ISNUMBER(FIND("VARR",J128)),ISNUMBER(FIND("CAPINA",J128)),ISNUMBER(FIND("ROÇAG",J128)),ISNUMBER(FIND("ROCAG",J128)),ISNUMBER(FIND("PODA",J128)),ISNUMBER(FIND("RESÍDUO",J128)),ISNUMBER(FIND("RESIDUO",J128)),ISNUMBER(FIND("LIMPEZA",J128)),ISNUMBER(FIND("CONSERVAÇÃO",J128)),ISNUMBER(FIND("CONSERVACAO",J128))),INDEX([1]dados!$D$2:$D$32,MATCH("100000001*",[1]dados!$D$2:$D$32,0)),IF(OR(ISNUMBER(FIND("OBRA",J128)),ISNUMBER(FIND("ENGENHARIA",J128)),ISNUMBER(FIND("REFORMA",J128)),ISNUMBER(FIND("AMPLIAÇÃO",J128)),ISNUMBER(FIND("AMPLIACAO",J128)),ISNUMBER(FIND("PAVIMENTAÇÃO",J128)),ISNUMBER(FIND("PAVIMENTACAO",J128)),ISNUMBER(FIND("DRENAGEM",J128)),ISNUMBER(FIND("CONSTRUÇÃO",J128)),ISNUMBER(FIND("CONSTRUCAO",J128))),INDEX([1]dados!$D$2:$D$32,MATCH("100000003*",[1]dados!$D$2:$D$32,0)),IF(OR(ISNUMBER(FIND("LOCAÇÃO",J128)),ISNUMBER(FIND("LOCACAO",J128)),ISNUMBER(FIND("MANUTENÇÃO",J128)),ISNUMBER(FIND("MANUTENCAO",J128)),ISNUMBER(FIND("MÁQUINA",J128)),ISNUMBER(FIND("MAQUINA",J128)),ISNUMBER(FIND("EQUIPAMENTO",J128))),INDEX([1]dados!$D$2:$D$32,MATCH("100000020*",[1]dados!$D$2:$D$32,0)),""))),"")</f>
        <v>100000020 - Manutenção de instalações, de máquinas ou de equipamentos</v>
      </c>
      <c r="L128" s="9">
        <f t="shared" si="6"/>
        <v>0</v>
      </c>
      <c r="M128" s="9">
        <f t="shared" si="7"/>
        <v>0</v>
      </c>
      <c r="N128" s="9"/>
      <c r="O128" s="9"/>
    </row>
    <row r="129" spans="1:15" ht="43.5" thickBot="1">
      <c r="A129" s="14" t="s">
        <v>1489</v>
      </c>
      <c r="B129" s="9"/>
      <c r="C129" s="9">
        <f>IF(OR(ISNUMBER(FIND("OBRA",'[2]R-2010'!E129)),ISNUMBER(FIND("4.4.90.51",'[2]R-2010'!C129))),1,0)</f>
        <v>0</v>
      </c>
      <c r="D129" s="23" t="str">
        <f>IFERROR(TEXT(VALUE(SUBSTITUTE(SUBSTITUTE(SUBSTITUTE('[2]R-2010'!H129,".",""),"/",""),"-","")),"00000000000000"),"")</f>
        <v>02130122000128</v>
      </c>
      <c r="E129" s="9">
        <f t="shared" si="4"/>
        <v>0</v>
      </c>
      <c r="F129" s="9">
        <f t="shared" si="5"/>
        <v>0</v>
      </c>
      <c r="G129" s="9" t="str">
        <f>IFERROR(IF('[2]R-2010'!I129="",0,'[2]R-2010'!I129),"")</f>
        <v>19360</v>
      </c>
      <c r="H129" s="10">
        <f>IFERROR('[2]R-2010'!K129,"")</f>
        <v>45840</v>
      </c>
      <c r="I129" s="24">
        <f>IFERROR('[2]R-2010'!L129,"")</f>
        <v>1150</v>
      </c>
      <c r="J129" s="14" t="str">
        <f>IFERROR('[2]R-2010'!Q129,"")</f>
        <v>CONTRATAÇÃO DE SERVIÇO DE CONCESSÃO DE LICENSA DE USO E SUPORTE TÉCNICO DOS SISTEMA DE GESTÃO DE PONTO ELETRÔNICO, DE RESPONSABILIDADE DA SECRETARIA DA ASSISTÊNCIA SOCIAL/CRAS-PAIF DO MUNICÍPIO DE IGUATU/CE, CONFORME PROCESSO CARONA 2021.06.29.01 E CONTRATO 2021.09.15.03.</v>
      </c>
      <c r="K129" s="23" t="str">
        <f>IFERROR(IF(OR(ISNUMBER(FIND("VARR",J129)),ISNUMBER(FIND("CAPINA",J129)),ISNUMBER(FIND("ROÇAG",J129)),ISNUMBER(FIND("ROCAG",J129)),ISNUMBER(FIND("PODA",J129)),ISNUMBER(FIND("RESÍDUO",J129)),ISNUMBER(FIND("RESIDUO",J129)),ISNUMBER(FIND("LIMPEZA",J129)),ISNUMBER(FIND("CONSERVAÇÃO",J129)),ISNUMBER(FIND("CONSERVACAO",J129))),INDEX([1]dados!$D$2:$D$32,MATCH("100000001*",[1]dados!$D$2:$D$32,0)),IF(OR(ISNUMBER(FIND("OBRA",J129)),ISNUMBER(FIND("ENGENHARIA",J129)),ISNUMBER(FIND("REFORMA",J129)),ISNUMBER(FIND("AMPLIAÇÃO",J129)),ISNUMBER(FIND("AMPLIACAO",J129)),ISNUMBER(FIND("PAVIMENTAÇÃO",J129)),ISNUMBER(FIND("PAVIMENTACAO",J129)),ISNUMBER(FIND("DRENAGEM",J129)),ISNUMBER(FIND("CONSTRUÇÃO",J129)),ISNUMBER(FIND("CONSTRUCAO",J129))),INDEX([1]dados!$D$2:$D$32,MATCH("100000003*",[1]dados!$D$2:$D$32,0)),IF(OR(ISNUMBER(FIND("LOCAÇÃO",J129)),ISNUMBER(FIND("LOCACAO",J129)),ISNUMBER(FIND("MANUTENÇÃO",J129)),ISNUMBER(FIND("MANUTENCAO",J129)),ISNUMBER(FIND("MÁQUINA",J129)),ISNUMBER(FIND("MAQUINA",J129)),ISNUMBER(FIND("EQUIPAMENTO",J129))),INDEX([1]dados!$D$2:$D$32,MATCH("100000020*",[1]dados!$D$2:$D$32,0)),""))),"")</f>
        <v/>
      </c>
      <c r="L129" s="9">
        <f t="shared" si="6"/>
        <v>0</v>
      </c>
      <c r="M129" s="9">
        <f t="shared" si="7"/>
        <v>0</v>
      </c>
      <c r="N129" s="9"/>
      <c r="O129" s="9"/>
    </row>
    <row r="130" spans="1:15" ht="57.75" thickBot="1">
      <c r="A130" s="14" t="s">
        <v>1489</v>
      </c>
      <c r="B130" s="9"/>
      <c r="C130" s="9">
        <f>IF(OR(ISNUMBER(FIND("OBRA",'[2]R-2010'!E130)),ISNUMBER(FIND("4.4.90.51",'[2]R-2010'!C130))),1,0)</f>
        <v>0</v>
      </c>
      <c r="D130" s="23" t="str">
        <f>IFERROR(TEXT(VALUE(SUBSTITUTE(SUBSTITUTE(SUBSTITUTE('[2]R-2010'!H130,".",""),"/",""),"-","")),"00000000000000"),"")</f>
        <v>30994850000113</v>
      </c>
      <c r="E130" s="9">
        <f t="shared" si="4"/>
        <v>0</v>
      </c>
      <c r="F130" s="9">
        <f t="shared" si="5"/>
        <v>0</v>
      </c>
      <c r="G130" s="9" t="str">
        <f>IFERROR(IF('[2]R-2010'!I130="",0,'[2]R-2010'!I130),"")</f>
        <v>101</v>
      </c>
      <c r="H130" s="10">
        <f>IFERROR('[2]R-2010'!K130,"")</f>
        <v>45840</v>
      </c>
      <c r="I130" s="24">
        <f>IFERROR('[2]R-2010'!L130,"")</f>
        <v>333851.55</v>
      </c>
      <c r="J130" s="14" t="str">
        <f>IFERROR('[2]R-2010'!Q130,"")</f>
        <v>Terceira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
      <c r="K130" s="23" t="str">
        <f>IFERROR(IF(OR(ISNUMBER(FIND("VARR",J130)),ISNUMBER(FIND("CAPINA",J130)),ISNUMBER(FIND("ROÇAG",J130)),ISNUMBER(FIND("ROCAG",J130)),ISNUMBER(FIND("PODA",J130)),ISNUMBER(FIND("RESÍDUO",J130)),ISNUMBER(FIND("RESIDUO",J130)),ISNUMBER(FIND("LIMPEZA",J130)),ISNUMBER(FIND("CONSERVAÇÃO",J130)),ISNUMBER(FIND("CONSERVACAO",J130))),INDEX([1]dados!$D$2:$D$32,MATCH("100000001*",[1]dados!$D$2:$D$32,0)),IF(OR(ISNUMBER(FIND("OBRA",J130)),ISNUMBER(FIND("ENGENHARIA",J130)),ISNUMBER(FIND("REFORMA",J130)),ISNUMBER(FIND("AMPLIAÇÃO",J130)),ISNUMBER(FIND("AMPLIACAO",J130)),ISNUMBER(FIND("PAVIMENTAÇÃO",J130)),ISNUMBER(FIND("PAVIMENTACAO",J130)),ISNUMBER(FIND("DRENAGEM",J130)),ISNUMBER(FIND("CONSTRUÇÃO",J130)),ISNUMBER(FIND("CONSTRUCAO",J130))),INDEX([1]dados!$D$2:$D$32,MATCH("100000003*",[1]dados!$D$2:$D$32,0)),IF(OR(ISNUMBER(FIND("LOCAÇÃO",J130)),ISNUMBER(FIND("LOCACAO",J130)),ISNUMBER(FIND("MANUTENÇÃO",J130)),ISNUMBER(FIND("MANUTENCAO",J130)),ISNUMBER(FIND("MÁQUINA",J130)),ISNUMBER(FIND("MAQUINA",J130)),ISNUMBER(FIND("EQUIPAMENTO",J130))),INDEX([1]dados!$D$2:$D$32,MATCH("100000020*",[1]dados!$D$2:$D$32,0)),""))),"")</f>
        <v/>
      </c>
      <c r="L130" s="9">
        <f t="shared" si="6"/>
        <v>0</v>
      </c>
      <c r="M130" s="9">
        <f t="shared" si="7"/>
        <v>0</v>
      </c>
      <c r="N130" s="9"/>
      <c r="O130" s="9"/>
    </row>
    <row r="131" spans="1:15" ht="86.25" thickBot="1">
      <c r="A131" s="14" t="s">
        <v>1489</v>
      </c>
      <c r="B131" s="9"/>
      <c r="C131" s="9">
        <f>IF(OR(ISNUMBER(FIND("OBRA",'[2]R-2010'!E131)),ISNUMBER(FIND("4.4.90.51",'[2]R-2010'!C131))),1,0)</f>
        <v>0</v>
      </c>
      <c r="D131" s="23" t="str">
        <f>IFERROR(TEXT(VALUE(SUBSTITUTE(SUBSTITUTE(SUBSTITUTE('[2]R-2010'!H131,".",""),"/",""),"-","")),"00000000000000"),"")</f>
        <v>22594152000100</v>
      </c>
      <c r="E131" s="9">
        <f t="shared" ref="E131:E194" si="8">IF(D131&lt;&gt;"",0,"")</f>
        <v>0</v>
      </c>
      <c r="F131" s="9">
        <f t="shared" ref="F131:F194" si="9">IF(D131&lt;&gt;"",0,"")</f>
        <v>0</v>
      </c>
      <c r="G131" s="9" t="str">
        <f>IFERROR(IF('[2]R-2010'!I131="",0,'[2]R-2010'!I131),"")</f>
        <v>765</v>
      </c>
      <c r="H131" s="10">
        <f>IFERROR('[2]R-2010'!K131,"")</f>
        <v>45840</v>
      </c>
      <c r="I131" s="24">
        <f>IFERROR('[2]R-2010'!L131,"")</f>
        <v>100000</v>
      </c>
      <c r="J131" s="14" t="str">
        <f>IFERROR('[2]R-2010'!Q131,"")</f>
        <v>CONTRATAÇÃO DE EMPRESA PARA PRESTAR OS SERVICOS COM LOCACAO DE INFRAESTRUTURA (ESTRUTURA, SONORIZACAO E ILUMINACAO)PARA VIABILIZAR A REALIZACAO DE EVENTOS MUNICIPAIS, SOB A RESPONSABILIDADE DA SECRETARIA DE CULTURA E TURISMO DO MUNICIPIO DE IGUATU/CE. ATRAVES DE ADESAO A ATA DE REGISTRO DE PREÇOS Nº 2024.06.18.01, ORIUNDA DO PROCESSO ADMINISTRATIVO PREGÃO ELETRÔNICO Nº 2024.05.10.01, DO MUNICIPIO DE MISSÃO VELHA-CE, E PROCESSO CARONA 2024.09.25.01 E CONTRATO 2024.10.04.01.</v>
      </c>
      <c r="K131" s="23" t="str">
        <f>IFERROR(IF(OR(ISNUMBER(FIND("VARR",J131)),ISNUMBER(FIND("CAPINA",J131)),ISNUMBER(FIND("ROÇAG",J131)),ISNUMBER(FIND("ROCAG",J131)),ISNUMBER(FIND("PODA",J131)),ISNUMBER(FIND("RESÍDUO",J131)),ISNUMBER(FIND("RESIDUO",J131)),ISNUMBER(FIND("LIMPEZA",J131)),ISNUMBER(FIND("CONSERVAÇÃO",J131)),ISNUMBER(FIND("CONSERVACAO",J131))),INDEX([1]dados!$D$2:$D$32,MATCH("100000001*",[1]dados!$D$2:$D$32,0)),IF(OR(ISNUMBER(FIND("OBRA",J131)),ISNUMBER(FIND("ENGENHARIA",J131)),ISNUMBER(FIND("REFORMA",J131)),ISNUMBER(FIND("AMPLIAÇÃO",J131)),ISNUMBER(FIND("AMPLIACAO",J131)),ISNUMBER(FIND("PAVIMENTAÇÃO",J131)),ISNUMBER(FIND("PAVIMENTACAO",J131)),ISNUMBER(FIND("DRENAGEM",J131)),ISNUMBER(FIND("CONSTRUÇÃO",J131)),ISNUMBER(FIND("CONSTRUCAO",J131))),INDEX([1]dados!$D$2:$D$32,MATCH("100000003*",[1]dados!$D$2:$D$32,0)),IF(OR(ISNUMBER(FIND("LOCAÇÃO",J131)),ISNUMBER(FIND("LOCACAO",J131)),ISNUMBER(FIND("MANUTENÇÃO",J131)),ISNUMBER(FIND("MANUTENCAO",J131)),ISNUMBER(FIND("MÁQUINA",J131)),ISNUMBER(FIND("MAQUINA",J131)),ISNUMBER(FIND("EQUIPAMENTO",J131))),INDEX([1]dados!$D$2:$D$32,MATCH("100000020*",[1]dados!$D$2:$D$32,0)),""))),"")</f>
        <v>100000020 - Manutenção de instalações, de máquinas ou de equipamentos</v>
      </c>
      <c r="L131" s="9">
        <f t="shared" ref="L131:L194" si="10">IF(D131&lt;&gt;"",0,"")</f>
        <v>0</v>
      </c>
      <c r="M131" s="9">
        <f t="shared" ref="M131:M194" si="11">IF(D131&lt;&gt;"",0,"")</f>
        <v>0</v>
      </c>
      <c r="N131" s="9"/>
      <c r="O131" s="9"/>
    </row>
    <row r="132" spans="1:15" ht="43.5" thickBot="1">
      <c r="A132" s="14" t="s">
        <v>1489</v>
      </c>
      <c r="B132" s="9"/>
      <c r="C132" s="9">
        <f>IF(OR(ISNUMBER(FIND("OBRA",'[2]R-2010'!E132)),ISNUMBER(FIND("4.4.90.51",'[2]R-2010'!C132))),1,0)</f>
        <v>0</v>
      </c>
      <c r="D132" s="23" t="str">
        <f>IFERROR(TEXT(VALUE(SUBSTITUTE(SUBSTITUTE(SUBSTITUTE('[2]R-2010'!H132,".",""),"/",""),"-","")),"00000000000000"),"")</f>
        <v>27298172000140</v>
      </c>
      <c r="E132" s="9">
        <f t="shared" si="8"/>
        <v>0</v>
      </c>
      <c r="F132" s="9">
        <f t="shared" si="9"/>
        <v>0</v>
      </c>
      <c r="G132" s="9" t="str">
        <f>IFERROR(IF('[2]R-2010'!I132="",0,'[2]R-2010'!I132),"")</f>
        <v>151</v>
      </c>
      <c r="H132" s="10">
        <f>IFERROR('[2]R-2010'!K132,"")</f>
        <v>45842</v>
      </c>
      <c r="I132" s="24">
        <f>IFERROR('[2]R-2010'!L132,"")</f>
        <v>11920</v>
      </c>
      <c r="J132" s="14" t="str">
        <f>IFERROR('[2]R-2010'!Q132,"")</f>
        <v>CONTRATAÇÃO DE EMPRESA ESPECIALIZADA PARA LOCACAO DE INFRAESTRUTURA DE VIDEO MONITORAMENTO, CONFORME PROCESSO CARONA 2023.04.26.01 E CONTRATO 2023.05.11.01. REFERENTE AO MES DE ABRIL DE 2025.</v>
      </c>
      <c r="K132" s="23" t="str">
        <f>IFERROR(IF(OR(ISNUMBER(FIND("VARR",J132)),ISNUMBER(FIND("CAPINA",J132)),ISNUMBER(FIND("ROÇAG",J132)),ISNUMBER(FIND("ROCAG",J132)),ISNUMBER(FIND("PODA",J132)),ISNUMBER(FIND("RESÍDUO",J132)),ISNUMBER(FIND("RESIDUO",J132)),ISNUMBER(FIND("LIMPEZA",J132)),ISNUMBER(FIND("CONSERVAÇÃO",J132)),ISNUMBER(FIND("CONSERVACAO",J132))),INDEX([1]dados!$D$2:$D$32,MATCH("100000001*",[1]dados!$D$2:$D$32,0)),IF(OR(ISNUMBER(FIND("OBRA",J132)),ISNUMBER(FIND("ENGENHARIA",J132)),ISNUMBER(FIND("REFORMA",J132)),ISNUMBER(FIND("AMPLIAÇÃO",J132)),ISNUMBER(FIND("AMPLIACAO",J132)),ISNUMBER(FIND("PAVIMENTAÇÃO",J132)),ISNUMBER(FIND("PAVIMENTACAO",J132)),ISNUMBER(FIND("DRENAGEM",J132)),ISNUMBER(FIND("CONSTRUÇÃO",J132)),ISNUMBER(FIND("CONSTRUCAO",J132))),INDEX([1]dados!$D$2:$D$32,MATCH("100000003*",[1]dados!$D$2:$D$32,0)),IF(OR(ISNUMBER(FIND("LOCAÇÃO",J132)),ISNUMBER(FIND("LOCACAO",J132)),ISNUMBER(FIND("MANUTENÇÃO",J132)),ISNUMBER(FIND("MANUTENCAO",J132)),ISNUMBER(FIND("MÁQUINA",J132)),ISNUMBER(FIND("MAQUINA",J132)),ISNUMBER(FIND("EQUIPAMENTO",J132))),INDEX([1]dados!$D$2:$D$32,MATCH("100000020*",[1]dados!$D$2:$D$32,0)),""))),"")</f>
        <v>100000020 - Manutenção de instalações, de máquinas ou de equipamentos</v>
      </c>
      <c r="L132" s="9">
        <f t="shared" si="10"/>
        <v>0</v>
      </c>
      <c r="M132" s="9">
        <f t="shared" si="11"/>
        <v>0</v>
      </c>
      <c r="N132" s="9"/>
      <c r="O132" s="9"/>
    </row>
    <row r="133" spans="1:15" ht="43.5" thickBot="1">
      <c r="A133" s="14" t="s">
        <v>1489</v>
      </c>
      <c r="B133" s="9"/>
      <c r="C133" s="9">
        <f>IF(OR(ISNUMBER(FIND("OBRA",'[2]R-2010'!E133)),ISNUMBER(FIND("4.4.90.51",'[2]R-2010'!C133))),1,0)</f>
        <v>0</v>
      </c>
      <c r="D133" s="23" t="str">
        <f>IFERROR(TEXT(VALUE(SUBSTITUTE(SUBSTITUTE(SUBSTITUTE('[2]R-2010'!H133,".",""),"/",""),"-","")),"00000000000000"),"")</f>
        <v>27298172000140</v>
      </c>
      <c r="E133" s="9">
        <f t="shared" si="8"/>
        <v>0</v>
      </c>
      <c r="F133" s="9">
        <f t="shared" si="9"/>
        <v>0</v>
      </c>
      <c r="G133" s="9" t="str">
        <f>IFERROR(IF('[2]R-2010'!I133="",0,'[2]R-2010'!I133),"")</f>
        <v>178</v>
      </c>
      <c r="H133" s="10">
        <f>IFERROR('[2]R-2010'!K133,"")</f>
        <v>45842</v>
      </c>
      <c r="I133" s="24">
        <f>IFERROR('[2]R-2010'!L133,"")</f>
        <v>71060</v>
      </c>
      <c r="J133" s="14" t="str">
        <f>IFERROR('[2]R-2010'!Q133,"")</f>
        <v>CONTRATAÇÃO DE EMPRESA ESPECIALIZADA PARA LOCACAO DE INFRAESTRUTURA DE VIDEO MONITORAMENTO, CONFORME PROCESSO CARONA 2023.04.26.01 E CONTRATO 2023.05.11.01. REFERENTE AO MES DE ABRIL DE 2025.</v>
      </c>
      <c r="K133" s="23" t="str">
        <f>IFERROR(IF(OR(ISNUMBER(FIND("VARR",J133)),ISNUMBER(FIND("CAPINA",J133)),ISNUMBER(FIND("ROÇAG",J133)),ISNUMBER(FIND("ROCAG",J133)),ISNUMBER(FIND("PODA",J133)),ISNUMBER(FIND("RESÍDUO",J133)),ISNUMBER(FIND("RESIDUO",J133)),ISNUMBER(FIND("LIMPEZA",J133)),ISNUMBER(FIND("CONSERVAÇÃO",J133)),ISNUMBER(FIND("CONSERVACAO",J133))),INDEX([1]dados!$D$2:$D$32,MATCH("100000001*",[1]dados!$D$2:$D$32,0)),IF(OR(ISNUMBER(FIND("OBRA",J133)),ISNUMBER(FIND("ENGENHARIA",J133)),ISNUMBER(FIND("REFORMA",J133)),ISNUMBER(FIND("AMPLIAÇÃO",J133)),ISNUMBER(FIND("AMPLIACAO",J133)),ISNUMBER(FIND("PAVIMENTAÇÃO",J133)),ISNUMBER(FIND("PAVIMENTACAO",J133)),ISNUMBER(FIND("DRENAGEM",J133)),ISNUMBER(FIND("CONSTRUÇÃO",J133)),ISNUMBER(FIND("CONSTRUCAO",J133))),INDEX([1]dados!$D$2:$D$32,MATCH("100000003*",[1]dados!$D$2:$D$32,0)),IF(OR(ISNUMBER(FIND("LOCAÇÃO",J133)),ISNUMBER(FIND("LOCACAO",J133)),ISNUMBER(FIND("MANUTENÇÃO",J133)),ISNUMBER(FIND("MANUTENCAO",J133)),ISNUMBER(FIND("MÁQUINA",J133)),ISNUMBER(FIND("MAQUINA",J133)),ISNUMBER(FIND("EQUIPAMENTO",J133))),INDEX([1]dados!$D$2:$D$32,MATCH("100000020*",[1]dados!$D$2:$D$32,0)),""))),"")</f>
        <v>100000020 - Manutenção de instalações, de máquinas ou de equipamentos</v>
      </c>
      <c r="L133" s="9">
        <f t="shared" si="10"/>
        <v>0</v>
      </c>
      <c r="M133" s="9">
        <f t="shared" si="11"/>
        <v>0</v>
      </c>
      <c r="N133" s="9"/>
      <c r="O133" s="9"/>
    </row>
    <row r="134" spans="1:15" ht="57.75" thickBot="1">
      <c r="A134" s="14" t="s">
        <v>1489</v>
      </c>
      <c r="B134" s="9"/>
      <c r="C134" s="9">
        <f>IF(OR(ISNUMBER(FIND("OBRA",'[2]R-2010'!E134)),ISNUMBER(FIND("4.4.90.51",'[2]R-2010'!C134))),1,0)</f>
        <v>0</v>
      </c>
      <c r="D134" s="23" t="str">
        <f>IFERROR(TEXT(VALUE(SUBSTITUTE(SUBSTITUTE(SUBSTITUTE('[2]R-2010'!H134,".",""),"/",""),"-","")),"00000000000000"),"")</f>
        <v>30994850000113</v>
      </c>
      <c r="E134" s="9">
        <f t="shared" si="8"/>
        <v>0</v>
      </c>
      <c r="F134" s="9">
        <f t="shared" si="9"/>
        <v>0</v>
      </c>
      <c r="G134" s="9" t="str">
        <f>IFERROR(IF('[2]R-2010'!I134="",0,'[2]R-2010'!I134),"")</f>
        <v>104</v>
      </c>
      <c r="H134" s="10">
        <f>IFERROR('[2]R-2010'!K134,"")</f>
        <v>45842</v>
      </c>
      <c r="I134" s="24">
        <f>IFERROR('[2]R-2010'!L134,"")</f>
        <v>189935.26</v>
      </c>
      <c r="J134" s="14" t="str">
        <f>IFERROR('[2]R-2010'!Q134,"")</f>
        <v>Quinta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
      <c r="K134" s="23" t="str">
        <f>IFERROR(IF(OR(ISNUMBER(FIND("VARR",J134)),ISNUMBER(FIND("CAPINA",J134)),ISNUMBER(FIND("ROÇAG",J134)),ISNUMBER(FIND("ROCAG",J134)),ISNUMBER(FIND("PODA",J134)),ISNUMBER(FIND("RESÍDUO",J134)),ISNUMBER(FIND("RESIDUO",J134)),ISNUMBER(FIND("LIMPEZA",J134)),ISNUMBER(FIND("CONSERVAÇÃO",J134)),ISNUMBER(FIND("CONSERVACAO",J134))),INDEX([1]dados!$D$2:$D$32,MATCH("100000001*",[1]dados!$D$2:$D$32,0)),IF(OR(ISNUMBER(FIND("OBRA",J134)),ISNUMBER(FIND("ENGENHARIA",J134)),ISNUMBER(FIND("REFORMA",J134)),ISNUMBER(FIND("AMPLIAÇÃO",J134)),ISNUMBER(FIND("AMPLIACAO",J134)),ISNUMBER(FIND("PAVIMENTAÇÃO",J134)),ISNUMBER(FIND("PAVIMENTACAO",J134)),ISNUMBER(FIND("DRENAGEM",J134)),ISNUMBER(FIND("CONSTRUÇÃO",J134)),ISNUMBER(FIND("CONSTRUCAO",J134))),INDEX([1]dados!$D$2:$D$32,MATCH("100000003*",[1]dados!$D$2:$D$32,0)),IF(OR(ISNUMBER(FIND("LOCAÇÃO",J134)),ISNUMBER(FIND("LOCACAO",J134)),ISNUMBER(FIND("MANUTENÇÃO",J134)),ISNUMBER(FIND("MANUTENCAO",J134)),ISNUMBER(FIND("MÁQUINA",J134)),ISNUMBER(FIND("MAQUINA",J134)),ISNUMBER(FIND("EQUIPAMENTO",J134))),INDEX([1]dados!$D$2:$D$32,MATCH("100000020*",[1]dados!$D$2:$D$32,0)),""))),"")</f>
        <v/>
      </c>
      <c r="L134" s="9">
        <f t="shared" si="10"/>
        <v>0</v>
      </c>
      <c r="M134" s="9">
        <f t="shared" si="11"/>
        <v>0</v>
      </c>
      <c r="N134" s="9"/>
      <c r="O134" s="9"/>
    </row>
    <row r="135" spans="1:15" ht="57.75" thickBot="1">
      <c r="A135" s="14" t="s">
        <v>1489</v>
      </c>
      <c r="B135" s="9"/>
      <c r="C135" s="9">
        <f>IF(OR(ISNUMBER(FIND("OBRA",'[2]R-2010'!E135)),ISNUMBER(FIND("4.4.90.51",'[2]R-2010'!C135))),1,0)</f>
        <v>0</v>
      </c>
      <c r="D135" s="23" t="str">
        <f>IFERROR(TEXT(VALUE(SUBSTITUTE(SUBSTITUTE(SUBSTITUTE('[2]R-2010'!H135,".",""),"/",""),"-","")),"00000000000000"),"")</f>
        <v>03420933000126</v>
      </c>
      <c r="E135" s="9">
        <f t="shared" si="8"/>
        <v>0</v>
      </c>
      <c r="F135" s="9">
        <f t="shared" si="9"/>
        <v>0</v>
      </c>
      <c r="G135" s="9" t="str">
        <f>IFERROR(IF('[2]R-2010'!I135="",0,'[2]R-2010'!I135),"")</f>
        <v>16803</v>
      </c>
      <c r="H135" s="10">
        <f>IFERROR('[2]R-2010'!K135,"")</f>
        <v>45848</v>
      </c>
      <c r="I135" s="24">
        <f>IFERROR('[2]R-2010'!L135,"")</f>
        <v>10560.15</v>
      </c>
      <c r="J135" s="14" t="str">
        <f>IFERROR('[2]R-2010'!Q135,"")</f>
        <v>CONTRATACAO DE EMPRESA PARA LOCAÇÃO DE EQUIPAMENTOS DE INFORMATICA,  INCLUINDO ASSISTENCIA TECNICA, MANUTENÇÃO PREVENTIVA E CORRETIVA E  PEÇAS DE REPOSICÃO, PARA  ATENDER AS NECESSIDADES DA SECRETARIA DE  EDUCAÇÃO DO MUNICIPIO DE IGUATU/CE.  CONFORME LICITACAO 2021.07.01.03  E CONTRATO 2021.08.23.06.</v>
      </c>
      <c r="K135" s="23" t="str">
        <f>IFERROR(IF(OR(ISNUMBER(FIND("VARR",J135)),ISNUMBER(FIND("CAPINA",J135)),ISNUMBER(FIND("ROÇAG",J135)),ISNUMBER(FIND("ROCAG",J135)),ISNUMBER(FIND("PODA",J135)),ISNUMBER(FIND("RESÍDUO",J135)),ISNUMBER(FIND("RESIDUO",J135)),ISNUMBER(FIND("LIMPEZA",J135)),ISNUMBER(FIND("CONSERVAÇÃO",J135)),ISNUMBER(FIND("CONSERVACAO",J135))),INDEX([1]dados!$D$2:$D$32,MATCH("100000001*",[1]dados!$D$2:$D$32,0)),IF(OR(ISNUMBER(FIND("OBRA",J135)),ISNUMBER(FIND("ENGENHARIA",J135)),ISNUMBER(FIND("REFORMA",J135)),ISNUMBER(FIND("AMPLIAÇÃO",J135)),ISNUMBER(FIND("AMPLIACAO",J135)),ISNUMBER(FIND("PAVIMENTAÇÃO",J135)),ISNUMBER(FIND("PAVIMENTACAO",J135)),ISNUMBER(FIND("DRENAGEM",J135)),ISNUMBER(FIND("CONSTRUÇÃO",J135)),ISNUMBER(FIND("CONSTRUCAO",J135))),INDEX([1]dados!$D$2:$D$32,MATCH("100000003*",[1]dados!$D$2:$D$32,0)),IF(OR(ISNUMBER(FIND("LOCAÇÃO",J135)),ISNUMBER(FIND("LOCACAO",J135)),ISNUMBER(FIND("MANUTENÇÃO",J135)),ISNUMBER(FIND("MANUTENCAO",J135)),ISNUMBER(FIND("MÁQUINA",J135)),ISNUMBER(FIND("MAQUINA",J135)),ISNUMBER(FIND("EQUIPAMENTO",J135))),INDEX([1]dados!$D$2:$D$32,MATCH("100000020*",[1]dados!$D$2:$D$32,0)),""))),"")</f>
        <v>100000020 - Manutenção de instalações, de máquinas ou de equipamentos</v>
      </c>
      <c r="L135" s="9">
        <f t="shared" si="10"/>
        <v>0</v>
      </c>
      <c r="M135" s="9">
        <f t="shared" si="11"/>
        <v>0</v>
      </c>
      <c r="N135" s="9"/>
      <c r="O135" s="9"/>
    </row>
    <row r="136" spans="1:15" ht="57.75" thickBot="1">
      <c r="A136" s="14" t="s">
        <v>1489</v>
      </c>
      <c r="B136" s="9"/>
      <c r="C136" s="9">
        <f>IF(OR(ISNUMBER(FIND("OBRA",'[2]R-2010'!E136)),ISNUMBER(FIND("4.4.90.51",'[2]R-2010'!C136))),1,0)</f>
        <v>0</v>
      </c>
      <c r="D136" s="23" t="str">
        <f>IFERROR(TEXT(VALUE(SUBSTITUTE(SUBSTITUTE(SUBSTITUTE('[2]R-2010'!H136,".",""),"/",""),"-","")),"00000000000000"),"")</f>
        <v>03420933000126</v>
      </c>
      <c r="E136" s="9">
        <f t="shared" si="8"/>
        <v>0</v>
      </c>
      <c r="F136" s="9">
        <f t="shared" si="9"/>
        <v>0</v>
      </c>
      <c r="G136" s="9" t="str">
        <f>IFERROR(IF('[2]R-2010'!I136="",0,'[2]R-2010'!I136),"")</f>
        <v>16866</v>
      </c>
      <c r="H136" s="10">
        <f>IFERROR('[2]R-2010'!K136,"")</f>
        <v>45848</v>
      </c>
      <c r="I136" s="24">
        <f>IFERROR('[2]R-2010'!L136,"")</f>
        <v>12697.5</v>
      </c>
      <c r="J136" s="14" t="str">
        <f>IFERROR('[2]R-2010'!Q136,"")</f>
        <v>CONTRATACAO DE EMPRESA PARA LOCAÇÃO DE EQUIPAMENTOS DE INFORMATICA,  INCLUINDO ASSISTENCIA TECNICA, MANUTENÇÃO PREVENTIVA E CORRETIVA E  PEÇAS DE REPOSICÃO, PARA  ATENDER AS NECESSIDADES DA SECRETARIA DE  EDUCAÇÃO DO MUNICIPIO DE IGUATU/CE.  CONFORME LICITACAO 2021.07.01.03  E CONTRATO 2021.08.23.06.</v>
      </c>
      <c r="K136" s="23" t="str">
        <f>IFERROR(IF(OR(ISNUMBER(FIND("VARR",J136)),ISNUMBER(FIND("CAPINA",J136)),ISNUMBER(FIND("ROÇAG",J136)),ISNUMBER(FIND("ROCAG",J136)),ISNUMBER(FIND("PODA",J136)),ISNUMBER(FIND("RESÍDUO",J136)),ISNUMBER(FIND("RESIDUO",J136)),ISNUMBER(FIND("LIMPEZA",J136)),ISNUMBER(FIND("CONSERVAÇÃO",J136)),ISNUMBER(FIND("CONSERVACAO",J136))),INDEX([1]dados!$D$2:$D$32,MATCH("100000001*",[1]dados!$D$2:$D$32,0)),IF(OR(ISNUMBER(FIND("OBRA",J136)),ISNUMBER(FIND("ENGENHARIA",J136)),ISNUMBER(FIND("REFORMA",J136)),ISNUMBER(FIND("AMPLIAÇÃO",J136)),ISNUMBER(FIND("AMPLIACAO",J136)),ISNUMBER(FIND("PAVIMENTAÇÃO",J136)),ISNUMBER(FIND("PAVIMENTACAO",J136)),ISNUMBER(FIND("DRENAGEM",J136)),ISNUMBER(FIND("CONSTRUÇÃO",J136)),ISNUMBER(FIND("CONSTRUCAO",J136))),INDEX([1]dados!$D$2:$D$32,MATCH("100000003*",[1]dados!$D$2:$D$32,0)),IF(OR(ISNUMBER(FIND("LOCAÇÃO",J136)),ISNUMBER(FIND("LOCACAO",J136)),ISNUMBER(FIND("MANUTENÇÃO",J136)),ISNUMBER(FIND("MANUTENCAO",J136)),ISNUMBER(FIND("MÁQUINA",J136)),ISNUMBER(FIND("MAQUINA",J136)),ISNUMBER(FIND("EQUIPAMENTO",J136))),INDEX([1]dados!$D$2:$D$32,MATCH("100000020*",[1]dados!$D$2:$D$32,0)),""))),"")</f>
        <v>100000020 - Manutenção de instalações, de máquinas ou de equipamentos</v>
      </c>
      <c r="L136" s="9">
        <f t="shared" si="10"/>
        <v>0</v>
      </c>
      <c r="M136" s="9">
        <f t="shared" si="11"/>
        <v>0</v>
      </c>
      <c r="N136" s="9"/>
      <c r="O136" s="9"/>
    </row>
    <row r="137" spans="1:15" ht="57.75" thickBot="1">
      <c r="A137" s="14" t="s">
        <v>1489</v>
      </c>
      <c r="B137" s="9"/>
      <c r="C137" s="9">
        <f>IF(OR(ISNUMBER(FIND("OBRA",'[2]R-2010'!E137)),ISNUMBER(FIND("4.4.90.51",'[2]R-2010'!C137))),1,0)</f>
        <v>0</v>
      </c>
      <c r="D137" s="23" t="str">
        <f>IFERROR(TEXT(VALUE(SUBSTITUTE(SUBSTITUTE(SUBSTITUTE('[2]R-2010'!H137,".",""),"/",""),"-","")),"00000000000000"),"")</f>
        <v>03420933000126</v>
      </c>
      <c r="E137" s="9">
        <f t="shared" si="8"/>
        <v>0</v>
      </c>
      <c r="F137" s="9">
        <f t="shared" si="9"/>
        <v>0</v>
      </c>
      <c r="G137" s="9" t="str">
        <f>IFERROR(IF('[2]R-2010'!I137="",0,'[2]R-2010'!I137),"")</f>
        <v>16828</v>
      </c>
      <c r="H137" s="10">
        <f>IFERROR('[2]R-2010'!K137,"")</f>
        <v>45848</v>
      </c>
      <c r="I137" s="24">
        <f>IFERROR('[2]R-2010'!L137,"")</f>
        <v>12697.5</v>
      </c>
      <c r="J137" s="14" t="str">
        <f>IFERROR('[2]R-2010'!Q137,"")</f>
        <v>CONTRATACAO DE EMPRESA PARA LOCAÇÃO DE EQUIPAMENTOS DE INFORMATICA,  INCLUINDO ASSISTENCIA TECNICA, MANUTENÇÃO PREVENTIVA E CORRETIVA E  PEÇAS DE REPOSICÃO, PARA  ATENDER AS NECESSIDADES DA SECRETARIA DE  EDUCAÇÃO DO MUNICIPIO DE IGUATU/CE.  CONFORME LICITACAO 2021.07.01.03  E CONTRATO 2021.08.23.06.</v>
      </c>
      <c r="K137" s="23" t="str">
        <f>IFERROR(IF(OR(ISNUMBER(FIND("VARR",J137)),ISNUMBER(FIND("CAPINA",J137)),ISNUMBER(FIND("ROÇAG",J137)),ISNUMBER(FIND("ROCAG",J137)),ISNUMBER(FIND("PODA",J137)),ISNUMBER(FIND("RESÍDUO",J137)),ISNUMBER(FIND("RESIDUO",J137)),ISNUMBER(FIND("LIMPEZA",J137)),ISNUMBER(FIND("CONSERVAÇÃO",J137)),ISNUMBER(FIND("CONSERVACAO",J137))),INDEX([1]dados!$D$2:$D$32,MATCH("100000001*",[1]dados!$D$2:$D$32,0)),IF(OR(ISNUMBER(FIND("OBRA",J137)),ISNUMBER(FIND("ENGENHARIA",J137)),ISNUMBER(FIND("REFORMA",J137)),ISNUMBER(FIND("AMPLIAÇÃO",J137)),ISNUMBER(FIND("AMPLIACAO",J137)),ISNUMBER(FIND("PAVIMENTAÇÃO",J137)),ISNUMBER(FIND("PAVIMENTACAO",J137)),ISNUMBER(FIND("DRENAGEM",J137)),ISNUMBER(FIND("CONSTRUÇÃO",J137)),ISNUMBER(FIND("CONSTRUCAO",J137))),INDEX([1]dados!$D$2:$D$32,MATCH("100000003*",[1]dados!$D$2:$D$32,0)),IF(OR(ISNUMBER(FIND("LOCAÇÃO",J137)),ISNUMBER(FIND("LOCACAO",J137)),ISNUMBER(FIND("MANUTENÇÃO",J137)),ISNUMBER(FIND("MANUTENCAO",J137)),ISNUMBER(FIND("MÁQUINA",J137)),ISNUMBER(FIND("MAQUINA",J137)),ISNUMBER(FIND("EQUIPAMENTO",J137))),INDEX([1]dados!$D$2:$D$32,MATCH("100000020*",[1]dados!$D$2:$D$32,0)),""))),"")</f>
        <v>100000020 - Manutenção de instalações, de máquinas ou de equipamentos</v>
      </c>
      <c r="L137" s="9">
        <f t="shared" si="10"/>
        <v>0</v>
      </c>
      <c r="M137" s="9">
        <f t="shared" si="11"/>
        <v>0</v>
      </c>
      <c r="N137" s="9"/>
      <c r="O137" s="9"/>
    </row>
    <row r="138" spans="1:15" ht="57.75" thickBot="1">
      <c r="A138" s="14" t="s">
        <v>1489</v>
      </c>
      <c r="B138" s="9"/>
      <c r="C138" s="9">
        <f>IF(OR(ISNUMBER(FIND("OBRA",'[2]R-2010'!E138)),ISNUMBER(FIND("4.4.90.51",'[2]R-2010'!C138))),1,0)</f>
        <v>0</v>
      </c>
      <c r="D138" s="23" t="str">
        <f>IFERROR(TEXT(VALUE(SUBSTITUTE(SUBSTITUTE(SUBSTITUTE('[2]R-2010'!H138,".",""),"/",""),"-","")),"00000000000000"),"")</f>
        <v>03420933000126</v>
      </c>
      <c r="E138" s="9">
        <f t="shared" si="8"/>
        <v>0</v>
      </c>
      <c r="F138" s="9">
        <f t="shared" si="9"/>
        <v>0</v>
      </c>
      <c r="G138" s="9" t="str">
        <f>IFERROR(IF('[2]R-2010'!I138="",0,'[2]R-2010'!I138),"")</f>
        <v>16893</v>
      </c>
      <c r="H138" s="10">
        <f>IFERROR('[2]R-2010'!K138,"")</f>
        <v>45848</v>
      </c>
      <c r="I138" s="24">
        <f>IFERROR('[2]R-2010'!L138,"")</f>
        <v>14657.5</v>
      </c>
      <c r="J138" s="14" t="str">
        <f>IFERROR('[2]R-2010'!Q138,"")</f>
        <v>CONTRATACAO DE EMPRESA PARA LOCAÇÃO DE EQUIPAMENTOS DE INFORMATICA,  INCLUINDO ASSISTENCIA TECNICA, MANUTENÇÃO PREVENTIVA E CORRETIVA E  PEÇAS DE REPOSICÃO, PARA  ATENDER AS NECESSIDADES DA SECRETARIA DE  EDUCAÇÃO DO MUNICIPIO DE IGUATU/CE.  CONFORME LICITACAO 2021.07.01.03  E CONTRATO 2021.08.23.06.</v>
      </c>
      <c r="K138" s="23" t="str">
        <f>IFERROR(IF(OR(ISNUMBER(FIND("VARR",J138)),ISNUMBER(FIND("CAPINA",J138)),ISNUMBER(FIND("ROÇAG",J138)),ISNUMBER(FIND("ROCAG",J138)),ISNUMBER(FIND("PODA",J138)),ISNUMBER(FIND("RESÍDUO",J138)),ISNUMBER(FIND("RESIDUO",J138)),ISNUMBER(FIND("LIMPEZA",J138)),ISNUMBER(FIND("CONSERVAÇÃO",J138)),ISNUMBER(FIND("CONSERVACAO",J138))),INDEX([1]dados!$D$2:$D$32,MATCH("100000001*",[1]dados!$D$2:$D$32,0)),IF(OR(ISNUMBER(FIND("OBRA",J138)),ISNUMBER(FIND("ENGENHARIA",J138)),ISNUMBER(FIND("REFORMA",J138)),ISNUMBER(FIND("AMPLIAÇÃO",J138)),ISNUMBER(FIND("AMPLIACAO",J138)),ISNUMBER(FIND("PAVIMENTAÇÃO",J138)),ISNUMBER(FIND("PAVIMENTACAO",J138)),ISNUMBER(FIND("DRENAGEM",J138)),ISNUMBER(FIND("CONSTRUÇÃO",J138)),ISNUMBER(FIND("CONSTRUCAO",J138))),INDEX([1]dados!$D$2:$D$32,MATCH("100000003*",[1]dados!$D$2:$D$32,0)),IF(OR(ISNUMBER(FIND("LOCAÇÃO",J138)),ISNUMBER(FIND("LOCACAO",J138)),ISNUMBER(FIND("MANUTENÇÃO",J138)),ISNUMBER(FIND("MANUTENCAO",J138)),ISNUMBER(FIND("MÁQUINA",J138)),ISNUMBER(FIND("MAQUINA",J138)),ISNUMBER(FIND("EQUIPAMENTO",J138))),INDEX([1]dados!$D$2:$D$32,MATCH("100000020*",[1]dados!$D$2:$D$32,0)),""))),"")</f>
        <v>100000020 - Manutenção de instalações, de máquinas ou de equipamentos</v>
      </c>
      <c r="L138" s="9">
        <f t="shared" si="10"/>
        <v>0</v>
      </c>
      <c r="M138" s="9">
        <f t="shared" si="11"/>
        <v>0</v>
      </c>
      <c r="N138" s="9"/>
      <c r="O138" s="9"/>
    </row>
    <row r="139" spans="1:15" ht="43.5" thickBot="1">
      <c r="A139" s="14" t="s">
        <v>1489</v>
      </c>
      <c r="B139" s="9"/>
      <c r="C139" s="9">
        <f>IF(OR(ISNUMBER(FIND("OBRA",'[2]R-2010'!E139)),ISNUMBER(FIND("4.4.90.51",'[2]R-2010'!C139))),1,0)</f>
        <v>0</v>
      </c>
      <c r="D139" s="23" t="str">
        <f>IFERROR(TEXT(VALUE(SUBSTITUTE(SUBSTITUTE(SUBSTITUTE('[2]R-2010'!H139,".",""),"/",""),"-","")),"00000000000000"),"")</f>
        <v>04238951000154</v>
      </c>
      <c r="E139" s="9">
        <f t="shared" si="8"/>
        <v>0</v>
      </c>
      <c r="F139" s="9">
        <f t="shared" si="9"/>
        <v>0</v>
      </c>
      <c r="G139" s="9" t="str">
        <f>IFERROR(IF('[2]R-2010'!I139="",0,'[2]R-2010'!I139),"")</f>
        <v>44307</v>
      </c>
      <c r="H139" s="10">
        <f>IFERROR('[2]R-2010'!K139,"")</f>
        <v>45848</v>
      </c>
      <c r="I139" s="24">
        <f>IFERROR('[2]R-2010'!L139,"")</f>
        <v>19400</v>
      </c>
      <c r="J139" s="14" t="str">
        <f>IFERROR('[2]R-2010'!Q139,"")</f>
        <v>Contração de empresa especializada para prestar os serviços de locação de  equipamentos médicos, incluso manutenção preventiva e corretiva, sob  a responsabilidade da Secretaria da Saúde de Iguatu-Ce. conforme licitacao  2022.10.11.02 e contrato 2022.11.22.02.</v>
      </c>
      <c r="K139" s="23" t="str">
        <f>IFERROR(IF(OR(ISNUMBER(FIND("VARR",J139)),ISNUMBER(FIND("CAPINA",J139)),ISNUMBER(FIND("ROÇAG",J139)),ISNUMBER(FIND("ROCAG",J139)),ISNUMBER(FIND("PODA",J139)),ISNUMBER(FIND("RESÍDUO",J139)),ISNUMBER(FIND("RESIDUO",J139)),ISNUMBER(FIND("LIMPEZA",J139)),ISNUMBER(FIND("CONSERVAÇÃO",J139)),ISNUMBER(FIND("CONSERVACAO",J139))),INDEX([1]dados!$D$2:$D$32,MATCH("100000001*",[1]dados!$D$2:$D$32,0)),IF(OR(ISNUMBER(FIND("OBRA",J139)),ISNUMBER(FIND("ENGENHARIA",J139)),ISNUMBER(FIND("REFORMA",J139)),ISNUMBER(FIND("AMPLIAÇÃO",J139)),ISNUMBER(FIND("AMPLIACAO",J139)),ISNUMBER(FIND("PAVIMENTAÇÃO",J139)),ISNUMBER(FIND("PAVIMENTACAO",J139)),ISNUMBER(FIND("DRENAGEM",J139)),ISNUMBER(FIND("CONSTRUÇÃO",J139)),ISNUMBER(FIND("CONSTRUCAO",J139))),INDEX([1]dados!$D$2:$D$32,MATCH("100000003*",[1]dados!$D$2:$D$32,0)),IF(OR(ISNUMBER(FIND("LOCAÇÃO",J139)),ISNUMBER(FIND("LOCACAO",J139)),ISNUMBER(FIND("MANUTENÇÃO",J139)),ISNUMBER(FIND("MANUTENCAO",J139)),ISNUMBER(FIND("MÁQUINA",J139)),ISNUMBER(FIND("MAQUINA",J139)),ISNUMBER(FIND("EQUIPAMENTO",J139))),INDEX([1]dados!$D$2:$D$32,MATCH("100000020*",[1]dados!$D$2:$D$32,0)),""))),"")</f>
        <v/>
      </c>
      <c r="L139" s="9">
        <f t="shared" si="10"/>
        <v>0</v>
      </c>
      <c r="M139" s="9">
        <f t="shared" si="11"/>
        <v>0</v>
      </c>
      <c r="N139" s="9"/>
      <c r="O139" s="9"/>
    </row>
    <row r="140" spans="1:15" ht="57.75" thickBot="1">
      <c r="A140" s="14" t="s">
        <v>1489</v>
      </c>
      <c r="B140" s="9"/>
      <c r="C140" s="9">
        <f>IF(OR(ISNUMBER(FIND("OBRA",'[2]R-2010'!E140)),ISNUMBER(FIND("4.4.90.51",'[2]R-2010'!C140))),1,0)</f>
        <v>0</v>
      </c>
      <c r="D140" s="23" t="str">
        <f>IFERROR(TEXT(VALUE(SUBSTITUTE(SUBSTITUTE(SUBSTITUTE('[2]R-2010'!H140,".",""),"/",""),"-","")),"00000000000000"),"")</f>
        <v>30994850000113</v>
      </c>
      <c r="E140" s="9">
        <f t="shared" si="8"/>
        <v>0</v>
      </c>
      <c r="F140" s="9">
        <f t="shared" si="9"/>
        <v>0</v>
      </c>
      <c r="G140" s="9" t="str">
        <f>IFERROR(IF('[2]R-2010'!I140="",0,'[2]R-2010'!I140),"")</f>
        <v>104</v>
      </c>
      <c r="H140" s="10">
        <f>IFERROR('[2]R-2010'!K140,"")</f>
        <v>45848</v>
      </c>
      <c r="I140" s="24">
        <f>IFERROR('[2]R-2010'!L140,"")</f>
        <v>300000</v>
      </c>
      <c r="J140" s="14" t="str">
        <f>IFERROR('[2]R-2010'!Q140,"")</f>
        <v>Quinta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
      <c r="K140" s="23" t="str">
        <f>IFERROR(IF(OR(ISNUMBER(FIND("VARR",J140)),ISNUMBER(FIND("CAPINA",J140)),ISNUMBER(FIND("ROÇAG",J140)),ISNUMBER(FIND("ROCAG",J140)),ISNUMBER(FIND("PODA",J140)),ISNUMBER(FIND("RESÍDUO",J140)),ISNUMBER(FIND("RESIDUO",J140)),ISNUMBER(FIND("LIMPEZA",J140)),ISNUMBER(FIND("CONSERVAÇÃO",J140)),ISNUMBER(FIND("CONSERVACAO",J140))),INDEX([1]dados!$D$2:$D$32,MATCH("100000001*",[1]dados!$D$2:$D$32,0)),IF(OR(ISNUMBER(FIND("OBRA",J140)),ISNUMBER(FIND("ENGENHARIA",J140)),ISNUMBER(FIND("REFORMA",J140)),ISNUMBER(FIND("AMPLIAÇÃO",J140)),ISNUMBER(FIND("AMPLIACAO",J140)),ISNUMBER(FIND("PAVIMENTAÇÃO",J140)),ISNUMBER(FIND("PAVIMENTACAO",J140)),ISNUMBER(FIND("DRENAGEM",J140)),ISNUMBER(FIND("CONSTRUÇÃO",J140)),ISNUMBER(FIND("CONSTRUCAO",J140))),INDEX([1]dados!$D$2:$D$32,MATCH("100000003*",[1]dados!$D$2:$D$32,0)),IF(OR(ISNUMBER(FIND("LOCAÇÃO",J140)),ISNUMBER(FIND("LOCACAO",J140)),ISNUMBER(FIND("MANUTENÇÃO",J140)),ISNUMBER(FIND("MANUTENCAO",J140)),ISNUMBER(FIND("MÁQUINA",J140)),ISNUMBER(FIND("MAQUINA",J140)),ISNUMBER(FIND("EQUIPAMENTO",J140))),INDEX([1]dados!$D$2:$D$32,MATCH("100000020*",[1]dados!$D$2:$D$32,0)),""))),"")</f>
        <v/>
      </c>
      <c r="L140" s="9">
        <f t="shared" si="10"/>
        <v>0</v>
      </c>
      <c r="M140" s="9">
        <f t="shared" si="11"/>
        <v>0</v>
      </c>
      <c r="N140" s="9"/>
      <c r="O140" s="9"/>
    </row>
    <row r="141" spans="1:15" ht="43.5" thickBot="1">
      <c r="A141" s="14" t="s">
        <v>1489</v>
      </c>
      <c r="B141" s="9"/>
      <c r="C141" s="9">
        <f>IF(OR(ISNUMBER(FIND("OBRA",'[2]R-2010'!E141)),ISNUMBER(FIND("4.4.90.51",'[2]R-2010'!C141))),1,0)</f>
        <v>0</v>
      </c>
      <c r="D141" s="23" t="str">
        <f>IFERROR(TEXT(VALUE(SUBSTITUTE(SUBSTITUTE(SUBSTITUTE('[2]R-2010'!H141,".",""),"/",""),"-","")),"00000000000000"),"")</f>
        <v>33921755000188</v>
      </c>
      <c r="E141" s="9">
        <f t="shared" si="8"/>
        <v>0</v>
      </c>
      <c r="F141" s="9">
        <f t="shared" si="9"/>
        <v>0</v>
      </c>
      <c r="G141" s="9" t="str">
        <f>IFERROR(IF('[2]R-2010'!I141="",0,'[2]R-2010'!I141),"")</f>
        <v>1972</v>
      </c>
      <c r="H141" s="10">
        <f>IFERROR('[2]R-2010'!K141,"")</f>
        <v>45849</v>
      </c>
      <c r="I141" s="24">
        <f>IFERROR('[2]R-2010'!L141,"")</f>
        <v>4700</v>
      </c>
      <c r="J141" s="14" t="str">
        <f>IFERROR('[2]R-2010'!Q141,"")</f>
        <v>Contratação de empresa para locação de equipamento de Digitalização de Imagens Radiográficas Convencionais, destinado a atender as necessidades da Unidade de Pronto Atendimento (UPA), conforme especificações descritas no termo de referência, anexo I do aviso. Conforme dispensa de licitacao 2024.05.16.01 e contrato 2024.06.06.01.</v>
      </c>
      <c r="K141" s="23" t="str">
        <f>IFERROR(IF(OR(ISNUMBER(FIND("VARR",J141)),ISNUMBER(FIND("CAPINA",J141)),ISNUMBER(FIND("ROÇAG",J141)),ISNUMBER(FIND("ROCAG",J141)),ISNUMBER(FIND("PODA",J141)),ISNUMBER(FIND("RESÍDUO",J141)),ISNUMBER(FIND("RESIDUO",J141)),ISNUMBER(FIND("LIMPEZA",J141)),ISNUMBER(FIND("CONSERVAÇÃO",J141)),ISNUMBER(FIND("CONSERVACAO",J141))),INDEX([1]dados!$D$2:$D$32,MATCH("100000001*",[1]dados!$D$2:$D$32,0)),IF(OR(ISNUMBER(FIND("OBRA",J141)),ISNUMBER(FIND("ENGENHARIA",J141)),ISNUMBER(FIND("REFORMA",J141)),ISNUMBER(FIND("AMPLIAÇÃO",J141)),ISNUMBER(FIND("AMPLIACAO",J141)),ISNUMBER(FIND("PAVIMENTAÇÃO",J141)),ISNUMBER(FIND("PAVIMENTACAO",J141)),ISNUMBER(FIND("DRENAGEM",J141)),ISNUMBER(FIND("CONSTRUÇÃO",J141)),ISNUMBER(FIND("CONSTRUCAO",J141))),INDEX([1]dados!$D$2:$D$32,MATCH("100000003*",[1]dados!$D$2:$D$32,0)),IF(OR(ISNUMBER(FIND("LOCAÇÃO",J141)),ISNUMBER(FIND("LOCACAO",J141)),ISNUMBER(FIND("MANUTENÇÃO",J141)),ISNUMBER(FIND("MANUTENCAO",J141)),ISNUMBER(FIND("MÁQUINA",J141)),ISNUMBER(FIND("MAQUINA",J141)),ISNUMBER(FIND("EQUIPAMENTO",J141))),INDEX([1]dados!$D$2:$D$32,MATCH("100000020*",[1]dados!$D$2:$D$32,0)),""))),"")</f>
        <v/>
      </c>
      <c r="L141" s="9">
        <f t="shared" si="10"/>
        <v>0</v>
      </c>
      <c r="M141" s="9">
        <f t="shared" si="11"/>
        <v>0</v>
      </c>
      <c r="N141" s="9"/>
      <c r="O141" s="9"/>
    </row>
    <row r="142" spans="1:15" ht="43.5" thickBot="1">
      <c r="A142" s="14" t="s">
        <v>1489</v>
      </c>
      <c r="B142" s="9"/>
      <c r="C142" s="9">
        <f>IF(OR(ISNUMBER(FIND("OBRA",'[2]R-2010'!E142)),ISNUMBER(FIND("4.4.90.51",'[2]R-2010'!C142))),1,0)</f>
        <v>0</v>
      </c>
      <c r="D142" s="23" t="str">
        <f>IFERROR(TEXT(VALUE(SUBSTITUTE(SUBSTITUTE(SUBSTITUTE('[2]R-2010'!H142,".",""),"/",""),"-","")),"00000000000000"),"")</f>
        <v>27467105000101</v>
      </c>
      <c r="E142" s="9">
        <f t="shared" si="8"/>
        <v>0</v>
      </c>
      <c r="F142" s="9">
        <f t="shared" si="9"/>
        <v>0</v>
      </c>
      <c r="G142" s="9" t="str">
        <f>IFERROR(IF('[2]R-2010'!I142="",0,'[2]R-2010'!I142),"")</f>
        <v>152</v>
      </c>
      <c r="H142" s="10">
        <f>IFERROR('[2]R-2010'!K142,"")</f>
        <v>45849</v>
      </c>
      <c r="I142" s="24">
        <f>IFERROR('[2]R-2010'!L142,"")</f>
        <v>10342.56</v>
      </c>
      <c r="J142" s="14" t="str">
        <f>IFERROR('[2]R-2010'!Q142,"")</f>
        <v>CONTRATAÇÃO DE EMPRESA ESPECIALIZADA NA LOCAÇÃO DE  VEICULOS DE CARGA E MAQUINAS  MAQUINAS PESADAS PARA  ATENDER AS NECESSIDADES DA SECRETARIA DE INFRAESTRUTURA DO  MUNICIPIO DE IGUATU DE IGUATU-CE,  CONFORME LICITACAO 2022.03.17.02 E CONTRATO   2022.06.24.01.</v>
      </c>
      <c r="K142" s="23" t="str">
        <f>IFERROR(IF(OR(ISNUMBER(FIND("VARR",J142)),ISNUMBER(FIND("CAPINA",J142)),ISNUMBER(FIND("ROÇAG",J142)),ISNUMBER(FIND("ROCAG",J142)),ISNUMBER(FIND("PODA",J142)),ISNUMBER(FIND("RESÍDUO",J142)),ISNUMBER(FIND("RESIDUO",J142)),ISNUMBER(FIND("LIMPEZA",J142)),ISNUMBER(FIND("CONSERVAÇÃO",J142)),ISNUMBER(FIND("CONSERVACAO",J142))),INDEX([1]dados!$D$2:$D$32,MATCH("100000001*",[1]dados!$D$2:$D$32,0)),IF(OR(ISNUMBER(FIND("OBRA",J142)),ISNUMBER(FIND("ENGENHARIA",J142)),ISNUMBER(FIND("REFORMA",J142)),ISNUMBER(FIND("AMPLIAÇÃO",J142)),ISNUMBER(FIND("AMPLIACAO",J142)),ISNUMBER(FIND("PAVIMENTAÇÃO",J142)),ISNUMBER(FIND("PAVIMENTACAO",J142)),ISNUMBER(FIND("DRENAGEM",J142)),ISNUMBER(FIND("CONSTRUÇÃO",J142)),ISNUMBER(FIND("CONSTRUCAO",J142))),INDEX([1]dados!$D$2:$D$32,MATCH("100000003*",[1]dados!$D$2:$D$32,0)),IF(OR(ISNUMBER(FIND("LOCAÇÃO",J142)),ISNUMBER(FIND("LOCACAO",J142)),ISNUMBER(FIND("MANUTENÇÃO",J142)),ISNUMBER(FIND("MANUTENCAO",J142)),ISNUMBER(FIND("MÁQUINA",J142)),ISNUMBER(FIND("MAQUINA",J142)),ISNUMBER(FIND("EQUIPAMENTO",J142))),INDEX([1]dados!$D$2:$D$32,MATCH("100000020*",[1]dados!$D$2:$D$32,0)),""))),"")</f>
        <v>100000020 - Manutenção de instalações, de máquinas ou de equipamentos</v>
      </c>
      <c r="L142" s="9">
        <f t="shared" si="10"/>
        <v>0</v>
      </c>
      <c r="M142" s="9">
        <f t="shared" si="11"/>
        <v>0</v>
      </c>
      <c r="N142" s="9"/>
      <c r="O142" s="9"/>
    </row>
    <row r="143" spans="1:15" ht="43.5" thickBot="1">
      <c r="A143" s="14" t="s">
        <v>1489</v>
      </c>
      <c r="B143" s="9"/>
      <c r="C143" s="9">
        <f>IF(OR(ISNUMBER(FIND("OBRA",'[2]R-2010'!E143)),ISNUMBER(FIND("4.4.90.51",'[2]R-2010'!C143))),1,0)</f>
        <v>0</v>
      </c>
      <c r="D143" s="23" t="str">
        <f>IFERROR(TEXT(VALUE(SUBSTITUTE(SUBSTITUTE(SUBSTITUTE('[2]R-2010'!H143,".",""),"/",""),"-","")),"00000000000000"),"")</f>
        <v>27467105000101</v>
      </c>
      <c r="E143" s="9">
        <f t="shared" si="8"/>
        <v>0</v>
      </c>
      <c r="F143" s="9">
        <f t="shared" si="9"/>
        <v>0</v>
      </c>
      <c r="G143" s="9" t="str">
        <f>IFERROR(IF('[2]R-2010'!I143="",0,'[2]R-2010'!I143),"")</f>
        <v>153</v>
      </c>
      <c r="H143" s="10">
        <f>IFERROR('[2]R-2010'!K143,"")</f>
        <v>45849</v>
      </c>
      <c r="I143" s="24">
        <f>IFERROR('[2]R-2010'!L143,"")</f>
        <v>21569.11</v>
      </c>
      <c r="J143" s="14" t="str">
        <f>IFERROR('[2]R-2010'!Q143,"")</f>
        <v>CONTRATAÇÃO DE EMPRESA ESPECIALIZADA NA LOCAÇÃO DE  VEICULOS DE CARGA E MAQUINAS  MAQUINAS PESADAS PARA  ATENDER AS NECESSIDADES DA SECRETARIA DE INFRAESTRUTURA DO  MUNICIPIO DE IGUATU DE IGUATU-CE,  CONFORME LICITACAO 2022.03.17.02 E CONTRATO   2022.06.24.01.</v>
      </c>
      <c r="K143" s="23" t="str">
        <f>IFERROR(IF(OR(ISNUMBER(FIND("VARR",J143)),ISNUMBER(FIND("CAPINA",J143)),ISNUMBER(FIND("ROÇAG",J143)),ISNUMBER(FIND("ROCAG",J143)),ISNUMBER(FIND("PODA",J143)),ISNUMBER(FIND("RESÍDUO",J143)),ISNUMBER(FIND("RESIDUO",J143)),ISNUMBER(FIND("LIMPEZA",J143)),ISNUMBER(FIND("CONSERVAÇÃO",J143)),ISNUMBER(FIND("CONSERVACAO",J143))),INDEX([1]dados!$D$2:$D$32,MATCH("100000001*",[1]dados!$D$2:$D$32,0)),IF(OR(ISNUMBER(FIND("OBRA",J143)),ISNUMBER(FIND("ENGENHARIA",J143)),ISNUMBER(FIND("REFORMA",J143)),ISNUMBER(FIND("AMPLIAÇÃO",J143)),ISNUMBER(FIND("AMPLIACAO",J143)),ISNUMBER(FIND("PAVIMENTAÇÃO",J143)),ISNUMBER(FIND("PAVIMENTACAO",J143)),ISNUMBER(FIND("DRENAGEM",J143)),ISNUMBER(FIND("CONSTRUÇÃO",J143)),ISNUMBER(FIND("CONSTRUCAO",J143))),INDEX([1]dados!$D$2:$D$32,MATCH("100000003*",[1]dados!$D$2:$D$32,0)),IF(OR(ISNUMBER(FIND("LOCAÇÃO",J143)),ISNUMBER(FIND("LOCACAO",J143)),ISNUMBER(FIND("MANUTENÇÃO",J143)),ISNUMBER(FIND("MANUTENCAO",J143)),ISNUMBER(FIND("MÁQUINA",J143)),ISNUMBER(FIND("MAQUINA",J143)),ISNUMBER(FIND("EQUIPAMENTO",J143))),INDEX([1]dados!$D$2:$D$32,MATCH("100000020*",[1]dados!$D$2:$D$32,0)),""))),"")</f>
        <v>100000020 - Manutenção de instalações, de máquinas ou de equipamentos</v>
      </c>
      <c r="L143" s="9">
        <f t="shared" si="10"/>
        <v>0</v>
      </c>
      <c r="M143" s="9">
        <f t="shared" si="11"/>
        <v>0</v>
      </c>
      <c r="N143" s="9"/>
      <c r="O143" s="9"/>
    </row>
    <row r="144" spans="1:15" ht="43.5" thickBot="1">
      <c r="A144" s="14" t="s">
        <v>1489</v>
      </c>
      <c r="B144" s="9"/>
      <c r="C144" s="9">
        <f>IF(OR(ISNUMBER(FIND("OBRA",'[2]R-2010'!E144)),ISNUMBER(FIND("4.4.90.51",'[2]R-2010'!C144))),1,0)</f>
        <v>0</v>
      </c>
      <c r="D144" s="23" t="str">
        <f>IFERROR(TEXT(VALUE(SUBSTITUTE(SUBSTITUTE(SUBSTITUTE('[2]R-2010'!H144,".",""),"/",""),"-","")),"00000000000000"),"")</f>
        <v>27467105000101</v>
      </c>
      <c r="E144" s="9">
        <f t="shared" si="8"/>
        <v>0</v>
      </c>
      <c r="F144" s="9">
        <f t="shared" si="9"/>
        <v>0</v>
      </c>
      <c r="G144" s="9" t="str">
        <f>IFERROR(IF('[2]R-2010'!I144="",0,'[2]R-2010'!I144),"")</f>
        <v>151</v>
      </c>
      <c r="H144" s="10">
        <f>IFERROR('[2]R-2010'!K144,"")</f>
        <v>45849</v>
      </c>
      <c r="I144" s="24">
        <f>IFERROR('[2]R-2010'!L144,"")</f>
        <v>30497.31</v>
      </c>
      <c r="J144" s="14" t="str">
        <f>IFERROR('[2]R-2010'!Q144,"")</f>
        <v>CONTRATAÇÃO DE EMPRESA ESPECIALIZADA NA LOCAÇÃO DE  VEICULOS DE CARGA E MAQUINAS  MAQUINAS PESADAS PARA  ATENDER AS NECESSIDADES DA SECRETARIA DE INFRAESTRUTURA DO  MUNICIPIO DE IGUATU DE IGUATU-CE,  CONFORME LICITACAO 2022.03.17.02 E CONTRATO   2022.06.24.01.</v>
      </c>
      <c r="K144" s="23" t="str">
        <f>IFERROR(IF(OR(ISNUMBER(FIND("VARR",J144)),ISNUMBER(FIND("CAPINA",J144)),ISNUMBER(FIND("ROÇAG",J144)),ISNUMBER(FIND("ROCAG",J144)),ISNUMBER(FIND("PODA",J144)),ISNUMBER(FIND("RESÍDUO",J144)),ISNUMBER(FIND("RESIDUO",J144)),ISNUMBER(FIND("LIMPEZA",J144)),ISNUMBER(FIND("CONSERVAÇÃO",J144)),ISNUMBER(FIND("CONSERVACAO",J144))),INDEX([1]dados!$D$2:$D$32,MATCH("100000001*",[1]dados!$D$2:$D$32,0)),IF(OR(ISNUMBER(FIND("OBRA",J144)),ISNUMBER(FIND("ENGENHARIA",J144)),ISNUMBER(FIND("REFORMA",J144)),ISNUMBER(FIND("AMPLIAÇÃO",J144)),ISNUMBER(FIND("AMPLIACAO",J144)),ISNUMBER(FIND("PAVIMENTAÇÃO",J144)),ISNUMBER(FIND("PAVIMENTACAO",J144)),ISNUMBER(FIND("DRENAGEM",J144)),ISNUMBER(FIND("CONSTRUÇÃO",J144)),ISNUMBER(FIND("CONSTRUCAO",J144))),INDEX([1]dados!$D$2:$D$32,MATCH("100000003*",[1]dados!$D$2:$D$32,0)),IF(OR(ISNUMBER(FIND("LOCAÇÃO",J144)),ISNUMBER(FIND("LOCACAO",J144)),ISNUMBER(FIND("MANUTENÇÃO",J144)),ISNUMBER(FIND("MANUTENCAO",J144)),ISNUMBER(FIND("MÁQUINA",J144)),ISNUMBER(FIND("MAQUINA",J144)),ISNUMBER(FIND("EQUIPAMENTO",J144))),INDEX([1]dados!$D$2:$D$32,MATCH("100000020*",[1]dados!$D$2:$D$32,0)),""))),"")</f>
        <v>100000020 - Manutenção de instalações, de máquinas ou de equipamentos</v>
      </c>
      <c r="L144" s="9">
        <f t="shared" si="10"/>
        <v>0</v>
      </c>
      <c r="M144" s="9">
        <f t="shared" si="11"/>
        <v>0</v>
      </c>
      <c r="N144" s="9"/>
      <c r="O144" s="9"/>
    </row>
    <row r="145" spans="1:15" ht="86.25" thickBot="1">
      <c r="A145" s="14" t="s">
        <v>1489</v>
      </c>
      <c r="B145" s="9"/>
      <c r="C145" s="9">
        <f>IF(OR(ISNUMBER(FIND("OBRA",'[2]R-2010'!E145)),ISNUMBER(FIND("4.4.90.51",'[2]R-2010'!C145))),1,0)</f>
        <v>0</v>
      </c>
      <c r="D145" s="23" t="str">
        <f>IFERROR(TEXT(VALUE(SUBSTITUTE(SUBSTITUTE(SUBSTITUTE('[2]R-2010'!H145,".",""),"/",""),"-","")),"00000000000000"),"")</f>
        <v>22594152000100</v>
      </c>
      <c r="E145" s="9">
        <f t="shared" si="8"/>
        <v>0</v>
      </c>
      <c r="F145" s="9">
        <f t="shared" si="9"/>
        <v>0</v>
      </c>
      <c r="G145" s="9" t="str">
        <f>IFERROR(IF('[2]R-2010'!I145="",0,'[2]R-2010'!I145),"")</f>
        <v>765</v>
      </c>
      <c r="H145" s="10">
        <f>IFERROR('[2]R-2010'!K145,"")</f>
        <v>45849</v>
      </c>
      <c r="I145" s="24">
        <f>IFERROR('[2]R-2010'!L145,"")</f>
        <v>50000</v>
      </c>
      <c r="J145" s="14" t="str">
        <f>IFERROR('[2]R-2010'!Q145,"")</f>
        <v>CONTRATAÇÃO DE EMPRESA PARA PRESTAR OS SERVICOS COM LOCACAO DE INFRAESTRUTURA (ESTRUTURA, SONORIZACAO E ILUMINACAO)PARA VIABILIZAR A REALIZACAO DE EVENTOS MUNICIPAIS, SOB A RESPONSABILIDADE DA SECRETARIA DE CULTURA E TURISMO DO MUNICIPIO DE IGUATU/CE. ATRAVES DE ADESAO A ATA DE REGISTRO DE PREÇOS Nº 2024.06.18.01, ORIUNDA DO PROCESSO ADMINISTRATIVO PREGÃO ELETRÔNICO Nº 2024.05.10.01, DO MUNICIPIO DE MISSÃO VELHA-CE, E PROCESSO CARONA 2024.09.25.01 E CONTRATO 2024.10.04.01.</v>
      </c>
      <c r="K145" s="23" t="str">
        <f>IFERROR(IF(OR(ISNUMBER(FIND("VARR",J145)),ISNUMBER(FIND("CAPINA",J145)),ISNUMBER(FIND("ROÇAG",J145)),ISNUMBER(FIND("ROCAG",J145)),ISNUMBER(FIND("PODA",J145)),ISNUMBER(FIND("RESÍDUO",J145)),ISNUMBER(FIND("RESIDUO",J145)),ISNUMBER(FIND("LIMPEZA",J145)),ISNUMBER(FIND("CONSERVAÇÃO",J145)),ISNUMBER(FIND("CONSERVACAO",J145))),INDEX([1]dados!$D$2:$D$32,MATCH("100000001*",[1]dados!$D$2:$D$32,0)),IF(OR(ISNUMBER(FIND("OBRA",J145)),ISNUMBER(FIND("ENGENHARIA",J145)),ISNUMBER(FIND("REFORMA",J145)),ISNUMBER(FIND("AMPLIAÇÃO",J145)),ISNUMBER(FIND("AMPLIACAO",J145)),ISNUMBER(FIND("PAVIMENTAÇÃO",J145)),ISNUMBER(FIND("PAVIMENTACAO",J145)),ISNUMBER(FIND("DRENAGEM",J145)),ISNUMBER(FIND("CONSTRUÇÃO",J145)),ISNUMBER(FIND("CONSTRUCAO",J145))),INDEX([1]dados!$D$2:$D$32,MATCH("100000003*",[1]dados!$D$2:$D$32,0)),IF(OR(ISNUMBER(FIND("LOCAÇÃO",J145)),ISNUMBER(FIND("LOCACAO",J145)),ISNUMBER(FIND("MANUTENÇÃO",J145)),ISNUMBER(FIND("MANUTENCAO",J145)),ISNUMBER(FIND("MÁQUINA",J145)),ISNUMBER(FIND("MAQUINA",J145)),ISNUMBER(FIND("EQUIPAMENTO",J145))),INDEX([1]dados!$D$2:$D$32,MATCH("100000020*",[1]dados!$D$2:$D$32,0)),""))),"")</f>
        <v>100000020 - Manutenção de instalações, de máquinas ou de equipamentos</v>
      </c>
      <c r="L145" s="9">
        <f t="shared" si="10"/>
        <v>0</v>
      </c>
      <c r="M145" s="9">
        <f t="shared" si="11"/>
        <v>0</v>
      </c>
      <c r="N145" s="9"/>
      <c r="O145" s="9"/>
    </row>
    <row r="146" spans="1:15" ht="57.75" thickBot="1">
      <c r="A146" s="14" t="s">
        <v>1489</v>
      </c>
      <c r="B146" s="9"/>
      <c r="C146" s="9">
        <f>IF(OR(ISNUMBER(FIND("OBRA",'[2]R-2010'!E146)),ISNUMBER(FIND("4.4.90.51",'[2]R-2010'!C146))),1,0)</f>
        <v>0</v>
      </c>
      <c r="D146" s="23" t="str">
        <f>IFERROR(TEXT(VALUE(SUBSTITUTE(SUBSTITUTE(SUBSTITUTE('[2]R-2010'!H146,".",""),"/",""),"-","")),"00000000000000"),"")</f>
        <v>03420933000126</v>
      </c>
      <c r="E146" s="9">
        <f t="shared" si="8"/>
        <v>0</v>
      </c>
      <c r="F146" s="9">
        <f t="shared" si="9"/>
        <v>0</v>
      </c>
      <c r="G146" s="9" t="str">
        <f>IFERROR(IF('[2]R-2010'!I146="",0,'[2]R-2010'!I146),"")</f>
        <v>16788</v>
      </c>
      <c r="H146" s="10">
        <f>IFERROR('[2]R-2010'!K146,"")</f>
        <v>45854</v>
      </c>
      <c r="I146" s="24">
        <f>IFERROR('[2]R-2010'!L146,"")</f>
        <v>711.58</v>
      </c>
      <c r="J146" s="14" t="str">
        <f>IFERROR('[2]R-2010'!Q146,"")</f>
        <v>CONTRATACAO DE EMPRESA PARA LOCAÇÃO DE EQUIPAMENTOS DE INFORMATICA, INCLUINDO ASSISTENCIA TECNICA, MANUTENÇÃO PREVENTIVA E CORRETIVA E PEÇAS DE REPOSICÃO, PARA  ATENDER AS NECESSIDADES DA SECRETARIA DE ARTICULACOES POLITICAS, SOB A RESPONSABILIDADE DA SECRETARIA DE GABINETE DO MUNICIPIO DE IGUATU/CE.  CONFORME LICITACAO 2021.07.01.03 E CONTRATO 2021.08.23.23.</v>
      </c>
      <c r="K146" s="23" t="str">
        <f>IFERROR(IF(OR(ISNUMBER(FIND("VARR",J146)),ISNUMBER(FIND("CAPINA",J146)),ISNUMBER(FIND("ROÇAG",J146)),ISNUMBER(FIND("ROCAG",J146)),ISNUMBER(FIND("PODA",J146)),ISNUMBER(FIND("RESÍDUO",J146)),ISNUMBER(FIND("RESIDUO",J146)),ISNUMBER(FIND("LIMPEZA",J146)),ISNUMBER(FIND("CONSERVAÇÃO",J146)),ISNUMBER(FIND("CONSERVACAO",J146))),INDEX([1]dados!$D$2:$D$32,MATCH("100000001*",[1]dados!$D$2:$D$32,0)),IF(OR(ISNUMBER(FIND("OBRA",J146)),ISNUMBER(FIND("ENGENHARIA",J146)),ISNUMBER(FIND("REFORMA",J146)),ISNUMBER(FIND("AMPLIAÇÃO",J146)),ISNUMBER(FIND("AMPLIACAO",J146)),ISNUMBER(FIND("PAVIMENTAÇÃO",J146)),ISNUMBER(FIND("PAVIMENTACAO",J146)),ISNUMBER(FIND("DRENAGEM",J146)),ISNUMBER(FIND("CONSTRUÇÃO",J146)),ISNUMBER(FIND("CONSTRUCAO",J146))),INDEX([1]dados!$D$2:$D$32,MATCH("100000003*",[1]dados!$D$2:$D$32,0)),IF(OR(ISNUMBER(FIND("LOCAÇÃO",J146)),ISNUMBER(FIND("LOCACAO",J146)),ISNUMBER(FIND("MANUTENÇÃO",J146)),ISNUMBER(FIND("MANUTENCAO",J146)),ISNUMBER(FIND("MÁQUINA",J146)),ISNUMBER(FIND("MAQUINA",J146)),ISNUMBER(FIND("EQUIPAMENTO",J146))),INDEX([1]dados!$D$2:$D$32,MATCH("100000020*",[1]dados!$D$2:$D$32,0)),""))),"")</f>
        <v>100000020 - Manutenção de instalações, de máquinas ou de equipamentos</v>
      </c>
      <c r="L146" s="9">
        <f t="shared" si="10"/>
        <v>0</v>
      </c>
      <c r="M146" s="9">
        <f t="shared" si="11"/>
        <v>0</v>
      </c>
      <c r="N146" s="9"/>
      <c r="O146" s="9"/>
    </row>
    <row r="147" spans="1:15" ht="57.75" thickBot="1">
      <c r="A147" s="14" t="s">
        <v>1489</v>
      </c>
      <c r="B147" s="9"/>
      <c r="C147" s="9">
        <f>IF(OR(ISNUMBER(FIND("OBRA",'[2]R-2010'!E147)),ISNUMBER(FIND("4.4.90.51",'[2]R-2010'!C147))),1,0)</f>
        <v>0</v>
      </c>
      <c r="D147" s="23" t="str">
        <f>IFERROR(TEXT(VALUE(SUBSTITUTE(SUBSTITUTE(SUBSTITUTE('[2]R-2010'!H147,".",""),"/",""),"-","")),"00000000000000"),"")</f>
        <v>03420933000126</v>
      </c>
      <c r="E147" s="9">
        <f t="shared" si="8"/>
        <v>0</v>
      </c>
      <c r="F147" s="9">
        <f t="shared" si="9"/>
        <v>0</v>
      </c>
      <c r="G147" s="9" t="str">
        <f>IFERROR(IF('[2]R-2010'!I147="",0,'[2]R-2010'!I147),"")</f>
        <v>16865</v>
      </c>
      <c r="H147" s="10">
        <f>IFERROR('[2]R-2010'!K147,"")</f>
        <v>45854</v>
      </c>
      <c r="I147" s="24">
        <f>IFERROR('[2]R-2010'!L147,"")</f>
        <v>711.58</v>
      </c>
      <c r="J147" s="14" t="str">
        <f>IFERROR('[2]R-2010'!Q147,"")</f>
        <v>CONTRATACAO DE EMPRESA PARA LOCAÇÃO DE EQUIPAMENTOS DE INFORMATICA, INCLUINDO ASSISTENCIA TECNICA, MANUTENÇÃO PREVENTIVA E CORRETIVA E PEÇAS DE REPOSICÃO, PARA  ATENDER AS NECESSIDADES DA SECRETARIA DE ARTICULACOES POLITICAS, SOB A RESPONSABILIDADE DA SECRETARIA DE GABINETE DO MUNICIPIO DE IGUATU/CE.  CONFORME LICITACAO 2021.07.01.03 E CONTRATO 2021.08.23.23.</v>
      </c>
      <c r="K147" s="23" t="str">
        <f>IFERROR(IF(OR(ISNUMBER(FIND("VARR",J147)),ISNUMBER(FIND("CAPINA",J147)),ISNUMBER(FIND("ROÇAG",J147)),ISNUMBER(FIND("ROCAG",J147)),ISNUMBER(FIND("PODA",J147)),ISNUMBER(FIND("RESÍDUO",J147)),ISNUMBER(FIND("RESIDUO",J147)),ISNUMBER(FIND("LIMPEZA",J147)),ISNUMBER(FIND("CONSERVAÇÃO",J147)),ISNUMBER(FIND("CONSERVACAO",J147))),INDEX([1]dados!$D$2:$D$32,MATCH("100000001*",[1]dados!$D$2:$D$32,0)),IF(OR(ISNUMBER(FIND("OBRA",J147)),ISNUMBER(FIND("ENGENHARIA",J147)),ISNUMBER(FIND("REFORMA",J147)),ISNUMBER(FIND("AMPLIAÇÃO",J147)),ISNUMBER(FIND("AMPLIACAO",J147)),ISNUMBER(FIND("PAVIMENTAÇÃO",J147)),ISNUMBER(FIND("PAVIMENTACAO",J147)),ISNUMBER(FIND("DRENAGEM",J147)),ISNUMBER(FIND("CONSTRUÇÃO",J147)),ISNUMBER(FIND("CONSTRUCAO",J147))),INDEX([1]dados!$D$2:$D$32,MATCH("100000003*",[1]dados!$D$2:$D$32,0)),IF(OR(ISNUMBER(FIND("LOCAÇÃO",J147)),ISNUMBER(FIND("LOCACAO",J147)),ISNUMBER(FIND("MANUTENÇÃO",J147)),ISNUMBER(FIND("MANUTENCAO",J147)),ISNUMBER(FIND("MÁQUINA",J147)),ISNUMBER(FIND("MAQUINA",J147)),ISNUMBER(FIND("EQUIPAMENTO",J147))),INDEX([1]dados!$D$2:$D$32,MATCH("100000020*",[1]dados!$D$2:$D$32,0)),""))),"")</f>
        <v>100000020 - Manutenção de instalações, de máquinas ou de equipamentos</v>
      </c>
      <c r="L147" s="9">
        <f t="shared" si="10"/>
        <v>0</v>
      </c>
      <c r="M147" s="9">
        <f t="shared" si="11"/>
        <v>0</v>
      </c>
      <c r="N147" s="9"/>
      <c r="O147" s="9"/>
    </row>
    <row r="148" spans="1:15" ht="57.75" thickBot="1">
      <c r="A148" s="14" t="s">
        <v>1489</v>
      </c>
      <c r="B148" s="9"/>
      <c r="C148" s="9">
        <f>IF(OR(ISNUMBER(FIND("OBRA",'[2]R-2010'!E148)),ISNUMBER(FIND("4.4.90.51",'[2]R-2010'!C148))),1,0)</f>
        <v>0</v>
      </c>
      <c r="D148" s="23" t="str">
        <f>IFERROR(TEXT(VALUE(SUBSTITUTE(SUBSTITUTE(SUBSTITUTE('[2]R-2010'!H148,".",""),"/",""),"-","")),"00000000000000"),"")</f>
        <v>03420933000126</v>
      </c>
      <c r="E148" s="9">
        <f t="shared" si="8"/>
        <v>0</v>
      </c>
      <c r="F148" s="9">
        <f t="shared" si="9"/>
        <v>0</v>
      </c>
      <c r="G148" s="9" t="str">
        <f>IFERROR(IF('[2]R-2010'!I148="",0,'[2]R-2010'!I148),"")</f>
        <v>16824</v>
      </c>
      <c r="H148" s="10">
        <f>IFERROR('[2]R-2010'!K148,"")</f>
        <v>45854</v>
      </c>
      <c r="I148" s="24">
        <f>IFERROR('[2]R-2010'!L148,"")</f>
        <v>711.58</v>
      </c>
      <c r="J148" s="14" t="str">
        <f>IFERROR('[2]R-2010'!Q148,"")</f>
        <v>CONTRATACAO DE EMPRESA PARA LOCAÇÃO DE EQUIPAMENTOS DE INFORMATICA, INCLUINDO ASSISTENCIA TECNICA, MANUTENÇÃO PREVENTIVA E CORRETIVA E PEÇAS DE REPOSICÃO, PARA  ATENDER AS NECESSIDADES DA SECRETARIA DE ARTICULACOES POLITICAS, SOB A RESPONSABILIDADE DA SECRETARIA DE GABINETE DO MUNICIPIO DE IGUATU/CE.  CONFORME LICITACAO 2021.07.01.03 E CONTRATO 2021.08.23.23.</v>
      </c>
      <c r="K148" s="23" t="str">
        <f>IFERROR(IF(OR(ISNUMBER(FIND("VARR",J148)),ISNUMBER(FIND("CAPINA",J148)),ISNUMBER(FIND("ROÇAG",J148)),ISNUMBER(FIND("ROCAG",J148)),ISNUMBER(FIND("PODA",J148)),ISNUMBER(FIND("RESÍDUO",J148)),ISNUMBER(FIND("RESIDUO",J148)),ISNUMBER(FIND("LIMPEZA",J148)),ISNUMBER(FIND("CONSERVAÇÃO",J148)),ISNUMBER(FIND("CONSERVACAO",J148))),INDEX([1]dados!$D$2:$D$32,MATCH("100000001*",[1]dados!$D$2:$D$32,0)),IF(OR(ISNUMBER(FIND("OBRA",J148)),ISNUMBER(FIND("ENGENHARIA",J148)),ISNUMBER(FIND("REFORMA",J148)),ISNUMBER(FIND("AMPLIAÇÃO",J148)),ISNUMBER(FIND("AMPLIACAO",J148)),ISNUMBER(FIND("PAVIMENTAÇÃO",J148)),ISNUMBER(FIND("PAVIMENTACAO",J148)),ISNUMBER(FIND("DRENAGEM",J148)),ISNUMBER(FIND("CONSTRUÇÃO",J148)),ISNUMBER(FIND("CONSTRUCAO",J148))),INDEX([1]dados!$D$2:$D$32,MATCH("100000003*",[1]dados!$D$2:$D$32,0)),IF(OR(ISNUMBER(FIND("LOCAÇÃO",J148)),ISNUMBER(FIND("LOCACAO",J148)),ISNUMBER(FIND("MANUTENÇÃO",J148)),ISNUMBER(FIND("MANUTENCAO",J148)),ISNUMBER(FIND("MÁQUINA",J148)),ISNUMBER(FIND("MAQUINA",J148)),ISNUMBER(FIND("EQUIPAMENTO",J148))),INDEX([1]dados!$D$2:$D$32,MATCH("100000020*",[1]dados!$D$2:$D$32,0)),""))),"")</f>
        <v>100000020 - Manutenção de instalações, de máquinas ou de equipamentos</v>
      </c>
      <c r="L148" s="9">
        <f t="shared" si="10"/>
        <v>0</v>
      </c>
      <c r="M148" s="9">
        <f t="shared" si="11"/>
        <v>0</v>
      </c>
      <c r="N148" s="9"/>
      <c r="O148" s="9"/>
    </row>
    <row r="149" spans="1:15" ht="57.75" thickBot="1">
      <c r="A149" s="14" t="s">
        <v>1489</v>
      </c>
      <c r="B149" s="9"/>
      <c r="C149" s="9">
        <f>IF(OR(ISNUMBER(FIND("OBRA",'[2]R-2010'!E149)),ISNUMBER(FIND("4.4.90.51",'[2]R-2010'!C149))),1,0)</f>
        <v>0</v>
      </c>
      <c r="D149" s="23" t="str">
        <f>IFERROR(TEXT(VALUE(SUBSTITUTE(SUBSTITUTE(SUBSTITUTE('[2]R-2010'!H149,".",""),"/",""),"-","")),"00000000000000"),"")</f>
        <v>03420933000126</v>
      </c>
      <c r="E149" s="9">
        <f t="shared" si="8"/>
        <v>0</v>
      </c>
      <c r="F149" s="9">
        <f t="shared" si="9"/>
        <v>0</v>
      </c>
      <c r="G149" s="9" t="str">
        <f>IFERROR(IF('[2]R-2010'!I149="",0,'[2]R-2010'!I149),"")</f>
        <v>16891</v>
      </c>
      <c r="H149" s="10">
        <f>IFERROR('[2]R-2010'!K149,"")</f>
        <v>45854</v>
      </c>
      <c r="I149" s="24">
        <f>IFERROR('[2]R-2010'!L149,"")</f>
        <v>711.58</v>
      </c>
      <c r="J149" s="14" t="str">
        <f>IFERROR('[2]R-2010'!Q149,"")</f>
        <v>CONTRATACAO DE EMPRESA PARA LOCAÇÃO DE EQUIPAMENTOS DE INFORMATICA, INCLUINDO ASSISTENCIA TECNICA, MANUTENÇÃO PREVENTIVA E CORRETIVA E PEÇAS DE REPOSICÃO, PARA  ATENDER AS NECESSIDADES DA SECRETARIA DE ARTICULACOES POLITICAS, SOB A RESPONSABILIDADE DA SECRETARIA DE GABINETE DO MUNICIPIO DE IGUATU/CE.  CONFORME LICITACAO 2021.07.01.03 E CONTRATO 2021.08.23.23.</v>
      </c>
      <c r="K149" s="23" t="str">
        <f>IFERROR(IF(OR(ISNUMBER(FIND("VARR",J149)),ISNUMBER(FIND("CAPINA",J149)),ISNUMBER(FIND("ROÇAG",J149)),ISNUMBER(FIND("ROCAG",J149)),ISNUMBER(FIND("PODA",J149)),ISNUMBER(FIND("RESÍDUO",J149)),ISNUMBER(FIND("RESIDUO",J149)),ISNUMBER(FIND("LIMPEZA",J149)),ISNUMBER(FIND("CONSERVAÇÃO",J149)),ISNUMBER(FIND("CONSERVACAO",J149))),INDEX([1]dados!$D$2:$D$32,MATCH("100000001*",[1]dados!$D$2:$D$32,0)),IF(OR(ISNUMBER(FIND("OBRA",J149)),ISNUMBER(FIND("ENGENHARIA",J149)),ISNUMBER(FIND("REFORMA",J149)),ISNUMBER(FIND("AMPLIAÇÃO",J149)),ISNUMBER(FIND("AMPLIACAO",J149)),ISNUMBER(FIND("PAVIMENTAÇÃO",J149)),ISNUMBER(FIND("PAVIMENTACAO",J149)),ISNUMBER(FIND("DRENAGEM",J149)),ISNUMBER(FIND("CONSTRUÇÃO",J149)),ISNUMBER(FIND("CONSTRUCAO",J149))),INDEX([1]dados!$D$2:$D$32,MATCH("100000003*",[1]dados!$D$2:$D$32,0)),IF(OR(ISNUMBER(FIND("LOCAÇÃO",J149)),ISNUMBER(FIND("LOCACAO",J149)),ISNUMBER(FIND("MANUTENÇÃO",J149)),ISNUMBER(FIND("MANUTENCAO",J149)),ISNUMBER(FIND("MÁQUINA",J149)),ISNUMBER(FIND("MAQUINA",J149)),ISNUMBER(FIND("EQUIPAMENTO",J149))),INDEX([1]dados!$D$2:$D$32,MATCH("100000020*",[1]dados!$D$2:$D$32,0)),""))),"")</f>
        <v>100000020 - Manutenção de instalações, de máquinas ou de equipamentos</v>
      </c>
      <c r="L149" s="9">
        <f t="shared" si="10"/>
        <v>0</v>
      </c>
      <c r="M149" s="9">
        <f t="shared" si="11"/>
        <v>0</v>
      </c>
      <c r="N149" s="9"/>
      <c r="O149" s="9"/>
    </row>
    <row r="150" spans="1:15" ht="57.75" thickBot="1">
      <c r="A150" s="14" t="s">
        <v>1489</v>
      </c>
      <c r="B150" s="9"/>
      <c r="C150" s="9">
        <f>IF(OR(ISNUMBER(FIND("OBRA",'[2]R-2010'!E150)),ISNUMBER(FIND("4.4.90.51",'[2]R-2010'!C150))),1,0)</f>
        <v>0</v>
      </c>
      <c r="D150" s="23" t="str">
        <f>IFERROR(TEXT(VALUE(SUBSTITUTE(SUBSTITUTE(SUBSTITUTE('[2]R-2010'!H150,".",""),"/",""),"-","")),"00000000000000"),"")</f>
        <v>03420933000126</v>
      </c>
      <c r="E150" s="9">
        <f t="shared" si="8"/>
        <v>0</v>
      </c>
      <c r="F150" s="9">
        <f t="shared" si="9"/>
        <v>0</v>
      </c>
      <c r="G150" s="9" t="str">
        <f>IFERROR(IF('[2]R-2010'!I150="",0,'[2]R-2010'!I150),"")</f>
        <v>16892</v>
      </c>
      <c r="H150" s="10">
        <f>IFERROR('[2]R-2010'!K150,"")</f>
        <v>45854</v>
      </c>
      <c r="I150" s="24">
        <f>IFERROR('[2]R-2010'!L150,"")</f>
        <v>1000</v>
      </c>
      <c r="J150" s="14" t="str">
        <f>IFERROR('[2]R-2010'!Q150,"")</f>
        <v>CONTRATACAO DE EMPRESA PARA LOCAÇÃO DE EQUIPAMENTOS  DE INFORMATICA,  INCLUINDO ASSISTENCIA TECNICA,  MANUTENÇÃO PREVENTIVA E CORRETIVA E  PEÇAS DE  REPOSICÃO, PARA  ATENDER AS NECESSIDADES DA  SECRETARIA DE DESENVOLVIMENTO URBANO DO MUNICIPIO DE  IGUATU/CE.  CONFORME LICITACAO 2021.07.01.03 E  CONTRATO 2021.08.23.22.</v>
      </c>
      <c r="K150" s="23" t="str">
        <f>IFERROR(IF(OR(ISNUMBER(FIND("VARR",J150)),ISNUMBER(FIND("CAPINA",J150)),ISNUMBER(FIND("ROÇAG",J150)),ISNUMBER(FIND("ROCAG",J150)),ISNUMBER(FIND("PODA",J150)),ISNUMBER(FIND("RESÍDUO",J150)),ISNUMBER(FIND("RESIDUO",J150)),ISNUMBER(FIND("LIMPEZA",J150)),ISNUMBER(FIND("CONSERVAÇÃO",J150)),ISNUMBER(FIND("CONSERVACAO",J150))),INDEX([1]dados!$D$2:$D$32,MATCH("100000001*",[1]dados!$D$2:$D$32,0)),IF(OR(ISNUMBER(FIND("OBRA",J150)),ISNUMBER(FIND("ENGENHARIA",J150)),ISNUMBER(FIND("REFORMA",J150)),ISNUMBER(FIND("AMPLIAÇÃO",J150)),ISNUMBER(FIND("AMPLIACAO",J150)),ISNUMBER(FIND("PAVIMENTAÇÃO",J150)),ISNUMBER(FIND("PAVIMENTACAO",J150)),ISNUMBER(FIND("DRENAGEM",J150)),ISNUMBER(FIND("CONSTRUÇÃO",J150)),ISNUMBER(FIND("CONSTRUCAO",J150))),INDEX([1]dados!$D$2:$D$32,MATCH("100000003*",[1]dados!$D$2:$D$32,0)),IF(OR(ISNUMBER(FIND("LOCAÇÃO",J150)),ISNUMBER(FIND("LOCACAO",J150)),ISNUMBER(FIND("MANUTENÇÃO",J150)),ISNUMBER(FIND("MANUTENCAO",J150)),ISNUMBER(FIND("MÁQUINA",J150)),ISNUMBER(FIND("MAQUINA",J150)),ISNUMBER(FIND("EQUIPAMENTO",J150))),INDEX([1]dados!$D$2:$D$32,MATCH("100000020*",[1]dados!$D$2:$D$32,0)),""))),"")</f>
        <v>100000020 - Manutenção de instalações, de máquinas ou de equipamentos</v>
      </c>
      <c r="L150" s="9">
        <f t="shared" si="10"/>
        <v>0</v>
      </c>
      <c r="M150" s="9">
        <f t="shared" si="11"/>
        <v>0</v>
      </c>
      <c r="N150" s="9"/>
      <c r="O150" s="9"/>
    </row>
    <row r="151" spans="1:15" ht="57.75" thickBot="1">
      <c r="A151" s="14" t="s">
        <v>1489</v>
      </c>
      <c r="B151" s="9"/>
      <c r="C151" s="9">
        <f>IF(OR(ISNUMBER(FIND("OBRA",'[2]R-2010'!E151)),ISNUMBER(FIND("4.4.90.51",'[2]R-2010'!C151))),1,0)</f>
        <v>0</v>
      </c>
      <c r="D151" s="23" t="str">
        <f>IFERROR(TEXT(VALUE(SUBSTITUTE(SUBSTITUTE(SUBSTITUTE('[2]R-2010'!H151,".",""),"/",""),"-","")),"00000000000000"),"")</f>
        <v>03420933000126</v>
      </c>
      <c r="E151" s="9">
        <f t="shared" si="8"/>
        <v>0</v>
      </c>
      <c r="F151" s="9">
        <f t="shared" si="9"/>
        <v>0</v>
      </c>
      <c r="G151" s="9" t="str">
        <f>IFERROR(IF('[2]R-2010'!I151="",0,'[2]R-2010'!I151),"")</f>
        <v>16804</v>
      </c>
      <c r="H151" s="10">
        <f>IFERROR('[2]R-2010'!K151,"")</f>
        <v>45854</v>
      </c>
      <c r="I151" s="24">
        <f>IFERROR('[2]R-2010'!L151,"")</f>
        <v>1113.4000000000001</v>
      </c>
      <c r="J151" s="14" t="str">
        <f>IFERROR('[2]R-2010'!Q151,"")</f>
        <v>CONTRATACAO DE EMPRESA PARA LOCAÇÃO DE EQUIPAMENTOS DE INFORMATICA,  INCLUINDO ASSISTENCIA TECNICA, MANUTENÇÃO PREVENTIVA E CORRETIVA E  PEÇAS DE REPOSICÃO, PARA  ATENDER AS NECESSIDADES DA SECRETARIA DE  ESPORTE DO MUNICIPIO DE IGUATU/CE.  CONFORME LICITACAO 2021.07.01.03  E CONTRATO 2021.08.23.20.</v>
      </c>
      <c r="K151" s="23" t="str">
        <f>IFERROR(IF(OR(ISNUMBER(FIND("VARR",J151)),ISNUMBER(FIND("CAPINA",J151)),ISNUMBER(FIND("ROÇAG",J151)),ISNUMBER(FIND("ROCAG",J151)),ISNUMBER(FIND("PODA",J151)),ISNUMBER(FIND("RESÍDUO",J151)),ISNUMBER(FIND("RESIDUO",J151)),ISNUMBER(FIND("LIMPEZA",J151)),ISNUMBER(FIND("CONSERVAÇÃO",J151)),ISNUMBER(FIND("CONSERVACAO",J151))),INDEX([1]dados!$D$2:$D$32,MATCH("100000001*",[1]dados!$D$2:$D$32,0)),IF(OR(ISNUMBER(FIND("OBRA",J151)),ISNUMBER(FIND("ENGENHARIA",J151)),ISNUMBER(FIND("REFORMA",J151)),ISNUMBER(FIND("AMPLIAÇÃO",J151)),ISNUMBER(FIND("AMPLIACAO",J151)),ISNUMBER(FIND("PAVIMENTAÇÃO",J151)),ISNUMBER(FIND("PAVIMENTACAO",J151)),ISNUMBER(FIND("DRENAGEM",J151)),ISNUMBER(FIND("CONSTRUÇÃO",J151)),ISNUMBER(FIND("CONSTRUCAO",J151))),INDEX([1]dados!$D$2:$D$32,MATCH("100000003*",[1]dados!$D$2:$D$32,0)),IF(OR(ISNUMBER(FIND("LOCAÇÃO",J151)),ISNUMBER(FIND("LOCACAO",J151)),ISNUMBER(FIND("MANUTENÇÃO",J151)),ISNUMBER(FIND("MANUTENCAO",J151)),ISNUMBER(FIND("MÁQUINA",J151)),ISNUMBER(FIND("MAQUINA",J151)),ISNUMBER(FIND("EQUIPAMENTO",J151))),INDEX([1]dados!$D$2:$D$32,MATCH("100000020*",[1]dados!$D$2:$D$32,0)),""))),"")</f>
        <v>100000020 - Manutenção de instalações, de máquinas ou de equipamentos</v>
      </c>
      <c r="L151" s="9">
        <f t="shared" si="10"/>
        <v>0</v>
      </c>
      <c r="M151" s="9">
        <f t="shared" si="11"/>
        <v>0</v>
      </c>
      <c r="N151" s="9"/>
      <c r="O151" s="9"/>
    </row>
    <row r="152" spans="1:15" ht="57.75" thickBot="1">
      <c r="A152" s="14" t="s">
        <v>1489</v>
      </c>
      <c r="B152" s="9"/>
      <c r="C152" s="9">
        <f>IF(OR(ISNUMBER(FIND("OBRA",'[2]R-2010'!E152)),ISNUMBER(FIND("4.4.90.51",'[2]R-2010'!C152))),1,0)</f>
        <v>0</v>
      </c>
      <c r="D152" s="23" t="str">
        <f>IFERROR(TEXT(VALUE(SUBSTITUTE(SUBSTITUTE(SUBSTITUTE('[2]R-2010'!H152,".",""),"/",""),"-","")),"00000000000000"),"")</f>
        <v>03420933000126</v>
      </c>
      <c r="E152" s="9">
        <f t="shared" si="8"/>
        <v>0</v>
      </c>
      <c r="F152" s="9">
        <f t="shared" si="9"/>
        <v>0</v>
      </c>
      <c r="G152" s="9" t="str">
        <f>IFERROR(IF('[2]R-2010'!I152="",0,'[2]R-2010'!I152),"")</f>
        <v>16851</v>
      </c>
      <c r="H152" s="10">
        <f>IFERROR('[2]R-2010'!K152,"")</f>
        <v>45854</v>
      </c>
      <c r="I152" s="24">
        <f>IFERROR('[2]R-2010'!L152,"")</f>
        <v>1113.4000000000001</v>
      </c>
      <c r="J152" s="14" t="str">
        <f>IFERROR('[2]R-2010'!Q152,"")</f>
        <v>CONTRATACAO DE EMPRESA PARA LOCAÇÃO DE EQUIPAMENTOS DE INFORMATICA,  INCLUINDO ASSISTENCIA TECNICA, MANUTENÇÃO PREVENTIVA E CORRETIVA E  PEÇAS DE REPOSICÃO, PARA  ATENDER AS NECESSIDADES DA SECRETARIA DE  ESPORTE DO MUNICIPIO DE IGUATU/CE.  CONFORME LICITACAO 2021.07.01.03  E CONTRATO 2021.08.23.20.</v>
      </c>
      <c r="K152" s="23" t="str">
        <f>IFERROR(IF(OR(ISNUMBER(FIND("VARR",J152)),ISNUMBER(FIND("CAPINA",J152)),ISNUMBER(FIND("ROÇAG",J152)),ISNUMBER(FIND("ROCAG",J152)),ISNUMBER(FIND("PODA",J152)),ISNUMBER(FIND("RESÍDUO",J152)),ISNUMBER(FIND("RESIDUO",J152)),ISNUMBER(FIND("LIMPEZA",J152)),ISNUMBER(FIND("CONSERVAÇÃO",J152)),ISNUMBER(FIND("CONSERVACAO",J152))),INDEX([1]dados!$D$2:$D$32,MATCH("100000001*",[1]dados!$D$2:$D$32,0)),IF(OR(ISNUMBER(FIND("OBRA",J152)),ISNUMBER(FIND("ENGENHARIA",J152)),ISNUMBER(FIND("REFORMA",J152)),ISNUMBER(FIND("AMPLIAÇÃO",J152)),ISNUMBER(FIND("AMPLIACAO",J152)),ISNUMBER(FIND("PAVIMENTAÇÃO",J152)),ISNUMBER(FIND("PAVIMENTACAO",J152)),ISNUMBER(FIND("DRENAGEM",J152)),ISNUMBER(FIND("CONSTRUÇÃO",J152)),ISNUMBER(FIND("CONSTRUCAO",J152))),INDEX([1]dados!$D$2:$D$32,MATCH("100000003*",[1]dados!$D$2:$D$32,0)),IF(OR(ISNUMBER(FIND("LOCAÇÃO",J152)),ISNUMBER(FIND("LOCACAO",J152)),ISNUMBER(FIND("MANUTENÇÃO",J152)),ISNUMBER(FIND("MANUTENCAO",J152)),ISNUMBER(FIND("MÁQUINA",J152)),ISNUMBER(FIND("MAQUINA",J152)),ISNUMBER(FIND("EQUIPAMENTO",J152))),INDEX([1]dados!$D$2:$D$32,MATCH("100000020*",[1]dados!$D$2:$D$32,0)),""))),"")</f>
        <v>100000020 - Manutenção de instalações, de máquinas ou de equipamentos</v>
      </c>
      <c r="L152" s="9">
        <f t="shared" si="10"/>
        <v>0</v>
      </c>
      <c r="M152" s="9">
        <f t="shared" si="11"/>
        <v>0</v>
      </c>
      <c r="N152" s="9"/>
      <c r="O152" s="9"/>
    </row>
    <row r="153" spans="1:15" ht="57.75" thickBot="1">
      <c r="A153" s="14" t="s">
        <v>1489</v>
      </c>
      <c r="B153" s="9"/>
      <c r="C153" s="9">
        <f>IF(OR(ISNUMBER(FIND("OBRA",'[2]R-2010'!E153)),ISNUMBER(FIND("4.4.90.51",'[2]R-2010'!C153))),1,0)</f>
        <v>0</v>
      </c>
      <c r="D153" s="23" t="str">
        <f>IFERROR(TEXT(VALUE(SUBSTITUTE(SUBSTITUTE(SUBSTITUTE('[2]R-2010'!H153,".",""),"/",""),"-","")),"00000000000000"),"")</f>
        <v>03420933000126</v>
      </c>
      <c r="E153" s="9">
        <f t="shared" si="8"/>
        <v>0</v>
      </c>
      <c r="F153" s="9">
        <f t="shared" si="9"/>
        <v>0</v>
      </c>
      <c r="G153" s="9" t="str">
        <f>IFERROR(IF('[2]R-2010'!I153="",0,'[2]R-2010'!I153),"")</f>
        <v>16829</v>
      </c>
      <c r="H153" s="10">
        <f>IFERROR('[2]R-2010'!K153,"")</f>
        <v>45854</v>
      </c>
      <c r="I153" s="24">
        <f>IFERROR('[2]R-2010'!L153,"")</f>
        <v>1113.4000000000001</v>
      </c>
      <c r="J153" s="14" t="str">
        <f>IFERROR('[2]R-2010'!Q153,"")</f>
        <v>CONTRATACAO DE EMPRESA PARA LOCAÇÃO DE EQUIPAMENTOS DE INFORMATICA,  INCLUINDO ASSISTENCIA TECNICA, MANUTENÇÃO PREVENTIVA E CORRETIVA E  PEÇAS DE REPOSICÃO, PARA  ATENDER AS NECESSIDADES DA SECRETARIA DE  ESPORTE DO MUNICIPIO DE IGUATU/CE.  CONFORME LICITACAO 2021.07.01.03  E CONTRATO 2021.08.23.20.</v>
      </c>
      <c r="K153" s="23" t="str">
        <f>IFERROR(IF(OR(ISNUMBER(FIND("VARR",J153)),ISNUMBER(FIND("CAPINA",J153)),ISNUMBER(FIND("ROÇAG",J153)),ISNUMBER(FIND("ROCAG",J153)),ISNUMBER(FIND("PODA",J153)),ISNUMBER(FIND("RESÍDUO",J153)),ISNUMBER(FIND("RESIDUO",J153)),ISNUMBER(FIND("LIMPEZA",J153)),ISNUMBER(FIND("CONSERVAÇÃO",J153)),ISNUMBER(FIND("CONSERVACAO",J153))),INDEX([1]dados!$D$2:$D$32,MATCH("100000001*",[1]dados!$D$2:$D$32,0)),IF(OR(ISNUMBER(FIND("OBRA",J153)),ISNUMBER(FIND("ENGENHARIA",J153)),ISNUMBER(FIND("REFORMA",J153)),ISNUMBER(FIND("AMPLIAÇÃO",J153)),ISNUMBER(FIND("AMPLIACAO",J153)),ISNUMBER(FIND("PAVIMENTAÇÃO",J153)),ISNUMBER(FIND("PAVIMENTACAO",J153)),ISNUMBER(FIND("DRENAGEM",J153)),ISNUMBER(FIND("CONSTRUÇÃO",J153)),ISNUMBER(FIND("CONSTRUCAO",J153))),INDEX([1]dados!$D$2:$D$32,MATCH("100000003*",[1]dados!$D$2:$D$32,0)),IF(OR(ISNUMBER(FIND("LOCAÇÃO",J153)),ISNUMBER(FIND("LOCACAO",J153)),ISNUMBER(FIND("MANUTENÇÃO",J153)),ISNUMBER(FIND("MANUTENCAO",J153)),ISNUMBER(FIND("MÁQUINA",J153)),ISNUMBER(FIND("MAQUINA",J153)),ISNUMBER(FIND("EQUIPAMENTO",J153))),INDEX([1]dados!$D$2:$D$32,MATCH("100000020*",[1]dados!$D$2:$D$32,0)),""))),"")</f>
        <v>100000020 - Manutenção de instalações, de máquinas ou de equipamentos</v>
      </c>
      <c r="L153" s="9">
        <f t="shared" si="10"/>
        <v>0</v>
      </c>
      <c r="M153" s="9">
        <f t="shared" si="11"/>
        <v>0</v>
      </c>
      <c r="N153" s="9"/>
      <c r="O153" s="9"/>
    </row>
    <row r="154" spans="1:15" ht="57.75" thickBot="1">
      <c r="A154" s="14" t="s">
        <v>1489</v>
      </c>
      <c r="B154" s="9"/>
      <c r="C154" s="9">
        <f>IF(OR(ISNUMBER(FIND("OBRA",'[2]R-2010'!E154)),ISNUMBER(FIND("4.4.90.51",'[2]R-2010'!C154))),1,0)</f>
        <v>0</v>
      </c>
      <c r="D154" s="23" t="str">
        <f>IFERROR(TEXT(VALUE(SUBSTITUTE(SUBSTITUTE(SUBSTITUTE('[2]R-2010'!H154,".",""),"/",""),"-","")),"00000000000000"),"")</f>
        <v>03420933000126</v>
      </c>
      <c r="E154" s="9">
        <f t="shared" si="8"/>
        <v>0</v>
      </c>
      <c r="F154" s="9">
        <f t="shared" si="9"/>
        <v>0</v>
      </c>
      <c r="G154" s="9" t="str">
        <f>IFERROR(IF('[2]R-2010'!I154="",0,'[2]R-2010'!I154),"")</f>
        <v>16900</v>
      </c>
      <c r="H154" s="10">
        <f>IFERROR('[2]R-2010'!K154,"")</f>
        <v>45854</v>
      </c>
      <c r="I154" s="24">
        <f>IFERROR('[2]R-2010'!L154,"")</f>
        <v>1113.4000000000001</v>
      </c>
      <c r="J154" s="14" t="str">
        <f>IFERROR('[2]R-2010'!Q154,"")</f>
        <v>CONTRATACAO DE EMPRESA PARA LOCAÇÃO DE EQUIPAMENTOS DE INFORMATICA,  INCLUINDO ASSISTENCIA TECNICA, MANUTENÇÃO PREVENTIVA E CORRETIVA E  PEÇAS DE REPOSICÃO, PARA  ATENDER AS NECESSIDADES DA SECRETARIA DE  ESPORTE DO MUNICIPIO DE IGUATU/CE.  CONFORME LICITACAO 2021.07.01.03  E CONTRATO 2021.08.23.20.</v>
      </c>
      <c r="K154" s="23" t="str">
        <f>IFERROR(IF(OR(ISNUMBER(FIND("VARR",J154)),ISNUMBER(FIND("CAPINA",J154)),ISNUMBER(FIND("ROÇAG",J154)),ISNUMBER(FIND("ROCAG",J154)),ISNUMBER(FIND("PODA",J154)),ISNUMBER(FIND("RESÍDUO",J154)),ISNUMBER(FIND("RESIDUO",J154)),ISNUMBER(FIND("LIMPEZA",J154)),ISNUMBER(FIND("CONSERVAÇÃO",J154)),ISNUMBER(FIND("CONSERVACAO",J154))),INDEX([1]dados!$D$2:$D$32,MATCH("100000001*",[1]dados!$D$2:$D$32,0)),IF(OR(ISNUMBER(FIND("OBRA",J154)),ISNUMBER(FIND("ENGENHARIA",J154)),ISNUMBER(FIND("REFORMA",J154)),ISNUMBER(FIND("AMPLIAÇÃO",J154)),ISNUMBER(FIND("AMPLIACAO",J154)),ISNUMBER(FIND("PAVIMENTAÇÃO",J154)),ISNUMBER(FIND("PAVIMENTACAO",J154)),ISNUMBER(FIND("DRENAGEM",J154)),ISNUMBER(FIND("CONSTRUÇÃO",J154)),ISNUMBER(FIND("CONSTRUCAO",J154))),INDEX([1]dados!$D$2:$D$32,MATCH("100000003*",[1]dados!$D$2:$D$32,0)),IF(OR(ISNUMBER(FIND("LOCAÇÃO",J154)),ISNUMBER(FIND("LOCACAO",J154)),ISNUMBER(FIND("MANUTENÇÃO",J154)),ISNUMBER(FIND("MANUTENCAO",J154)),ISNUMBER(FIND("MÁQUINA",J154)),ISNUMBER(FIND("MAQUINA",J154)),ISNUMBER(FIND("EQUIPAMENTO",J154))),INDEX([1]dados!$D$2:$D$32,MATCH("100000020*",[1]dados!$D$2:$D$32,0)),""))),"")</f>
        <v>100000020 - Manutenção de instalações, de máquinas ou de equipamentos</v>
      </c>
      <c r="L154" s="9">
        <f t="shared" si="10"/>
        <v>0</v>
      </c>
      <c r="M154" s="9">
        <f t="shared" si="11"/>
        <v>0</v>
      </c>
      <c r="N154" s="9"/>
      <c r="O154" s="9"/>
    </row>
    <row r="155" spans="1:15" ht="57.75" thickBot="1">
      <c r="A155" s="14" t="s">
        <v>1489</v>
      </c>
      <c r="B155" s="9"/>
      <c r="C155" s="9">
        <f>IF(OR(ISNUMBER(FIND("OBRA",'[2]R-2010'!E155)),ISNUMBER(FIND("4.4.90.51",'[2]R-2010'!C155))),1,0)</f>
        <v>0</v>
      </c>
      <c r="D155" s="23" t="str">
        <f>IFERROR(TEXT(VALUE(SUBSTITUTE(SUBSTITUTE(SUBSTITUTE('[2]R-2010'!H155,".",""),"/",""),"-","")),"00000000000000"),"")</f>
        <v>03420933000126</v>
      </c>
      <c r="E155" s="9">
        <f t="shared" si="8"/>
        <v>0</v>
      </c>
      <c r="F155" s="9">
        <f t="shared" si="9"/>
        <v>0</v>
      </c>
      <c r="G155" s="9" t="str">
        <f>IFERROR(IF('[2]R-2010'!I155="",0,'[2]R-2010'!I155),"")</f>
        <v>16795</v>
      </c>
      <c r="H155" s="10">
        <f>IFERROR('[2]R-2010'!K155,"")</f>
        <v>45854</v>
      </c>
      <c r="I155" s="24">
        <f>IFERROR('[2]R-2010'!L155,"")</f>
        <v>1207.5999999999999</v>
      </c>
      <c r="J155" s="14" t="str">
        <f>IFERROR('[2]R-2010'!Q155,"")</f>
        <v>CONTRATACAO DE EMPRESA PARA LOCAÇÃO DE EQUIPAMENTOS DE INFORMATICA,  INCLUINDO ASSISTENCIA TECNICA, MANUTENÇÃO PREVENTIVA E CORRETIVA E  PEÇAS DE REPOSICÃO, PARA  ATENDER AS NECESSIDADES DA SECRETARIA DE SERVIÇOS PUBLICOS, SOB A RESPONSABILIDADE DA SECRETARIA DE INFRAESTRUTURA DO  MUNICIPIO DE IGUATU/CE. CONFORME LICITACAO 2021.07.01.03 E CONTRATO 2021.08.23.24.</v>
      </c>
      <c r="K155" s="23" t="str">
        <f>IFERROR(IF(OR(ISNUMBER(FIND("VARR",J155)),ISNUMBER(FIND("CAPINA",J155)),ISNUMBER(FIND("ROÇAG",J155)),ISNUMBER(FIND("ROCAG",J155)),ISNUMBER(FIND("PODA",J155)),ISNUMBER(FIND("RESÍDUO",J155)),ISNUMBER(FIND("RESIDUO",J155)),ISNUMBER(FIND("LIMPEZA",J155)),ISNUMBER(FIND("CONSERVAÇÃO",J155)),ISNUMBER(FIND("CONSERVACAO",J155))),INDEX([1]dados!$D$2:$D$32,MATCH("100000001*",[1]dados!$D$2:$D$32,0)),IF(OR(ISNUMBER(FIND("OBRA",J155)),ISNUMBER(FIND("ENGENHARIA",J155)),ISNUMBER(FIND("REFORMA",J155)),ISNUMBER(FIND("AMPLIAÇÃO",J155)),ISNUMBER(FIND("AMPLIACAO",J155)),ISNUMBER(FIND("PAVIMENTAÇÃO",J155)),ISNUMBER(FIND("PAVIMENTACAO",J155)),ISNUMBER(FIND("DRENAGEM",J155)),ISNUMBER(FIND("CONSTRUÇÃO",J155)),ISNUMBER(FIND("CONSTRUCAO",J155))),INDEX([1]dados!$D$2:$D$32,MATCH("100000003*",[1]dados!$D$2:$D$32,0)),IF(OR(ISNUMBER(FIND("LOCAÇÃO",J155)),ISNUMBER(FIND("LOCACAO",J155)),ISNUMBER(FIND("MANUTENÇÃO",J155)),ISNUMBER(FIND("MANUTENCAO",J155)),ISNUMBER(FIND("MÁQUINA",J155)),ISNUMBER(FIND("MAQUINA",J155)),ISNUMBER(FIND("EQUIPAMENTO",J155))),INDEX([1]dados!$D$2:$D$32,MATCH("100000020*",[1]dados!$D$2:$D$32,0)),""))),"")</f>
        <v>100000020 - Manutenção de instalações, de máquinas ou de equipamentos</v>
      </c>
      <c r="L155" s="9">
        <f t="shared" si="10"/>
        <v>0</v>
      </c>
      <c r="M155" s="9">
        <f t="shared" si="11"/>
        <v>0</v>
      </c>
      <c r="N155" s="9"/>
      <c r="O155" s="9"/>
    </row>
    <row r="156" spans="1:15" ht="57.75" thickBot="1">
      <c r="A156" s="14" t="s">
        <v>1489</v>
      </c>
      <c r="B156" s="9"/>
      <c r="C156" s="9">
        <f>IF(OR(ISNUMBER(FIND("OBRA",'[2]R-2010'!E156)),ISNUMBER(FIND("4.4.90.51",'[2]R-2010'!C156))),1,0)</f>
        <v>0</v>
      </c>
      <c r="D156" s="23" t="str">
        <f>IFERROR(TEXT(VALUE(SUBSTITUTE(SUBSTITUTE(SUBSTITUTE('[2]R-2010'!H156,".",""),"/",""),"-","")),"00000000000000"),"")</f>
        <v>03420933000126</v>
      </c>
      <c r="E156" s="9">
        <f t="shared" si="8"/>
        <v>0</v>
      </c>
      <c r="F156" s="9">
        <f t="shared" si="9"/>
        <v>0</v>
      </c>
      <c r="G156" s="9" t="str">
        <f>IFERROR(IF('[2]R-2010'!I156="",0,'[2]R-2010'!I156),"")</f>
        <v>16885</v>
      </c>
      <c r="H156" s="10">
        <f>IFERROR('[2]R-2010'!K156,"")</f>
        <v>45854</v>
      </c>
      <c r="I156" s="24">
        <f>IFERROR('[2]R-2010'!L156,"")</f>
        <v>1207.5999999999999</v>
      </c>
      <c r="J156" s="14" t="str">
        <f>IFERROR('[2]R-2010'!Q156,"")</f>
        <v>CONTRATACAO DE EMPRESA PARA LOCAÇÃO DE EQUIPAMENTOS DE INFORMATICA,  INCLUINDO ASSISTENCIA TECNICA, MANUTENÇÃO PREVENTIVA E CORRETIVA E  PEÇAS DE REPOSICÃO, PARA  ATENDER AS NECESSIDADES DA SECRETARIA DE SERVIÇOS PUBLICOS, SOB A RESPONSABILIDADE DA SECRETARIA DE INFRAESTRUTURA DO  MUNICIPIO DE IGUATU/CE. CONFORME LICITACAO 2021.07.01.03 E CONTRATO 2021.08.23.24.</v>
      </c>
      <c r="K156" s="23" t="str">
        <f>IFERROR(IF(OR(ISNUMBER(FIND("VARR",J156)),ISNUMBER(FIND("CAPINA",J156)),ISNUMBER(FIND("ROÇAG",J156)),ISNUMBER(FIND("ROCAG",J156)),ISNUMBER(FIND("PODA",J156)),ISNUMBER(FIND("RESÍDUO",J156)),ISNUMBER(FIND("RESIDUO",J156)),ISNUMBER(FIND("LIMPEZA",J156)),ISNUMBER(FIND("CONSERVAÇÃO",J156)),ISNUMBER(FIND("CONSERVACAO",J156))),INDEX([1]dados!$D$2:$D$32,MATCH("100000001*",[1]dados!$D$2:$D$32,0)),IF(OR(ISNUMBER(FIND("OBRA",J156)),ISNUMBER(FIND("ENGENHARIA",J156)),ISNUMBER(FIND("REFORMA",J156)),ISNUMBER(FIND("AMPLIAÇÃO",J156)),ISNUMBER(FIND("AMPLIACAO",J156)),ISNUMBER(FIND("PAVIMENTAÇÃO",J156)),ISNUMBER(FIND("PAVIMENTACAO",J156)),ISNUMBER(FIND("DRENAGEM",J156)),ISNUMBER(FIND("CONSTRUÇÃO",J156)),ISNUMBER(FIND("CONSTRUCAO",J156))),INDEX([1]dados!$D$2:$D$32,MATCH("100000003*",[1]dados!$D$2:$D$32,0)),IF(OR(ISNUMBER(FIND("LOCAÇÃO",J156)),ISNUMBER(FIND("LOCACAO",J156)),ISNUMBER(FIND("MANUTENÇÃO",J156)),ISNUMBER(FIND("MANUTENCAO",J156)),ISNUMBER(FIND("MÁQUINA",J156)),ISNUMBER(FIND("MAQUINA",J156)),ISNUMBER(FIND("EQUIPAMENTO",J156))),INDEX([1]dados!$D$2:$D$32,MATCH("100000020*",[1]dados!$D$2:$D$32,0)),""))),"")</f>
        <v>100000020 - Manutenção de instalações, de máquinas ou de equipamentos</v>
      </c>
      <c r="L156" s="9">
        <f t="shared" si="10"/>
        <v>0</v>
      </c>
      <c r="M156" s="9">
        <f t="shared" si="11"/>
        <v>0</v>
      </c>
      <c r="N156" s="9"/>
      <c r="O156" s="9"/>
    </row>
    <row r="157" spans="1:15" ht="57.75" thickBot="1">
      <c r="A157" s="14" t="s">
        <v>1489</v>
      </c>
      <c r="B157" s="9"/>
      <c r="C157" s="9">
        <f>IF(OR(ISNUMBER(FIND("OBRA",'[2]R-2010'!E157)),ISNUMBER(FIND("4.4.90.51",'[2]R-2010'!C157))),1,0)</f>
        <v>0</v>
      </c>
      <c r="D157" s="23" t="str">
        <f>IFERROR(TEXT(VALUE(SUBSTITUTE(SUBSTITUTE(SUBSTITUTE('[2]R-2010'!H157,".",""),"/",""),"-","")),"00000000000000"),"")</f>
        <v>03420933000126</v>
      </c>
      <c r="E157" s="9">
        <f t="shared" si="8"/>
        <v>0</v>
      </c>
      <c r="F157" s="9">
        <f t="shared" si="9"/>
        <v>0</v>
      </c>
      <c r="G157" s="9" t="str">
        <f>IFERROR(IF('[2]R-2010'!I157="",0,'[2]R-2010'!I157),"")</f>
        <v>16860</v>
      </c>
      <c r="H157" s="10">
        <f>IFERROR('[2]R-2010'!K157,"")</f>
        <v>45854</v>
      </c>
      <c r="I157" s="24">
        <f>IFERROR('[2]R-2010'!L157,"")</f>
        <v>1207.5999999999999</v>
      </c>
      <c r="J157" s="14" t="str">
        <f>IFERROR('[2]R-2010'!Q157,"")</f>
        <v>CONTRATACAO DE EMPRESA PARA LOCAÇÃO DE EQUIPAMENTOS DE INFORMATICA,  INCLUINDO ASSISTENCIA TECNICA, MANUTENÇÃO PREVENTIVA E CORRETIVA E  PEÇAS DE REPOSICÃO, PARA  ATENDER AS NECESSIDADES DA SECRETARIA DE SERVIÇOS PUBLICOS, SOB A RESPONSABILIDADE DA SECRETARIA DE INFRAESTRUTURA DO  MUNICIPIO DE IGUATU/CE. CONFORME LICITACAO 2021.07.01.03 E CONTRATO 2021.08.23.24.</v>
      </c>
      <c r="K157" s="23" t="str">
        <f>IFERROR(IF(OR(ISNUMBER(FIND("VARR",J157)),ISNUMBER(FIND("CAPINA",J157)),ISNUMBER(FIND("ROÇAG",J157)),ISNUMBER(FIND("ROCAG",J157)),ISNUMBER(FIND("PODA",J157)),ISNUMBER(FIND("RESÍDUO",J157)),ISNUMBER(FIND("RESIDUO",J157)),ISNUMBER(FIND("LIMPEZA",J157)),ISNUMBER(FIND("CONSERVAÇÃO",J157)),ISNUMBER(FIND("CONSERVACAO",J157))),INDEX([1]dados!$D$2:$D$32,MATCH("100000001*",[1]dados!$D$2:$D$32,0)),IF(OR(ISNUMBER(FIND("OBRA",J157)),ISNUMBER(FIND("ENGENHARIA",J157)),ISNUMBER(FIND("REFORMA",J157)),ISNUMBER(FIND("AMPLIAÇÃO",J157)),ISNUMBER(FIND("AMPLIACAO",J157)),ISNUMBER(FIND("PAVIMENTAÇÃO",J157)),ISNUMBER(FIND("PAVIMENTACAO",J157)),ISNUMBER(FIND("DRENAGEM",J157)),ISNUMBER(FIND("CONSTRUÇÃO",J157)),ISNUMBER(FIND("CONSTRUCAO",J157))),INDEX([1]dados!$D$2:$D$32,MATCH("100000003*",[1]dados!$D$2:$D$32,0)),IF(OR(ISNUMBER(FIND("LOCAÇÃO",J157)),ISNUMBER(FIND("LOCACAO",J157)),ISNUMBER(FIND("MANUTENÇÃO",J157)),ISNUMBER(FIND("MANUTENCAO",J157)),ISNUMBER(FIND("MÁQUINA",J157)),ISNUMBER(FIND("MAQUINA",J157)),ISNUMBER(FIND("EQUIPAMENTO",J157))),INDEX([1]dados!$D$2:$D$32,MATCH("100000020*",[1]dados!$D$2:$D$32,0)),""))),"")</f>
        <v>100000020 - Manutenção de instalações, de máquinas ou de equipamentos</v>
      </c>
      <c r="L157" s="9">
        <f t="shared" si="10"/>
        <v>0</v>
      </c>
      <c r="M157" s="9">
        <f t="shared" si="11"/>
        <v>0</v>
      </c>
      <c r="N157" s="9"/>
      <c r="O157" s="9"/>
    </row>
    <row r="158" spans="1:15" ht="57.75" thickBot="1">
      <c r="A158" s="14" t="s">
        <v>1489</v>
      </c>
      <c r="B158" s="9"/>
      <c r="C158" s="9">
        <f>IF(OR(ISNUMBER(FIND("OBRA",'[2]R-2010'!E158)),ISNUMBER(FIND("4.4.90.51",'[2]R-2010'!C158))),1,0)</f>
        <v>0</v>
      </c>
      <c r="D158" s="23" t="str">
        <f>IFERROR(TEXT(VALUE(SUBSTITUTE(SUBSTITUTE(SUBSTITUTE('[2]R-2010'!H158,".",""),"/",""),"-","")),"00000000000000"),"")</f>
        <v>03420933000126</v>
      </c>
      <c r="E158" s="9">
        <f t="shared" si="8"/>
        <v>0</v>
      </c>
      <c r="F158" s="9">
        <f t="shared" si="9"/>
        <v>0</v>
      </c>
      <c r="G158" s="9" t="str">
        <f>IFERROR(IF('[2]R-2010'!I158="",0,'[2]R-2010'!I158),"")</f>
        <v>16831</v>
      </c>
      <c r="H158" s="10">
        <f>IFERROR('[2]R-2010'!K158,"")</f>
        <v>45854</v>
      </c>
      <c r="I158" s="24">
        <f>IFERROR('[2]R-2010'!L158,"")</f>
        <v>1207.5999999999999</v>
      </c>
      <c r="J158" s="14" t="str">
        <f>IFERROR('[2]R-2010'!Q158,"")</f>
        <v>CONTRATACAO DE EMPRESA PARA LOCAÇÃO DE EQUIPAMENTOS DE INFORMATICA,  INCLUINDO ASSISTENCIA TECNICA, MANUTENÇÃO PREVENTIVA E CORRETIVA E  PEÇAS DE REPOSICÃO, PARA  ATENDER AS NECESSIDADES DA SECRETARIA DE SERVIÇOS PUBLICOS, SOB A RESPONSABILIDADE DA SECRETARIA DE INFRAESTRUTURA DO  MUNICIPIO DE IGUATU/CE. CONFORME LICITACAO 2021.07.01.03 E CONTRATO 2021.08.23.24.</v>
      </c>
      <c r="K158" s="23" t="str">
        <f>IFERROR(IF(OR(ISNUMBER(FIND("VARR",J158)),ISNUMBER(FIND("CAPINA",J158)),ISNUMBER(FIND("ROÇAG",J158)),ISNUMBER(FIND("ROCAG",J158)),ISNUMBER(FIND("PODA",J158)),ISNUMBER(FIND("RESÍDUO",J158)),ISNUMBER(FIND("RESIDUO",J158)),ISNUMBER(FIND("LIMPEZA",J158)),ISNUMBER(FIND("CONSERVAÇÃO",J158)),ISNUMBER(FIND("CONSERVACAO",J158))),INDEX([1]dados!$D$2:$D$32,MATCH("100000001*",[1]dados!$D$2:$D$32,0)),IF(OR(ISNUMBER(FIND("OBRA",J158)),ISNUMBER(FIND("ENGENHARIA",J158)),ISNUMBER(FIND("REFORMA",J158)),ISNUMBER(FIND("AMPLIAÇÃO",J158)),ISNUMBER(FIND("AMPLIACAO",J158)),ISNUMBER(FIND("PAVIMENTAÇÃO",J158)),ISNUMBER(FIND("PAVIMENTACAO",J158)),ISNUMBER(FIND("DRENAGEM",J158)),ISNUMBER(FIND("CONSTRUÇÃO",J158)),ISNUMBER(FIND("CONSTRUCAO",J158))),INDEX([1]dados!$D$2:$D$32,MATCH("100000003*",[1]dados!$D$2:$D$32,0)),IF(OR(ISNUMBER(FIND("LOCAÇÃO",J158)),ISNUMBER(FIND("LOCACAO",J158)),ISNUMBER(FIND("MANUTENÇÃO",J158)),ISNUMBER(FIND("MANUTENCAO",J158)),ISNUMBER(FIND("MÁQUINA",J158)),ISNUMBER(FIND("MAQUINA",J158)),ISNUMBER(FIND("EQUIPAMENTO",J158))),INDEX([1]dados!$D$2:$D$32,MATCH("100000020*",[1]dados!$D$2:$D$32,0)),""))),"")</f>
        <v>100000020 - Manutenção de instalações, de máquinas ou de equipamentos</v>
      </c>
      <c r="L158" s="9">
        <f t="shared" si="10"/>
        <v>0</v>
      </c>
      <c r="M158" s="9">
        <f t="shared" si="11"/>
        <v>0</v>
      </c>
      <c r="N158" s="9"/>
      <c r="O158" s="9"/>
    </row>
    <row r="159" spans="1:15" ht="57.75" thickBot="1">
      <c r="A159" s="14" t="s">
        <v>1489</v>
      </c>
      <c r="B159" s="9"/>
      <c r="C159" s="9">
        <f>IF(OR(ISNUMBER(FIND("OBRA",'[2]R-2010'!E159)),ISNUMBER(FIND("4.4.90.51",'[2]R-2010'!C159))),1,0)</f>
        <v>0</v>
      </c>
      <c r="D159" s="23" t="str">
        <f>IFERROR(TEXT(VALUE(SUBSTITUTE(SUBSTITUTE(SUBSTITUTE('[2]R-2010'!H159,".",""),"/",""),"-","")),"00000000000000"),"")</f>
        <v>03420933000126</v>
      </c>
      <c r="E159" s="9">
        <f t="shared" si="8"/>
        <v>0</v>
      </c>
      <c r="F159" s="9">
        <f t="shared" si="9"/>
        <v>0</v>
      </c>
      <c r="G159" s="9" t="str">
        <f>IFERROR(IF('[2]R-2010'!I159="",0,'[2]R-2010'!I159),"")</f>
        <v>16785</v>
      </c>
      <c r="H159" s="10">
        <f>IFERROR('[2]R-2010'!K159,"")</f>
        <v>45854</v>
      </c>
      <c r="I159" s="24">
        <f>IFERROR('[2]R-2010'!L159,"")</f>
        <v>1431.29</v>
      </c>
      <c r="J159" s="14" t="str">
        <f>IFERROR('[2]R-2010'!Q159,"")</f>
        <v>CONTRATACAO DE EMPRESA PARA LOCAÇÃO DE EQUIPAMENTOS DE INFORMATICA,  INCLUINDO ASSISTENCIA TECNICA, MANUTENÇÃO PREVENTIVA E CORRETIVA E  PEÇAS DE REPOSICÃO, PARA  ATENDER AS NECESSIDADES DA SECRETARIA DE  GOVERNO DO MUNICIPIO DE IGUATU/CE.  CONFORME LICITACAO 2021.07.01.03 E CONTRATO 2021.08.23.09.</v>
      </c>
      <c r="K159" s="23" t="str">
        <f>IFERROR(IF(OR(ISNUMBER(FIND("VARR",J159)),ISNUMBER(FIND("CAPINA",J159)),ISNUMBER(FIND("ROÇAG",J159)),ISNUMBER(FIND("ROCAG",J159)),ISNUMBER(FIND("PODA",J159)),ISNUMBER(FIND("RESÍDUO",J159)),ISNUMBER(FIND("RESIDUO",J159)),ISNUMBER(FIND("LIMPEZA",J159)),ISNUMBER(FIND("CONSERVAÇÃO",J159)),ISNUMBER(FIND("CONSERVACAO",J159))),INDEX([1]dados!$D$2:$D$32,MATCH("100000001*",[1]dados!$D$2:$D$32,0)),IF(OR(ISNUMBER(FIND("OBRA",J159)),ISNUMBER(FIND("ENGENHARIA",J159)),ISNUMBER(FIND("REFORMA",J159)),ISNUMBER(FIND("AMPLIAÇÃO",J159)),ISNUMBER(FIND("AMPLIACAO",J159)),ISNUMBER(FIND("PAVIMENTAÇÃO",J159)),ISNUMBER(FIND("PAVIMENTACAO",J159)),ISNUMBER(FIND("DRENAGEM",J159)),ISNUMBER(FIND("CONSTRUÇÃO",J159)),ISNUMBER(FIND("CONSTRUCAO",J159))),INDEX([1]dados!$D$2:$D$32,MATCH("100000003*",[1]dados!$D$2:$D$32,0)),IF(OR(ISNUMBER(FIND("LOCAÇÃO",J159)),ISNUMBER(FIND("LOCACAO",J159)),ISNUMBER(FIND("MANUTENÇÃO",J159)),ISNUMBER(FIND("MANUTENCAO",J159)),ISNUMBER(FIND("MÁQUINA",J159)),ISNUMBER(FIND("MAQUINA",J159)),ISNUMBER(FIND("EQUIPAMENTO",J159))),INDEX([1]dados!$D$2:$D$32,MATCH("100000020*",[1]dados!$D$2:$D$32,0)),""))),"")</f>
        <v>100000020 - Manutenção de instalações, de máquinas ou de equipamentos</v>
      </c>
      <c r="L159" s="9">
        <f t="shared" si="10"/>
        <v>0</v>
      </c>
      <c r="M159" s="9">
        <f t="shared" si="11"/>
        <v>0</v>
      </c>
      <c r="N159" s="9"/>
      <c r="O159" s="9"/>
    </row>
    <row r="160" spans="1:15" ht="57.75" thickBot="1">
      <c r="A160" s="14" t="s">
        <v>1489</v>
      </c>
      <c r="B160" s="9"/>
      <c r="C160" s="9">
        <f>IF(OR(ISNUMBER(FIND("OBRA",'[2]R-2010'!E160)),ISNUMBER(FIND("4.4.90.51",'[2]R-2010'!C160))),1,0)</f>
        <v>0</v>
      </c>
      <c r="D160" s="23" t="str">
        <f>IFERROR(TEXT(VALUE(SUBSTITUTE(SUBSTITUTE(SUBSTITUTE('[2]R-2010'!H160,".",""),"/",""),"-","")),"00000000000000"),"")</f>
        <v>03420933000126</v>
      </c>
      <c r="E160" s="9">
        <f t="shared" si="8"/>
        <v>0</v>
      </c>
      <c r="F160" s="9">
        <f t="shared" si="9"/>
        <v>0</v>
      </c>
      <c r="G160" s="9" t="str">
        <f>IFERROR(IF('[2]R-2010'!I160="",0,'[2]R-2010'!I160),"")</f>
        <v>16822</v>
      </c>
      <c r="H160" s="10">
        <f>IFERROR('[2]R-2010'!K160,"")</f>
        <v>45854</v>
      </c>
      <c r="I160" s="24">
        <f>IFERROR('[2]R-2010'!L160,"")</f>
        <v>1832.83</v>
      </c>
      <c r="J160" s="14" t="str">
        <f>IFERROR('[2]R-2010'!Q160,"")</f>
        <v>CONTRATACAO DE EMPRESA PARA LOCAÇÃO DE EQUIPAMENTOS DE INFORMATICA, INCLUINDO ASSISTENCIA TECNICA, MANUTENÇÃO PREVENTIVA E CORRETIVA E PEÇAS DE REPOSICÃO, PARA  ATENDER AS NECESSIDADES DO DESENVOLVIMENTO ECONOMICO, SOB A RESPONSABILIDADE DA SECRETARIA DE GOVERNO DO MUNICIPIO DE IGUATU/CE.  CONFORME LICITACAO 2021.07.01.03 E CONTRATO 2021.08.23.13.</v>
      </c>
      <c r="K160" s="23" t="str">
        <f>IFERROR(IF(OR(ISNUMBER(FIND("VARR",J160)),ISNUMBER(FIND("CAPINA",J160)),ISNUMBER(FIND("ROÇAG",J160)),ISNUMBER(FIND("ROCAG",J160)),ISNUMBER(FIND("PODA",J160)),ISNUMBER(FIND("RESÍDUO",J160)),ISNUMBER(FIND("RESIDUO",J160)),ISNUMBER(FIND("LIMPEZA",J160)),ISNUMBER(FIND("CONSERVAÇÃO",J160)),ISNUMBER(FIND("CONSERVACAO",J160))),INDEX([1]dados!$D$2:$D$32,MATCH("100000001*",[1]dados!$D$2:$D$32,0)),IF(OR(ISNUMBER(FIND("OBRA",J160)),ISNUMBER(FIND("ENGENHARIA",J160)),ISNUMBER(FIND("REFORMA",J160)),ISNUMBER(FIND("AMPLIAÇÃO",J160)),ISNUMBER(FIND("AMPLIACAO",J160)),ISNUMBER(FIND("PAVIMENTAÇÃO",J160)),ISNUMBER(FIND("PAVIMENTACAO",J160)),ISNUMBER(FIND("DRENAGEM",J160)),ISNUMBER(FIND("CONSTRUÇÃO",J160)),ISNUMBER(FIND("CONSTRUCAO",J160))),INDEX([1]dados!$D$2:$D$32,MATCH("100000003*",[1]dados!$D$2:$D$32,0)),IF(OR(ISNUMBER(FIND("LOCAÇÃO",J160)),ISNUMBER(FIND("LOCACAO",J160)),ISNUMBER(FIND("MANUTENÇÃO",J160)),ISNUMBER(FIND("MANUTENCAO",J160)),ISNUMBER(FIND("MÁQUINA",J160)),ISNUMBER(FIND("MAQUINA",J160)),ISNUMBER(FIND("EQUIPAMENTO",J160))),INDEX([1]dados!$D$2:$D$32,MATCH("100000020*",[1]dados!$D$2:$D$32,0)),""))),"")</f>
        <v>100000020 - Manutenção de instalações, de máquinas ou de equipamentos</v>
      </c>
      <c r="L160" s="9">
        <f t="shared" si="10"/>
        <v>0</v>
      </c>
      <c r="M160" s="9">
        <f t="shared" si="11"/>
        <v>0</v>
      </c>
      <c r="N160" s="9"/>
      <c r="O160" s="9"/>
    </row>
    <row r="161" spans="1:15" ht="57.75" thickBot="1">
      <c r="A161" s="14" t="s">
        <v>1489</v>
      </c>
      <c r="B161" s="9"/>
      <c r="C161" s="9">
        <f>IF(OR(ISNUMBER(FIND("OBRA",'[2]R-2010'!E161)),ISNUMBER(FIND("4.4.90.51",'[2]R-2010'!C161))),1,0)</f>
        <v>0</v>
      </c>
      <c r="D161" s="23" t="str">
        <f>IFERROR(TEXT(VALUE(SUBSTITUTE(SUBSTITUTE(SUBSTITUTE('[2]R-2010'!H161,".",""),"/",""),"-","")),"00000000000000"),"")</f>
        <v>03420933000126</v>
      </c>
      <c r="E161" s="9">
        <f t="shared" si="8"/>
        <v>0</v>
      </c>
      <c r="F161" s="9">
        <f t="shared" si="9"/>
        <v>0</v>
      </c>
      <c r="G161" s="9" t="str">
        <f>IFERROR(IF('[2]R-2010'!I161="",0,'[2]R-2010'!I161),"")</f>
        <v>16786</v>
      </c>
      <c r="H161" s="10">
        <f>IFERROR('[2]R-2010'!K161,"")</f>
        <v>45854</v>
      </c>
      <c r="I161" s="24">
        <f>IFERROR('[2]R-2010'!L161,"")</f>
        <v>1832.83</v>
      </c>
      <c r="J161" s="14" t="str">
        <f>IFERROR('[2]R-2010'!Q161,"")</f>
        <v>CONTRATACAO DE EMPRESA PARA LOCAÇÃO DE EQUIPAMENTOS DE INFORMATICA, INCLUINDO ASSISTENCIA TECNICA, MANUTENÇÃO PREVENTIVA E CORRETIVA E PEÇAS DE REPOSICÃO, PARA  ATENDER AS NECESSIDADES DO DESENVOLVIMENTO ECONOMICO, SOB A RESPONSABILIDADE DA SECRETARIA DE GOVERNO DO MUNICIPIO DE IGUATU/CE.  CONFORME LICITACAO 2021.07.01.03 E CONTRATO 2021.08.23.13.</v>
      </c>
      <c r="K161" s="23" t="str">
        <f>IFERROR(IF(OR(ISNUMBER(FIND("VARR",J161)),ISNUMBER(FIND("CAPINA",J161)),ISNUMBER(FIND("ROÇAG",J161)),ISNUMBER(FIND("ROCAG",J161)),ISNUMBER(FIND("PODA",J161)),ISNUMBER(FIND("RESÍDUO",J161)),ISNUMBER(FIND("RESIDUO",J161)),ISNUMBER(FIND("LIMPEZA",J161)),ISNUMBER(FIND("CONSERVAÇÃO",J161)),ISNUMBER(FIND("CONSERVACAO",J161))),INDEX([1]dados!$D$2:$D$32,MATCH("100000001*",[1]dados!$D$2:$D$32,0)),IF(OR(ISNUMBER(FIND("OBRA",J161)),ISNUMBER(FIND("ENGENHARIA",J161)),ISNUMBER(FIND("REFORMA",J161)),ISNUMBER(FIND("AMPLIAÇÃO",J161)),ISNUMBER(FIND("AMPLIACAO",J161)),ISNUMBER(FIND("PAVIMENTAÇÃO",J161)),ISNUMBER(FIND("PAVIMENTACAO",J161)),ISNUMBER(FIND("DRENAGEM",J161)),ISNUMBER(FIND("CONSTRUÇÃO",J161)),ISNUMBER(FIND("CONSTRUCAO",J161))),INDEX([1]dados!$D$2:$D$32,MATCH("100000003*",[1]dados!$D$2:$D$32,0)),IF(OR(ISNUMBER(FIND("LOCAÇÃO",J161)),ISNUMBER(FIND("LOCACAO",J161)),ISNUMBER(FIND("MANUTENÇÃO",J161)),ISNUMBER(FIND("MANUTENCAO",J161)),ISNUMBER(FIND("MÁQUINA",J161)),ISNUMBER(FIND("MAQUINA",J161)),ISNUMBER(FIND("EQUIPAMENTO",J161))),INDEX([1]dados!$D$2:$D$32,MATCH("100000020*",[1]dados!$D$2:$D$32,0)),""))),"")</f>
        <v>100000020 - Manutenção de instalações, de máquinas ou de equipamentos</v>
      </c>
      <c r="L161" s="9">
        <f t="shared" si="10"/>
        <v>0</v>
      </c>
      <c r="M161" s="9">
        <f t="shared" si="11"/>
        <v>0</v>
      </c>
      <c r="N161" s="9"/>
      <c r="O161" s="9"/>
    </row>
    <row r="162" spans="1:15" ht="57.75" thickBot="1">
      <c r="A162" s="14" t="s">
        <v>1489</v>
      </c>
      <c r="B162" s="9"/>
      <c r="C162" s="9">
        <f>IF(OR(ISNUMBER(FIND("OBRA",'[2]R-2010'!E162)),ISNUMBER(FIND("4.4.90.51",'[2]R-2010'!C162))),1,0)</f>
        <v>0</v>
      </c>
      <c r="D162" s="23" t="str">
        <f>IFERROR(TEXT(VALUE(SUBSTITUTE(SUBSTITUTE(SUBSTITUTE('[2]R-2010'!H162,".",""),"/",""),"-","")),"00000000000000"),"")</f>
        <v>03420933000126</v>
      </c>
      <c r="E162" s="9">
        <f t="shared" si="8"/>
        <v>0</v>
      </c>
      <c r="F162" s="9">
        <f t="shared" si="9"/>
        <v>0</v>
      </c>
      <c r="G162" s="9" t="str">
        <f>IFERROR(IF('[2]R-2010'!I162="",0,'[2]R-2010'!I162),"")</f>
        <v>16862</v>
      </c>
      <c r="H162" s="10">
        <f>IFERROR('[2]R-2010'!K162,"")</f>
        <v>45854</v>
      </c>
      <c r="I162" s="24">
        <f>IFERROR('[2]R-2010'!L162,"")</f>
        <v>1832.83</v>
      </c>
      <c r="J162" s="14" t="str">
        <f>IFERROR('[2]R-2010'!Q162,"")</f>
        <v>CONTRATACAO DE EMPRESA PARA LOCAÇÃO DE EQUIPAMENTOS DE INFORMATICA, INCLUINDO ASSISTENCIA TECNICA, MANUTENÇÃO PREVENTIVA E CORRETIVA E PEÇAS DE REPOSICÃO, PARA  ATENDER AS NECESSIDADES DO DESENVOLVIMENTO ECONOMICO, SOB A RESPONSABILIDADE DA SECRETARIA DE GOVERNO DO MUNICIPIO DE IGUATU/CE.  CONFORME LICITACAO 2021.07.01.03 E CONTRATO 2021.08.23.13.</v>
      </c>
      <c r="K162" s="23" t="str">
        <f>IFERROR(IF(OR(ISNUMBER(FIND("VARR",J162)),ISNUMBER(FIND("CAPINA",J162)),ISNUMBER(FIND("ROÇAG",J162)),ISNUMBER(FIND("ROCAG",J162)),ISNUMBER(FIND("PODA",J162)),ISNUMBER(FIND("RESÍDUO",J162)),ISNUMBER(FIND("RESIDUO",J162)),ISNUMBER(FIND("LIMPEZA",J162)),ISNUMBER(FIND("CONSERVAÇÃO",J162)),ISNUMBER(FIND("CONSERVACAO",J162))),INDEX([1]dados!$D$2:$D$32,MATCH("100000001*",[1]dados!$D$2:$D$32,0)),IF(OR(ISNUMBER(FIND("OBRA",J162)),ISNUMBER(FIND("ENGENHARIA",J162)),ISNUMBER(FIND("REFORMA",J162)),ISNUMBER(FIND("AMPLIAÇÃO",J162)),ISNUMBER(FIND("AMPLIACAO",J162)),ISNUMBER(FIND("PAVIMENTAÇÃO",J162)),ISNUMBER(FIND("PAVIMENTACAO",J162)),ISNUMBER(FIND("DRENAGEM",J162)),ISNUMBER(FIND("CONSTRUÇÃO",J162)),ISNUMBER(FIND("CONSTRUCAO",J162))),INDEX([1]dados!$D$2:$D$32,MATCH("100000003*",[1]dados!$D$2:$D$32,0)),IF(OR(ISNUMBER(FIND("LOCAÇÃO",J162)),ISNUMBER(FIND("LOCACAO",J162)),ISNUMBER(FIND("MANUTENÇÃO",J162)),ISNUMBER(FIND("MANUTENCAO",J162)),ISNUMBER(FIND("MÁQUINA",J162)),ISNUMBER(FIND("MAQUINA",J162)),ISNUMBER(FIND("EQUIPAMENTO",J162))),INDEX([1]dados!$D$2:$D$32,MATCH("100000020*",[1]dados!$D$2:$D$32,0)),""))),"")</f>
        <v>100000020 - Manutenção de instalações, de máquinas ou de equipamentos</v>
      </c>
      <c r="L162" s="9">
        <f t="shared" si="10"/>
        <v>0</v>
      </c>
      <c r="M162" s="9">
        <f t="shared" si="11"/>
        <v>0</v>
      </c>
      <c r="N162" s="9"/>
      <c r="O162" s="9"/>
    </row>
    <row r="163" spans="1:15" ht="57.75" thickBot="1">
      <c r="A163" s="14" t="s">
        <v>1489</v>
      </c>
      <c r="B163" s="9"/>
      <c r="C163" s="9">
        <f>IF(OR(ISNUMBER(FIND("OBRA",'[2]R-2010'!E163)),ISNUMBER(FIND("4.4.90.51",'[2]R-2010'!C163))),1,0)</f>
        <v>0</v>
      </c>
      <c r="D163" s="23" t="str">
        <f>IFERROR(TEXT(VALUE(SUBSTITUTE(SUBSTITUTE(SUBSTITUTE('[2]R-2010'!H163,".",""),"/",""),"-","")),"00000000000000"),"")</f>
        <v>03420933000126</v>
      </c>
      <c r="E163" s="9">
        <f t="shared" si="8"/>
        <v>0</v>
      </c>
      <c r="F163" s="9">
        <f t="shared" si="9"/>
        <v>0</v>
      </c>
      <c r="G163" s="9" t="str">
        <f>IFERROR(IF('[2]R-2010'!I163="",0,'[2]R-2010'!I163),"")</f>
        <v>16889</v>
      </c>
      <c r="H163" s="10">
        <f>IFERROR('[2]R-2010'!K163,"")</f>
        <v>45854</v>
      </c>
      <c r="I163" s="24">
        <f>IFERROR('[2]R-2010'!L163,"")</f>
        <v>1832.83</v>
      </c>
      <c r="J163" s="14" t="str">
        <f>IFERROR('[2]R-2010'!Q163,"")</f>
        <v>CONTRATACAO DE EMPRESA PARA LOCAÇÃO DE EQUIPAMENTOS DE INFORMATICA, INCLUINDO ASSISTENCIA TECNICA, MANUTENÇÃO PREVENTIVA E CORRETIVA E PEÇAS DE REPOSICÃO, PARA  ATENDER AS NECESSIDADES DO DESENVOLVIMENTO ECONOMICO, SOB A RESPONSABILIDADE DA SECRETARIA DE GOVERNO DO MUNICIPIO DE IGUATU/CE.  CONFORME LICITACAO 2021.07.01.03 E CONTRATO 2021.08.23.13.</v>
      </c>
      <c r="K163" s="23" t="str">
        <f>IFERROR(IF(OR(ISNUMBER(FIND("VARR",J163)),ISNUMBER(FIND("CAPINA",J163)),ISNUMBER(FIND("ROÇAG",J163)),ISNUMBER(FIND("ROCAG",J163)),ISNUMBER(FIND("PODA",J163)),ISNUMBER(FIND("RESÍDUO",J163)),ISNUMBER(FIND("RESIDUO",J163)),ISNUMBER(FIND("LIMPEZA",J163)),ISNUMBER(FIND("CONSERVAÇÃO",J163)),ISNUMBER(FIND("CONSERVACAO",J163))),INDEX([1]dados!$D$2:$D$32,MATCH("100000001*",[1]dados!$D$2:$D$32,0)),IF(OR(ISNUMBER(FIND("OBRA",J163)),ISNUMBER(FIND("ENGENHARIA",J163)),ISNUMBER(FIND("REFORMA",J163)),ISNUMBER(FIND("AMPLIAÇÃO",J163)),ISNUMBER(FIND("AMPLIACAO",J163)),ISNUMBER(FIND("PAVIMENTAÇÃO",J163)),ISNUMBER(FIND("PAVIMENTACAO",J163)),ISNUMBER(FIND("DRENAGEM",J163)),ISNUMBER(FIND("CONSTRUÇÃO",J163)),ISNUMBER(FIND("CONSTRUCAO",J163))),INDEX([1]dados!$D$2:$D$32,MATCH("100000003*",[1]dados!$D$2:$D$32,0)),IF(OR(ISNUMBER(FIND("LOCAÇÃO",J163)),ISNUMBER(FIND("LOCACAO",J163)),ISNUMBER(FIND("MANUTENÇÃO",J163)),ISNUMBER(FIND("MANUTENCAO",J163)),ISNUMBER(FIND("MÁQUINA",J163)),ISNUMBER(FIND("MAQUINA",J163)),ISNUMBER(FIND("EQUIPAMENTO",J163))),INDEX([1]dados!$D$2:$D$32,MATCH("100000020*",[1]dados!$D$2:$D$32,0)),""))),"")</f>
        <v>100000020 - Manutenção de instalações, de máquinas ou de equipamentos</v>
      </c>
      <c r="L163" s="9">
        <f t="shared" si="10"/>
        <v>0</v>
      </c>
      <c r="M163" s="9">
        <f t="shared" si="11"/>
        <v>0</v>
      </c>
      <c r="N163" s="9"/>
      <c r="O163" s="9"/>
    </row>
    <row r="164" spans="1:15" ht="57.75" thickBot="1">
      <c r="A164" s="14" t="s">
        <v>1489</v>
      </c>
      <c r="B164" s="9"/>
      <c r="C164" s="9">
        <f>IF(OR(ISNUMBER(FIND("OBRA",'[2]R-2010'!E164)),ISNUMBER(FIND("4.4.90.51",'[2]R-2010'!C164))),1,0)</f>
        <v>0</v>
      </c>
      <c r="D164" s="23" t="str">
        <f>IFERROR(TEXT(VALUE(SUBSTITUTE(SUBSTITUTE(SUBSTITUTE('[2]R-2010'!H164,".",""),"/",""),"-","")),"00000000000000"),"")</f>
        <v>03420933000126</v>
      </c>
      <c r="E164" s="9">
        <f t="shared" si="8"/>
        <v>0</v>
      </c>
      <c r="F164" s="9">
        <f t="shared" si="9"/>
        <v>0</v>
      </c>
      <c r="G164" s="9" t="str">
        <f>IFERROR(IF('[2]R-2010'!I164="",0,'[2]R-2010'!I164),"")</f>
        <v>16821</v>
      </c>
      <c r="H164" s="10">
        <f>IFERROR('[2]R-2010'!K164,"")</f>
        <v>45854</v>
      </c>
      <c r="I164" s="24">
        <f>IFERROR('[2]R-2010'!L164,"")</f>
        <v>2069.33</v>
      </c>
      <c r="J164" s="14" t="str">
        <f>IFERROR('[2]R-2010'!Q164,"")</f>
        <v>CONTRATACAO DE EMPRESA PARA LOCAÇÃO DE EQUIPAMENTOS DE INFORMATICA,  INCLUINDO ASSISTENCIA TECNICA, MANUTENÇÃO PREVENTIVA E CORRETIVA E  PEÇAS DE REPOSICÃO, PARA  ATENDER AS NECESSIDADES DA SECRETARIA DE  GOVERNO DO MUNICIPIO DE IGUATU/CE.  CONFORME LICITACAO 2021.07.01.03 E CONTRATO 2021.08.23.09.</v>
      </c>
      <c r="K164" s="23" t="str">
        <f>IFERROR(IF(OR(ISNUMBER(FIND("VARR",J164)),ISNUMBER(FIND("CAPINA",J164)),ISNUMBER(FIND("ROÇAG",J164)),ISNUMBER(FIND("ROCAG",J164)),ISNUMBER(FIND("PODA",J164)),ISNUMBER(FIND("RESÍDUO",J164)),ISNUMBER(FIND("RESIDUO",J164)),ISNUMBER(FIND("LIMPEZA",J164)),ISNUMBER(FIND("CONSERVAÇÃO",J164)),ISNUMBER(FIND("CONSERVACAO",J164))),INDEX([1]dados!$D$2:$D$32,MATCH("100000001*",[1]dados!$D$2:$D$32,0)),IF(OR(ISNUMBER(FIND("OBRA",J164)),ISNUMBER(FIND("ENGENHARIA",J164)),ISNUMBER(FIND("REFORMA",J164)),ISNUMBER(FIND("AMPLIAÇÃO",J164)),ISNUMBER(FIND("AMPLIACAO",J164)),ISNUMBER(FIND("PAVIMENTAÇÃO",J164)),ISNUMBER(FIND("PAVIMENTACAO",J164)),ISNUMBER(FIND("DRENAGEM",J164)),ISNUMBER(FIND("CONSTRUÇÃO",J164)),ISNUMBER(FIND("CONSTRUCAO",J164))),INDEX([1]dados!$D$2:$D$32,MATCH("100000003*",[1]dados!$D$2:$D$32,0)),IF(OR(ISNUMBER(FIND("LOCAÇÃO",J164)),ISNUMBER(FIND("LOCACAO",J164)),ISNUMBER(FIND("MANUTENÇÃO",J164)),ISNUMBER(FIND("MANUTENCAO",J164)),ISNUMBER(FIND("MÁQUINA",J164)),ISNUMBER(FIND("MAQUINA",J164)),ISNUMBER(FIND("EQUIPAMENTO",J164))),INDEX([1]dados!$D$2:$D$32,MATCH("100000020*",[1]dados!$D$2:$D$32,0)),""))),"")</f>
        <v>100000020 - Manutenção de instalações, de máquinas ou de equipamentos</v>
      </c>
      <c r="L164" s="9">
        <f t="shared" si="10"/>
        <v>0</v>
      </c>
      <c r="M164" s="9">
        <f t="shared" si="11"/>
        <v>0</v>
      </c>
      <c r="N164" s="9"/>
      <c r="O164" s="9"/>
    </row>
    <row r="165" spans="1:15" ht="57.75" thickBot="1">
      <c r="A165" s="14" t="s">
        <v>1489</v>
      </c>
      <c r="B165" s="9"/>
      <c r="C165" s="9">
        <f>IF(OR(ISNUMBER(FIND("OBRA",'[2]R-2010'!E165)),ISNUMBER(FIND("4.4.90.51",'[2]R-2010'!C165))),1,0)</f>
        <v>0</v>
      </c>
      <c r="D165" s="23" t="str">
        <f>IFERROR(TEXT(VALUE(SUBSTITUTE(SUBSTITUTE(SUBSTITUTE('[2]R-2010'!H165,".",""),"/",""),"-","")),"00000000000000"),"")</f>
        <v>03420933000126</v>
      </c>
      <c r="E165" s="9">
        <f t="shared" si="8"/>
        <v>0</v>
      </c>
      <c r="F165" s="9">
        <f t="shared" si="9"/>
        <v>0</v>
      </c>
      <c r="G165" s="9" t="str">
        <f>IFERROR(IF('[2]R-2010'!I165="",0,'[2]R-2010'!I165),"")</f>
        <v>16852</v>
      </c>
      <c r="H165" s="10">
        <f>IFERROR('[2]R-2010'!K165,"")</f>
        <v>45854</v>
      </c>
      <c r="I165" s="24">
        <f>IFERROR('[2]R-2010'!L165,"")</f>
        <v>2069.33</v>
      </c>
      <c r="J165" s="14" t="str">
        <f>IFERROR('[2]R-2010'!Q165,"")</f>
        <v>CONTRATACAO DE EMPRESA PARA LOCAÇÃO DE EQUIPAMENTOS DE INFORMATICA,  INCLUINDO ASSISTENCIA TECNICA, MANUTENÇÃO PREVENTIVA E CORRETIVA E  PEÇAS DE REPOSICÃO, PARA  ATENDER AS NECESSIDADES DA SECRETARIA DE  GOVERNO DO MUNICIPIO DE IGUATU/CE.  CONFORME LICITACAO 2021.07.01.03 E CONTRATO 2021.08.23.09.</v>
      </c>
      <c r="K165" s="23" t="str">
        <f>IFERROR(IF(OR(ISNUMBER(FIND("VARR",J165)),ISNUMBER(FIND("CAPINA",J165)),ISNUMBER(FIND("ROÇAG",J165)),ISNUMBER(FIND("ROCAG",J165)),ISNUMBER(FIND("PODA",J165)),ISNUMBER(FIND("RESÍDUO",J165)),ISNUMBER(FIND("RESIDUO",J165)),ISNUMBER(FIND("LIMPEZA",J165)),ISNUMBER(FIND("CONSERVAÇÃO",J165)),ISNUMBER(FIND("CONSERVACAO",J165))),INDEX([1]dados!$D$2:$D$32,MATCH("100000001*",[1]dados!$D$2:$D$32,0)),IF(OR(ISNUMBER(FIND("OBRA",J165)),ISNUMBER(FIND("ENGENHARIA",J165)),ISNUMBER(FIND("REFORMA",J165)),ISNUMBER(FIND("AMPLIAÇÃO",J165)),ISNUMBER(FIND("AMPLIACAO",J165)),ISNUMBER(FIND("PAVIMENTAÇÃO",J165)),ISNUMBER(FIND("PAVIMENTACAO",J165)),ISNUMBER(FIND("DRENAGEM",J165)),ISNUMBER(FIND("CONSTRUÇÃO",J165)),ISNUMBER(FIND("CONSTRUCAO",J165))),INDEX([1]dados!$D$2:$D$32,MATCH("100000003*",[1]dados!$D$2:$D$32,0)),IF(OR(ISNUMBER(FIND("LOCAÇÃO",J165)),ISNUMBER(FIND("LOCACAO",J165)),ISNUMBER(FIND("MANUTENÇÃO",J165)),ISNUMBER(FIND("MANUTENCAO",J165)),ISNUMBER(FIND("MÁQUINA",J165)),ISNUMBER(FIND("MAQUINA",J165)),ISNUMBER(FIND("EQUIPAMENTO",J165))),INDEX([1]dados!$D$2:$D$32,MATCH("100000020*",[1]dados!$D$2:$D$32,0)),""))),"")</f>
        <v>100000020 - Manutenção de instalações, de máquinas ou de equipamentos</v>
      </c>
      <c r="L165" s="9">
        <f t="shared" si="10"/>
        <v>0</v>
      </c>
      <c r="M165" s="9">
        <f t="shared" si="11"/>
        <v>0</v>
      </c>
      <c r="N165" s="9"/>
      <c r="O165" s="9"/>
    </row>
    <row r="166" spans="1:15" ht="57.75" thickBot="1">
      <c r="A166" s="14" t="s">
        <v>1489</v>
      </c>
      <c r="B166" s="9"/>
      <c r="C166" s="9">
        <f>IF(OR(ISNUMBER(FIND("OBRA",'[2]R-2010'!E166)),ISNUMBER(FIND("4.4.90.51",'[2]R-2010'!C166))),1,0)</f>
        <v>0</v>
      </c>
      <c r="D166" s="23" t="str">
        <f>IFERROR(TEXT(VALUE(SUBSTITUTE(SUBSTITUTE(SUBSTITUTE('[2]R-2010'!H166,".",""),"/",""),"-","")),"00000000000000"),"")</f>
        <v>03420933000126</v>
      </c>
      <c r="E166" s="9">
        <f t="shared" si="8"/>
        <v>0</v>
      </c>
      <c r="F166" s="9">
        <f t="shared" si="9"/>
        <v>0</v>
      </c>
      <c r="G166" s="9" t="str">
        <f>IFERROR(IF('[2]R-2010'!I166="",0,'[2]R-2010'!I166),"")</f>
        <v>16879</v>
      </c>
      <c r="H166" s="10">
        <f>IFERROR('[2]R-2010'!K166,"")</f>
        <v>45854</v>
      </c>
      <c r="I166" s="24">
        <f>IFERROR('[2]R-2010'!L166,"")</f>
        <v>2069.33</v>
      </c>
      <c r="J166" s="14" t="str">
        <f>IFERROR('[2]R-2010'!Q166,"")</f>
        <v>CONTRATACAO DE EMPRESA PARA LOCAÇÃO DE EQUIPAMENTOS DE INFORMATICA,  INCLUINDO ASSISTENCIA TECNICA, MANUTENÇÃO PREVENTIVA E CORRETIVA E  PEÇAS DE REPOSICÃO, PARA  ATENDER AS NECESSIDADES DA SECRETARIA DE  GOVERNO DO MUNICIPIO DE IGUATU/CE.  CONFORME LICITACAO 2021.07.01.03 E CONTRATO 2021.08.23.09.</v>
      </c>
      <c r="K166" s="23" t="str">
        <f>IFERROR(IF(OR(ISNUMBER(FIND("VARR",J166)),ISNUMBER(FIND("CAPINA",J166)),ISNUMBER(FIND("ROÇAG",J166)),ISNUMBER(FIND("ROCAG",J166)),ISNUMBER(FIND("PODA",J166)),ISNUMBER(FIND("RESÍDUO",J166)),ISNUMBER(FIND("RESIDUO",J166)),ISNUMBER(FIND("LIMPEZA",J166)),ISNUMBER(FIND("CONSERVAÇÃO",J166)),ISNUMBER(FIND("CONSERVACAO",J166))),INDEX([1]dados!$D$2:$D$32,MATCH("100000001*",[1]dados!$D$2:$D$32,0)),IF(OR(ISNUMBER(FIND("OBRA",J166)),ISNUMBER(FIND("ENGENHARIA",J166)),ISNUMBER(FIND("REFORMA",J166)),ISNUMBER(FIND("AMPLIAÇÃO",J166)),ISNUMBER(FIND("AMPLIACAO",J166)),ISNUMBER(FIND("PAVIMENTAÇÃO",J166)),ISNUMBER(FIND("PAVIMENTACAO",J166)),ISNUMBER(FIND("DRENAGEM",J166)),ISNUMBER(FIND("CONSTRUÇÃO",J166)),ISNUMBER(FIND("CONSTRUCAO",J166))),INDEX([1]dados!$D$2:$D$32,MATCH("100000003*",[1]dados!$D$2:$D$32,0)),IF(OR(ISNUMBER(FIND("LOCAÇÃO",J166)),ISNUMBER(FIND("LOCACAO",J166)),ISNUMBER(FIND("MANUTENÇÃO",J166)),ISNUMBER(FIND("MANUTENCAO",J166)),ISNUMBER(FIND("MÁQUINA",J166)),ISNUMBER(FIND("MAQUINA",J166)),ISNUMBER(FIND("EQUIPAMENTO",J166))),INDEX([1]dados!$D$2:$D$32,MATCH("100000020*",[1]dados!$D$2:$D$32,0)),""))),"")</f>
        <v>100000020 - Manutenção de instalações, de máquinas ou de equipamentos</v>
      </c>
      <c r="L166" s="9">
        <f t="shared" si="10"/>
        <v>0</v>
      </c>
      <c r="M166" s="9">
        <f t="shared" si="11"/>
        <v>0</v>
      </c>
      <c r="N166" s="9"/>
      <c r="O166" s="9"/>
    </row>
    <row r="167" spans="1:15" ht="57.75" thickBot="1">
      <c r="A167" s="14" t="s">
        <v>1489</v>
      </c>
      <c r="B167" s="9"/>
      <c r="C167" s="9">
        <f>IF(OR(ISNUMBER(FIND("OBRA",'[2]R-2010'!E167)),ISNUMBER(FIND("4.4.90.51",'[2]R-2010'!C167))),1,0)</f>
        <v>0</v>
      </c>
      <c r="D167" s="23" t="str">
        <f>IFERROR(TEXT(VALUE(SUBSTITUTE(SUBSTITUTE(SUBSTITUTE('[2]R-2010'!H167,".",""),"/",""),"-","")),"00000000000000"),"")</f>
        <v>03420933000126</v>
      </c>
      <c r="E167" s="9">
        <f t="shared" si="8"/>
        <v>0</v>
      </c>
      <c r="F167" s="9">
        <f t="shared" si="9"/>
        <v>0</v>
      </c>
      <c r="G167" s="9" t="str">
        <f>IFERROR(IF('[2]R-2010'!I167="",0,'[2]R-2010'!I167),"")</f>
        <v>16861</v>
      </c>
      <c r="H167" s="10">
        <f>IFERROR('[2]R-2010'!K167,"")</f>
        <v>45854</v>
      </c>
      <c r="I167" s="24">
        <f>IFERROR('[2]R-2010'!L167,"")</f>
        <v>2144</v>
      </c>
      <c r="J167" s="14" t="str">
        <f>IFERROR('[2]R-2010'!Q167,"")</f>
        <v>CONTRATACAO DE EMPRESA PARA LOCAÇÃO DE EQUIPAMENTOS DE INFORMATICA,  INCLUINDO ASSISTENCIA TECNICA, MANUTENÇÃO PREVENTIVA E CORRETIVA E  PEÇAS DE REPOSICÃO, PARA  ATENDER AS NECESSIDADES DA SECRETARIA DA SEGURANÇA PÚBLICA DO MUNICIPIO DE IGUATU/CE.  CONFORME LICITACAO 2021.07.01.03 E CONTRATO 2021.08.23.22.</v>
      </c>
      <c r="K167" s="23" t="str">
        <f>IFERROR(IF(OR(ISNUMBER(FIND("VARR",J167)),ISNUMBER(FIND("CAPINA",J167)),ISNUMBER(FIND("ROÇAG",J167)),ISNUMBER(FIND("ROCAG",J167)),ISNUMBER(FIND("PODA",J167)),ISNUMBER(FIND("RESÍDUO",J167)),ISNUMBER(FIND("RESIDUO",J167)),ISNUMBER(FIND("LIMPEZA",J167)),ISNUMBER(FIND("CONSERVAÇÃO",J167)),ISNUMBER(FIND("CONSERVACAO",J167))),INDEX([1]dados!$D$2:$D$32,MATCH("100000001*",[1]dados!$D$2:$D$32,0)),IF(OR(ISNUMBER(FIND("OBRA",J167)),ISNUMBER(FIND("ENGENHARIA",J167)),ISNUMBER(FIND("REFORMA",J167)),ISNUMBER(FIND("AMPLIAÇÃO",J167)),ISNUMBER(FIND("AMPLIACAO",J167)),ISNUMBER(FIND("PAVIMENTAÇÃO",J167)),ISNUMBER(FIND("PAVIMENTACAO",J167)),ISNUMBER(FIND("DRENAGEM",J167)),ISNUMBER(FIND("CONSTRUÇÃO",J167)),ISNUMBER(FIND("CONSTRUCAO",J167))),INDEX([1]dados!$D$2:$D$32,MATCH("100000003*",[1]dados!$D$2:$D$32,0)),IF(OR(ISNUMBER(FIND("LOCAÇÃO",J167)),ISNUMBER(FIND("LOCACAO",J167)),ISNUMBER(FIND("MANUTENÇÃO",J167)),ISNUMBER(FIND("MANUTENCAO",J167)),ISNUMBER(FIND("MÁQUINA",J167)),ISNUMBER(FIND("MAQUINA",J167)),ISNUMBER(FIND("EQUIPAMENTO",J167))),INDEX([1]dados!$D$2:$D$32,MATCH("100000020*",[1]dados!$D$2:$D$32,0)),""))),"")</f>
        <v>100000020 - Manutenção de instalações, de máquinas ou de equipamentos</v>
      </c>
      <c r="L167" s="9">
        <f t="shared" si="10"/>
        <v>0</v>
      </c>
      <c r="M167" s="9">
        <f t="shared" si="11"/>
        <v>0</v>
      </c>
      <c r="N167" s="9"/>
      <c r="O167" s="9"/>
    </row>
    <row r="168" spans="1:15" ht="57.75" thickBot="1">
      <c r="A168" s="14" t="s">
        <v>1489</v>
      </c>
      <c r="B168" s="9"/>
      <c r="C168" s="9">
        <f>IF(OR(ISNUMBER(FIND("OBRA",'[2]R-2010'!E168)),ISNUMBER(FIND("4.4.90.51",'[2]R-2010'!C168))),1,0)</f>
        <v>0</v>
      </c>
      <c r="D168" s="23" t="str">
        <f>IFERROR(TEXT(VALUE(SUBSTITUTE(SUBSTITUTE(SUBSTITUTE('[2]R-2010'!H168,".",""),"/",""),"-","")),"00000000000000"),"")</f>
        <v>03420933000126</v>
      </c>
      <c r="E168" s="9">
        <f t="shared" si="8"/>
        <v>0</v>
      </c>
      <c r="F168" s="9">
        <f t="shared" si="9"/>
        <v>0</v>
      </c>
      <c r="G168" s="9" t="str">
        <f>IFERROR(IF('[2]R-2010'!I168="",0,'[2]R-2010'!I168),"")</f>
        <v>16799</v>
      </c>
      <c r="H168" s="10">
        <f>IFERROR('[2]R-2010'!K168,"")</f>
        <v>45854</v>
      </c>
      <c r="I168" s="24">
        <f>IFERROR('[2]R-2010'!L168,"")</f>
        <v>2144</v>
      </c>
      <c r="J168" s="14" t="str">
        <f>IFERROR('[2]R-2010'!Q168,"")</f>
        <v>CONTRATACAO DE EMPRESA PARA LOCAÇÃO DE EQUIPAMENTOS DE INFORMATICA,  INCLUINDO ASSISTENCIA TECNICA, MANUTENÇÃO PREVENTIVA E CORRETIVA E  PEÇAS DE REPOSICÃO, PARA  ATENDER AS NECESSIDADES DA SECRETARIA DA SEGURANÇA PÚBLICA DO MUNICIPIO DE IGUATU/CE.  CONFORME LICITACAO 2021.07.01.03 E CONTRATO 2021.08.23.22.</v>
      </c>
      <c r="K168" s="23" t="str">
        <f>IFERROR(IF(OR(ISNUMBER(FIND("VARR",J168)),ISNUMBER(FIND("CAPINA",J168)),ISNUMBER(FIND("ROÇAG",J168)),ISNUMBER(FIND("ROCAG",J168)),ISNUMBER(FIND("PODA",J168)),ISNUMBER(FIND("RESÍDUO",J168)),ISNUMBER(FIND("RESIDUO",J168)),ISNUMBER(FIND("LIMPEZA",J168)),ISNUMBER(FIND("CONSERVAÇÃO",J168)),ISNUMBER(FIND("CONSERVACAO",J168))),INDEX([1]dados!$D$2:$D$32,MATCH("100000001*",[1]dados!$D$2:$D$32,0)),IF(OR(ISNUMBER(FIND("OBRA",J168)),ISNUMBER(FIND("ENGENHARIA",J168)),ISNUMBER(FIND("REFORMA",J168)),ISNUMBER(FIND("AMPLIAÇÃO",J168)),ISNUMBER(FIND("AMPLIACAO",J168)),ISNUMBER(FIND("PAVIMENTAÇÃO",J168)),ISNUMBER(FIND("PAVIMENTACAO",J168)),ISNUMBER(FIND("DRENAGEM",J168)),ISNUMBER(FIND("CONSTRUÇÃO",J168)),ISNUMBER(FIND("CONSTRUCAO",J168))),INDEX([1]dados!$D$2:$D$32,MATCH("100000003*",[1]dados!$D$2:$D$32,0)),IF(OR(ISNUMBER(FIND("LOCAÇÃO",J168)),ISNUMBER(FIND("LOCACAO",J168)),ISNUMBER(FIND("MANUTENÇÃO",J168)),ISNUMBER(FIND("MANUTENCAO",J168)),ISNUMBER(FIND("MÁQUINA",J168)),ISNUMBER(FIND("MAQUINA",J168)),ISNUMBER(FIND("EQUIPAMENTO",J168))),INDEX([1]dados!$D$2:$D$32,MATCH("100000020*",[1]dados!$D$2:$D$32,0)),""))),"")</f>
        <v>100000020 - Manutenção de instalações, de máquinas ou de equipamentos</v>
      </c>
      <c r="L168" s="9">
        <f t="shared" si="10"/>
        <v>0</v>
      </c>
      <c r="M168" s="9">
        <f t="shared" si="11"/>
        <v>0</v>
      </c>
      <c r="N168" s="9"/>
      <c r="O168" s="9"/>
    </row>
    <row r="169" spans="1:15" ht="57.75" thickBot="1">
      <c r="A169" s="14" t="s">
        <v>1489</v>
      </c>
      <c r="B169" s="9"/>
      <c r="C169" s="9">
        <f>IF(OR(ISNUMBER(FIND("OBRA",'[2]R-2010'!E169)),ISNUMBER(FIND("4.4.90.51",'[2]R-2010'!C169))),1,0)</f>
        <v>0</v>
      </c>
      <c r="D169" s="23" t="str">
        <f>IFERROR(TEXT(VALUE(SUBSTITUTE(SUBSTITUTE(SUBSTITUTE('[2]R-2010'!H169,".",""),"/",""),"-","")),"00000000000000"),"")</f>
        <v>03420933000126</v>
      </c>
      <c r="E169" s="9">
        <f t="shared" si="8"/>
        <v>0</v>
      </c>
      <c r="F169" s="9">
        <f t="shared" si="9"/>
        <v>0</v>
      </c>
      <c r="G169" s="9" t="str">
        <f>IFERROR(IF('[2]R-2010'!I169="",0,'[2]R-2010'!I169),"")</f>
        <v>16836</v>
      </c>
      <c r="H169" s="10">
        <f>IFERROR('[2]R-2010'!K169,"")</f>
        <v>45854</v>
      </c>
      <c r="I169" s="24">
        <f>IFERROR('[2]R-2010'!L169,"")</f>
        <v>2144</v>
      </c>
      <c r="J169" s="14" t="str">
        <f>IFERROR('[2]R-2010'!Q169,"")</f>
        <v>CONTRATACAO DE EMPRESA PARA LOCAÇÃO DE EQUIPAMENTOS DE INFORMATICA,  INCLUINDO ASSISTENCIA TECNICA, MANUTENÇÃO PREVENTIVA E CORRETIVA E  PEÇAS DE REPOSICÃO, PARA  ATENDER AS NECESSIDADES DA SECRETARIA DA SEGURANÇA PÚBLICA DO MUNICIPIO DE IGUATU/CE.  CONFORME LICITACAO 2021.07.01.03 E CONTRATO 2021.08.23.22.</v>
      </c>
      <c r="K169" s="23" t="str">
        <f>IFERROR(IF(OR(ISNUMBER(FIND("VARR",J169)),ISNUMBER(FIND("CAPINA",J169)),ISNUMBER(FIND("ROÇAG",J169)),ISNUMBER(FIND("ROCAG",J169)),ISNUMBER(FIND("PODA",J169)),ISNUMBER(FIND("RESÍDUO",J169)),ISNUMBER(FIND("RESIDUO",J169)),ISNUMBER(FIND("LIMPEZA",J169)),ISNUMBER(FIND("CONSERVAÇÃO",J169)),ISNUMBER(FIND("CONSERVACAO",J169))),INDEX([1]dados!$D$2:$D$32,MATCH("100000001*",[1]dados!$D$2:$D$32,0)),IF(OR(ISNUMBER(FIND("OBRA",J169)),ISNUMBER(FIND("ENGENHARIA",J169)),ISNUMBER(FIND("REFORMA",J169)),ISNUMBER(FIND("AMPLIAÇÃO",J169)),ISNUMBER(FIND("AMPLIACAO",J169)),ISNUMBER(FIND("PAVIMENTAÇÃO",J169)),ISNUMBER(FIND("PAVIMENTACAO",J169)),ISNUMBER(FIND("DRENAGEM",J169)),ISNUMBER(FIND("CONSTRUÇÃO",J169)),ISNUMBER(FIND("CONSTRUCAO",J169))),INDEX([1]dados!$D$2:$D$32,MATCH("100000003*",[1]dados!$D$2:$D$32,0)),IF(OR(ISNUMBER(FIND("LOCAÇÃO",J169)),ISNUMBER(FIND("LOCACAO",J169)),ISNUMBER(FIND("MANUTENÇÃO",J169)),ISNUMBER(FIND("MANUTENCAO",J169)),ISNUMBER(FIND("MÁQUINA",J169)),ISNUMBER(FIND("MAQUINA",J169)),ISNUMBER(FIND("EQUIPAMENTO",J169))),INDEX([1]dados!$D$2:$D$32,MATCH("100000020*",[1]dados!$D$2:$D$32,0)),""))),"")</f>
        <v>100000020 - Manutenção de instalações, de máquinas ou de equipamentos</v>
      </c>
      <c r="L169" s="9">
        <f t="shared" si="10"/>
        <v>0</v>
      </c>
      <c r="M169" s="9">
        <f t="shared" si="11"/>
        <v>0</v>
      </c>
      <c r="N169" s="9"/>
      <c r="O169" s="9"/>
    </row>
    <row r="170" spans="1:15" ht="57.75" thickBot="1">
      <c r="A170" s="14" t="s">
        <v>1489</v>
      </c>
      <c r="B170" s="9"/>
      <c r="C170" s="9">
        <f>IF(OR(ISNUMBER(FIND("OBRA",'[2]R-2010'!E170)),ISNUMBER(FIND("4.4.90.51",'[2]R-2010'!C170))),1,0)</f>
        <v>0</v>
      </c>
      <c r="D170" s="23" t="str">
        <f>IFERROR(TEXT(VALUE(SUBSTITUTE(SUBSTITUTE(SUBSTITUTE('[2]R-2010'!H170,".",""),"/",""),"-","")),"00000000000000"),"")</f>
        <v>03420933000126</v>
      </c>
      <c r="E170" s="9">
        <f t="shared" si="8"/>
        <v>0</v>
      </c>
      <c r="F170" s="9">
        <f t="shared" si="9"/>
        <v>0</v>
      </c>
      <c r="G170" s="9" t="str">
        <f>IFERROR(IF('[2]R-2010'!I170="",0,'[2]R-2010'!I170),"")</f>
        <v>16888</v>
      </c>
      <c r="H170" s="10">
        <f>IFERROR('[2]R-2010'!K170,"")</f>
        <v>45854</v>
      </c>
      <c r="I170" s="24">
        <f>IFERROR('[2]R-2010'!L170,"")</f>
        <v>2453.02</v>
      </c>
      <c r="J170" s="14" t="str">
        <f>IFERROR('[2]R-2010'!Q170,"")</f>
        <v>CONTRATACAO DE EMPRESA PARA LOCAÇÃO DE EQUIPAMENTOS DE INFORMATICA,  INCLUINDO ASSISTENCIA TECNICA, MANUTENÇÃO PREVENTIVA E CORRETIVA E  PEÇAS DE REPOSICÃO, PARA  ATENDER AS NECESSIDADES DA SECRETARIA DA SEGURANÇA PÚBLICA DO MUNICIPIO DE IGUATU/CE.  CONFORME LICITACAO 2021.07.01.03 E CONTRATO 2021.08.23.22.</v>
      </c>
      <c r="K170" s="23" t="str">
        <f>IFERROR(IF(OR(ISNUMBER(FIND("VARR",J170)),ISNUMBER(FIND("CAPINA",J170)),ISNUMBER(FIND("ROÇAG",J170)),ISNUMBER(FIND("ROCAG",J170)),ISNUMBER(FIND("PODA",J170)),ISNUMBER(FIND("RESÍDUO",J170)),ISNUMBER(FIND("RESIDUO",J170)),ISNUMBER(FIND("LIMPEZA",J170)),ISNUMBER(FIND("CONSERVAÇÃO",J170)),ISNUMBER(FIND("CONSERVACAO",J170))),INDEX([1]dados!$D$2:$D$32,MATCH("100000001*",[1]dados!$D$2:$D$32,0)),IF(OR(ISNUMBER(FIND("OBRA",J170)),ISNUMBER(FIND("ENGENHARIA",J170)),ISNUMBER(FIND("REFORMA",J170)),ISNUMBER(FIND("AMPLIAÇÃO",J170)),ISNUMBER(FIND("AMPLIACAO",J170)),ISNUMBER(FIND("PAVIMENTAÇÃO",J170)),ISNUMBER(FIND("PAVIMENTACAO",J170)),ISNUMBER(FIND("DRENAGEM",J170)),ISNUMBER(FIND("CONSTRUÇÃO",J170)),ISNUMBER(FIND("CONSTRUCAO",J170))),INDEX([1]dados!$D$2:$D$32,MATCH("100000003*",[1]dados!$D$2:$D$32,0)),IF(OR(ISNUMBER(FIND("LOCAÇÃO",J170)),ISNUMBER(FIND("LOCACAO",J170)),ISNUMBER(FIND("MANUTENÇÃO",J170)),ISNUMBER(FIND("MANUTENCAO",J170)),ISNUMBER(FIND("MÁQUINA",J170)),ISNUMBER(FIND("MAQUINA",J170)),ISNUMBER(FIND("EQUIPAMENTO",J170))),INDEX([1]dados!$D$2:$D$32,MATCH("100000020*",[1]dados!$D$2:$D$32,0)),""))),"")</f>
        <v>100000020 - Manutenção de instalações, de máquinas ou de equipamentos</v>
      </c>
      <c r="L170" s="9">
        <f t="shared" si="10"/>
        <v>0</v>
      </c>
      <c r="M170" s="9">
        <f t="shared" si="11"/>
        <v>0</v>
      </c>
      <c r="N170" s="9"/>
      <c r="O170" s="9"/>
    </row>
    <row r="171" spans="1:15" ht="57.75" thickBot="1">
      <c r="A171" s="14" t="s">
        <v>1489</v>
      </c>
      <c r="B171" s="9"/>
      <c r="C171" s="9">
        <f>IF(OR(ISNUMBER(FIND("OBRA",'[2]R-2010'!E171)),ISNUMBER(FIND("4.4.90.51",'[2]R-2010'!C171))),1,0)</f>
        <v>0</v>
      </c>
      <c r="D171" s="23" t="str">
        <f>IFERROR(TEXT(VALUE(SUBSTITUTE(SUBSTITUTE(SUBSTITUTE('[2]R-2010'!H171,".",""),"/",""),"-","")),"00000000000000"),"")</f>
        <v>03420933000126</v>
      </c>
      <c r="E171" s="9">
        <f t="shared" si="8"/>
        <v>0</v>
      </c>
      <c r="F171" s="9">
        <f t="shared" si="9"/>
        <v>0</v>
      </c>
      <c r="G171" s="9" t="str">
        <f>IFERROR(IF('[2]R-2010'!I171="",0,'[2]R-2010'!I171),"")</f>
        <v>16833</v>
      </c>
      <c r="H171" s="10">
        <f>IFERROR('[2]R-2010'!K171,"")</f>
        <v>45854</v>
      </c>
      <c r="I171" s="24">
        <f>IFERROR('[2]R-2010'!L171,"")</f>
        <v>2977.9</v>
      </c>
      <c r="J171" s="14" t="str">
        <f>IFERROR('[2]R-2010'!Q171,"")</f>
        <v>CONTRATACAO DE EMPRESA PARA LOCAÇÃO DE EQUIPAMENTOS  DE INFORMATICA,  INCLUINDO ASSISTENCIA TECNICA,  MANUTENÇÃO PREVENTIVA E CORRETIVA E  PEÇAS DE  REPOSICÃO, PARA  ATENDER AS NECESSIDADES DA  SECRETARIA DE DESENVOLVIMENTO URBANO DO MUNICIPIO DE  IGUATU/CE.  CONFORME LICITACAO 2021.07.01.03 E  CONTRATO 2021.08.23.22.</v>
      </c>
      <c r="K171" s="23" t="str">
        <f>IFERROR(IF(OR(ISNUMBER(FIND("VARR",J171)),ISNUMBER(FIND("CAPINA",J171)),ISNUMBER(FIND("ROÇAG",J171)),ISNUMBER(FIND("ROCAG",J171)),ISNUMBER(FIND("PODA",J171)),ISNUMBER(FIND("RESÍDUO",J171)),ISNUMBER(FIND("RESIDUO",J171)),ISNUMBER(FIND("LIMPEZA",J171)),ISNUMBER(FIND("CONSERVAÇÃO",J171)),ISNUMBER(FIND("CONSERVACAO",J171))),INDEX([1]dados!$D$2:$D$32,MATCH("100000001*",[1]dados!$D$2:$D$32,0)),IF(OR(ISNUMBER(FIND("OBRA",J171)),ISNUMBER(FIND("ENGENHARIA",J171)),ISNUMBER(FIND("REFORMA",J171)),ISNUMBER(FIND("AMPLIAÇÃO",J171)),ISNUMBER(FIND("AMPLIACAO",J171)),ISNUMBER(FIND("PAVIMENTAÇÃO",J171)),ISNUMBER(FIND("PAVIMENTACAO",J171)),ISNUMBER(FIND("DRENAGEM",J171)),ISNUMBER(FIND("CONSTRUÇÃO",J171)),ISNUMBER(FIND("CONSTRUCAO",J171))),INDEX([1]dados!$D$2:$D$32,MATCH("100000003*",[1]dados!$D$2:$D$32,0)),IF(OR(ISNUMBER(FIND("LOCAÇÃO",J171)),ISNUMBER(FIND("LOCACAO",J171)),ISNUMBER(FIND("MANUTENÇÃO",J171)),ISNUMBER(FIND("MANUTENCAO",J171)),ISNUMBER(FIND("MÁQUINA",J171)),ISNUMBER(FIND("MAQUINA",J171)),ISNUMBER(FIND("EQUIPAMENTO",J171))),INDEX([1]dados!$D$2:$D$32,MATCH("100000020*",[1]dados!$D$2:$D$32,0)),""))),"")</f>
        <v>100000020 - Manutenção de instalações, de máquinas ou de equipamentos</v>
      </c>
      <c r="L171" s="9">
        <f t="shared" si="10"/>
        <v>0</v>
      </c>
      <c r="M171" s="9">
        <f t="shared" si="11"/>
        <v>0</v>
      </c>
      <c r="N171" s="9"/>
      <c r="O171" s="9"/>
    </row>
    <row r="172" spans="1:15" ht="57.75" thickBot="1">
      <c r="A172" s="14" t="s">
        <v>1489</v>
      </c>
      <c r="B172" s="9"/>
      <c r="C172" s="9">
        <f>IF(OR(ISNUMBER(FIND("OBRA",'[2]R-2010'!E172)),ISNUMBER(FIND("4.4.90.51",'[2]R-2010'!C172))),1,0)</f>
        <v>0</v>
      </c>
      <c r="D172" s="23" t="str">
        <f>IFERROR(TEXT(VALUE(SUBSTITUTE(SUBSTITUTE(SUBSTITUTE('[2]R-2010'!H172,".",""),"/",""),"-","")),"00000000000000"),"")</f>
        <v>03420933000126</v>
      </c>
      <c r="E172" s="9">
        <f t="shared" si="8"/>
        <v>0</v>
      </c>
      <c r="F172" s="9">
        <f t="shared" si="9"/>
        <v>0</v>
      </c>
      <c r="G172" s="9" t="str">
        <f>IFERROR(IF('[2]R-2010'!I172="",0,'[2]R-2010'!I172),"")</f>
        <v>16857</v>
      </c>
      <c r="H172" s="10">
        <f>IFERROR('[2]R-2010'!K172,"")</f>
        <v>45854</v>
      </c>
      <c r="I172" s="24">
        <f>IFERROR('[2]R-2010'!L172,"")</f>
        <v>2977.9</v>
      </c>
      <c r="J172" s="14" t="str">
        <f>IFERROR('[2]R-2010'!Q172,"")</f>
        <v>CONTRATACAO DE EMPRESA PARA LOCAÇÃO DE EQUIPAMENTOS  DE INFORMATICA,  INCLUINDO ASSISTENCIA TECNICA,  MANUTENÇÃO PREVENTIVA E CORRETIVA E  PEÇAS DE  REPOSICÃO, PARA  ATENDER AS NECESSIDADES DA  SECRETARIA DE DESENVOLVIMENTO URBANO DO MUNICIPIO DE  IGUATU/CE.  CONFORME LICITACAO 2021.07.01.03 E  CONTRATO 2021.08.23.22.</v>
      </c>
      <c r="K172" s="23" t="str">
        <f>IFERROR(IF(OR(ISNUMBER(FIND("VARR",J172)),ISNUMBER(FIND("CAPINA",J172)),ISNUMBER(FIND("ROÇAG",J172)),ISNUMBER(FIND("ROCAG",J172)),ISNUMBER(FIND("PODA",J172)),ISNUMBER(FIND("RESÍDUO",J172)),ISNUMBER(FIND("RESIDUO",J172)),ISNUMBER(FIND("LIMPEZA",J172)),ISNUMBER(FIND("CONSERVAÇÃO",J172)),ISNUMBER(FIND("CONSERVACAO",J172))),INDEX([1]dados!$D$2:$D$32,MATCH("100000001*",[1]dados!$D$2:$D$32,0)),IF(OR(ISNUMBER(FIND("OBRA",J172)),ISNUMBER(FIND("ENGENHARIA",J172)),ISNUMBER(FIND("REFORMA",J172)),ISNUMBER(FIND("AMPLIAÇÃO",J172)),ISNUMBER(FIND("AMPLIACAO",J172)),ISNUMBER(FIND("PAVIMENTAÇÃO",J172)),ISNUMBER(FIND("PAVIMENTACAO",J172)),ISNUMBER(FIND("DRENAGEM",J172)),ISNUMBER(FIND("CONSTRUÇÃO",J172)),ISNUMBER(FIND("CONSTRUCAO",J172))),INDEX([1]dados!$D$2:$D$32,MATCH("100000003*",[1]dados!$D$2:$D$32,0)),IF(OR(ISNUMBER(FIND("LOCAÇÃO",J172)),ISNUMBER(FIND("LOCACAO",J172)),ISNUMBER(FIND("MANUTENÇÃO",J172)),ISNUMBER(FIND("MANUTENCAO",J172)),ISNUMBER(FIND("MÁQUINA",J172)),ISNUMBER(FIND("MAQUINA",J172)),ISNUMBER(FIND("EQUIPAMENTO",J172))),INDEX([1]dados!$D$2:$D$32,MATCH("100000020*",[1]dados!$D$2:$D$32,0)),""))),"")</f>
        <v>100000020 - Manutenção de instalações, de máquinas ou de equipamentos</v>
      </c>
      <c r="L172" s="9">
        <f t="shared" si="10"/>
        <v>0</v>
      </c>
      <c r="M172" s="9">
        <f t="shared" si="11"/>
        <v>0</v>
      </c>
      <c r="N172" s="9"/>
      <c r="O172" s="9"/>
    </row>
    <row r="173" spans="1:15" ht="57.75" thickBot="1">
      <c r="A173" s="14" t="s">
        <v>1489</v>
      </c>
      <c r="B173" s="9"/>
      <c r="C173" s="9">
        <f>IF(OR(ISNUMBER(FIND("OBRA",'[2]R-2010'!E173)),ISNUMBER(FIND("4.4.90.51",'[2]R-2010'!C173))),1,0)</f>
        <v>0</v>
      </c>
      <c r="D173" s="23" t="str">
        <f>IFERROR(TEXT(VALUE(SUBSTITUTE(SUBSTITUTE(SUBSTITUTE('[2]R-2010'!H173,".",""),"/",""),"-","")),"00000000000000"),"")</f>
        <v>03420933000126</v>
      </c>
      <c r="E173" s="9">
        <f t="shared" si="8"/>
        <v>0</v>
      </c>
      <c r="F173" s="9">
        <f t="shared" si="9"/>
        <v>0</v>
      </c>
      <c r="G173" s="9" t="str">
        <f>IFERROR(IF('[2]R-2010'!I173="",0,'[2]R-2010'!I173),"")</f>
        <v>16797</v>
      </c>
      <c r="H173" s="10">
        <f>IFERROR('[2]R-2010'!K173,"")</f>
        <v>45854</v>
      </c>
      <c r="I173" s="24">
        <f>IFERROR('[2]R-2010'!L173,"")</f>
        <v>2977.9</v>
      </c>
      <c r="J173" s="14" t="str">
        <f>IFERROR('[2]R-2010'!Q173,"")</f>
        <v>CONTRATACAO DE EMPRESA PARA LOCAÇÃO DE EQUIPAMENTOS  DE INFORMATICA,  INCLUINDO ASSISTENCIA TECNICA,  MANUTENÇÃO PREVENTIVA E CORRETIVA E  PEÇAS DE  REPOSICÃO, PARA  ATENDER AS NECESSIDADES DA  SECRETARIA DE DESENVOLVIMENTO URBANO DO MUNICIPIO DE  IGUATU/CE.  CONFORME LICITACAO 2021.07.01.03 E  CONTRATO 2021.08.23.22.</v>
      </c>
      <c r="K173" s="23" t="str">
        <f>IFERROR(IF(OR(ISNUMBER(FIND("VARR",J173)),ISNUMBER(FIND("CAPINA",J173)),ISNUMBER(FIND("ROÇAG",J173)),ISNUMBER(FIND("ROCAG",J173)),ISNUMBER(FIND("PODA",J173)),ISNUMBER(FIND("RESÍDUO",J173)),ISNUMBER(FIND("RESIDUO",J173)),ISNUMBER(FIND("LIMPEZA",J173)),ISNUMBER(FIND("CONSERVAÇÃO",J173)),ISNUMBER(FIND("CONSERVACAO",J173))),INDEX([1]dados!$D$2:$D$32,MATCH("100000001*",[1]dados!$D$2:$D$32,0)),IF(OR(ISNUMBER(FIND("OBRA",J173)),ISNUMBER(FIND("ENGENHARIA",J173)),ISNUMBER(FIND("REFORMA",J173)),ISNUMBER(FIND("AMPLIAÇÃO",J173)),ISNUMBER(FIND("AMPLIACAO",J173)),ISNUMBER(FIND("PAVIMENTAÇÃO",J173)),ISNUMBER(FIND("PAVIMENTACAO",J173)),ISNUMBER(FIND("DRENAGEM",J173)),ISNUMBER(FIND("CONSTRUÇÃO",J173)),ISNUMBER(FIND("CONSTRUCAO",J173))),INDEX([1]dados!$D$2:$D$32,MATCH("100000003*",[1]dados!$D$2:$D$32,0)),IF(OR(ISNUMBER(FIND("LOCAÇÃO",J173)),ISNUMBER(FIND("LOCACAO",J173)),ISNUMBER(FIND("MANUTENÇÃO",J173)),ISNUMBER(FIND("MANUTENCAO",J173)),ISNUMBER(FIND("MÁQUINA",J173)),ISNUMBER(FIND("MAQUINA",J173)),ISNUMBER(FIND("EQUIPAMENTO",J173))),INDEX([1]dados!$D$2:$D$32,MATCH("100000020*",[1]dados!$D$2:$D$32,0)),""))),"")</f>
        <v>100000020 - Manutenção de instalações, de máquinas ou de equipamentos</v>
      </c>
      <c r="L173" s="9">
        <f t="shared" si="10"/>
        <v>0</v>
      </c>
      <c r="M173" s="9">
        <f t="shared" si="11"/>
        <v>0</v>
      </c>
      <c r="N173" s="9"/>
      <c r="O173" s="9"/>
    </row>
    <row r="174" spans="1:15" ht="57.75" thickBot="1">
      <c r="A174" s="14" t="s">
        <v>1489</v>
      </c>
      <c r="B174" s="9"/>
      <c r="C174" s="9">
        <f>IF(OR(ISNUMBER(FIND("OBRA",'[2]R-2010'!E174)),ISNUMBER(FIND("4.4.90.51",'[2]R-2010'!C174))),1,0)</f>
        <v>0</v>
      </c>
      <c r="D174" s="23" t="str">
        <f>IFERROR(TEXT(VALUE(SUBSTITUTE(SUBSTITUTE(SUBSTITUTE('[2]R-2010'!H174,".",""),"/",""),"-","")),"00000000000000"),"")</f>
        <v>03420933000126</v>
      </c>
      <c r="E174" s="9">
        <f t="shared" si="8"/>
        <v>0</v>
      </c>
      <c r="F174" s="9">
        <f t="shared" si="9"/>
        <v>0</v>
      </c>
      <c r="G174" s="9" t="str">
        <f>IFERROR(IF('[2]R-2010'!I174="",0,'[2]R-2010'!I174),"")</f>
        <v>16887</v>
      </c>
      <c r="H174" s="10">
        <f>IFERROR('[2]R-2010'!K174,"")</f>
        <v>45854</v>
      </c>
      <c r="I174" s="24">
        <f>IFERROR('[2]R-2010'!L174,"")</f>
        <v>3919.88</v>
      </c>
      <c r="J174" s="14" t="str">
        <f>IFERROR('[2]R-2010'!Q174,"")</f>
        <v>CONTRATACAO DE EMPRESA PARA LOCAÇÃO DE EQUIPAMENTOS DE INFORMATICA,  INCLUINDO ASSISTENCIA TECNICA, MANUTENÇÃO PREVENTIVA E CORRETIVA E  PEÇAS DE REPOSICÃO, PARA  ATENDER AS NECESSIDADES DA SECRETARIA DE DESENVOLVIMENTO AGRARIO DO MUNICIPIO DE IGUATU/CE.  CONFORME LICITACAO 2021.07.01.03 E CONTRATO  2021.08.23.17.</v>
      </c>
      <c r="K174" s="23" t="str">
        <f>IFERROR(IF(OR(ISNUMBER(FIND("VARR",J174)),ISNUMBER(FIND("CAPINA",J174)),ISNUMBER(FIND("ROÇAG",J174)),ISNUMBER(FIND("ROCAG",J174)),ISNUMBER(FIND("PODA",J174)),ISNUMBER(FIND("RESÍDUO",J174)),ISNUMBER(FIND("RESIDUO",J174)),ISNUMBER(FIND("LIMPEZA",J174)),ISNUMBER(FIND("CONSERVAÇÃO",J174)),ISNUMBER(FIND("CONSERVACAO",J174))),INDEX([1]dados!$D$2:$D$32,MATCH("100000001*",[1]dados!$D$2:$D$32,0)),IF(OR(ISNUMBER(FIND("OBRA",J174)),ISNUMBER(FIND("ENGENHARIA",J174)),ISNUMBER(FIND("REFORMA",J174)),ISNUMBER(FIND("AMPLIAÇÃO",J174)),ISNUMBER(FIND("AMPLIACAO",J174)),ISNUMBER(FIND("PAVIMENTAÇÃO",J174)),ISNUMBER(FIND("PAVIMENTACAO",J174)),ISNUMBER(FIND("DRENAGEM",J174)),ISNUMBER(FIND("CONSTRUÇÃO",J174)),ISNUMBER(FIND("CONSTRUCAO",J174))),INDEX([1]dados!$D$2:$D$32,MATCH("100000003*",[1]dados!$D$2:$D$32,0)),IF(OR(ISNUMBER(FIND("LOCAÇÃO",J174)),ISNUMBER(FIND("LOCACAO",J174)),ISNUMBER(FIND("MANUTENÇÃO",J174)),ISNUMBER(FIND("MANUTENCAO",J174)),ISNUMBER(FIND("MÁQUINA",J174)),ISNUMBER(FIND("MAQUINA",J174)),ISNUMBER(FIND("EQUIPAMENTO",J174))),INDEX([1]dados!$D$2:$D$32,MATCH("100000020*",[1]dados!$D$2:$D$32,0)),""))),"")</f>
        <v>100000020 - Manutenção de instalações, de máquinas ou de equipamentos</v>
      </c>
      <c r="L174" s="9">
        <f t="shared" si="10"/>
        <v>0</v>
      </c>
      <c r="M174" s="9">
        <f t="shared" si="11"/>
        <v>0</v>
      </c>
      <c r="N174" s="9"/>
      <c r="O174" s="9"/>
    </row>
    <row r="175" spans="1:15" ht="57.75" thickBot="1">
      <c r="A175" s="14" t="s">
        <v>1489</v>
      </c>
      <c r="B175" s="9"/>
      <c r="C175" s="9">
        <f>IF(OR(ISNUMBER(FIND("OBRA",'[2]R-2010'!E175)),ISNUMBER(FIND("4.4.90.51",'[2]R-2010'!C175))),1,0)</f>
        <v>0</v>
      </c>
      <c r="D175" s="23" t="str">
        <f>IFERROR(TEXT(VALUE(SUBSTITUTE(SUBSTITUTE(SUBSTITUTE('[2]R-2010'!H175,".",""),"/",""),"-","")),"00000000000000"),"")</f>
        <v>03420933000126</v>
      </c>
      <c r="E175" s="9">
        <f t="shared" si="8"/>
        <v>0</v>
      </c>
      <c r="F175" s="9">
        <f t="shared" si="9"/>
        <v>0</v>
      </c>
      <c r="G175" s="9" t="str">
        <f>IFERROR(IF('[2]R-2010'!I175="",0,'[2]R-2010'!I175),"")</f>
        <v>16832</v>
      </c>
      <c r="H175" s="10">
        <f>IFERROR('[2]R-2010'!K175,"")</f>
        <v>45854</v>
      </c>
      <c r="I175" s="24">
        <f>IFERROR('[2]R-2010'!L175,"")</f>
        <v>3919.88</v>
      </c>
      <c r="J175" s="14" t="str">
        <f>IFERROR('[2]R-2010'!Q175,"")</f>
        <v>CONTRATACAO DE EMPRESA PARA LOCAÇÃO DE EQUIPAMENTOS DE INFORMATICA,  INCLUINDO ASSISTENCIA TECNICA, MANUTENÇÃO PREVENTIVA E CORRETIVA E  PEÇAS DE REPOSICÃO, PARA  ATENDER AS NECESSIDADES DA SECRETARIA DE DESENVOLVIMENTO AGRARIO DO MUNICIPIO DE IGUATU/CE.  CONFORME LICITACAO 2021.07.01.03 E CONTRATO  2021.08.23.17.</v>
      </c>
      <c r="K175" s="23" t="str">
        <f>IFERROR(IF(OR(ISNUMBER(FIND("VARR",J175)),ISNUMBER(FIND("CAPINA",J175)),ISNUMBER(FIND("ROÇAG",J175)),ISNUMBER(FIND("ROCAG",J175)),ISNUMBER(FIND("PODA",J175)),ISNUMBER(FIND("RESÍDUO",J175)),ISNUMBER(FIND("RESIDUO",J175)),ISNUMBER(FIND("LIMPEZA",J175)),ISNUMBER(FIND("CONSERVAÇÃO",J175)),ISNUMBER(FIND("CONSERVACAO",J175))),INDEX([1]dados!$D$2:$D$32,MATCH("100000001*",[1]dados!$D$2:$D$32,0)),IF(OR(ISNUMBER(FIND("OBRA",J175)),ISNUMBER(FIND("ENGENHARIA",J175)),ISNUMBER(FIND("REFORMA",J175)),ISNUMBER(FIND("AMPLIAÇÃO",J175)),ISNUMBER(FIND("AMPLIACAO",J175)),ISNUMBER(FIND("PAVIMENTAÇÃO",J175)),ISNUMBER(FIND("PAVIMENTACAO",J175)),ISNUMBER(FIND("DRENAGEM",J175)),ISNUMBER(FIND("CONSTRUÇÃO",J175)),ISNUMBER(FIND("CONSTRUCAO",J175))),INDEX([1]dados!$D$2:$D$32,MATCH("100000003*",[1]dados!$D$2:$D$32,0)),IF(OR(ISNUMBER(FIND("LOCAÇÃO",J175)),ISNUMBER(FIND("LOCACAO",J175)),ISNUMBER(FIND("MANUTENÇÃO",J175)),ISNUMBER(FIND("MANUTENCAO",J175)),ISNUMBER(FIND("MÁQUINA",J175)),ISNUMBER(FIND("MAQUINA",J175)),ISNUMBER(FIND("EQUIPAMENTO",J175))),INDEX([1]dados!$D$2:$D$32,MATCH("100000020*",[1]dados!$D$2:$D$32,0)),""))),"")</f>
        <v>100000020 - Manutenção de instalações, de máquinas ou de equipamentos</v>
      </c>
      <c r="L175" s="9">
        <f t="shared" si="10"/>
        <v>0</v>
      </c>
      <c r="M175" s="9">
        <f t="shared" si="11"/>
        <v>0</v>
      </c>
      <c r="N175" s="9"/>
      <c r="O175" s="9"/>
    </row>
    <row r="176" spans="1:15" ht="57.75" thickBot="1">
      <c r="A176" s="14" t="s">
        <v>1489</v>
      </c>
      <c r="B176" s="9"/>
      <c r="C176" s="9">
        <f>IF(OR(ISNUMBER(FIND("OBRA",'[2]R-2010'!E176)),ISNUMBER(FIND("4.4.90.51",'[2]R-2010'!C176))),1,0)</f>
        <v>0</v>
      </c>
      <c r="D176" s="23" t="str">
        <f>IFERROR(TEXT(VALUE(SUBSTITUTE(SUBSTITUTE(SUBSTITUTE('[2]R-2010'!H176,".",""),"/",""),"-","")),"00000000000000"),"")</f>
        <v>03420933000126</v>
      </c>
      <c r="E176" s="9">
        <f t="shared" si="8"/>
        <v>0</v>
      </c>
      <c r="F176" s="9">
        <f t="shared" si="9"/>
        <v>0</v>
      </c>
      <c r="G176" s="9" t="str">
        <f>IFERROR(IF('[2]R-2010'!I176="",0,'[2]R-2010'!I176),"")</f>
        <v>16796</v>
      </c>
      <c r="H176" s="10">
        <f>IFERROR('[2]R-2010'!K176,"")</f>
        <v>45854</v>
      </c>
      <c r="I176" s="24">
        <f>IFERROR('[2]R-2010'!L176,"")</f>
        <v>3919.88</v>
      </c>
      <c r="J176" s="14" t="str">
        <f>IFERROR('[2]R-2010'!Q176,"")</f>
        <v>CONTRATACAO DE EMPRESA PARA LOCAÇÃO DE EQUIPAMENTOS DE INFORMATICA,  INCLUINDO ASSISTENCIA TECNICA, MANUTENÇÃO PREVENTIVA E CORRETIVA E  PEÇAS DE REPOSICÃO, PARA  ATENDER AS NECESSIDADES DA SECRETARIA DE DESENVOLVIMENTO AGRARIO DO MUNICIPIO DE IGUATU/CE.  CONFORME LICITACAO 2021.07.01.03 E CONTRATO  2021.08.23.17.</v>
      </c>
      <c r="K176" s="23" t="str">
        <f>IFERROR(IF(OR(ISNUMBER(FIND("VARR",J176)),ISNUMBER(FIND("CAPINA",J176)),ISNUMBER(FIND("ROÇAG",J176)),ISNUMBER(FIND("ROCAG",J176)),ISNUMBER(FIND("PODA",J176)),ISNUMBER(FIND("RESÍDUO",J176)),ISNUMBER(FIND("RESIDUO",J176)),ISNUMBER(FIND("LIMPEZA",J176)),ISNUMBER(FIND("CONSERVAÇÃO",J176)),ISNUMBER(FIND("CONSERVACAO",J176))),INDEX([1]dados!$D$2:$D$32,MATCH("100000001*",[1]dados!$D$2:$D$32,0)),IF(OR(ISNUMBER(FIND("OBRA",J176)),ISNUMBER(FIND("ENGENHARIA",J176)),ISNUMBER(FIND("REFORMA",J176)),ISNUMBER(FIND("AMPLIAÇÃO",J176)),ISNUMBER(FIND("AMPLIACAO",J176)),ISNUMBER(FIND("PAVIMENTAÇÃO",J176)),ISNUMBER(FIND("PAVIMENTACAO",J176)),ISNUMBER(FIND("DRENAGEM",J176)),ISNUMBER(FIND("CONSTRUÇÃO",J176)),ISNUMBER(FIND("CONSTRUCAO",J176))),INDEX([1]dados!$D$2:$D$32,MATCH("100000003*",[1]dados!$D$2:$D$32,0)),IF(OR(ISNUMBER(FIND("LOCAÇÃO",J176)),ISNUMBER(FIND("LOCACAO",J176)),ISNUMBER(FIND("MANUTENÇÃO",J176)),ISNUMBER(FIND("MANUTENCAO",J176)),ISNUMBER(FIND("MÁQUINA",J176)),ISNUMBER(FIND("MAQUINA",J176)),ISNUMBER(FIND("EQUIPAMENTO",J176))),INDEX([1]dados!$D$2:$D$32,MATCH("100000020*",[1]dados!$D$2:$D$32,0)),""))),"")</f>
        <v>100000020 - Manutenção de instalações, de máquinas ou de equipamentos</v>
      </c>
      <c r="L176" s="9">
        <f t="shared" si="10"/>
        <v>0</v>
      </c>
      <c r="M176" s="9">
        <f t="shared" si="11"/>
        <v>0</v>
      </c>
      <c r="N176" s="9"/>
      <c r="O176" s="9"/>
    </row>
    <row r="177" spans="1:15" ht="57.75" thickBot="1">
      <c r="A177" s="14" t="s">
        <v>1489</v>
      </c>
      <c r="B177" s="9"/>
      <c r="C177" s="9">
        <f>IF(OR(ISNUMBER(FIND("OBRA",'[2]R-2010'!E177)),ISNUMBER(FIND("4.4.90.51",'[2]R-2010'!C177))),1,0)</f>
        <v>0</v>
      </c>
      <c r="D177" s="23" t="str">
        <f>IFERROR(TEXT(VALUE(SUBSTITUTE(SUBSTITUTE(SUBSTITUTE('[2]R-2010'!H177,".",""),"/",""),"-","")),"00000000000000"),"")</f>
        <v>03420933000126</v>
      </c>
      <c r="E177" s="9">
        <f t="shared" si="8"/>
        <v>0</v>
      </c>
      <c r="F177" s="9">
        <f t="shared" si="9"/>
        <v>0</v>
      </c>
      <c r="G177" s="9" t="str">
        <f>IFERROR(IF('[2]R-2010'!I177="",0,'[2]R-2010'!I177),"")</f>
        <v>16856</v>
      </c>
      <c r="H177" s="10">
        <f>IFERROR('[2]R-2010'!K177,"")</f>
        <v>45854</v>
      </c>
      <c r="I177" s="24">
        <f>IFERROR('[2]R-2010'!L177,"")</f>
        <v>3919.88</v>
      </c>
      <c r="J177" s="14" t="str">
        <f>IFERROR('[2]R-2010'!Q177,"")</f>
        <v>CONTRATACAO DE EMPRESA PARA LOCAÇÃO DE EQUIPAMENTOS DE INFORMATICA,  INCLUINDO ASSISTENCIA TECNICA, MANUTENÇÃO PREVENTIVA E CORRETIVA E  PEÇAS DE REPOSICÃO, PARA  ATENDER AS NECESSIDADES DA SECRETARIA DE DESENVOLVIMENTO AGRARIO DO MUNICIPIO DE IGUATU/CE.  CONFORME LICITACAO 2021.07.01.03 E CONTRATO  2021.08.23.17.</v>
      </c>
      <c r="K177" s="23" t="str">
        <f>IFERROR(IF(OR(ISNUMBER(FIND("VARR",J177)),ISNUMBER(FIND("CAPINA",J177)),ISNUMBER(FIND("ROÇAG",J177)),ISNUMBER(FIND("ROCAG",J177)),ISNUMBER(FIND("PODA",J177)),ISNUMBER(FIND("RESÍDUO",J177)),ISNUMBER(FIND("RESIDUO",J177)),ISNUMBER(FIND("LIMPEZA",J177)),ISNUMBER(FIND("CONSERVAÇÃO",J177)),ISNUMBER(FIND("CONSERVACAO",J177))),INDEX([1]dados!$D$2:$D$32,MATCH("100000001*",[1]dados!$D$2:$D$32,0)),IF(OR(ISNUMBER(FIND("OBRA",J177)),ISNUMBER(FIND("ENGENHARIA",J177)),ISNUMBER(FIND("REFORMA",J177)),ISNUMBER(FIND("AMPLIAÇÃO",J177)),ISNUMBER(FIND("AMPLIACAO",J177)),ISNUMBER(FIND("PAVIMENTAÇÃO",J177)),ISNUMBER(FIND("PAVIMENTACAO",J177)),ISNUMBER(FIND("DRENAGEM",J177)),ISNUMBER(FIND("CONSTRUÇÃO",J177)),ISNUMBER(FIND("CONSTRUCAO",J177))),INDEX([1]dados!$D$2:$D$32,MATCH("100000003*",[1]dados!$D$2:$D$32,0)),IF(OR(ISNUMBER(FIND("LOCAÇÃO",J177)),ISNUMBER(FIND("LOCACAO",J177)),ISNUMBER(FIND("MANUTENÇÃO",J177)),ISNUMBER(FIND("MANUTENCAO",J177)),ISNUMBER(FIND("MÁQUINA",J177)),ISNUMBER(FIND("MAQUINA",J177)),ISNUMBER(FIND("EQUIPAMENTO",J177))),INDEX([1]dados!$D$2:$D$32,MATCH("100000020*",[1]dados!$D$2:$D$32,0)),""))),"")</f>
        <v>100000020 - Manutenção de instalações, de máquinas ou de equipamentos</v>
      </c>
      <c r="L177" s="9">
        <f t="shared" si="10"/>
        <v>0</v>
      </c>
      <c r="M177" s="9">
        <f t="shared" si="11"/>
        <v>0</v>
      </c>
      <c r="N177" s="9"/>
      <c r="O177" s="9"/>
    </row>
    <row r="178" spans="1:15" ht="57.75" thickBot="1">
      <c r="A178" s="14" t="s">
        <v>1489</v>
      </c>
      <c r="B178" s="9"/>
      <c r="C178" s="9">
        <f>IF(OR(ISNUMBER(FIND("OBRA",'[2]R-2010'!E178)),ISNUMBER(FIND("4.4.90.51",'[2]R-2010'!C178))),1,0)</f>
        <v>0</v>
      </c>
      <c r="D178" s="23" t="str">
        <f>IFERROR(TEXT(VALUE(SUBSTITUTE(SUBSTITUTE(SUBSTITUTE('[2]R-2010'!H178,".",""),"/",""),"-","")),"00000000000000"),"")</f>
        <v>03420933000126</v>
      </c>
      <c r="E178" s="9">
        <f t="shared" si="8"/>
        <v>0</v>
      </c>
      <c r="F178" s="9">
        <f t="shared" si="9"/>
        <v>0</v>
      </c>
      <c r="G178" s="9" t="str">
        <f>IFERROR(IF('[2]R-2010'!I178="",0,'[2]R-2010'!I178),"")</f>
        <v>16854</v>
      </c>
      <c r="H178" s="10">
        <f>IFERROR('[2]R-2010'!K178,"")</f>
        <v>45854</v>
      </c>
      <c r="I178" s="24">
        <f>IFERROR('[2]R-2010'!L178,"")</f>
        <v>5339.73</v>
      </c>
      <c r="J178" s="14" t="str">
        <f>IFERROR('[2]R-2010'!Q178,"")</f>
        <v>CONTRATACAO DE EMPRESA PARA LOCAÇÃO DE EQUIPAMENTOS DE INFORMATICA,  INCLUINDO ASSISTENCIA TECNICA, MANUTENÇÃO PREVENTIVA E CORRETIVA E  PEÇAS DE REPOSICÃO, PARA  ATENDER AS NECESSIDADES DA PROCURADORIA GERAL DO MUNICIPIO DE IGUATU/CE.  CONFORME LICITACAO 2021.07.01.03 E CONTRATO  2021.08.23.19.</v>
      </c>
      <c r="K178" s="23" t="str">
        <f>IFERROR(IF(OR(ISNUMBER(FIND("VARR",J178)),ISNUMBER(FIND("CAPINA",J178)),ISNUMBER(FIND("ROÇAG",J178)),ISNUMBER(FIND("ROCAG",J178)),ISNUMBER(FIND("PODA",J178)),ISNUMBER(FIND("RESÍDUO",J178)),ISNUMBER(FIND("RESIDUO",J178)),ISNUMBER(FIND("LIMPEZA",J178)),ISNUMBER(FIND("CONSERVAÇÃO",J178)),ISNUMBER(FIND("CONSERVACAO",J178))),INDEX([1]dados!$D$2:$D$32,MATCH("100000001*",[1]dados!$D$2:$D$32,0)),IF(OR(ISNUMBER(FIND("OBRA",J178)),ISNUMBER(FIND("ENGENHARIA",J178)),ISNUMBER(FIND("REFORMA",J178)),ISNUMBER(FIND("AMPLIAÇÃO",J178)),ISNUMBER(FIND("AMPLIACAO",J178)),ISNUMBER(FIND("PAVIMENTAÇÃO",J178)),ISNUMBER(FIND("PAVIMENTACAO",J178)),ISNUMBER(FIND("DRENAGEM",J178)),ISNUMBER(FIND("CONSTRUÇÃO",J178)),ISNUMBER(FIND("CONSTRUCAO",J178))),INDEX([1]dados!$D$2:$D$32,MATCH("100000003*",[1]dados!$D$2:$D$32,0)),IF(OR(ISNUMBER(FIND("LOCAÇÃO",J178)),ISNUMBER(FIND("LOCACAO",J178)),ISNUMBER(FIND("MANUTENÇÃO",J178)),ISNUMBER(FIND("MANUTENCAO",J178)),ISNUMBER(FIND("MÁQUINA",J178)),ISNUMBER(FIND("MAQUINA",J178)),ISNUMBER(FIND("EQUIPAMENTO",J178))),INDEX([1]dados!$D$2:$D$32,MATCH("100000020*",[1]dados!$D$2:$D$32,0)),""))),"")</f>
        <v>100000020 - Manutenção de instalações, de máquinas ou de equipamentos</v>
      </c>
      <c r="L178" s="9">
        <f t="shared" si="10"/>
        <v>0</v>
      </c>
      <c r="M178" s="9">
        <f t="shared" si="11"/>
        <v>0</v>
      </c>
      <c r="N178" s="9"/>
      <c r="O178" s="9"/>
    </row>
    <row r="179" spans="1:15" ht="57.75" thickBot="1">
      <c r="A179" s="14" t="s">
        <v>1489</v>
      </c>
      <c r="B179" s="9"/>
      <c r="C179" s="9">
        <f>IF(OR(ISNUMBER(FIND("OBRA",'[2]R-2010'!E179)),ISNUMBER(FIND("4.4.90.51",'[2]R-2010'!C179))),1,0)</f>
        <v>0</v>
      </c>
      <c r="D179" s="23" t="str">
        <f>IFERROR(TEXT(VALUE(SUBSTITUTE(SUBSTITUTE(SUBSTITUTE('[2]R-2010'!H179,".",""),"/",""),"-","")),"00000000000000"),"")</f>
        <v>03420933000126</v>
      </c>
      <c r="E179" s="9">
        <f t="shared" si="8"/>
        <v>0</v>
      </c>
      <c r="F179" s="9">
        <f t="shared" si="9"/>
        <v>0</v>
      </c>
      <c r="G179" s="9" t="str">
        <f>IFERROR(IF('[2]R-2010'!I179="",0,'[2]R-2010'!I179),"")</f>
        <v>16882</v>
      </c>
      <c r="H179" s="10">
        <f>IFERROR('[2]R-2010'!K179,"")</f>
        <v>45854</v>
      </c>
      <c r="I179" s="24">
        <f>IFERROR('[2]R-2010'!L179,"")</f>
        <v>5339.73</v>
      </c>
      <c r="J179" s="14" t="str">
        <f>IFERROR('[2]R-2010'!Q179,"")</f>
        <v>CONTRATACAO DE EMPRESA PARA LOCAÇÃO DE EQUIPAMENTOS DE INFORMATICA,  INCLUINDO ASSISTENCIA TECNICA, MANUTENÇÃO PREVENTIVA E CORRETIVA E  PEÇAS DE REPOSICÃO, PARA  ATENDER AS NECESSIDADES DA PROCURADORIA GERAL DO MUNICIPIO DE IGUATU/CE.  CONFORME LICITACAO 2021.07.01.03 E CONTRATO  2021.08.23.19.</v>
      </c>
      <c r="K179" s="23" t="str">
        <f>IFERROR(IF(OR(ISNUMBER(FIND("VARR",J179)),ISNUMBER(FIND("CAPINA",J179)),ISNUMBER(FIND("ROÇAG",J179)),ISNUMBER(FIND("ROCAG",J179)),ISNUMBER(FIND("PODA",J179)),ISNUMBER(FIND("RESÍDUO",J179)),ISNUMBER(FIND("RESIDUO",J179)),ISNUMBER(FIND("LIMPEZA",J179)),ISNUMBER(FIND("CONSERVAÇÃO",J179)),ISNUMBER(FIND("CONSERVACAO",J179))),INDEX([1]dados!$D$2:$D$32,MATCH("100000001*",[1]dados!$D$2:$D$32,0)),IF(OR(ISNUMBER(FIND("OBRA",J179)),ISNUMBER(FIND("ENGENHARIA",J179)),ISNUMBER(FIND("REFORMA",J179)),ISNUMBER(FIND("AMPLIAÇÃO",J179)),ISNUMBER(FIND("AMPLIACAO",J179)),ISNUMBER(FIND("PAVIMENTAÇÃO",J179)),ISNUMBER(FIND("PAVIMENTACAO",J179)),ISNUMBER(FIND("DRENAGEM",J179)),ISNUMBER(FIND("CONSTRUÇÃO",J179)),ISNUMBER(FIND("CONSTRUCAO",J179))),INDEX([1]dados!$D$2:$D$32,MATCH("100000003*",[1]dados!$D$2:$D$32,0)),IF(OR(ISNUMBER(FIND("LOCAÇÃO",J179)),ISNUMBER(FIND("LOCACAO",J179)),ISNUMBER(FIND("MANUTENÇÃO",J179)),ISNUMBER(FIND("MANUTENCAO",J179)),ISNUMBER(FIND("MÁQUINA",J179)),ISNUMBER(FIND("MAQUINA",J179)),ISNUMBER(FIND("EQUIPAMENTO",J179))),INDEX([1]dados!$D$2:$D$32,MATCH("100000020*",[1]dados!$D$2:$D$32,0)),""))),"")</f>
        <v>100000020 - Manutenção de instalações, de máquinas ou de equipamentos</v>
      </c>
      <c r="L179" s="9">
        <f t="shared" si="10"/>
        <v>0</v>
      </c>
      <c r="M179" s="9">
        <f t="shared" si="11"/>
        <v>0</v>
      </c>
      <c r="N179" s="9"/>
      <c r="O179" s="9"/>
    </row>
    <row r="180" spans="1:15" ht="57.75" thickBot="1">
      <c r="A180" s="14" t="s">
        <v>1489</v>
      </c>
      <c r="B180" s="9"/>
      <c r="C180" s="9">
        <f>IF(OR(ISNUMBER(FIND("OBRA",'[2]R-2010'!E180)),ISNUMBER(FIND("4.4.90.51",'[2]R-2010'!C180))),1,0)</f>
        <v>0</v>
      </c>
      <c r="D180" s="23" t="str">
        <f>IFERROR(TEXT(VALUE(SUBSTITUTE(SUBSTITUTE(SUBSTITUTE('[2]R-2010'!H180,".",""),"/",""),"-","")),"00000000000000"),"")</f>
        <v>03420933000126</v>
      </c>
      <c r="E180" s="9">
        <f t="shared" si="8"/>
        <v>0</v>
      </c>
      <c r="F180" s="9">
        <f t="shared" si="9"/>
        <v>0</v>
      </c>
      <c r="G180" s="9" t="str">
        <f>IFERROR(IF('[2]R-2010'!I180="",0,'[2]R-2010'!I180),"")</f>
        <v>16825</v>
      </c>
      <c r="H180" s="10">
        <f>IFERROR('[2]R-2010'!K180,"")</f>
        <v>45854</v>
      </c>
      <c r="I180" s="24">
        <f>IFERROR('[2]R-2010'!L180,"")</f>
        <v>5339.73</v>
      </c>
      <c r="J180" s="14" t="str">
        <f>IFERROR('[2]R-2010'!Q180,"")</f>
        <v>CONTRATACAO DE EMPRESA PARA LOCAÇÃO DE EQUIPAMENTOS DE INFORMATICA,  INCLUINDO ASSISTENCIA TECNICA, MANUTENÇÃO PREVENTIVA E CORRETIVA E  PEÇAS DE REPOSICÃO, PARA  ATENDER AS NECESSIDADES DA PROCURADORIA GERAL DO MUNICIPIO DE IGUATU/CE.  CONFORME LICITACAO 2021.07.01.03 E CONTRATO  2021.08.23.19.</v>
      </c>
      <c r="K180" s="23" t="str">
        <f>IFERROR(IF(OR(ISNUMBER(FIND("VARR",J180)),ISNUMBER(FIND("CAPINA",J180)),ISNUMBER(FIND("ROÇAG",J180)),ISNUMBER(FIND("ROCAG",J180)),ISNUMBER(FIND("PODA",J180)),ISNUMBER(FIND("RESÍDUO",J180)),ISNUMBER(FIND("RESIDUO",J180)),ISNUMBER(FIND("LIMPEZA",J180)),ISNUMBER(FIND("CONSERVAÇÃO",J180)),ISNUMBER(FIND("CONSERVACAO",J180))),INDEX([1]dados!$D$2:$D$32,MATCH("100000001*",[1]dados!$D$2:$D$32,0)),IF(OR(ISNUMBER(FIND("OBRA",J180)),ISNUMBER(FIND("ENGENHARIA",J180)),ISNUMBER(FIND("REFORMA",J180)),ISNUMBER(FIND("AMPLIAÇÃO",J180)),ISNUMBER(FIND("AMPLIACAO",J180)),ISNUMBER(FIND("PAVIMENTAÇÃO",J180)),ISNUMBER(FIND("PAVIMENTACAO",J180)),ISNUMBER(FIND("DRENAGEM",J180)),ISNUMBER(FIND("CONSTRUÇÃO",J180)),ISNUMBER(FIND("CONSTRUCAO",J180))),INDEX([1]dados!$D$2:$D$32,MATCH("100000003*",[1]dados!$D$2:$D$32,0)),IF(OR(ISNUMBER(FIND("LOCAÇÃO",J180)),ISNUMBER(FIND("LOCACAO",J180)),ISNUMBER(FIND("MANUTENÇÃO",J180)),ISNUMBER(FIND("MANUTENCAO",J180)),ISNUMBER(FIND("MÁQUINA",J180)),ISNUMBER(FIND("MAQUINA",J180)),ISNUMBER(FIND("EQUIPAMENTO",J180))),INDEX([1]dados!$D$2:$D$32,MATCH("100000020*",[1]dados!$D$2:$D$32,0)),""))),"")</f>
        <v>100000020 - Manutenção de instalações, de máquinas ou de equipamentos</v>
      </c>
      <c r="L180" s="9">
        <f t="shared" si="10"/>
        <v>0</v>
      </c>
      <c r="M180" s="9">
        <f t="shared" si="11"/>
        <v>0</v>
      </c>
      <c r="N180" s="9"/>
      <c r="O180" s="9"/>
    </row>
    <row r="181" spans="1:15" ht="57.75" thickBot="1">
      <c r="A181" s="14" t="s">
        <v>1489</v>
      </c>
      <c r="B181" s="9"/>
      <c r="C181" s="9">
        <f>IF(OR(ISNUMBER(FIND("OBRA",'[2]R-2010'!E181)),ISNUMBER(FIND("4.4.90.51",'[2]R-2010'!C181))),1,0)</f>
        <v>0</v>
      </c>
      <c r="D181" s="23" t="str">
        <f>IFERROR(TEXT(VALUE(SUBSTITUTE(SUBSTITUTE(SUBSTITUTE('[2]R-2010'!H181,".",""),"/",""),"-","")),"00000000000000"),"")</f>
        <v>03420933000126</v>
      </c>
      <c r="E181" s="9">
        <f t="shared" si="8"/>
        <v>0</v>
      </c>
      <c r="F181" s="9">
        <f t="shared" si="9"/>
        <v>0</v>
      </c>
      <c r="G181" s="9" t="str">
        <f>IFERROR(IF('[2]R-2010'!I181="",0,'[2]R-2010'!I181),"")</f>
        <v>16789</v>
      </c>
      <c r="H181" s="10">
        <f>IFERROR('[2]R-2010'!K181,"")</f>
        <v>45854</v>
      </c>
      <c r="I181" s="24">
        <f>IFERROR('[2]R-2010'!L181,"")</f>
        <v>5577.08</v>
      </c>
      <c r="J181" s="14" t="str">
        <f>IFERROR('[2]R-2010'!Q181,"")</f>
        <v>CONTRATACAO DE EMPRESA PARA LOCAÇÃO DE EQUIPAMENTOS DE INFORMATICA,  INCLUINDO ASSISTENCIA TECNICA, MANUTENÇÃO PREVENTIVA E CORRETIVA E  PEÇAS DE REPOSICÃO, PARA  ATENDER AS NECESSIDADES DA PROCURADORIA GERAL DO MUNICIPIO DE IGUATU/CE.  CONFORME LICITACAO 2021.07.01.03 E CONTRATO  2021.08.23.19.</v>
      </c>
      <c r="K181" s="23" t="str">
        <f>IFERROR(IF(OR(ISNUMBER(FIND("VARR",J181)),ISNUMBER(FIND("CAPINA",J181)),ISNUMBER(FIND("ROÇAG",J181)),ISNUMBER(FIND("ROCAG",J181)),ISNUMBER(FIND("PODA",J181)),ISNUMBER(FIND("RESÍDUO",J181)),ISNUMBER(FIND("RESIDUO",J181)),ISNUMBER(FIND("LIMPEZA",J181)),ISNUMBER(FIND("CONSERVAÇÃO",J181)),ISNUMBER(FIND("CONSERVACAO",J181))),INDEX([1]dados!$D$2:$D$32,MATCH("100000001*",[1]dados!$D$2:$D$32,0)),IF(OR(ISNUMBER(FIND("OBRA",J181)),ISNUMBER(FIND("ENGENHARIA",J181)),ISNUMBER(FIND("REFORMA",J181)),ISNUMBER(FIND("AMPLIAÇÃO",J181)),ISNUMBER(FIND("AMPLIACAO",J181)),ISNUMBER(FIND("PAVIMENTAÇÃO",J181)),ISNUMBER(FIND("PAVIMENTACAO",J181)),ISNUMBER(FIND("DRENAGEM",J181)),ISNUMBER(FIND("CONSTRUÇÃO",J181)),ISNUMBER(FIND("CONSTRUCAO",J181))),INDEX([1]dados!$D$2:$D$32,MATCH("100000003*",[1]dados!$D$2:$D$32,0)),IF(OR(ISNUMBER(FIND("LOCAÇÃO",J181)),ISNUMBER(FIND("LOCACAO",J181)),ISNUMBER(FIND("MANUTENÇÃO",J181)),ISNUMBER(FIND("MANUTENCAO",J181)),ISNUMBER(FIND("MÁQUINA",J181)),ISNUMBER(FIND("MAQUINA",J181)),ISNUMBER(FIND("EQUIPAMENTO",J181))),INDEX([1]dados!$D$2:$D$32,MATCH("100000020*",[1]dados!$D$2:$D$32,0)),""))),"")</f>
        <v>100000020 - Manutenção de instalações, de máquinas ou de equipamentos</v>
      </c>
      <c r="L181" s="9">
        <f t="shared" si="10"/>
        <v>0</v>
      </c>
      <c r="M181" s="9">
        <f t="shared" si="11"/>
        <v>0</v>
      </c>
      <c r="N181" s="9"/>
      <c r="O181" s="9"/>
    </row>
    <row r="182" spans="1:15" ht="57.75" thickBot="1">
      <c r="A182" s="14" t="s">
        <v>1489</v>
      </c>
      <c r="B182" s="9"/>
      <c r="C182" s="9">
        <f>IF(OR(ISNUMBER(FIND("OBRA",'[2]R-2010'!E182)),ISNUMBER(FIND("4.4.90.51",'[2]R-2010'!C182))),1,0)</f>
        <v>0</v>
      </c>
      <c r="D182" s="23" t="str">
        <f>IFERROR(TEXT(VALUE(SUBSTITUTE(SUBSTITUTE(SUBSTITUTE('[2]R-2010'!H182,".",""),"/",""),"-","")),"00000000000000"),"")</f>
        <v>03420933000126</v>
      </c>
      <c r="E182" s="9">
        <f t="shared" si="8"/>
        <v>0</v>
      </c>
      <c r="F182" s="9">
        <f t="shared" si="9"/>
        <v>0</v>
      </c>
      <c r="G182" s="9" t="str">
        <f>IFERROR(IF('[2]R-2010'!I182="",0,'[2]R-2010'!I182),"")</f>
        <v>16830</v>
      </c>
      <c r="H182" s="10">
        <f>IFERROR('[2]R-2010'!K182,"")</f>
        <v>45854</v>
      </c>
      <c r="I182" s="24">
        <f>IFERROR('[2]R-2010'!L182,"")</f>
        <v>9288.5</v>
      </c>
      <c r="J182" s="14" t="str">
        <f>IFERROR('[2]R-2010'!Q182,"")</f>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2021.08.23.18.</v>
      </c>
      <c r="K182" s="23" t="str">
        <f>IFERROR(IF(OR(ISNUMBER(FIND("VARR",J182)),ISNUMBER(FIND("CAPINA",J182)),ISNUMBER(FIND("ROÇAG",J182)),ISNUMBER(FIND("ROCAG",J182)),ISNUMBER(FIND("PODA",J182)),ISNUMBER(FIND("RESÍDUO",J182)),ISNUMBER(FIND("RESIDUO",J182)),ISNUMBER(FIND("LIMPEZA",J182)),ISNUMBER(FIND("CONSERVAÇÃO",J182)),ISNUMBER(FIND("CONSERVACAO",J182))),INDEX([1]dados!$D$2:$D$32,MATCH("100000001*",[1]dados!$D$2:$D$32,0)),IF(OR(ISNUMBER(FIND("OBRA",J182)),ISNUMBER(FIND("ENGENHARIA",J182)),ISNUMBER(FIND("REFORMA",J182)),ISNUMBER(FIND("AMPLIAÇÃO",J182)),ISNUMBER(FIND("AMPLIACAO",J182)),ISNUMBER(FIND("PAVIMENTAÇÃO",J182)),ISNUMBER(FIND("PAVIMENTACAO",J182)),ISNUMBER(FIND("DRENAGEM",J182)),ISNUMBER(FIND("CONSTRUÇÃO",J182)),ISNUMBER(FIND("CONSTRUCAO",J182))),INDEX([1]dados!$D$2:$D$32,MATCH("100000003*",[1]dados!$D$2:$D$32,0)),IF(OR(ISNUMBER(FIND("LOCAÇÃO",J182)),ISNUMBER(FIND("LOCACAO",J182)),ISNUMBER(FIND("MANUTENÇÃO",J182)),ISNUMBER(FIND("MANUTENCAO",J182)),ISNUMBER(FIND("MÁQUINA",J182)),ISNUMBER(FIND("MAQUINA",J182)),ISNUMBER(FIND("EQUIPAMENTO",J182))),INDEX([1]dados!$D$2:$D$32,MATCH("100000020*",[1]dados!$D$2:$D$32,0)),""))),"")</f>
        <v>100000020 - Manutenção de instalações, de máquinas ou de equipamentos</v>
      </c>
      <c r="L182" s="9">
        <f t="shared" si="10"/>
        <v>0</v>
      </c>
      <c r="M182" s="9">
        <f t="shared" si="11"/>
        <v>0</v>
      </c>
      <c r="N182" s="9"/>
      <c r="O182" s="9"/>
    </row>
    <row r="183" spans="1:15" ht="57.75" thickBot="1">
      <c r="A183" s="14" t="s">
        <v>1489</v>
      </c>
      <c r="B183" s="9"/>
      <c r="C183" s="9">
        <f>IF(OR(ISNUMBER(FIND("OBRA",'[2]R-2010'!E183)),ISNUMBER(FIND("4.4.90.51",'[2]R-2010'!C183))),1,0)</f>
        <v>0</v>
      </c>
      <c r="D183" s="23" t="str">
        <f>IFERROR(TEXT(VALUE(SUBSTITUTE(SUBSTITUTE(SUBSTITUTE('[2]R-2010'!H183,".",""),"/",""),"-","")),"00000000000000"),"")</f>
        <v>03420933000126</v>
      </c>
      <c r="E183" s="9">
        <f t="shared" si="8"/>
        <v>0</v>
      </c>
      <c r="F183" s="9">
        <f t="shared" si="9"/>
        <v>0</v>
      </c>
      <c r="G183" s="9" t="str">
        <f>IFERROR(IF('[2]R-2010'!I183="",0,'[2]R-2010'!I183),"")</f>
        <v>16794</v>
      </c>
      <c r="H183" s="10">
        <f>IFERROR('[2]R-2010'!K183,"")</f>
        <v>45854</v>
      </c>
      <c r="I183" s="24">
        <f>IFERROR('[2]R-2010'!L183,"")</f>
        <v>9348.85</v>
      </c>
      <c r="J183" s="14" t="str">
        <f>IFERROR('[2]R-2010'!Q183,"")</f>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2021.08.23.18.</v>
      </c>
      <c r="K183" s="23" t="str">
        <f>IFERROR(IF(OR(ISNUMBER(FIND("VARR",J183)),ISNUMBER(FIND("CAPINA",J183)),ISNUMBER(FIND("ROÇAG",J183)),ISNUMBER(FIND("ROCAG",J183)),ISNUMBER(FIND("PODA",J183)),ISNUMBER(FIND("RESÍDUO",J183)),ISNUMBER(FIND("RESIDUO",J183)),ISNUMBER(FIND("LIMPEZA",J183)),ISNUMBER(FIND("CONSERVAÇÃO",J183)),ISNUMBER(FIND("CONSERVACAO",J183))),INDEX([1]dados!$D$2:$D$32,MATCH("100000001*",[1]dados!$D$2:$D$32,0)),IF(OR(ISNUMBER(FIND("OBRA",J183)),ISNUMBER(FIND("ENGENHARIA",J183)),ISNUMBER(FIND("REFORMA",J183)),ISNUMBER(FIND("AMPLIAÇÃO",J183)),ISNUMBER(FIND("AMPLIACAO",J183)),ISNUMBER(FIND("PAVIMENTAÇÃO",J183)),ISNUMBER(FIND("PAVIMENTACAO",J183)),ISNUMBER(FIND("DRENAGEM",J183)),ISNUMBER(FIND("CONSTRUÇÃO",J183)),ISNUMBER(FIND("CONSTRUCAO",J183))),INDEX([1]dados!$D$2:$D$32,MATCH("100000003*",[1]dados!$D$2:$D$32,0)),IF(OR(ISNUMBER(FIND("LOCAÇÃO",J183)),ISNUMBER(FIND("LOCACAO",J183)),ISNUMBER(FIND("MANUTENÇÃO",J183)),ISNUMBER(FIND("MANUTENCAO",J183)),ISNUMBER(FIND("MÁQUINA",J183)),ISNUMBER(FIND("MAQUINA",J183)),ISNUMBER(FIND("EQUIPAMENTO",J183))),INDEX([1]dados!$D$2:$D$32,MATCH("100000020*",[1]dados!$D$2:$D$32,0)),""))),"")</f>
        <v>100000020 - Manutenção de instalações, de máquinas ou de equipamentos</v>
      </c>
      <c r="L183" s="9">
        <f t="shared" si="10"/>
        <v>0</v>
      </c>
      <c r="M183" s="9">
        <f t="shared" si="11"/>
        <v>0</v>
      </c>
      <c r="N183" s="9"/>
      <c r="O183" s="9"/>
    </row>
    <row r="184" spans="1:15" ht="57.75" thickBot="1">
      <c r="A184" s="14" t="s">
        <v>1489</v>
      </c>
      <c r="B184" s="9"/>
      <c r="C184" s="9">
        <f>IF(OR(ISNUMBER(FIND("OBRA",'[2]R-2010'!E184)),ISNUMBER(FIND("4.4.90.51",'[2]R-2010'!C184))),1,0)</f>
        <v>0</v>
      </c>
      <c r="D184" s="23" t="str">
        <f>IFERROR(TEXT(VALUE(SUBSTITUTE(SUBSTITUTE(SUBSTITUTE('[2]R-2010'!H184,".",""),"/",""),"-","")),"00000000000000"),"")</f>
        <v>03420933000126</v>
      </c>
      <c r="E184" s="9">
        <f t="shared" si="8"/>
        <v>0</v>
      </c>
      <c r="F184" s="9">
        <f t="shared" si="9"/>
        <v>0</v>
      </c>
      <c r="G184" s="9" t="str">
        <f>IFERROR(IF('[2]R-2010'!I184="",0,'[2]R-2010'!I184),"")</f>
        <v>16859</v>
      </c>
      <c r="H184" s="10">
        <f>IFERROR('[2]R-2010'!K184,"")</f>
        <v>45854</v>
      </c>
      <c r="I184" s="24">
        <f>IFERROR('[2]R-2010'!L184,"")</f>
        <v>11079.58</v>
      </c>
      <c r="J184" s="14" t="str">
        <f>IFERROR('[2]R-2010'!Q184,"")</f>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2021.08.23.18.</v>
      </c>
      <c r="K184" s="23" t="str">
        <f>IFERROR(IF(OR(ISNUMBER(FIND("VARR",J184)),ISNUMBER(FIND("CAPINA",J184)),ISNUMBER(FIND("ROÇAG",J184)),ISNUMBER(FIND("ROCAG",J184)),ISNUMBER(FIND("PODA",J184)),ISNUMBER(FIND("RESÍDUO",J184)),ISNUMBER(FIND("RESIDUO",J184)),ISNUMBER(FIND("LIMPEZA",J184)),ISNUMBER(FIND("CONSERVAÇÃO",J184)),ISNUMBER(FIND("CONSERVACAO",J184))),INDEX([1]dados!$D$2:$D$32,MATCH("100000001*",[1]dados!$D$2:$D$32,0)),IF(OR(ISNUMBER(FIND("OBRA",J184)),ISNUMBER(FIND("ENGENHARIA",J184)),ISNUMBER(FIND("REFORMA",J184)),ISNUMBER(FIND("AMPLIAÇÃO",J184)),ISNUMBER(FIND("AMPLIACAO",J184)),ISNUMBER(FIND("PAVIMENTAÇÃO",J184)),ISNUMBER(FIND("PAVIMENTACAO",J184)),ISNUMBER(FIND("DRENAGEM",J184)),ISNUMBER(FIND("CONSTRUÇÃO",J184)),ISNUMBER(FIND("CONSTRUCAO",J184))),INDEX([1]dados!$D$2:$D$32,MATCH("100000003*",[1]dados!$D$2:$D$32,0)),IF(OR(ISNUMBER(FIND("LOCAÇÃO",J184)),ISNUMBER(FIND("LOCACAO",J184)),ISNUMBER(FIND("MANUTENÇÃO",J184)),ISNUMBER(FIND("MANUTENCAO",J184)),ISNUMBER(FIND("MÁQUINA",J184)),ISNUMBER(FIND("MAQUINA",J184)),ISNUMBER(FIND("EQUIPAMENTO",J184))),INDEX([1]dados!$D$2:$D$32,MATCH("100000020*",[1]dados!$D$2:$D$32,0)),""))),"")</f>
        <v>100000020 - Manutenção de instalações, de máquinas ou de equipamentos</v>
      </c>
      <c r="L184" s="9">
        <f t="shared" si="10"/>
        <v>0</v>
      </c>
      <c r="M184" s="9">
        <f t="shared" si="11"/>
        <v>0</v>
      </c>
      <c r="N184" s="9"/>
      <c r="O184" s="9"/>
    </row>
    <row r="185" spans="1:15" ht="57.75" thickBot="1">
      <c r="A185" s="14" t="s">
        <v>1489</v>
      </c>
      <c r="B185" s="9"/>
      <c r="C185" s="9">
        <f>IF(OR(ISNUMBER(FIND("OBRA",'[2]R-2010'!E185)),ISNUMBER(FIND("4.4.90.51",'[2]R-2010'!C185))),1,0)</f>
        <v>0</v>
      </c>
      <c r="D185" s="23" t="str">
        <f>IFERROR(TEXT(VALUE(SUBSTITUTE(SUBSTITUTE(SUBSTITUTE('[2]R-2010'!H185,".",""),"/",""),"-","")),"00000000000000"),"")</f>
        <v>03420933000126</v>
      </c>
      <c r="E185" s="9">
        <f t="shared" si="8"/>
        <v>0</v>
      </c>
      <c r="F185" s="9">
        <f t="shared" si="9"/>
        <v>0</v>
      </c>
      <c r="G185" s="9" t="str">
        <f>IFERROR(IF('[2]R-2010'!I185="",0,'[2]R-2010'!I185),"")</f>
        <v>16884</v>
      </c>
      <c r="H185" s="10">
        <f>IFERROR('[2]R-2010'!K185,"")</f>
        <v>45854</v>
      </c>
      <c r="I185" s="24">
        <f>IFERROR('[2]R-2010'!L185,"")</f>
        <v>11079.58</v>
      </c>
      <c r="J185" s="14" t="str">
        <f>IFERROR('[2]R-2010'!Q185,"")</f>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2021.08.23.18.</v>
      </c>
      <c r="K185" s="23" t="str">
        <f>IFERROR(IF(OR(ISNUMBER(FIND("VARR",J185)),ISNUMBER(FIND("CAPINA",J185)),ISNUMBER(FIND("ROÇAG",J185)),ISNUMBER(FIND("ROCAG",J185)),ISNUMBER(FIND("PODA",J185)),ISNUMBER(FIND("RESÍDUO",J185)),ISNUMBER(FIND("RESIDUO",J185)),ISNUMBER(FIND("LIMPEZA",J185)),ISNUMBER(FIND("CONSERVAÇÃO",J185)),ISNUMBER(FIND("CONSERVACAO",J185))),INDEX([1]dados!$D$2:$D$32,MATCH("100000001*",[1]dados!$D$2:$D$32,0)),IF(OR(ISNUMBER(FIND("OBRA",J185)),ISNUMBER(FIND("ENGENHARIA",J185)),ISNUMBER(FIND("REFORMA",J185)),ISNUMBER(FIND("AMPLIAÇÃO",J185)),ISNUMBER(FIND("AMPLIACAO",J185)),ISNUMBER(FIND("PAVIMENTAÇÃO",J185)),ISNUMBER(FIND("PAVIMENTACAO",J185)),ISNUMBER(FIND("DRENAGEM",J185)),ISNUMBER(FIND("CONSTRUÇÃO",J185)),ISNUMBER(FIND("CONSTRUCAO",J185))),INDEX([1]dados!$D$2:$D$32,MATCH("100000003*",[1]dados!$D$2:$D$32,0)),IF(OR(ISNUMBER(FIND("LOCAÇÃO",J185)),ISNUMBER(FIND("LOCACAO",J185)),ISNUMBER(FIND("MANUTENÇÃO",J185)),ISNUMBER(FIND("MANUTENCAO",J185)),ISNUMBER(FIND("MÁQUINA",J185)),ISNUMBER(FIND("MAQUINA",J185)),ISNUMBER(FIND("EQUIPAMENTO",J185))),INDEX([1]dados!$D$2:$D$32,MATCH("100000020*",[1]dados!$D$2:$D$32,0)),""))),"")</f>
        <v>100000020 - Manutenção de instalações, de máquinas ou de equipamentos</v>
      </c>
      <c r="L185" s="9">
        <f t="shared" si="10"/>
        <v>0</v>
      </c>
      <c r="M185" s="9">
        <f t="shared" si="11"/>
        <v>0</v>
      </c>
      <c r="N185" s="9"/>
      <c r="O185" s="9"/>
    </row>
    <row r="186" spans="1:15" ht="57.75" thickBot="1">
      <c r="A186" s="14" t="s">
        <v>1489</v>
      </c>
      <c r="B186" s="9"/>
      <c r="C186" s="9">
        <f>IF(OR(ISNUMBER(FIND("OBRA",'[2]R-2010'!E186)),ISNUMBER(FIND("4.4.90.51",'[2]R-2010'!C186))),1,0)</f>
        <v>0</v>
      </c>
      <c r="D186" s="23" t="str">
        <f>IFERROR(TEXT(VALUE(SUBSTITUTE(SUBSTITUTE(SUBSTITUTE('[2]R-2010'!H186,".",""),"/",""),"-","")),"00000000000000"),"")</f>
        <v>03420933000126</v>
      </c>
      <c r="E186" s="9">
        <f t="shared" si="8"/>
        <v>0</v>
      </c>
      <c r="F186" s="9">
        <f t="shared" si="9"/>
        <v>0</v>
      </c>
      <c r="G186" s="9" t="str">
        <f>IFERROR(IF('[2]R-2010'!I186="",0,'[2]R-2010'!I186),"")</f>
        <v>16823</v>
      </c>
      <c r="H186" s="10">
        <f>IFERROR('[2]R-2010'!K186,"")</f>
        <v>45854</v>
      </c>
      <c r="I186" s="24">
        <f>IFERROR('[2]R-2010'!L186,"")</f>
        <v>13192.58</v>
      </c>
      <c r="J186" s="14" t="str">
        <f>IFERROR('[2]R-2010'!Q186,"")</f>
        <v>CONTRATACAO DE EMPRESA PARA LOCAÇÃO DE EQUIPAMENTOS DE INFORMATICA,  INCLUINDO ASSISTENCIA TECNICA, MANUTENÇÃO PREVENTIVA E CORRETIVA E  PEÇAS DE REPOSICÃO, PARA  ATENDER AS NECESSIDADES DA SECRETARIA DE  GABINETE DO MUNICIPIO DE IGUATU/CE.  CONFORME LICITACAO 2021.07.01.03 E CONTRATO 2021.08.23.11.</v>
      </c>
      <c r="K186" s="23" t="str">
        <f>IFERROR(IF(OR(ISNUMBER(FIND("VARR",J186)),ISNUMBER(FIND("CAPINA",J186)),ISNUMBER(FIND("ROÇAG",J186)),ISNUMBER(FIND("ROCAG",J186)),ISNUMBER(FIND("PODA",J186)),ISNUMBER(FIND("RESÍDUO",J186)),ISNUMBER(FIND("RESIDUO",J186)),ISNUMBER(FIND("LIMPEZA",J186)),ISNUMBER(FIND("CONSERVAÇÃO",J186)),ISNUMBER(FIND("CONSERVACAO",J186))),INDEX([1]dados!$D$2:$D$32,MATCH("100000001*",[1]dados!$D$2:$D$32,0)),IF(OR(ISNUMBER(FIND("OBRA",J186)),ISNUMBER(FIND("ENGENHARIA",J186)),ISNUMBER(FIND("REFORMA",J186)),ISNUMBER(FIND("AMPLIAÇÃO",J186)),ISNUMBER(FIND("AMPLIACAO",J186)),ISNUMBER(FIND("PAVIMENTAÇÃO",J186)),ISNUMBER(FIND("PAVIMENTACAO",J186)),ISNUMBER(FIND("DRENAGEM",J186)),ISNUMBER(FIND("CONSTRUÇÃO",J186)),ISNUMBER(FIND("CONSTRUCAO",J186))),INDEX([1]dados!$D$2:$D$32,MATCH("100000003*",[1]dados!$D$2:$D$32,0)),IF(OR(ISNUMBER(FIND("LOCAÇÃO",J186)),ISNUMBER(FIND("LOCACAO",J186)),ISNUMBER(FIND("MANUTENÇÃO",J186)),ISNUMBER(FIND("MANUTENCAO",J186)),ISNUMBER(FIND("MÁQUINA",J186)),ISNUMBER(FIND("MAQUINA",J186)),ISNUMBER(FIND("EQUIPAMENTO",J186))),INDEX([1]dados!$D$2:$D$32,MATCH("100000020*",[1]dados!$D$2:$D$32,0)),""))),"")</f>
        <v>100000020 - Manutenção de instalações, de máquinas ou de equipamentos</v>
      </c>
      <c r="L186" s="9">
        <f t="shared" si="10"/>
        <v>0</v>
      </c>
      <c r="M186" s="9">
        <f t="shared" si="11"/>
        <v>0</v>
      </c>
      <c r="N186" s="9"/>
      <c r="O186" s="9"/>
    </row>
    <row r="187" spans="1:15" ht="57.75" thickBot="1">
      <c r="A187" s="14" t="s">
        <v>1489</v>
      </c>
      <c r="B187" s="9"/>
      <c r="C187" s="9">
        <f>IF(OR(ISNUMBER(FIND("OBRA",'[2]R-2010'!E187)),ISNUMBER(FIND("4.4.90.51",'[2]R-2010'!C187))),1,0)</f>
        <v>0</v>
      </c>
      <c r="D187" s="23" t="str">
        <f>IFERROR(TEXT(VALUE(SUBSTITUTE(SUBSTITUTE(SUBSTITUTE('[2]R-2010'!H187,".",""),"/",""),"-","")),"00000000000000"),"")</f>
        <v>03420933000126</v>
      </c>
      <c r="E187" s="9">
        <f t="shared" si="8"/>
        <v>0</v>
      </c>
      <c r="F187" s="9">
        <f t="shared" si="9"/>
        <v>0</v>
      </c>
      <c r="G187" s="9" t="str">
        <f>IFERROR(IF('[2]R-2010'!I187="",0,'[2]R-2010'!I187),"")</f>
        <v>16787</v>
      </c>
      <c r="H187" s="10">
        <f>IFERROR('[2]R-2010'!K187,"")</f>
        <v>45854</v>
      </c>
      <c r="I187" s="24">
        <f>IFERROR('[2]R-2010'!L187,"")</f>
        <v>13192.58</v>
      </c>
      <c r="J187" s="14" t="str">
        <f>IFERROR('[2]R-2010'!Q187,"")</f>
        <v>CONTRATACAO DE EMPRESA PARA LOCAÇÃO DE EQUIPAMENTOS DE INFORMATICA,  INCLUINDO ASSISTENCIA TECNICA, MANUTENÇÃO PREVENTIVA E CORRETIVA E  PEÇAS DE REPOSICÃO, PARA  ATENDER AS NECESSIDADES DA SECRETARIA DE  GABINETE DO MUNICIPIO DE IGUATU/CE.  CONFORME LICITACAO 2021.07.01.03 E CONTRATO 2021.08.23.11.</v>
      </c>
      <c r="K187" s="23" t="str">
        <f>IFERROR(IF(OR(ISNUMBER(FIND("VARR",J187)),ISNUMBER(FIND("CAPINA",J187)),ISNUMBER(FIND("ROÇAG",J187)),ISNUMBER(FIND("ROCAG",J187)),ISNUMBER(FIND("PODA",J187)),ISNUMBER(FIND("RESÍDUO",J187)),ISNUMBER(FIND("RESIDUO",J187)),ISNUMBER(FIND("LIMPEZA",J187)),ISNUMBER(FIND("CONSERVAÇÃO",J187)),ISNUMBER(FIND("CONSERVACAO",J187))),INDEX([1]dados!$D$2:$D$32,MATCH("100000001*",[1]dados!$D$2:$D$32,0)),IF(OR(ISNUMBER(FIND("OBRA",J187)),ISNUMBER(FIND("ENGENHARIA",J187)),ISNUMBER(FIND("REFORMA",J187)),ISNUMBER(FIND("AMPLIAÇÃO",J187)),ISNUMBER(FIND("AMPLIACAO",J187)),ISNUMBER(FIND("PAVIMENTAÇÃO",J187)),ISNUMBER(FIND("PAVIMENTACAO",J187)),ISNUMBER(FIND("DRENAGEM",J187)),ISNUMBER(FIND("CONSTRUÇÃO",J187)),ISNUMBER(FIND("CONSTRUCAO",J187))),INDEX([1]dados!$D$2:$D$32,MATCH("100000003*",[1]dados!$D$2:$D$32,0)),IF(OR(ISNUMBER(FIND("LOCAÇÃO",J187)),ISNUMBER(FIND("LOCACAO",J187)),ISNUMBER(FIND("MANUTENÇÃO",J187)),ISNUMBER(FIND("MANUTENCAO",J187)),ISNUMBER(FIND("MÁQUINA",J187)),ISNUMBER(FIND("MAQUINA",J187)),ISNUMBER(FIND("EQUIPAMENTO",J187))),INDEX([1]dados!$D$2:$D$32,MATCH("100000020*",[1]dados!$D$2:$D$32,0)),""))),"")</f>
        <v>100000020 - Manutenção de instalações, de máquinas ou de equipamentos</v>
      </c>
      <c r="L187" s="9">
        <f t="shared" si="10"/>
        <v>0</v>
      </c>
      <c r="M187" s="9">
        <f t="shared" si="11"/>
        <v>0</v>
      </c>
      <c r="N187" s="9"/>
      <c r="O187" s="9"/>
    </row>
    <row r="188" spans="1:15" ht="57.75" thickBot="1">
      <c r="A188" s="14" t="s">
        <v>1489</v>
      </c>
      <c r="B188" s="9"/>
      <c r="C188" s="9">
        <f>IF(OR(ISNUMBER(FIND("OBRA",'[2]R-2010'!E188)),ISNUMBER(FIND("4.4.90.51",'[2]R-2010'!C188))),1,0)</f>
        <v>0</v>
      </c>
      <c r="D188" s="23" t="str">
        <f>IFERROR(TEXT(VALUE(SUBSTITUTE(SUBSTITUTE(SUBSTITUTE('[2]R-2010'!H188,".",""),"/",""),"-","")),"00000000000000"),"")</f>
        <v>03420933000126</v>
      </c>
      <c r="E188" s="9">
        <f t="shared" si="8"/>
        <v>0</v>
      </c>
      <c r="F188" s="9">
        <f t="shared" si="9"/>
        <v>0</v>
      </c>
      <c r="G188" s="9" t="str">
        <f>IFERROR(IF('[2]R-2010'!I188="",0,'[2]R-2010'!I188),"")</f>
        <v>16899</v>
      </c>
      <c r="H188" s="10">
        <f>IFERROR('[2]R-2010'!K188,"")</f>
        <v>45854</v>
      </c>
      <c r="I188" s="24">
        <f>IFERROR('[2]R-2010'!L188,"")</f>
        <v>14112.6</v>
      </c>
      <c r="J188" s="14" t="str">
        <f>IFERROR('[2]R-2010'!Q188,"")</f>
        <v>CONTRATACAO DE EMPRESA PARA LOCAÇÃO DE EQUIPAMENTOS DE INFORMATICA,  INCLUINDO ASSISTENCIA TECNICA, MANUTENÇÃO PREVENTIVA E CORRETIVA E  PEÇAS DE REPOSICÃO, PARA  ATENDER AS NECESSIDADES DA SECRETARIA DE  GABINETE DO MUNICIPIO DE IGUATU/CE.  CONFORME LICITACAO 2021.07.01.03 E CONTRATO 2021.08.23.11.</v>
      </c>
      <c r="K188" s="23" t="str">
        <f>IFERROR(IF(OR(ISNUMBER(FIND("VARR",J188)),ISNUMBER(FIND("CAPINA",J188)),ISNUMBER(FIND("ROÇAG",J188)),ISNUMBER(FIND("ROCAG",J188)),ISNUMBER(FIND("PODA",J188)),ISNUMBER(FIND("RESÍDUO",J188)),ISNUMBER(FIND("RESIDUO",J188)),ISNUMBER(FIND("LIMPEZA",J188)),ISNUMBER(FIND("CONSERVAÇÃO",J188)),ISNUMBER(FIND("CONSERVACAO",J188))),INDEX([1]dados!$D$2:$D$32,MATCH("100000001*",[1]dados!$D$2:$D$32,0)),IF(OR(ISNUMBER(FIND("OBRA",J188)),ISNUMBER(FIND("ENGENHARIA",J188)),ISNUMBER(FIND("REFORMA",J188)),ISNUMBER(FIND("AMPLIAÇÃO",J188)),ISNUMBER(FIND("AMPLIACAO",J188)),ISNUMBER(FIND("PAVIMENTAÇÃO",J188)),ISNUMBER(FIND("PAVIMENTACAO",J188)),ISNUMBER(FIND("DRENAGEM",J188)),ISNUMBER(FIND("CONSTRUÇÃO",J188)),ISNUMBER(FIND("CONSTRUCAO",J188))),INDEX([1]dados!$D$2:$D$32,MATCH("100000003*",[1]dados!$D$2:$D$32,0)),IF(OR(ISNUMBER(FIND("LOCAÇÃO",J188)),ISNUMBER(FIND("LOCACAO",J188)),ISNUMBER(FIND("MANUTENÇÃO",J188)),ISNUMBER(FIND("MANUTENCAO",J188)),ISNUMBER(FIND("MÁQUINA",J188)),ISNUMBER(FIND("MAQUINA",J188)),ISNUMBER(FIND("EQUIPAMENTO",J188))),INDEX([1]dados!$D$2:$D$32,MATCH("100000020*",[1]dados!$D$2:$D$32,0)),""))),"")</f>
        <v>100000020 - Manutenção de instalações, de máquinas ou de equipamentos</v>
      </c>
      <c r="L188" s="9">
        <f t="shared" si="10"/>
        <v>0</v>
      </c>
      <c r="M188" s="9">
        <f t="shared" si="11"/>
        <v>0</v>
      </c>
      <c r="N188" s="9"/>
      <c r="O188" s="9"/>
    </row>
    <row r="189" spans="1:15" ht="57.75" thickBot="1">
      <c r="A189" s="14" t="s">
        <v>1489</v>
      </c>
      <c r="B189" s="9"/>
      <c r="C189" s="9">
        <f>IF(OR(ISNUMBER(FIND("OBRA",'[2]R-2010'!E189)),ISNUMBER(FIND("4.4.90.51",'[2]R-2010'!C189))),1,0)</f>
        <v>0</v>
      </c>
      <c r="D189" s="23" t="str">
        <f>IFERROR(TEXT(VALUE(SUBSTITUTE(SUBSTITUTE(SUBSTITUTE('[2]R-2010'!H189,".",""),"/",""),"-","")),"00000000000000"),"")</f>
        <v>03420933000126</v>
      </c>
      <c r="E189" s="9">
        <f t="shared" si="8"/>
        <v>0</v>
      </c>
      <c r="F189" s="9">
        <f t="shared" si="9"/>
        <v>0</v>
      </c>
      <c r="G189" s="9" t="str">
        <f>IFERROR(IF('[2]R-2010'!I189="",0,'[2]R-2010'!I189),"")</f>
        <v>16790</v>
      </c>
      <c r="H189" s="10">
        <f>IFERROR('[2]R-2010'!K189,"")</f>
        <v>45854</v>
      </c>
      <c r="I189" s="24">
        <f>IFERROR('[2]R-2010'!L189,"")</f>
        <v>24896.18</v>
      </c>
      <c r="J189" s="14" t="str">
        <f>IFERROR('[2]R-2010'!Q189,"")</f>
        <v>CONTRATACAO DE EMPRESA PARA LOCAÇÃO DE EQUIPAMENTOS DE INFORMATICA,  INCLUINDO ASSISTENCIA TECNICA, MANUTENÇÃO PREVENTIVA E CORRETIVA E  PEÇAS DE REPOSICÃO, PARA  ATENDER AS NECESSIDADES DA SECRETARIA DA FAZENDA DO MUNICIPIO DE IGUATU/CE.  CONFORME LICITACAO  2021.07.01.03 E CONTRATO 2021.08.23.10.</v>
      </c>
      <c r="K189" s="23" t="str">
        <f>IFERROR(IF(OR(ISNUMBER(FIND("VARR",J189)),ISNUMBER(FIND("CAPINA",J189)),ISNUMBER(FIND("ROÇAG",J189)),ISNUMBER(FIND("ROCAG",J189)),ISNUMBER(FIND("PODA",J189)),ISNUMBER(FIND("RESÍDUO",J189)),ISNUMBER(FIND("RESIDUO",J189)),ISNUMBER(FIND("LIMPEZA",J189)),ISNUMBER(FIND("CONSERVAÇÃO",J189)),ISNUMBER(FIND("CONSERVACAO",J189))),INDEX([1]dados!$D$2:$D$32,MATCH("100000001*",[1]dados!$D$2:$D$32,0)),IF(OR(ISNUMBER(FIND("OBRA",J189)),ISNUMBER(FIND("ENGENHARIA",J189)),ISNUMBER(FIND("REFORMA",J189)),ISNUMBER(FIND("AMPLIAÇÃO",J189)),ISNUMBER(FIND("AMPLIACAO",J189)),ISNUMBER(FIND("PAVIMENTAÇÃO",J189)),ISNUMBER(FIND("PAVIMENTACAO",J189)),ISNUMBER(FIND("DRENAGEM",J189)),ISNUMBER(FIND("CONSTRUÇÃO",J189)),ISNUMBER(FIND("CONSTRUCAO",J189))),INDEX([1]dados!$D$2:$D$32,MATCH("100000003*",[1]dados!$D$2:$D$32,0)),IF(OR(ISNUMBER(FIND("LOCAÇÃO",J189)),ISNUMBER(FIND("LOCACAO",J189)),ISNUMBER(FIND("MANUTENÇÃO",J189)),ISNUMBER(FIND("MANUTENCAO",J189)),ISNUMBER(FIND("MÁQUINA",J189)),ISNUMBER(FIND("MAQUINA",J189)),ISNUMBER(FIND("EQUIPAMENTO",J189))),INDEX([1]dados!$D$2:$D$32,MATCH("100000020*",[1]dados!$D$2:$D$32,0)),""))),"")</f>
        <v>100000020 - Manutenção de instalações, de máquinas ou de equipamentos</v>
      </c>
      <c r="L189" s="9">
        <f t="shared" si="10"/>
        <v>0</v>
      </c>
      <c r="M189" s="9">
        <f t="shared" si="11"/>
        <v>0</v>
      </c>
      <c r="N189" s="9"/>
      <c r="O189" s="9"/>
    </row>
    <row r="190" spans="1:15" ht="57.75" thickBot="1">
      <c r="A190" s="14" t="s">
        <v>1489</v>
      </c>
      <c r="B190" s="9"/>
      <c r="C190" s="9">
        <f>IF(OR(ISNUMBER(FIND("OBRA",'[2]R-2010'!E190)),ISNUMBER(FIND("4.4.90.51",'[2]R-2010'!C190))),1,0)</f>
        <v>0</v>
      </c>
      <c r="D190" s="23" t="str">
        <f>IFERROR(TEXT(VALUE(SUBSTITUTE(SUBSTITUTE(SUBSTITUTE('[2]R-2010'!H190,".",""),"/",""),"-","")),"00000000000000"),"")</f>
        <v>03420933000126</v>
      </c>
      <c r="E190" s="9">
        <f t="shared" si="8"/>
        <v>0</v>
      </c>
      <c r="F190" s="9">
        <f t="shared" si="9"/>
        <v>0</v>
      </c>
      <c r="G190" s="9" t="str">
        <f>IFERROR(IF('[2]R-2010'!I190="",0,'[2]R-2010'!I190),"")</f>
        <v>16826</v>
      </c>
      <c r="H190" s="10">
        <f>IFERROR('[2]R-2010'!K190,"")</f>
        <v>45854</v>
      </c>
      <c r="I190" s="24">
        <f>IFERROR('[2]R-2010'!L190,"")</f>
        <v>24896.18</v>
      </c>
      <c r="J190" s="14" t="str">
        <f>IFERROR('[2]R-2010'!Q190,"")</f>
        <v>CONTRATACAO DE EMPRESA PARA LOCAÇÃO DE EQUIPAMENTOS DE INFORMATICA,  INCLUINDO ASSISTENCIA TECNICA, MANUTENÇÃO PREVENTIVA E CORRETIVA E  PEÇAS DE REPOSICÃO, PARA  ATENDER AS NECESSIDADES DA SECRETARIA DA FAZENDA DO MUNICIPIO DE IGUATU/CE.  CONFORME LICITACAO  2021.07.01.03 E CONTRATO 2021.08.23.10.</v>
      </c>
      <c r="K190" s="23" t="str">
        <f>IFERROR(IF(OR(ISNUMBER(FIND("VARR",J190)),ISNUMBER(FIND("CAPINA",J190)),ISNUMBER(FIND("ROÇAG",J190)),ISNUMBER(FIND("ROCAG",J190)),ISNUMBER(FIND("PODA",J190)),ISNUMBER(FIND("RESÍDUO",J190)),ISNUMBER(FIND("RESIDUO",J190)),ISNUMBER(FIND("LIMPEZA",J190)),ISNUMBER(FIND("CONSERVAÇÃO",J190)),ISNUMBER(FIND("CONSERVACAO",J190))),INDEX([1]dados!$D$2:$D$32,MATCH("100000001*",[1]dados!$D$2:$D$32,0)),IF(OR(ISNUMBER(FIND("OBRA",J190)),ISNUMBER(FIND("ENGENHARIA",J190)),ISNUMBER(FIND("REFORMA",J190)),ISNUMBER(FIND("AMPLIAÇÃO",J190)),ISNUMBER(FIND("AMPLIACAO",J190)),ISNUMBER(FIND("PAVIMENTAÇÃO",J190)),ISNUMBER(FIND("PAVIMENTACAO",J190)),ISNUMBER(FIND("DRENAGEM",J190)),ISNUMBER(FIND("CONSTRUÇÃO",J190)),ISNUMBER(FIND("CONSTRUCAO",J190))),INDEX([1]dados!$D$2:$D$32,MATCH("100000003*",[1]dados!$D$2:$D$32,0)),IF(OR(ISNUMBER(FIND("LOCAÇÃO",J190)),ISNUMBER(FIND("LOCACAO",J190)),ISNUMBER(FIND("MANUTENÇÃO",J190)),ISNUMBER(FIND("MANUTENCAO",J190)),ISNUMBER(FIND("MÁQUINA",J190)),ISNUMBER(FIND("MAQUINA",J190)),ISNUMBER(FIND("EQUIPAMENTO",J190))),INDEX([1]dados!$D$2:$D$32,MATCH("100000020*",[1]dados!$D$2:$D$32,0)),""))),"")</f>
        <v>100000020 - Manutenção de instalações, de máquinas ou de equipamentos</v>
      </c>
      <c r="L190" s="9">
        <f t="shared" si="10"/>
        <v>0</v>
      </c>
      <c r="M190" s="9">
        <f t="shared" si="11"/>
        <v>0</v>
      </c>
      <c r="N190" s="9"/>
      <c r="O190" s="9"/>
    </row>
    <row r="191" spans="1:15" ht="57.75" thickBot="1">
      <c r="A191" s="14" t="s">
        <v>1489</v>
      </c>
      <c r="B191" s="9"/>
      <c r="C191" s="9">
        <f>IF(OR(ISNUMBER(FIND("OBRA",'[2]R-2010'!E191)),ISNUMBER(FIND("4.4.90.51",'[2]R-2010'!C191))),1,0)</f>
        <v>0</v>
      </c>
      <c r="D191" s="23" t="str">
        <f>IFERROR(TEXT(VALUE(SUBSTITUTE(SUBSTITUTE(SUBSTITUTE('[2]R-2010'!H191,".",""),"/",""),"-","")),"00000000000000"),"")</f>
        <v>03420933000126</v>
      </c>
      <c r="E191" s="9">
        <f t="shared" si="8"/>
        <v>0</v>
      </c>
      <c r="F191" s="9">
        <f t="shared" si="9"/>
        <v>0</v>
      </c>
      <c r="G191" s="9" t="str">
        <f>IFERROR(IF('[2]R-2010'!I191="",0,'[2]R-2010'!I191),"")</f>
        <v>16853</v>
      </c>
      <c r="H191" s="10">
        <f>IFERROR('[2]R-2010'!K191,"")</f>
        <v>45854</v>
      </c>
      <c r="I191" s="24">
        <f>IFERROR('[2]R-2010'!L191,"")</f>
        <v>24896.18</v>
      </c>
      <c r="J191" s="14" t="str">
        <f>IFERROR('[2]R-2010'!Q191,"")</f>
        <v>CONTRATACAO DE EMPRESA PARA LOCAÇÃO DE EQUIPAMENTOS DE INFORMATICA,  INCLUINDO ASSISTENCIA TECNICA, MANUTENÇÃO PREVENTIVA E CORRETIVA E  PEÇAS DE REPOSICÃO, PARA  ATENDER AS NECESSIDADES DA SECRETARIA DA FAZENDA DO MUNICIPIO DE IGUATU/CE.  CONFORME LICITACAO  2021.07.01.03 E CONTRATO 2021.08.23.10.</v>
      </c>
      <c r="K191" s="23" t="str">
        <f>IFERROR(IF(OR(ISNUMBER(FIND("VARR",J191)),ISNUMBER(FIND("CAPINA",J191)),ISNUMBER(FIND("ROÇAG",J191)),ISNUMBER(FIND("ROCAG",J191)),ISNUMBER(FIND("PODA",J191)),ISNUMBER(FIND("RESÍDUO",J191)),ISNUMBER(FIND("RESIDUO",J191)),ISNUMBER(FIND("LIMPEZA",J191)),ISNUMBER(FIND("CONSERVAÇÃO",J191)),ISNUMBER(FIND("CONSERVACAO",J191))),INDEX([1]dados!$D$2:$D$32,MATCH("100000001*",[1]dados!$D$2:$D$32,0)),IF(OR(ISNUMBER(FIND("OBRA",J191)),ISNUMBER(FIND("ENGENHARIA",J191)),ISNUMBER(FIND("REFORMA",J191)),ISNUMBER(FIND("AMPLIAÇÃO",J191)),ISNUMBER(FIND("AMPLIACAO",J191)),ISNUMBER(FIND("PAVIMENTAÇÃO",J191)),ISNUMBER(FIND("PAVIMENTACAO",J191)),ISNUMBER(FIND("DRENAGEM",J191)),ISNUMBER(FIND("CONSTRUÇÃO",J191)),ISNUMBER(FIND("CONSTRUCAO",J191))),INDEX([1]dados!$D$2:$D$32,MATCH("100000003*",[1]dados!$D$2:$D$32,0)),IF(OR(ISNUMBER(FIND("LOCAÇÃO",J191)),ISNUMBER(FIND("LOCACAO",J191)),ISNUMBER(FIND("MANUTENÇÃO",J191)),ISNUMBER(FIND("MANUTENCAO",J191)),ISNUMBER(FIND("MÁQUINA",J191)),ISNUMBER(FIND("MAQUINA",J191)),ISNUMBER(FIND("EQUIPAMENTO",J191))),INDEX([1]dados!$D$2:$D$32,MATCH("100000020*",[1]dados!$D$2:$D$32,0)),""))),"")</f>
        <v>100000020 - Manutenção de instalações, de máquinas ou de equipamentos</v>
      </c>
      <c r="L191" s="9">
        <f t="shared" si="10"/>
        <v>0</v>
      </c>
      <c r="M191" s="9">
        <f t="shared" si="11"/>
        <v>0</v>
      </c>
      <c r="N191" s="9"/>
      <c r="O191" s="9"/>
    </row>
    <row r="192" spans="1:15" ht="57.75" thickBot="1">
      <c r="A192" s="14" t="s">
        <v>1489</v>
      </c>
      <c r="B192" s="9"/>
      <c r="C192" s="9">
        <f>IF(OR(ISNUMBER(FIND("OBRA",'[2]R-2010'!E192)),ISNUMBER(FIND("4.4.90.51",'[2]R-2010'!C192))),1,0)</f>
        <v>0</v>
      </c>
      <c r="D192" s="23" t="str">
        <f>IFERROR(TEXT(VALUE(SUBSTITUTE(SUBSTITUTE(SUBSTITUTE('[2]R-2010'!H192,".",""),"/",""),"-","")),"00000000000000"),"")</f>
        <v>03420933000126</v>
      </c>
      <c r="E192" s="9">
        <f t="shared" si="8"/>
        <v>0</v>
      </c>
      <c r="F192" s="9">
        <f t="shared" si="9"/>
        <v>0</v>
      </c>
      <c r="G192" s="9" t="str">
        <f>IFERROR(IF('[2]R-2010'!I192="",0,'[2]R-2010'!I192),"")</f>
        <v>16881</v>
      </c>
      <c r="H192" s="10">
        <f>IFERROR('[2]R-2010'!K192,"")</f>
        <v>45854</v>
      </c>
      <c r="I192" s="24">
        <f>IFERROR('[2]R-2010'!L192,"")</f>
        <v>26324.55</v>
      </c>
      <c r="J192" s="14" t="str">
        <f>IFERROR('[2]R-2010'!Q192,"")</f>
        <v>CONTRATACAO DE EMPRESA PARA LOCAÇÃO DE EQUIPAMENTOS DE INFORMATICA,  INCLUINDO ASSISTENCIA TECNICA, MANUTENÇÃO PREVENTIVA E CORRETIVA E  PEÇAS DE REPOSICÃO, PARA  ATENDER AS NECESSIDADES DA SECRETARIA DA FAZENDA DO MUNICIPIO DE IGUATU/CE.  CONFORME LICITACAO  2021.07.01.03 E CONTRATO 2021.08.23.10.</v>
      </c>
      <c r="K192" s="23" t="str">
        <f>IFERROR(IF(OR(ISNUMBER(FIND("VARR",J192)),ISNUMBER(FIND("CAPINA",J192)),ISNUMBER(FIND("ROÇAG",J192)),ISNUMBER(FIND("ROCAG",J192)),ISNUMBER(FIND("PODA",J192)),ISNUMBER(FIND("RESÍDUO",J192)),ISNUMBER(FIND("RESIDUO",J192)),ISNUMBER(FIND("LIMPEZA",J192)),ISNUMBER(FIND("CONSERVAÇÃO",J192)),ISNUMBER(FIND("CONSERVACAO",J192))),INDEX([1]dados!$D$2:$D$32,MATCH("100000001*",[1]dados!$D$2:$D$32,0)),IF(OR(ISNUMBER(FIND("OBRA",J192)),ISNUMBER(FIND("ENGENHARIA",J192)),ISNUMBER(FIND("REFORMA",J192)),ISNUMBER(FIND("AMPLIAÇÃO",J192)),ISNUMBER(FIND("AMPLIACAO",J192)),ISNUMBER(FIND("PAVIMENTAÇÃO",J192)),ISNUMBER(FIND("PAVIMENTACAO",J192)),ISNUMBER(FIND("DRENAGEM",J192)),ISNUMBER(FIND("CONSTRUÇÃO",J192)),ISNUMBER(FIND("CONSTRUCAO",J192))),INDEX([1]dados!$D$2:$D$32,MATCH("100000003*",[1]dados!$D$2:$D$32,0)),IF(OR(ISNUMBER(FIND("LOCAÇÃO",J192)),ISNUMBER(FIND("LOCACAO",J192)),ISNUMBER(FIND("MANUTENÇÃO",J192)),ISNUMBER(FIND("MANUTENCAO",J192)),ISNUMBER(FIND("MÁQUINA",J192)),ISNUMBER(FIND("MAQUINA",J192)),ISNUMBER(FIND("EQUIPAMENTO",J192))),INDEX([1]dados!$D$2:$D$32,MATCH("100000020*",[1]dados!$D$2:$D$32,0)),""))),"")</f>
        <v>100000020 - Manutenção de instalações, de máquinas ou de equipamentos</v>
      </c>
      <c r="L192" s="9">
        <f t="shared" si="10"/>
        <v>0</v>
      </c>
      <c r="M192" s="9">
        <f t="shared" si="11"/>
        <v>0</v>
      </c>
      <c r="N192" s="9"/>
      <c r="O192" s="9"/>
    </row>
    <row r="193" spans="1:15" ht="57.75" thickBot="1">
      <c r="A193" s="14" t="s">
        <v>1489</v>
      </c>
      <c r="B193" s="9"/>
      <c r="C193" s="9">
        <f>IF(OR(ISNUMBER(FIND("OBRA",'[2]R-2010'!E193)),ISNUMBER(FIND("4.4.90.51",'[2]R-2010'!C193))),1,0)</f>
        <v>0</v>
      </c>
      <c r="D193" s="23" t="str">
        <f>IFERROR(TEXT(VALUE(SUBSTITUTE(SUBSTITUTE(SUBSTITUTE('[2]R-2010'!H193,".",""),"/",""),"-","")),"00000000000000"),"")</f>
        <v>16383848000187</v>
      </c>
      <c r="E193" s="9">
        <f t="shared" si="8"/>
        <v>0</v>
      </c>
      <c r="F193" s="9">
        <f t="shared" si="9"/>
        <v>0</v>
      </c>
      <c r="G193" s="9" t="str">
        <f>IFERROR(IF('[2]R-2010'!I193="",0,'[2]R-2010'!I193),"")</f>
        <v>7566</v>
      </c>
      <c r="H193" s="10">
        <f>IFERROR('[2]R-2010'!K193,"")</f>
        <v>45854</v>
      </c>
      <c r="I193" s="24">
        <f>IFERROR('[2]R-2010'!L193,"")</f>
        <v>39987.18</v>
      </c>
      <c r="J193" s="14" t="str">
        <f>IFERROR('[2]R-2010'!Q193,"")</f>
        <v>CONTRATAÇÃO DE EMPRESA ESPECIALIZADA EM LOCAÇÃO DE EQUIPAMENTOS REGISTRADORES  ELETRONICOS DE VELOCIDADE E DE AVANÇO SEMAFORICO, DE INTERRESSE DA SECRETARIA DE  TRÂNSITO E MOBILIDADE URBANA DO MUNICIPIO DE IGUATU/CE. CONFORME LICITACAO 2022.06.24.01 E CONTRATO 2022.10.05.02.</v>
      </c>
      <c r="K193" s="23" t="str">
        <f>IFERROR(IF(OR(ISNUMBER(FIND("VARR",J193)),ISNUMBER(FIND("CAPINA",J193)),ISNUMBER(FIND("ROÇAG",J193)),ISNUMBER(FIND("ROCAG",J193)),ISNUMBER(FIND("PODA",J193)),ISNUMBER(FIND("RESÍDUO",J193)),ISNUMBER(FIND("RESIDUO",J193)),ISNUMBER(FIND("LIMPEZA",J193)),ISNUMBER(FIND("CONSERVAÇÃO",J193)),ISNUMBER(FIND("CONSERVACAO",J193))),INDEX([1]dados!$D$2:$D$32,MATCH("100000001*",[1]dados!$D$2:$D$32,0)),IF(OR(ISNUMBER(FIND("OBRA",J193)),ISNUMBER(FIND("ENGENHARIA",J193)),ISNUMBER(FIND("REFORMA",J193)),ISNUMBER(FIND("AMPLIAÇÃO",J193)),ISNUMBER(FIND("AMPLIACAO",J193)),ISNUMBER(FIND("PAVIMENTAÇÃO",J193)),ISNUMBER(FIND("PAVIMENTACAO",J193)),ISNUMBER(FIND("DRENAGEM",J193)),ISNUMBER(FIND("CONSTRUÇÃO",J193)),ISNUMBER(FIND("CONSTRUCAO",J193))),INDEX([1]dados!$D$2:$D$32,MATCH("100000003*",[1]dados!$D$2:$D$32,0)),IF(OR(ISNUMBER(FIND("LOCAÇÃO",J193)),ISNUMBER(FIND("LOCACAO",J193)),ISNUMBER(FIND("MANUTENÇÃO",J193)),ISNUMBER(FIND("MANUTENCAO",J193)),ISNUMBER(FIND("MÁQUINA",J193)),ISNUMBER(FIND("MAQUINA",J193)),ISNUMBER(FIND("EQUIPAMENTO",J193))),INDEX([1]dados!$D$2:$D$32,MATCH("100000020*",[1]dados!$D$2:$D$32,0)),""))),"")</f>
        <v>100000020 - Manutenção de instalações, de máquinas ou de equipamentos</v>
      </c>
      <c r="L193" s="9">
        <f t="shared" si="10"/>
        <v>0</v>
      </c>
      <c r="M193" s="9">
        <f t="shared" si="11"/>
        <v>0</v>
      </c>
      <c r="N193" s="9"/>
      <c r="O193" s="9"/>
    </row>
    <row r="194" spans="1:15" ht="57.75" thickBot="1">
      <c r="A194" s="14" t="s">
        <v>1489</v>
      </c>
      <c r="B194" s="9"/>
      <c r="C194" s="9">
        <f>IF(OR(ISNUMBER(FIND("OBRA",'[2]R-2010'!E194)),ISNUMBER(FIND("4.4.90.51",'[2]R-2010'!C194))),1,0)</f>
        <v>0</v>
      </c>
      <c r="D194" s="23" t="str">
        <f>IFERROR(TEXT(VALUE(SUBSTITUTE(SUBSTITUTE(SUBSTITUTE('[2]R-2010'!H194,".",""),"/",""),"-","")),"00000000000000"),"")</f>
        <v>15676890000123</v>
      </c>
      <c r="E194" s="9">
        <f t="shared" si="8"/>
        <v>0</v>
      </c>
      <c r="F194" s="9">
        <f t="shared" si="9"/>
        <v>0</v>
      </c>
      <c r="G194" s="9" t="str">
        <f>IFERROR(IF('[2]R-2010'!I194="",0,'[2]R-2010'!I194),"")</f>
        <v>721</v>
      </c>
      <c r="H194" s="10">
        <f>IFERROR('[2]R-2010'!K194,"")</f>
        <v>45854</v>
      </c>
      <c r="I194" s="24">
        <f>IFERROR('[2]R-2010'!L194,"")</f>
        <v>92738.55</v>
      </c>
      <c r="J194" s="14" t="str">
        <f>IFERROR('[2]R-2010'!Q194,"")</f>
        <v>CONTRATATACAO DE EMPRESA ESPECIALIZADA EM PARA LOCACAO EQUIPAMENTOS E NO APOIO TECNOLOGICO AO PROCESSO DE FISCALIZAÇÃO, GESTÃO DE PROCEDIMENTOS E MEDIDAS ADMINISTRATIVAS INERENTES AS INFRAÇÕES DE TRÂNSITO E DEMAIS ATIVIDADES AFINS DA SECRETARIA DE TRÂNSITO E TRANSPORTE DO MUNICIPIO DE IGUATU/CE. CONFORME LICITACAO 2024.10.16/0001-40 E CONTRATO 2024.12.30.01.</v>
      </c>
      <c r="K194" s="23" t="str">
        <f>IFERROR(IF(OR(ISNUMBER(FIND("VARR",J194)),ISNUMBER(FIND("CAPINA",J194)),ISNUMBER(FIND("ROÇAG",J194)),ISNUMBER(FIND("ROCAG",J194)),ISNUMBER(FIND("PODA",J194)),ISNUMBER(FIND("RESÍDUO",J194)),ISNUMBER(FIND("RESIDUO",J194)),ISNUMBER(FIND("LIMPEZA",J194)),ISNUMBER(FIND("CONSERVAÇÃO",J194)),ISNUMBER(FIND("CONSERVACAO",J194))),INDEX([1]dados!$D$2:$D$32,MATCH("100000001*",[1]dados!$D$2:$D$32,0)),IF(OR(ISNUMBER(FIND("OBRA",J194)),ISNUMBER(FIND("ENGENHARIA",J194)),ISNUMBER(FIND("REFORMA",J194)),ISNUMBER(FIND("AMPLIAÇÃO",J194)),ISNUMBER(FIND("AMPLIACAO",J194)),ISNUMBER(FIND("PAVIMENTAÇÃO",J194)),ISNUMBER(FIND("PAVIMENTACAO",J194)),ISNUMBER(FIND("DRENAGEM",J194)),ISNUMBER(FIND("CONSTRUÇÃO",J194)),ISNUMBER(FIND("CONSTRUCAO",J194))),INDEX([1]dados!$D$2:$D$32,MATCH("100000003*",[1]dados!$D$2:$D$32,0)),IF(OR(ISNUMBER(FIND("LOCAÇÃO",J194)),ISNUMBER(FIND("LOCACAO",J194)),ISNUMBER(FIND("MANUTENÇÃO",J194)),ISNUMBER(FIND("MANUTENCAO",J194)),ISNUMBER(FIND("MÁQUINA",J194)),ISNUMBER(FIND("MAQUINA",J194)),ISNUMBER(FIND("EQUIPAMENTO",J194))),INDEX([1]dados!$D$2:$D$32,MATCH("100000020*",[1]dados!$D$2:$D$32,0)),""))),"")</f>
        <v>100000020 - Manutenção de instalações, de máquinas ou de equipamentos</v>
      </c>
      <c r="L194" s="9">
        <f t="shared" si="10"/>
        <v>0</v>
      </c>
      <c r="M194" s="9">
        <f t="shared" si="11"/>
        <v>0</v>
      </c>
      <c r="N194" s="9"/>
      <c r="O194" s="9"/>
    </row>
    <row r="195" spans="1:15" ht="86.25" thickBot="1">
      <c r="A195" s="14" t="s">
        <v>1489</v>
      </c>
      <c r="B195" s="9"/>
      <c r="C195" s="9">
        <f>IF(OR(ISNUMBER(FIND("OBRA",'[2]R-2010'!E195)),ISNUMBER(FIND("4.4.90.51",'[2]R-2010'!C195))),1,0)</f>
        <v>0</v>
      </c>
      <c r="D195" s="23" t="str">
        <f>IFERROR(TEXT(VALUE(SUBSTITUTE(SUBSTITUTE(SUBSTITUTE('[2]R-2010'!H195,".",""),"/",""),"-","")),"00000000000000"),"")</f>
        <v>22594152000100</v>
      </c>
      <c r="E195" s="9">
        <f t="shared" ref="E195:E258" si="12">IF(D195&lt;&gt;"",0,"")</f>
        <v>0</v>
      </c>
      <c r="F195" s="9">
        <f t="shared" ref="F195:F258" si="13">IF(D195&lt;&gt;"",0,"")</f>
        <v>0</v>
      </c>
      <c r="G195" s="9" t="str">
        <f>IFERROR(IF('[2]R-2010'!I195="",0,'[2]R-2010'!I195),"")</f>
        <v>765</v>
      </c>
      <c r="H195" s="10">
        <f>IFERROR('[2]R-2010'!K195,"")</f>
        <v>45854</v>
      </c>
      <c r="I195" s="24">
        <f>IFERROR('[2]R-2010'!L195,"")</f>
        <v>50000</v>
      </c>
      <c r="J195" s="14" t="str">
        <f>IFERROR('[2]R-2010'!Q195,"")</f>
        <v>CONTRATAÇÃO DE EMPRESA PARA PRESTAR OS SERVICOS COM LOCACAO DE INFRAESTRUTURA (ESTRUTURA, SONORIZACAO E ILUMINACAO)PARA VIABILIZAR A REALIZACAO DE EVENTOS MUNICIPAIS, SOB A RESPONSABILIDADE DA SECRETARIA DE CULTURA E TURISMO DO MUNICIPIO DE IGUATU/CE. ATRAVES DE ADESAO A ATA DE REGISTRO DE PREÇOS Nº 2024.06.18.01, ORIUNDA DO PROCESSO ADMINISTRATIVO PREGÃO ELETRÔNICO Nº 2024.05.10.01, DO MUNICIPIO DE MISSÃO VELHA-CE, E PROCESSO CARONA 2024.09.25.01 E CONTRATO 2024.10.04.01.</v>
      </c>
      <c r="K195" s="23" t="str">
        <f>IFERROR(IF(OR(ISNUMBER(FIND("VARR",J195)),ISNUMBER(FIND("CAPINA",J195)),ISNUMBER(FIND("ROÇAG",J195)),ISNUMBER(FIND("ROCAG",J195)),ISNUMBER(FIND("PODA",J195)),ISNUMBER(FIND("RESÍDUO",J195)),ISNUMBER(FIND("RESIDUO",J195)),ISNUMBER(FIND("LIMPEZA",J195)),ISNUMBER(FIND("CONSERVAÇÃO",J195)),ISNUMBER(FIND("CONSERVACAO",J195))),INDEX([1]dados!$D$2:$D$32,MATCH("100000001*",[1]dados!$D$2:$D$32,0)),IF(OR(ISNUMBER(FIND("OBRA",J195)),ISNUMBER(FIND("ENGENHARIA",J195)),ISNUMBER(FIND("REFORMA",J195)),ISNUMBER(FIND("AMPLIAÇÃO",J195)),ISNUMBER(FIND("AMPLIACAO",J195)),ISNUMBER(FIND("PAVIMENTAÇÃO",J195)),ISNUMBER(FIND("PAVIMENTACAO",J195)),ISNUMBER(FIND("DRENAGEM",J195)),ISNUMBER(FIND("CONSTRUÇÃO",J195)),ISNUMBER(FIND("CONSTRUCAO",J195))),INDEX([1]dados!$D$2:$D$32,MATCH("100000003*",[1]dados!$D$2:$D$32,0)),IF(OR(ISNUMBER(FIND("LOCAÇÃO",J195)),ISNUMBER(FIND("LOCACAO",J195)),ISNUMBER(FIND("MANUTENÇÃO",J195)),ISNUMBER(FIND("MANUTENCAO",J195)),ISNUMBER(FIND("MÁQUINA",J195)),ISNUMBER(FIND("MAQUINA",J195)),ISNUMBER(FIND("EQUIPAMENTO",J195))),INDEX([1]dados!$D$2:$D$32,MATCH("100000020*",[1]dados!$D$2:$D$32,0)),""))),"")</f>
        <v>100000020 - Manutenção de instalações, de máquinas ou de equipamentos</v>
      </c>
      <c r="L195" s="9">
        <f t="shared" ref="L195:L258" si="14">IF(D195&lt;&gt;"",0,"")</f>
        <v>0</v>
      </c>
      <c r="M195" s="9">
        <f t="shared" ref="M195:M258" si="15">IF(D195&lt;&gt;"",0,"")</f>
        <v>0</v>
      </c>
      <c r="N195" s="9"/>
      <c r="O195" s="9"/>
    </row>
    <row r="196" spans="1:15" ht="57.75" thickBot="1">
      <c r="A196" s="14" t="s">
        <v>1489</v>
      </c>
      <c r="B196" s="9"/>
      <c r="C196" s="9">
        <f>IF(OR(ISNUMBER(FIND("OBRA",'[2]R-2010'!E196)),ISNUMBER(FIND("4.4.90.51",'[2]R-2010'!C196))),1,0)</f>
        <v>1</v>
      </c>
      <c r="D196" s="23" t="str">
        <f>IFERROR(TEXT(VALUE(SUBSTITUTE(SUBSTITUTE(SUBSTITUTE('[2]R-2010'!H196,".",""),"/",""),"-","")),"00000000000000"),"")</f>
        <v>41332445000156</v>
      </c>
      <c r="E196" s="9">
        <f t="shared" si="12"/>
        <v>0</v>
      </c>
      <c r="F196" s="9">
        <f t="shared" si="13"/>
        <v>0</v>
      </c>
      <c r="G196" s="9" t="str">
        <f>IFERROR(IF('[2]R-2010'!I196="",0,'[2]R-2010'!I196),"")</f>
        <v>181</v>
      </c>
      <c r="H196" s="10">
        <f>IFERROR('[2]R-2010'!K196,"")</f>
        <v>45855</v>
      </c>
      <c r="I196" s="24">
        <f>IFERROR('[2]R-2010'!L196,"")</f>
        <v>71000</v>
      </c>
      <c r="J196" s="14" t="str">
        <f>IFERROR('[2]R-2010'!Q196,"")</f>
        <v>REFERENTE A 8ª MEDICAO DOS SERVICOS ESPECIALIZADOS DE CONTRUÇÃO CIVIL PARA CONSTRUÇÃO 7(SETE)CAMPOS DE FUTEBOL TIPO ?ARENINHA? A SEREM IMPLANTADOS NO MUNICÍPIO DE IGUATU, TUDO DE ACORDO COM AS ESPECIFICAÇÕES CONTIDAS NOS ANEXOS DESTE EDITAL. CONFORME LICITACAO 2023.02.06.01 E CONTRATO 2023.08.08.01.</v>
      </c>
      <c r="K196" s="23" t="str">
        <f>IFERROR(IF(OR(ISNUMBER(FIND("VARR",J196)),ISNUMBER(FIND("CAPINA",J196)),ISNUMBER(FIND("ROÇAG",J196)),ISNUMBER(FIND("ROCAG",J196)),ISNUMBER(FIND("PODA",J196)),ISNUMBER(FIND("RESÍDUO",J196)),ISNUMBER(FIND("RESIDUO",J196)),ISNUMBER(FIND("LIMPEZA",J196)),ISNUMBER(FIND("CONSERVAÇÃO",J196)),ISNUMBER(FIND("CONSERVACAO",J196))),INDEX([1]dados!$D$2:$D$32,MATCH("100000001*",[1]dados!$D$2:$D$32,0)),IF(OR(ISNUMBER(FIND("OBRA",J196)),ISNUMBER(FIND("ENGENHARIA",J196)),ISNUMBER(FIND("REFORMA",J196)),ISNUMBER(FIND("AMPLIAÇÃO",J196)),ISNUMBER(FIND("AMPLIACAO",J196)),ISNUMBER(FIND("PAVIMENTAÇÃO",J196)),ISNUMBER(FIND("PAVIMENTACAO",J196)),ISNUMBER(FIND("DRENAGEM",J196)),ISNUMBER(FIND("CONSTRUÇÃO",J196)),ISNUMBER(FIND("CONSTRUCAO",J196))),INDEX([1]dados!$D$2:$D$32,MATCH("100000003*",[1]dados!$D$2:$D$32,0)),IF(OR(ISNUMBER(FIND("LOCAÇÃO",J196)),ISNUMBER(FIND("LOCACAO",J196)),ISNUMBER(FIND("MANUTENÇÃO",J196)),ISNUMBER(FIND("MANUTENCAO",J196)),ISNUMBER(FIND("MÁQUINA",J196)),ISNUMBER(FIND("MAQUINA",J196)),ISNUMBER(FIND("EQUIPAMENTO",J196))),INDEX([1]dados!$D$2:$D$32,MATCH("100000020*",[1]dados!$D$2:$D$32,0)),""))),"")</f>
        <v>100000003 - Construção civil</v>
      </c>
      <c r="L196" s="9">
        <f t="shared" si="14"/>
        <v>0</v>
      </c>
      <c r="M196" s="9">
        <f t="shared" si="15"/>
        <v>0</v>
      </c>
      <c r="N196" s="9"/>
      <c r="O196" s="9"/>
    </row>
    <row r="197" spans="1:15" ht="57.75" thickBot="1">
      <c r="A197" s="14" t="s">
        <v>1489</v>
      </c>
      <c r="B197" s="9"/>
      <c r="C197" s="9">
        <f>IF(OR(ISNUMBER(FIND("OBRA",'[2]R-2010'!E197)),ISNUMBER(FIND("4.4.90.51",'[2]R-2010'!C197))),1,0)</f>
        <v>0</v>
      </c>
      <c r="D197" s="23" t="str">
        <f>IFERROR(TEXT(VALUE(SUBSTITUTE(SUBSTITUTE(SUBSTITUTE('[2]R-2010'!H197,".",""),"/",""),"-","")),"00000000000000"),"")</f>
        <v>03420933000126</v>
      </c>
      <c r="E197" s="9">
        <f t="shared" si="12"/>
        <v>0</v>
      </c>
      <c r="F197" s="9">
        <f t="shared" si="13"/>
        <v>0</v>
      </c>
      <c r="G197" s="9" t="str">
        <f>IFERROR(IF('[2]R-2010'!I197="",0,'[2]R-2010'!I197),"")</f>
        <v>16892</v>
      </c>
      <c r="H197" s="10">
        <f>IFERROR('[2]R-2010'!K197,"")</f>
        <v>45855</v>
      </c>
      <c r="I197" s="24">
        <f>IFERROR('[2]R-2010'!L197,"")</f>
        <v>2296.92</v>
      </c>
      <c r="J197" s="14" t="str">
        <f>IFERROR('[2]R-2010'!Q197,"")</f>
        <v>CONTRATACAO DE EMPRESA PARA LOCAÇÃO DE EQUIPAMENTOS  DE INFORMATICA,  INCLUINDO ASSISTENCIA TECNICA,  MANUTENÇÃO PREVENTIVA E CORRETIVA E  PEÇAS DE  REPOSICÃO, PARA  ATENDER AS NECESSIDADES DA  SECRETARIA DE DESENVOLVIMENTO URBANO DO MUNICIPIO DE  IGUATU/CE.  CONFORME LICITACAO 2021.07.01.03 E  CONTRATO 2021.08.23.22.</v>
      </c>
      <c r="K197" s="23" t="str">
        <f>IFERROR(IF(OR(ISNUMBER(FIND("VARR",J197)),ISNUMBER(FIND("CAPINA",J197)),ISNUMBER(FIND("ROÇAG",J197)),ISNUMBER(FIND("ROCAG",J197)),ISNUMBER(FIND("PODA",J197)),ISNUMBER(FIND("RESÍDUO",J197)),ISNUMBER(FIND("RESIDUO",J197)),ISNUMBER(FIND("LIMPEZA",J197)),ISNUMBER(FIND("CONSERVAÇÃO",J197)),ISNUMBER(FIND("CONSERVACAO",J197))),INDEX([1]dados!$D$2:$D$32,MATCH("100000001*",[1]dados!$D$2:$D$32,0)),IF(OR(ISNUMBER(FIND("OBRA",J197)),ISNUMBER(FIND("ENGENHARIA",J197)),ISNUMBER(FIND("REFORMA",J197)),ISNUMBER(FIND("AMPLIAÇÃO",J197)),ISNUMBER(FIND("AMPLIACAO",J197)),ISNUMBER(FIND("PAVIMENTAÇÃO",J197)),ISNUMBER(FIND("PAVIMENTACAO",J197)),ISNUMBER(FIND("DRENAGEM",J197)),ISNUMBER(FIND("CONSTRUÇÃO",J197)),ISNUMBER(FIND("CONSTRUCAO",J197))),INDEX([1]dados!$D$2:$D$32,MATCH("100000003*",[1]dados!$D$2:$D$32,0)),IF(OR(ISNUMBER(FIND("LOCAÇÃO",J197)),ISNUMBER(FIND("LOCACAO",J197)),ISNUMBER(FIND("MANUTENÇÃO",J197)),ISNUMBER(FIND("MANUTENCAO",J197)),ISNUMBER(FIND("MÁQUINA",J197)),ISNUMBER(FIND("MAQUINA",J197)),ISNUMBER(FIND("EQUIPAMENTO",J197))),INDEX([1]dados!$D$2:$D$32,MATCH("100000020*",[1]dados!$D$2:$D$32,0)),""))),"")</f>
        <v>100000020 - Manutenção de instalações, de máquinas ou de equipamentos</v>
      </c>
      <c r="L197" s="9">
        <f t="shared" si="14"/>
        <v>0</v>
      </c>
      <c r="M197" s="9">
        <f t="shared" si="15"/>
        <v>0</v>
      </c>
      <c r="N197" s="9"/>
      <c r="O197" s="9"/>
    </row>
    <row r="198" spans="1:15" ht="43.5" thickBot="1">
      <c r="A198" s="14" t="s">
        <v>1489</v>
      </c>
      <c r="B198" s="9"/>
      <c r="C198" s="9">
        <f>IF(OR(ISNUMBER(FIND("OBRA",'[2]R-2010'!E198)),ISNUMBER(FIND("4.4.90.51",'[2]R-2010'!C198))),1,0)</f>
        <v>0</v>
      </c>
      <c r="D198" s="23" t="str">
        <f>IFERROR(TEXT(VALUE(SUBSTITUTE(SUBSTITUTE(SUBSTITUTE('[2]R-2010'!H198,".",""),"/",""),"-","")),"00000000000000"),"")</f>
        <v>24525971000113</v>
      </c>
      <c r="E198" s="9">
        <f t="shared" si="12"/>
        <v>0</v>
      </c>
      <c r="F198" s="9">
        <f t="shared" si="13"/>
        <v>0</v>
      </c>
      <c r="G198" s="9" t="str">
        <f>IFERROR(IF('[2]R-2010'!I198="",0,'[2]R-2010'!I198),"")</f>
        <v>15996</v>
      </c>
      <c r="H198" s="10">
        <f>IFERROR('[2]R-2010'!K198,"")</f>
        <v>45856</v>
      </c>
      <c r="I198" s="24">
        <f>IFERROR('[2]R-2010'!L198,"")</f>
        <v>8712.52</v>
      </c>
      <c r="J198" s="14" t="str">
        <f>IFERROR('[2]R-2010'!Q198,"")</f>
        <v>CONTRATAÇÃO DE EMPRESA ESPECIALIZADA NA ÁREA DE SERVIÇOS DE COLETA,  TRANSPORTE E  INCINERAÇÃO DE RESÍDUOS SÓLIDOS DA SAÚDE DO MUNICÍPIO DE IGUATU-CE, CONFORME  ESPECIFICAÇÕES CONSTANTES NO PROJETO BÁSICO DA  LICITACAO 2021.10.06.01. E CONTRATO 2022.01.04.01.</v>
      </c>
      <c r="K198" s="23" t="str">
        <f>IFERROR(IF(OR(ISNUMBER(FIND("VARR",J198)),ISNUMBER(FIND("CAPINA",J198)),ISNUMBER(FIND("ROÇAG",J198)),ISNUMBER(FIND("ROCAG",J198)),ISNUMBER(FIND("PODA",J198)),ISNUMBER(FIND("RESÍDUO",J198)),ISNUMBER(FIND("RESIDUO",J198)),ISNUMBER(FIND("LIMPEZA",J198)),ISNUMBER(FIND("CONSERVAÇÃO",J198)),ISNUMBER(FIND("CONSERVACAO",J198))),INDEX([1]dados!$D$2:$D$32,MATCH("100000001*",[1]dados!$D$2:$D$32,0)),IF(OR(ISNUMBER(FIND("OBRA",J198)),ISNUMBER(FIND("ENGENHARIA",J198)),ISNUMBER(FIND("REFORMA",J198)),ISNUMBER(FIND("AMPLIAÇÃO",J198)),ISNUMBER(FIND("AMPLIACAO",J198)),ISNUMBER(FIND("PAVIMENTAÇÃO",J198)),ISNUMBER(FIND("PAVIMENTACAO",J198)),ISNUMBER(FIND("DRENAGEM",J198)),ISNUMBER(FIND("CONSTRUÇÃO",J198)),ISNUMBER(FIND("CONSTRUCAO",J198))),INDEX([1]dados!$D$2:$D$32,MATCH("100000003*",[1]dados!$D$2:$D$32,0)),IF(OR(ISNUMBER(FIND("LOCAÇÃO",J198)),ISNUMBER(FIND("LOCACAO",J198)),ISNUMBER(FIND("MANUTENÇÃO",J198)),ISNUMBER(FIND("MANUTENCAO",J198)),ISNUMBER(FIND("MÁQUINA",J198)),ISNUMBER(FIND("MAQUINA",J198)),ISNUMBER(FIND("EQUIPAMENTO",J198))),INDEX([1]dados!$D$2:$D$32,MATCH("100000020*",[1]dados!$D$2:$D$32,0)),""))),"")</f>
        <v>100000001 - Limpeza, conservação ou zeladoria</v>
      </c>
      <c r="L198" s="9">
        <f t="shared" si="14"/>
        <v>0</v>
      </c>
      <c r="M198" s="9">
        <f t="shared" si="15"/>
        <v>0</v>
      </c>
      <c r="N198" s="9"/>
      <c r="O198" s="9"/>
    </row>
    <row r="199" spans="1:15" ht="43.5" thickBot="1">
      <c r="A199" s="14" t="s">
        <v>1489</v>
      </c>
      <c r="B199" s="9"/>
      <c r="C199" s="9">
        <f>IF(OR(ISNUMBER(FIND("OBRA",'[2]R-2010'!E199)),ISNUMBER(FIND("4.4.90.51",'[2]R-2010'!C199))),1,0)</f>
        <v>0</v>
      </c>
      <c r="D199" s="23" t="str">
        <f>IFERROR(TEXT(VALUE(SUBSTITUTE(SUBSTITUTE(SUBSTITUTE('[2]R-2010'!H199,".",""),"/",""),"-","")),"00000000000000"),"")</f>
        <v>24525971000113</v>
      </c>
      <c r="E199" s="9">
        <f t="shared" si="12"/>
        <v>0</v>
      </c>
      <c r="F199" s="9">
        <f t="shared" si="13"/>
        <v>0</v>
      </c>
      <c r="G199" s="9" t="str">
        <f>IFERROR(IF('[2]R-2010'!I199="",0,'[2]R-2010'!I199),"")</f>
        <v>15997</v>
      </c>
      <c r="H199" s="10">
        <f>IFERROR('[2]R-2010'!K199,"")</f>
        <v>45856</v>
      </c>
      <c r="I199" s="24">
        <f>IFERROR('[2]R-2010'!L199,"")</f>
        <v>34850.089999999997</v>
      </c>
      <c r="J199" s="14" t="str">
        <f>IFERROR('[2]R-2010'!Q199,"")</f>
        <v>CONTRATAÇÃO DE EMPRESA ESPECIALIZADA NA ÁREA DE SERVIÇOS DE COLETA, TRANSPORTE E  INCINERAÇÃO DE RESÍDUOS SÓLIDOS DA SAÚDE DO MUNICÍPIO DE IGUATU-CE, CONFORME  ESPECIFICAÇÕES CONSTANTES NO PROJETO BÁSICO DA LICITACAO 2021.10.06.01. E CONTRATO 2022.01.04.01.</v>
      </c>
      <c r="K199" s="23" t="str">
        <f>IFERROR(IF(OR(ISNUMBER(FIND("VARR",J199)),ISNUMBER(FIND("CAPINA",J199)),ISNUMBER(FIND("ROÇAG",J199)),ISNUMBER(FIND("ROCAG",J199)),ISNUMBER(FIND("PODA",J199)),ISNUMBER(FIND("RESÍDUO",J199)),ISNUMBER(FIND("RESIDUO",J199)),ISNUMBER(FIND("LIMPEZA",J199)),ISNUMBER(FIND("CONSERVAÇÃO",J199)),ISNUMBER(FIND("CONSERVACAO",J199))),INDEX([1]dados!$D$2:$D$32,MATCH("100000001*",[1]dados!$D$2:$D$32,0)),IF(OR(ISNUMBER(FIND("OBRA",J199)),ISNUMBER(FIND("ENGENHARIA",J199)),ISNUMBER(FIND("REFORMA",J199)),ISNUMBER(FIND("AMPLIAÇÃO",J199)),ISNUMBER(FIND("AMPLIACAO",J199)),ISNUMBER(FIND("PAVIMENTAÇÃO",J199)),ISNUMBER(FIND("PAVIMENTACAO",J199)),ISNUMBER(FIND("DRENAGEM",J199)),ISNUMBER(FIND("CONSTRUÇÃO",J199)),ISNUMBER(FIND("CONSTRUCAO",J199))),INDEX([1]dados!$D$2:$D$32,MATCH("100000003*",[1]dados!$D$2:$D$32,0)),IF(OR(ISNUMBER(FIND("LOCAÇÃO",J199)),ISNUMBER(FIND("LOCACAO",J199)),ISNUMBER(FIND("MANUTENÇÃO",J199)),ISNUMBER(FIND("MANUTENCAO",J199)),ISNUMBER(FIND("MÁQUINA",J199)),ISNUMBER(FIND("MAQUINA",J199)),ISNUMBER(FIND("EQUIPAMENTO",J199))),INDEX([1]dados!$D$2:$D$32,MATCH("100000020*",[1]dados!$D$2:$D$32,0)),""))),"")</f>
        <v>100000001 - Limpeza, conservação ou zeladoria</v>
      </c>
      <c r="L199" s="9">
        <f t="shared" si="14"/>
        <v>0</v>
      </c>
      <c r="M199" s="9">
        <f t="shared" si="15"/>
        <v>0</v>
      </c>
      <c r="N199" s="9"/>
      <c r="O199" s="9"/>
    </row>
    <row r="200" spans="1:15" ht="43.5" thickBot="1">
      <c r="A200" s="14" t="s">
        <v>1489</v>
      </c>
      <c r="B200" s="9"/>
      <c r="C200" s="9">
        <f>IF(OR(ISNUMBER(FIND("OBRA",'[2]R-2010'!E200)),ISNUMBER(FIND("4.4.90.51",'[2]R-2010'!C200))),1,0)</f>
        <v>0</v>
      </c>
      <c r="D200" s="23" t="str">
        <f>IFERROR(TEXT(VALUE(SUBSTITUTE(SUBSTITUTE(SUBSTITUTE('[2]R-2010'!H200,".",""),"/",""),"-","")),"00000000000000"),"")</f>
        <v>24525971000113</v>
      </c>
      <c r="E200" s="9">
        <f t="shared" si="12"/>
        <v>0</v>
      </c>
      <c r="F200" s="9">
        <f t="shared" si="13"/>
        <v>0</v>
      </c>
      <c r="G200" s="9" t="str">
        <f>IFERROR(IF('[2]R-2010'!I200="",0,'[2]R-2010'!I200),"")</f>
        <v>15995</v>
      </c>
      <c r="H200" s="10">
        <f>IFERROR('[2]R-2010'!K200,"")</f>
        <v>45856</v>
      </c>
      <c r="I200" s="24">
        <f>IFERROR('[2]R-2010'!L200,"")</f>
        <v>43562.61</v>
      </c>
      <c r="J200" s="14" t="str">
        <f>IFERROR('[2]R-2010'!Q200,"")</f>
        <v>CONTRATAÇÃO DE EMPRESA ESPECIALIZADA NA ÁREA DE SERVIÇOS DE COLETA,  TRANSPORTE E  INCINERAÇÃO DE RESÍDUOS SÓLIDOS DA SAÚDE DO MUNICÍPIO DE IGUATU-CE, CONFORME  ESPECIFICAÇÕES CONSTANTES NO PROJETO BÁSICO DA  LICITACAO 2021.10.06.01. E CONTRATO 2022.01.04.01.</v>
      </c>
      <c r="K200" s="23" t="str">
        <f>IFERROR(IF(OR(ISNUMBER(FIND("VARR",J200)),ISNUMBER(FIND("CAPINA",J200)),ISNUMBER(FIND("ROÇAG",J200)),ISNUMBER(FIND("ROCAG",J200)),ISNUMBER(FIND("PODA",J200)),ISNUMBER(FIND("RESÍDUO",J200)),ISNUMBER(FIND("RESIDUO",J200)),ISNUMBER(FIND("LIMPEZA",J200)),ISNUMBER(FIND("CONSERVAÇÃO",J200)),ISNUMBER(FIND("CONSERVACAO",J200))),INDEX([1]dados!$D$2:$D$32,MATCH("100000001*",[1]dados!$D$2:$D$32,0)),IF(OR(ISNUMBER(FIND("OBRA",J200)),ISNUMBER(FIND("ENGENHARIA",J200)),ISNUMBER(FIND("REFORMA",J200)),ISNUMBER(FIND("AMPLIAÇÃO",J200)),ISNUMBER(FIND("AMPLIACAO",J200)),ISNUMBER(FIND("PAVIMENTAÇÃO",J200)),ISNUMBER(FIND("PAVIMENTACAO",J200)),ISNUMBER(FIND("DRENAGEM",J200)),ISNUMBER(FIND("CONSTRUÇÃO",J200)),ISNUMBER(FIND("CONSTRUCAO",J200))),INDEX([1]dados!$D$2:$D$32,MATCH("100000003*",[1]dados!$D$2:$D$32,0)),IF(OR(ISNUMBER(FIND("LOCAÇÃO",J200)),ISNUMBER(FIND("LOCACAO",J200)),ISNUMBER(FIND("MANUTENÇÃO",J200)),ISNUMBER(FIND("MANUTENCAO",J200)),ISNUMBER(FIND("MÁQUINA",J200)),ISNUMBER(FIND("MAQUINA",J200)),ISNUMBER(FIND("EQUIPAMENTO",J200))),INDEX([1]dados!$D$2:$D$32,MATCH("100000020*",[1]dados!$D$2:$D$32,0)),""))),"")</f>
        <v>100000001 - Limpeza, conservação ou zeladoria</v>
      </c>
      <c r="L200" s="9">
        <f t="shared" si="14"/>
        <v>0</v>
      </c>
      <c r="M200" s="9">
        <f t="shared" si="15"/>
        <v>0</v>
      </c>
      <c r="N200" s="9"/>
      <c r="O200" s="9"/>
    </row>
    <row r="201" spans="1:15" ht="57.75" thickBot="1">
      <c r="A201" s="14" t="s">
        <v>1489</v>
      </c>
      <c r="B201" s="9"/>
      <c r="C201" s="9">
        <f>IF(OR(ISNUMBER(FIND("OBRA",'[2]R-2010'!E201)),ISNUMBER(FIND("4.4.90.51",'[2]R-2010'!C201))),1,0)</f>
        <v>0</v>
      </c>
      <c r="D201" s="23" t="str">
        <f>IFERROR(TEXT(VALUE(SUBSTITUTE(SUBSTITUTE(SUBSTITUTE('[2]R-2010'!H201,".",""),"/",""),"-","")),"00000000000000"),"")</f>
        <v>30994850000113</v>
      </c>
      <c r="E201" s="9">
        <f t="shared" si="12"/>
        <v>0</v>
      </c>
      <c r="F201" s="9">
        <f t="shared" si="13"/>
        <v>0</v>
      </c>
      <c r="G201" s="9" t="str">
        <f>IFERROR(IF('[2]R-2010'!I201="",0,'[2]R-2010'!I201),"")</f>
        <v>104</v>
      </c>
      <c r="H201" s="10">
        <f>IFERROR('[2]R-2010'!K201,"")</f>
        <v>45859</v>
      </c>
      <c r="I201" s="24">
        <f>IFERROR('[2]R-2010'!L201,"")</f>
        <v>334000</v>
      </c>
      <c r="J201" s="14" t="str">
        <f>IFERROR('[2]R-2010'!Q201,"")</f>
        <v>Quinta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
      <c r="K201" s="23" t="str">
        <f>IFERROR(IF(OR(ISNUMBER(FIND("VARR",J201)),ISNUMBER(FIND("CAPINA",J201)),ISNUMBER(FIND("ROÇAG",J201)),ISNUMBER(FIND("ROCAG",J201)),ISNUMBER(FIND("PODA",J201)),ISNUMBER(FIND("RESÍDUO",J201)),ISNUMBER(FIND("RESIDUO",J201)),ISNUMBER(FIND("LIMPEZA",J201)),ISNUMBER(FIND("CONSERVAÇÃO",J201)),ISNUMBER(FIND("CONSERVACAO",J201))),INDEX([1]dados!$D$2:$D$32,MATCH("100000001*",[1]dados!$D$2:$D$32,0)),IF(OR(ISNUMBER(FIND("OBRA",J201)),ISNUMBER(FIND("ENGENHARIA",J201)),ISNUMBER(FIND("REFORMA",J201)),ISNUMBER(FIND("AMPLIAÇÃO",J201)),ISNUMBER(FIND("AMPLIACAO",J201)),ISNUMBER(FIND("PAVIMENTAÇÃO",J201)),ISNUMBER(FIND("PAVIMENTACAO",J201)),ISNUMBER(FIND("DRENAGEM",J201)),ISNUMBER(FIND("CONSTRUÇÃO",J201)),ISNUMBER(FIND("CONSTRUCAO",J201))),INDEX([1]dados!$D$2:$D$32,MATCH("100000003*",[1]dados!$D$2:$D$32,0)),IF(OR(ISNUMBER(FIND("LOCAÇÃO",J201)),ISNUMBER(FIND("LOCACAO",J201)),ISNUMBER(FIND("MANUTENÇÃO",J201)),ISNUMBER(FIND("MANUTENCAO",J201)),ISNUMBER(FIND("MÁQUINA",J201)),ISNUMBER(FIND("MAQUINA",J201)),ISNUMBER(FIND("EQUIPAMENTO",J201))),INDEX([1]dados!$D$2:$D$32,MATCH("100000020*",[1]dados!$D$2:$D$32,0)),""))),"")</f>
        <v/>
      </c>
      <c r="L201" s="9">
        <f t="shared" si="14"/>
        <v>0</v>
      </c>
      <c r="M201" s="9">
        <f t="shared" si="15"/>
        <v>0</v>
      </c>
      <c r="N201" s="9"/>
      <c r="O201" s="9"/>
    </row>
    <row r="202" spans="1:15" ht="57.75" thickBot="1">
      <c r="A202" s="14" t="s">
        <v>1489</v>
      </c>
      <c r="B202" s="9"/>
      <c r="C202" s="9">
        <f>IF(OR(ISNUMBER(FIND("OBRA",'[2]R-2010'!E202)),ISNUMBER(FIND("4.4.90.51",'[2]R-2010'!C202))),1,0)</f>
        <v>0</v>
      </c>
      <c r="D202" s="23" t="str">
        <f>IFERROR(TEXT(VALUE(SUBSTITUTE(SUBSTITUTE(SUBSTITUTE('[2]R-2010'!H202,".",""),"/",""),"-","")),"00000000000000"),"")</f>
        <v>30994850000113</v>
      </c>
      <c r="E202" s="9">
        <f t="shared" si="12"/>
        <v>0</v>
      </c>
      <c r="F202" s="9">
        <f t="shared" si="13"/>
        <v>0</v>
      </c>
      <c r="G202" s="9" t="str">
        <f>IFERROR(IF('[2]R-2010'!I202="",0,'[2]R-2010'!I202),"")</f>
        <v>104</v>
      </c>
      <c r="H202" s="10">
        <f>IFERROR('[2]R-2010'!K202,"")</f>
        <v>45866</v>
      </c>
      <c r="I202" s="24">
        <f>IFERROR('[2]R-2010'!L202,"")</f>
        <v>300255.46000000002</v>
      </c>
      <c r="J202" s="14" t="str">
        <f>IFERROR('[2]R-2010'!Q202,"")</f>
        <v>Quinta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
      <c r="K202" s="23" t="str">
        <f>IFERROR(IF(OR(ISNUMBER(FIND("VARR",J202)),ISNUMBER(FIND("CAPINA",J202)),ISNUMBER(FIND("ROÇAG",J202)),ISNUMBER(FIND("ROCAG",J202)),ISNUMBER(FIND("PODA",J202)),ISNUMBER(FIND("RESÍDUO",J202)),ISNUMBER(FIND("RESIDUO",J202)),ISNUMBER(FIND("LIMPEZA",J202)),ISNUMBER(FIND("CONSERVAÇÃO",J202)),ISNUMBER(FIND("CONSERVACAO",J202))),INDEX([1]dados!$D$2:$D$32,MATCH("100000001*",[1]dados!$D$2:$D$32,0)),IF(OR(ISNUMBER(FIND("OBRA",J202)),ISNUMBER(FIND("ENGENHARIA",J202)),ISNUMBER(FIND("REFORMA",J202)),ISNUMBER(FIND("AMPLIAÇÃO",J202)),ISNUMBER(FIND("AMPLIACAO",J202)),ISNUMBER(FIND("PAVIMENTAÇÃO",J202)),ISNUMBER(FIND("PAVIMENTACAO",J202)),ISNUMBER(FIND("DRENAGEM",J202)),ISNUMBER(FIND("CONSTRUÇÃO",J202)),ISNUMBER(FIND("CONSTRUCAO",J202))),INDEX([1]dados!$D$2:$D$32,MATCH("100000003*",[1]dados!$D$2:$D$32,0)),IF(OR(ISNUMBER(FIND("LOCAÇÃO",J202)),ISNUMBER(FIND("LOCACAO",J202)),ISNUMBER(FIND("MANUTENÇÃO",J202)),ISNUMBER(FIND("MANUTENCAO",J202)),ISNUMBER(FIND("MÁQUINA",J202)),ISNUMBER(FIND("MAQUINA",J202)),ISNUMBER(FIND("EQUIPAMENTO",J202))),INDEX([1]dados!$D$2:$D$32,MATCH("100000020*",[1]dados!$D$2:$D$32,0)),""))),"")</f>
        <v/>
      </c>
      <c r="L202" s="9">
        <f t="shared" si="14"/>
        <v>0</v>
      </c>
      <c r="M202" s="9">
        <f t="shared" si="15"/>
        <v>0</v>
      </c>
      <c r="N202" s="9"/>
      <c r="O202" s="9"/>
    </row>
    <row r="203" spans="1:15" ht="57.75" thickBot="1">
      <c r="A203" s="14" t="s">
        <v>1489</v>
      </c>
      <c r="B203" s="9"/>
      <c r="C203" s="9">
        <f>IF(OR(ISNUMBER(FIND("OBRA",'[2]R-2010'!E203)),ISNUMBER(FIND("4.4.90.51",'[2]R-2010'!C203))),1,0)</f>
        <v>0</v>
      </c>
      <c r="D203" s="23" t="str">
        <f>IFERROR(TEXT(VALUE(SUBSTITUTE(SUBSTITUTE(SUBSTITUTE('[2]R-2010'!H203,".",""),"/",""),"-","")),"00000000000000"),"")</f>
        <v>16383848000187</v>
      </c>
      <c r="E203" s="9">
        <f t="shared" si="12"/>
        <v>0</v>
      </c>
      <c r="F203" s="9">
        <f t="shared" si="13"/>
        <v>0</v>
      </c>
      <c r="G203" s="9" t="str">
        <f>IFERROR(IF('[2]R-2010'!I203="",0,'[2]R-2010'!I203),"")</f>
        <v>7642</v>
      </c>
      <c r="H203" s="10">
        <f>IFERROR('[2]R-2010'!K203,"")</f>
        <v>45867</v>
      </c>
      <c r="I203" s="24">
        <f>IFERROR('[2]R-2010'!L203,"")</f>
        <v>39987.18</v>
      </c>
      <c r="J203" s="14" t="str">
        <f>IFERROR('[2]R-2010'!Q203,"")</f>
        <v>CONTRATAÇÃO DE EMPRESA ESPECIALIZADA EM LOCAÇÃO DE EQUIPAMENTOS REGISTRADORES  ELETRONICOS DE VELOCIDADE E DE AVANÇO SEMAFORICO, DE INTERRESSE DA SECRETARIA DE  TRÂNSITO E MOBILIDADE URBANA DO MUNICIPIO DE IGUATU/CE. CONFORME LICITACAO 2022.06.24.01 E CONTRATO 2022.10.05.02.</v>
      </c>
      <c r="K203" s="23" t="str">
        <f>IFERROR(IF(OR(ISNUMBER(FIND("VARR",J203)),ISNUMBER(FIND("CAPINA",J203)),ISNUMBER(FIND("ROÇAG",J203)),ISNUMBER(FIND("ROCAG",J203)),ISNUMBER(FIND("PODA",J203)),ISNUMBER(FIND("RESÍDUO",J203)),ISNUMBER(FIND("RESIDUO",J203)),ISNUMBER(FIND("LIMPEZA",J203)),ISNUMBER(FIND("CONSERVAÇÃO",J203)),ISNUMBER(FIND("CONSERVACAO",J203))),INDEX([1]dados!$D$2:$D$32,MATCH("100000001*",[1]dados!$D$2:$D$32,0)),IF(OR(ISNUMBER(FIND("OBRA",J203)),ISNUMBER(FIND("ENGENHARIA",J203)),ISNUMBER(FIND("REFORMA",J203)),ISNUMBER(FIND("AMPLIAÇÃO",J203)),ISNUMBER(FIND("AMPLIACAO",J203)),ISNUMBER(FIND("PAVIMENTAÇÃO",J203)),ISNUMBER(FIND("PAVIMENTACAO",J203)),ISNUMBER(FIND("DRENAGEM",J203)),ISNUMBER(FIND("CONSTRUÇÃO",J203)),ISNUMBER(FIND("CONSTRUCAO",J203))),INDEX([1]dados!$D$2:$D$32,MATCH("100000003*",[1]dados!$D$2:$D$32,0)),IF(OR(ISNUMBER(FIND("LOCAÇÃO",J203)),ISNUMBER(FIND("LOCACAO",J203)),ISNUMBER(FIND("MANUTENÇÃO",J203)),ISNUMBER(FIND("MANUTENCAO",J203)),ISNUMBER(FIND("MÁQUINA",J203)),ISNUMBER(FIND("MAQUINA",J203)),ISNUMBER(FIND("EQUIPAMENTO",J203))),INDEX([1]dados!$D$2:$D$32,MATCH("100000020*",[1]dados!$D$2:$D$32,0)),""))),"")</f>
        <v>100000020 - Manutenção de instalações, de máquinas ou de equipamentos</v>
      </c>
      <c r="L203" s="9">
        <f t="shared" si="14"/>
        <v>0</v>
      </c>
      <c r="M203" s="9">
        <f t="shared" si="15"/>
        <v>0</v>
      </c>
      <c r="N203" s="9"/>
      <c r="O203" s="9"/>
    </row>
    <row r="204" spans="1:15" ht="72" thickBot="1">
      <c r="A204" s="14" t="s">
        <v>1489</v>
      </c>
      <c r="B204" s="9"/>
      <c r="C204" s="9">
        <f>IF(OR(ISNUMBER(FIND("OBRA",'[2]R-2010'!E204)),ISNUMBER(FIND("4.4.90.51",'[2]R-2010'!C204))),1,0)</f>
        <v>0</v>
      </c>
      <c r="D204" s="23" t="str">
        <f>IFERROR(TEXT(VALUE(SUBSTITUTE(SUBSTITUTE(SUBSTITUTE('[2]R-2010'!H204,".",""),"/",""),"-","")),"00000000000000"),"")</f>
        <v>09170079000173</v>
      </c>
      <c r="E204" s="9">
        <f t="shared" si="12"/>
        <v>0</v>
      </c>
      <c r="F204" s="9">
        <f t="shared" si="13"/>
        <v>0</v>
      </c>
      <c r="G204" s="9" t="str">
        <f>IFERROR(IF('[2]R-2010'!I204="",0,'[2]R-2010'!I204),"")</f>
        <v>4</v>
      </c>
      <c r="H204" s="10">
        <f>IFERROR('[2]R-2010'!K204,"")</f>
        <v>45868</v>
      </c>
      <c r="I204" s="24">
        <f>IFERROR('[2]R-2010'!L204,"")</f>
        <v>22276.400000000001</v>
      </c>
      <c r="J204" s="14" t="str">
        <f>IFERROR('[2]R-2010'!Q204,"")</f>
        <v>Contratação de associação de catadores para realizar a coleta, transporte, triagem dos resíduos sólidos urbanos recicláveis secos, com dedicação exclusiva de mão de obra, de forma continua, em áreas urbanas e rurais do município, devendo para tanto, o licitante disponibilizar veículos, equipamentos, maquinários e funcionários para execução dos serviços conforme Projeto Básico, para implantação de coleta seletiva no município de Iguatu/CE, nas condições estabelecidas no Termo de Referência da dispensa de lic</v>
      </c>
      <c r="K204" s="23" t="str">
        <f>IFERROR(IF(OR(ISNUMBER(FIND("VARR",J204)),ISNUMBER(FIND("CAPINA",J204)),ISNUMBER(FIND("ROÇAG",J204)),ISNUMBER(FIND("ROCAG",J204)),ISNUMBER(FIND("PODA",J204)),ISNUMBER(FIND("RESÍDUO",J204)),ISNUMBER(FIND("RESIDUO",J204)),ISNUMBER(FIND("LIMPEZA",J204)),ISNUMBER(FIND("CONSERVAÇÃO",J204)),ISNUMBER(FIND("CONSERVACAO",J204))),INDEX([1]dados!$D$2:$D$32,MATCH("100000001*",[1]dados!$D$2:$D$32,0)),IF(OR(ISNUMBER(FIND("OBRA",J204)),ISNUMBER(FIND("ENGENHARIA",J204)),ISNUMBER(FIND("REFORMA",J204)),ISNUMBER(FIND("AMPLIAÇÃO",J204)),ISNUMBER(FIND("AMPLIACAO",J204)),ISNUMBER(FIND("PAVIMENTAÇÃO",J204)),ISNUMBER(FIND("PAVIMENTACAO",J204)),ISNUMBER(FIND("DRENAGEM",J204)),ISNUMBER(FIND("CONSTRUÇÃO",J204)),ISNUMBER(FIND("CONSTRUCAO",J204))),INDEX([1]dados!$D$2:$D$32,MATCH("100000003*",[1]dados!$D$2:$D$32,0)),IF(OR(ISNUMBER(FIND("LOCAÇÃO",J204)),ISNUMBER(FIND("LOCACAO",J204)),ISNUMBER(FIND("MANUTENÇÃO",J204)),ISNUMBER(FIND("MANUTENCAO",J204)),ISNUMBER(FIND("MÁQUINA",J204)),ISNUMBER(FIND("MAQUINA",J204)),ISNUMBER(FIND("EQUIPAMENTO",J204))),INDEX([1]dados!$D$2:$D$32,MATCH("100000020*",[1]dados!$D$2:$D$32,0)),""))),"")</f>
        <v/>
      </c>
      <c r="L204" s="9">
        <f t="shared" si="14"/>
        <v>0</v>
      </c>
      <c r="M204" s="9">
        <f t="shared" si="15"/>
        <v>0</v>
      </c>
      <c r="N204" s="9"/>
      <c r="O204" s="9"/>
    </row>
    <row r="205" spans="1:15" ht="86.25" thickBot="1">
      <c r="A205" s="14" t="s">
        <v>1489</v>
      </c>
      <c r="B205" s="9"/>
      <c r="C205" s="9">
        <f>IF(OR(ISNUMBER(FIND("OBRA",'[2]R-2010'!E205)),ISNUMBER(FIND("4.4.90.51",'[2]R-2010'!C205))),1,0)</f>
        <v>0</v>
      </c>
      <c r="D205" s="23" t="str">
        <f>IFERROR(TEXT(VALUE(SUBSTITUTE(SUBSTITUTE(SUBSTITUTE('[2]R-2010'!H205,".",""),"/",""),"-","")),"00000000000000"),"")</f>
        <v>22594152000100</v>
      </c>
      <c r="E205" s="9">
        <f t="shared" si="12"/>
        <v>0</v>
      </c>
      <c r="F205" s="9">
        <f t="shared" si="13"/>
        <v>0</v>
      </c>
      <c r="G205" s="9" t="str">
        <f>IFERROR(IF('[2]R-2010'!I205="",0,'[2]R-2010'!I205),"")</f>
        <v>765</v>
      </c>
      <c r="H205" s="10">
        <f>IFERROR('[2]R-2010'!K205,"")</f>
        <v>45870</v>
      </c>
      <c r="I205" s="24">
        <f>IFERROR('[2]R-2010'!L205,"")</f>
        <v>61358.05</v>
      </c>
      <c r="J205" s="14" t="str">
        <f>IFERROR('[2]R-2010'!Q205,"")</f>
        <v>CONTRATAÇÃO DE EMPRESA PARA PRESTAR OS SERVICOS COM LOCACAO DE INFRAESTRUTURA (ESTRUTURA, SONORIZACAO E ILUMINACAO)PARA VIABILIZAR A REALIZACAO DE EVENTOS MUNICIPAIS, SOB A RESPONSABILIDADE DA SECRETARIA DE CULTURA E TURISMO DO MUNICIPIO DE IGUATU/CE. ATRAVES DE ADESAO A ATA DE REGISTRO DE PREÇOS Nº 2024.06.18.01, ORIUNDA DO PROCESSO ADMINISTRATIVO PREGÃO ELETRÔNICO Nº 2024.05.10.01, DO MUNICIPIO DE MISSÃO VELHA-CE, E PROCESSO CARONA 2024.09.25.01 E CONTRATO 2024.10.04.01.</v>
      </c>
      <c r="K205" s="23" t="str">
        <f>IFERROR(IF(OR(ISNUMBER(FIND("VARR",J205)),ISNUMBER(FIND("CAPINA",J205)),ISNUMBER(FIND("ROÇAG",J205)),ISNUMBER(FIND("ROCAG",J205)),ISNUMBER(FIND("PODA",J205)),ISNUMBER(FIND("RESÍDUO",J205)),ISNUMBER(FIND("RESIDUO",J205)),ISNUMBER(FIND("LIMPEZA",J205)),ISNUMBER(FIND("CONSERVAÇÃO",J205)),ISNUMBER(FIND("CONSERVACAO",J205))),INDEX([1]dados!$D$2:$D$32,MATCH("100000001*",[1]dados!$D$2:$D$32,0)),IF(OR(ISNUMBER(FIND("OBRA",J205)),ISNUMBER(FIND("ENGENHARIA",J205)),ISNUMBER(FIND("REFORMA",J205)),ISNUMBER(FIND("AMPLIAÇÃO",J205)),ISNUMBER(FIND("AMPLIACAO",J205)),ISNUMBER(FIND("PAVIMENTAÇÃO",J205)),ISNUMBER(FIND("PAVIMENTACAO",J205)),ISNUMBER(FIND("DRENAGEM",J205)),ISNUMBER(FIND("CONSTRUÇÃO",J205)),ISNUMBER(FIND("CONSTRUCAO",J205))),INDEX([1]dados!$D$2:$D$32,MATCH("100000003*",[1]dados!$D$2:$D$32,0)),IF(OR(ISNUMBER(FIND("LOCAÇÃO",J205)),ISNUMBER(FIND("LOCACAO",J205)),ISNUMBER(FIND("MANUTENÇÃO",J205)),ISNUMBER(FIND("MANUTENCAO",J205)),ISNUMBER(FIND("MÁQUINA",J205)),ISNUMBER(FIND("MAQUINA",J205)),ISNUMBER(FIND("EQUIPAMENTO",J205))),INDEX([1]dados!$D$2:$D$32,MATCH("100000020*",[1]dados!$D$2:$D$32,0)),""))),"")</f>
        <v>100000020 - Manutenção de instalações, de máquinas ou de equipamentos</v>
      </c>
      <c r="L205" s="9">
        <f t="shared" si="14"/>
        <v>0</v>
      </c>
      <c r="M205" s="9">
        <f t="shared" si="15"/>
        <v>0</v>
      </c>
      <c r="N205" s="9"/>
      <c r="O205" s="9"/>
    </row>
    <row r="206" spans="1:15" ht="86.25" thickBot="1">
      <c r="A206" s="14" t="s">
        <v>1489</v>
      </c>
      <c r="B206" s="9"/>
      <c r="C206" s="9">
        <f>IF(OR(ISNUMBER(FIND("OBRA",'[2]R-2010'!E206)),ISNUMBER(FIND("4.4.90.51",'[2]R-2010'!C206))),1,0)</f>
        <v>0</v>
      </c>
      <c r="D206" s="23" t="str">
        <f>IFERROR(TEXT(VALUE(SUBSTITUTE(SUBSTITUTE(SUBSTITUTE('[2]R-2010'!H206,".",""),"/",""),"-","")),"00000000000000"),"")</f>
        <v>22594152000100</v>
      </c>
      <c r="E206" s="9">
        <f t="shared" si="12"/>
        <v>0</v>
      </c>
      <c r="F206" s="9">
        <f t="shared" si="13"/>
        <v>0</v>
      </c>
      <c r="G206" s="9" t="str">
        <f>IFERROR(IF('[2]R-2010'!I206="",0,'[2]R-2010'!I206),"")</f>
        <v>798</v>
      </c>
      <c r="H206" s="10">
        <f>IFERROR('[2]R-2010'!K206,"")</f>
        <v>45874</v>
      </c>
      <c r="I206" s="24">
        <f>IFERROR('[2]R-2010'!L206,"")</f>
        <v>36084.5</v>
      </c>
      <c r="J206" s="14" t="str">
        <f>IFERROR('[2]R-2010'!Q206,"")</f>
        <v>CONTRATAÇÃO DE EMPRESA PARA PRESTAR OS SERVICOS COM LOCACAO DE INFRAESTRUTURA (ESTRUTURA, SONORIZACAO E ILUMINACAO)PARA VIABILIZAR A REALIZACAO DE EVENTOS MUNICIPAIS, SOB A RESPONSABILIDADE DA SECRETARIA DE GABINETE DO MUNICIPIO DE IGUATU/CE. ATRAVES DE ADESAO A ATA DE REGISTRO DE PREÇOS Nº 2024.06.18.01, ORIUNDA DO PROCESSO ADMINISTRATIVO PREGÃO ELETRÔNICO Nº 2024.05.10.01, DO MUNICIPIO DE MISSÃO VELHA-CE, E PROCESSO CARONA 2024.09.25.01 E CONTRATO 2024.10.04.02.</v>
      </c>
      <c r="K206" s="23" t="str">
        <f>IFERROR(IF(OR(ISNUMBER(FIND("VARR",J206)),ISNUMBER(FIND("CAPINA",J206)),ISNUMBER(FIND("ROÇAG",J206)),ISNUMBER(FIND("ROCAG",J206)),ISNUMBER(FIND("PODA",J206)),ISNUMBER(FIND("RESÍDUO",J206)),ISNUMBER(FIND("RESIDUO",J206)),ISNUMBER(FIND("LIMPEZA",J206)),ISNUMBER(FIND("CONSERVAÇÃO",J206)),ISNUMBER(FIND("CONSERVACAO",J206))),INDEX([1]dados!$D$2:$D$32,MATCH("100000001*",[1]dados!$D$2:$D$32,0)),IF(OR(ISNUMBER(FIND("OBRA",J206)),ISNUMBER(FIND("ENGENHARIA",J206)),ISNUMBER(FIND("REFORMA",J206)),ISNUMBER(FIND("AMPLIAÇÃO",J206)),ISNUMBER(FIND("AMPLIACAO",J206)),ISNUMBER(FIND("PAVIMENTAÇÃO",J206)),ISNUMBER(FIND("PAVIMENTACAO",J206)),ISNUMBER(FIND("DRENAGEM",J206)),ISNUMBER(FIND("CONSTRUÇÃO",J206)),ISNUMBER(FIND("CONSTRUCAO",J206))),INDEX([1]dados!$D$2:$D$32,MATCH("100000003*",[1]dados!$D$2:$D$32,0)),IF(OR(ISNUMBER(FIND("LOCAÇÃO",J206)),ISNUMBER(FIND("LOCACAO",J206)),ISNUMBER(FIND("MANUTENÇÃO",J206)),ISNUMBER(FIND("MANUTENCAO",J206)),ISNUMBER(FIND("MÁQUINA",J206)),ISNUMBER(FIND("MAQUINA",J206)),ISNUMBER(FIND("EQUIPAMENTO",J206))),INDEX([1]dados!$D$2:$D$32,MATCH("100000020*",[1]dados!$D$2:$D$32,0)),""))),"")</f>
        <v>100000020 - Manutenção de instalações, de máquinas ou de equipamentos</v>
      </c>
      <c r="L206" s="9">
        <f t="shared" si="14"/>
        <v>0</v>
      </c>
      <c r="M206" s="9">
        <f t="shared" si="15"/>
        <v>0</v>
      </c>
      <c r="N206" s="9"/>
      <c r="O206" s="9"/>
    </row>
    <row r="207" spans="1:15" ht="57.75" thickBot="1">
      <c r="A207" s="14" t="s">
        <v>1489</v>
      </c>
      <c r="B207" s="9"/>
      <c r="C207" s="9">
        <f>IF(OR(ISNUMBER(FIND("OBRA",'[2]R-2010'!E207)),ISNUMBER(FIND("4.4.90.51",'[2]R-2010'!C207))),1,0)</f>
        <v>0</v>
      </c>
      <c r="D207" s="23" t="str">
        <f>IFERROR(TEXT(VALUE(SUBSTITUTE(SUBSTITUTE(SUBSTITUTE('[2]R-2010'!H207,".",""),"/",""),"-","")),"00000000000000"),"")</f>
        <v>03420933000126</v>
      </c>
      <c r="E207" s="9">
        <f t="shared" si="12"/>
        <v>0</v>
      </c>
      <c r="F207" s="9">
        <f t="shared" si="13"/>
        <v>0</v>
      </c>
      <c r="G207" s="9" t="str">
        <f>IFERROR(IF('[2]R-2010'!I207="",0,'[2]R-2010'!I207),"")</f>
        <v>16877</v>
      </c>
      <c r="H207" s="10">
        <f>IFERROR('[2]R-2010'!K207,"")</f>
        <v>45876</v>
      </c>
      <c r="I207" s="24">
        <f>IFERROR('[2]R-2010'!L207,"")</f>
        <v>237.35</v>
      </c>
      <c r="J207" s="14" t="str">
        <f>IFERROR('[2]R-2010'!Q207,"")</f>
        <v>CONTRATACAO DE EMPRESA PARA LOCAÇÃO DE EQUIPAMENTOS DE INFORMATICA,  INCLUINDO ASSISTENCIA TECNICA, MANUTENÇÃO PREVENTIVA E CORRETIVA E  PEÇAS DE REPOSICÃO, PARA  ATENDER AS NECESSIDADES DA SECRETARIA DA  SECRETARIA DE ASSISTENCIA SOCIAL/CREAS DO MUNICIPIO DE IGUATU/CE.   CONFORME LICITACAO 2021.07.01.03 E CONTRATO 2021.08.23.08.</v>
      </c>
      <c r="K207" s="23" t="str">
        <f>IFERROR(IF(OR(ISNUMBER(FIND("VARR",J207)),ISNUMBER(FIND("CAPINA",J207)),ISNUMBER(FIND("ROÇAG",J207)),ISNUMBER(FIND("ROCAG",J207)),ISNUMBER(FIND("PODA",J207)),ISNUMBER(FIND("RESÍDUO",J207)),ISNUMBER(FIND("RESIDUO",J207)),ISNUMBER(FIND("LIMPEZA",J207)),ISNUMBER(FIND("CONSERVAÇÃO",J207)),ISNUMBER(FIND("CONSERVACAO",J207))),INDEX([1]dados!$D$2:$D$32,MATCH("100000001*",[1]dados!$D$2:$D$32,0)),IF(OR(ISNUMBER(FIND("OBRA",J207)),ISNUMBER(FIND("ENGENHARIA",J207)),ISNUMBER(FIND("REFORMA",J207)),ISNUMBER(FIND("AMPLIAÇÃO",J207)),ISNUMBER(FIND("AMPLIACAO",J207)),ISNUMBER(FIND("PAVIMENTAÇÃO",J207)),ISNUMBER(FIND("PAVIMENTACAO",J207)),ISNUMBER(FIND("DRENAGEM",J207)),ISNUMBER(FIND("CONSTRUÇÃO",J207)),ISNUMBER(FIND("CONSTRUCAO",J207))),INDEX([1]dados!$D$2:$D$32,MATCH("100000003*",[1]dados!$D$2:$D$32,0)),IF(OR(ISNUMBER(FIND("LOCAÇÃO",J207)),ISNUMBER(FIND("LOCACAO",J207)),ISNUMBER(FIND("MANUTENÇÃO",J207)),ISNUMBER(FIND("MANUTENCAO",J207)),ISNUMBER(FIND("MÁQUINA",J207)),ISNUMBER(FIND("MAQUINA",J207)),ISNUMBER(FIND("EQUIPAMENTO",J207))),INDEX([1]dados!$D$2:$D$32,MATCH("100000020*",[1]dados!$D$2:$D$32,0)),""))),"")</f>
        <v>100000020 - Manutenção de instalações, de máquinas ou de equipamentos</v>
      </c>
      <c r="L207" s="9">
        <f t="shared" si="14"/>
        <v>0</v>
      </c>
      <c r="M207" s="9">
        <f t="shared" si="15"/>
        <v>0</v>
      </c>
      <c r="N207" s="9"/>
      <c r="O207" s="9"/>
    </row>
    <row r="208" spans="1:15" ht="57.75" thickBot="1">
      <c r="A208" s="14" t="s">
        <v>1489</v>
      </c>
      <c r="B208" s="9"/>
      <c r="C208" s="9">
        <f>IF(OR(ISNUMBER(FIND("OBRA",'[2]R-2010'!E208)),ISNUMBER(FIND("4.4.90.51",'[2]R-2010'!C208))),1,0)</f>
        <v>0</v>
      </c>
      <c r="D208" s="23" t="str">
        <f>IFERROR(TEXT(VALUE(SUBSTITUTE(SUBSTITUTE(SUBSTITUTE('[2]R-2010'!H208,".",""),"/",""),"-","")),"00000000000000"),"")</f>
        <v>03420933000126</v>
      </c>
      <c r="E208" s="9">
        <f t="shared" si="12"/>
        <v>0</v>
      </c>
      <c r="F208" s="9">
        <f t="shared" si="13"/>
        <v>0</v>
      </c>
      <c r="G208" s="9" t="str">
        <f>IFERROR(IF('[2]R-2010'!I208="",0,'[2]R-2010'!I208),"")</f>
        <v>16813</v>
      </c>
      <c r="H208" s="10">
        <f>IFERROR('[2]R-2010'!K208,"")</f>
        <v>45876</v>
      </c>
      <c r="I208" s="24">
        <f>IFERROR('[2]R-2010'!L208,"")</f>
        <v>474.23</v>
      </c>
      <c r="J208" s="14" t="str">
        <f>IFERROR('[2]R-2010'!Q208,"")</f>
        <v>CONTRATACAO DE EMPRESA PARA LOCAÇÃO DE EQUIPAMENTOS DE INFORMATICA,  INCLUINDO ASSISTENCIA TECNICA, MANUTENÇÃO PREVENTIVA E CORRETIVA E  PEÇAS DE REPOSICÃO, PARA  ATENDER AS NECESSIDADES DA SECRETARIA DA  SECRETARIA DE ASSISTENCIA SOCIAL/CREAS DO MUNICIPIO DE IGUATU/CE.   CONFORME LICITACAO 2021.07.01.03 E CONTRATO 2021.08.23.08.</v>
      </c>
      <c r="K208" s="23" t="str">
        <f>IFERROR(IF(OR(ISNUMBER(FIND("VARR",J208)),ISNUMBER(FIND("CAPINA",J208)),ISNUMBER(FIND("ROÇAG",J208)),ISNUMBER(FIND("ROCAG",J208)),ISNUMBER(FIND("PODA",J208)),ISNUMBER(FIND("RESÍDUO",J208)),ISNUMBER(FIND("RESIDUO",J208)),ISNUMBER(FIND("LIMPEZA",J208)),ISNUMBER(FIND("CONSERVAÇÃO",J208)),ISNUMBER(FIND("CONSERVACAO",J208))),INDEX([1]dados!$D$2:$D$32,MATCH("100000001*",[1]dados!$D$2:$D$32,0)),IF(OR(ISNUMBER(FIND("OBRA",J208)),ISNUMBER(FIND("ENGENHARIA",J208)),ISNUMBER(FIND("REFORMA",J208)),ISNUMBER(FIND("AMPLIAÇÃO",J208)),ISNUMBER(FIND("AMPLIACAO",J208)),ISNUMBER(FIND("PAVIMENTAÇÃO",J208)),ISNUMBER(FIND("PAVIMENTACAO",J208)),ISNUMBER(FIND("DRENAGEM",J208)),ISNUMBER(FIND("CONSTRUÇÃO",J208)),ISNUMBER(FIND("CONSTRUCAO",J208))),INDEX([1]dados!$D$2:$D$32,MATCH("100000003*",[1]dados!$D$2:$D$32,0)),IF(OR(ISNUMBER(FIND("LOCAÇÃO",J208)),ISNUMBER(FIND("LOCACAO",J208)),ISNUMBER(FIND("MANUTENÇÃO",J208)),ISNUMBER(FIND("MANUTENCAO",J208)),ISNUMBER(FIND("MÁQUINA",J208)),ISNUMBER(FIND("MAQUINA",J208)),ISNUMBER(FIND("EQUIPAMENTO",J208))),INDEX([1]dados!$D$2:$D$32,MATCH("100000020*",[1]dados!$D$2:$D$32,0)),""))),"")</f>
        <v>100000020 - Manutenção de instalações, de máquinas ou de equipamentos</v>
      </c>
      <c r="L208" s="9">
        <f t="shared" si="14"/>
        <v>0</v>
      </c>
      <c r="M208" s="9">
        <f t="shared" si="15"/>
        <v>0</v>
      </c>
      <c r="N208" s="9"/>
      <c r="O208" s="9"/>
    </row>
    <row r="209" spans="1:15" ht="57.75" thickBot="1">
      <c r="A209" s="14" t="s">
        <v>1489</v>
      </c>
      <c r="B209" s="9"/>
      <c r="C209" s="9">
        <f>IF(OR(ISNUMBER(FIND("OBRA",'[2]R-2010'!E209)),ISNUMBER(FIND("4.4.90.51",'[2]R-2010'!C209))),1,0)</f>
        <v>0</v>
      </c>
      <c r="D209" s="23" t="str">
        <f>IFERROR(TEXT(VALUE(SUBSTITUTE(SUBSTITUTE(SUBSTITUTE('[2]R-2010'!H209,".",""),"/",""),"-","")),"00000000000000"),"")</f>
        <v>03420933000126</v>
      </c>
      <c r="E209" s="9">
        <f t="shared" si="12"/>
        <v>0</v>
      </c>
      <c r="F209" s="9">
        <f t="shared" si="13"/>
        <v>0</v>
      </c>
      <c r="G209" s="9" t="str">
        <f>IFERROR(IF('[2]R-2010'!I209="",0,'[2]R-2010'!I209),"")</f>
        <v>16848</v>
      </c>
      <c r="H209" s="10">
        <f>IFERROR('[2]R-2010'!K209,"")</f>
        <v>45876</v>
      </c>
      <c r="I209" s="24">
        <f>IFERROR('[2]R-2010'!L209,"")</f>
        <v>474.23</v>
      </c>
      <c r="J209" s="14" t="str">
        <f>IFERROR('[2]R-2010'!Q209,"")</f>
        <v>CONTRATACAO DE EMPRESA PARA LOCAÇÃO DE EQUIPAMENTOS DE INFORMATICA,  INCLUINDO ASSISTENCIA TECNICA, MANUTENÇÃO PREVENTIVA E CORRETIVA E  PEÇAS DE REPOSICÃO, PARA  ATENDER AS NECESSIDADES DA SECRETARIA DA  SECRETARIA DE ASSISTENCIA SOCIAL/CREAS DO MUNICIPIO DE IGUATU/CE.   CONFORME LICITACAO 2021.07.01.03 E CONTRATO 2021.08.23.08.</v>
      </c>
      <c r="K209" s="23" t="str">
        <f>IFERROR(IF(OR(ISNUMBER(FIND("VARR",J209)),ISNUMBER(FIND("CAPINA",J209)),ISNUMBER(FIND("ROÇAG",J209)),ISNUMBER(FIND("ROCAG",J209)),ISNUMBER(FIND("PODA",J209)),ISNUMBER(FIND("RESÍDUO",J209)),ISNUMBER(FIND("RESIDUO",J209)),ISNUMBER(FIND("LIMPEZA",J209)),ISNUMBER(FIND("CONSERVAÇÃO",J209)),ISNUMBER(FIND("CONSERVACAO",J209))),INDEX([1]dados!$D$2:$D$32,MATCH("100000001*",[1]dados!$D$2:$D$32,0)),IF(OR(ISNUMBER(FIND("OBRA",J209)),ISNUMBER(FIND("ENGENHARIA",J209)),ISNUMBER(FIND("REFORMA",J209)),ISNUMBER(FIND("AMPLIAÇÃO",J209)),ISNUMBER(FIND("AMPLIACAO",J209)),ISNUMBER(FIND("PAVIMENTAÇÃO",J209)),ISNUMBER(FIND("PAVIMENTACAO",J209)),ISNUMBER(FIND("DRENAGEM",J209)),ISNUMBER(FIND("CONSTRUÇÃO",J209)),ISNUMBER(FIND("CONSTRUCAO",J209))),INDEX([1]dados!$D$2:$D$32,MATCH("100000003*",[1]dados!$D$2:$D$32,0)),IF(OR(ISNUMBER(FIND("LOCAÇÃO",J209)),ISNUMBER(FIND("LOCACAO",J209)),ISNUMBER(FIND("MANUTENÇÃO",J209)),ISNUMBER(FIND("MANUTENCAO",J209)),ISNUMBER(FIND("MÁQUINA",J209)),ISNUMBER(FIND("MAQUINA",J209)),ISNUMBER(FIND("EQUIPAMENTO",J209))),INDEX([1]dados!$D$2:$D$32,MATCH("100000020*",[1]dados!$D$2:$D$32,0)),""))),"")</f>
        <v>100000020 - Manutenção de instalações, de máquinas ou de equipamentos</v>
      </c>
      <c r="L209" s="9">
        <f t="shared" si="14"/>
        <v>0</v>
      </c>
      <c r="M209" s="9">
        <f t="shared" si="15"/>
        <v>0</v>
      </c>
      <c r="N209" s="9"/>
      <c r="O209" s="9"/>
    </row>
    <row r="210" spans="1:15" ht="57.75" thickBot="1">
      <c r="A210" s="14" t="s">
        <v>1489</v>
      </c>
      <c r="B210" s="9"/>
      <c r="C210" s="9">
        <f>IF(OR(ISNUMBER(FIND("OBRA",'[2]R-2010'!E210)),ISNUMBER(FIND("4.4.90.51",'[2]R-2010'!C210))),1,0)</f>
        <v>0</v>
      </c>
      <c r="D210" s="23" t="str">
        <f>IFERROR(TEXT(VALUE(SUBSTITUTE(SUBSTITUTE(SUBSTITUTE('[2]R-2010'!H210,".",""),"/",""),"-","")),"00000000000000"),"")</f>
        <v>03420933000126</v>
      </c>
      <c r="E210" s="9">
        <f t="shared" si="12"/>
        <v>0</v>
      </c>
      <c r="F210" s="9">
        <f t="shared" si="13"/>
        <v>0</v>
      </c>
      <c r="G210" s="9" t="str">
        <f>IFERROR(IF('[2]R-2010'!I210="",0,'[2]R-2010'!I210),"")</f>
        <v>16915</v>
      </c>
      <c r="H210" s="10">
        <f>IFERROR('[2]R-2010'!K210,"")</f>
        <v>45876</v>
      </c>
      <c r="I210" s="24">
        <f>IFERROR('[2]R-2010'!L210,"")</f>
        <v>474.7</v>
      </c>
      <c r="J210" s="14" t="str">
        <f>IFERROR('[2]R-2010'!Q210,"")</f>
        <v>CONTRATACAO DE EMPRESA PARA LOCAÇÃO DE EQUIPAMENTOS DE INFORMATICA,  INCLUINDO ASSISTENCIA TECNICA, MANUTENÇÃO PREVENTIVA E CORRETIVA E  PEÇAS DE REPOSICÃO, PARA  ATENDER AS NECESSIDADES DA SECRETARIA DA  SECRETARIA DE ASSISTENCIA SOCIAL/CREAS DO MUNICIPIO DE IGUATU/CE.   CONFORME LICITACAO 2021.07.01.03 E CONTRATO 2021.08.23.08.</v>
      </c>
      <c r="K210" s="23" t="str">
        <f>IFERROR(IF(OR(ISNUMBER(FIND("VARR",J210)),ISNUMBER(FIND("CAPINA",J210)),ISNUMBER(FIND("ROÇAG",J210)),ISNUMBER(FIND("ROCAG",J210)),ISNUMBER(FIND("PODA",J210)),ISNUMBER(FIND("RESÍDUO",J210)),ISNUMBER(FIND("RESIDUO",J210)),ISNUMBER(FIND("LIMPEZA",J210)),ISNUMBER(FIND("CONSERVAÇÃO",J210)),ISNUMBER(FIND("CONSERVACAO",J210))),INDEX([1]dados!$D$2:$D$32,MATCH("100000001*",[1]dados!$D$2:$D$32,0)),IF(OR(ISNUMBER(FIND("OBRA",J210)),ISNUMBER(FIND("ENGENHARIA",J210)),ISNUMBER(FIND("REFORMA",J210)),ISNUMBER(FIND("AMPLIAÇÃO",J210)),ISNUMBER(FIND("AMPLIACAO",J210)),ISNUMBER(FIND("PAVIMENTAÇÃO",J210)),ISNUMBER(FIND("PAVIMENTACAO",J210)),ISNUMBER(FIND("DRENAGEM",J210)),ISNUMBER(FIND("CONSTRUÇÃO",J210)),ISNUMBER(FIND("CONSTRUCAO",J210))),INDEX([1]dados!$D$2:$D$32,MATCH("100000003*",[1]dados!$D$2:$D$32,0)),IF(OR(ISNUMBER(FIND("LOCAÇÃO",J210)),ISNUMBER(FIND("LOCACAO",J210)),ISNUMBER(FIND("MANUTENÇÃO",J210)),ISNUMBER(FIND("MANUTENCAO",J210)),ISNUMBER(FIND("MÁQUINA",J210)),ISNUMBER(FIND("MAQUINA",J210)),ISNUMBER(FIND("EQUIPAMENTO",J210))),INDEX([1]dados!$D$2:$D$32,MATCH("100000020*",[1]dados!$D$2:$D$32,0)),""))),"")</f>
        <v>100000020 - Manutenção de instalações, de máquinas ou de equipamentos</v>
      </c>
      <c r="L210" s="9">
        <f t="shared" si="14"/>
        <v>0</v>
      </c>
      <c r="M210" s="9">
        <f t="shared" si="15"/>
        <v>0</v>
      </c>
      <c r="N210" s="9"/>
      <c r="O210" s="9"/>
    </row>
    <row r="211" spans="1:15" ht="57.75" thickBot="1">
      <c r="A211" s="14" t="s">
        <v>1489</v>
      </c>
      <c r="B211" s="9"/>
      <c r="C211" s="9">
        <f>IF(OR(ISNUMBER(FIND("OBRA",'[2]R-2010'!E211)),ISNUMBER(FIND("4.4.90.51",'[2]R-2010'!C211))),1,0)</f>
        <v>0</v>
      </c>
      <c r="D211" s="23" t="str">
        <f>IFERROR(TEXT(VALUE(SUBSTITUTE(SUBSTITUTE(SUBSTITUTE('[2]R-2010'!H211,".",""),"/",""),"-","")),"00000000000000"),"")</f>
        <v>03420933000126</v>
      </c>
      <c r="E211" s="9">
        <f t="shared" si="12"/>
        <v>0</v>
      </c>
      <c r="F211" s="9">
        <f t="shared" si="13"/>
        <v>0</v>
      </c>
      <c r="G211" s="9" t="str">
        <f>IFERROR(IF('[2]R-2010'!I211="",0,'[2]R-2010'!I211),"")</f>
        <v>16798</v>
      </c>
      <c r="H211" s="10">
        <f>IFERROR('[2]R-2010'!K211,"")</f>
        <v>45876</v>
      </c>
      <c r="I211" s="24">
        <f>IFERROR('[2]R-2010'!L211,"")</f>
        <v>793.72</v>
      </c>
      <c r="J211" s="14" t="str">
        <f>IFERROR('[2]R-2010'!Q211,"")</f>
        <v>CONTRATACAO DE EMPRESA PARA LOCAÇÃO DE EQUIPAMENTOS DE INFORMATICA,  INCLUINDO ASSISTENCIA TECNICA, MANUTENÇÃO PREVENTIVA E CORRETIVA E  PEÇAS DE REPOSICÃO, PARA  ATENDER AS NECESSIDADES DA SECRETARIA DE  TRANSPORTE E LOGISTICA, SOB A RESPONSABILIDADE DA SECRETARIA DE TRANSITO DO MUNICIPIO DE IGUATU/CE.  CONFORME LICITACAO  2021.07.01.03 E CONTRATO 2021.08.23.12.</v>
      </c>
      <c r="K211" s="23" t="str">
        <f>IFERROR(IF(OR(ISNUMBER(FIND("VARR",J211)),ISNUMBER(FIND("CAPINA",J211)),ISNUMBER(FIND("ROÇAG",J211)),ISNUMBER(FIND("ROCAG",J211)),ISNUMBER(FIND("PODA",J211)),ISNUMBER(FIND("RESÍDUO",J211)),ISNUMBER(FIND("RESIDUO",J211)),ISNUMBER(FIND("LIMPEZA",J211)),ISNUMBER(FIND("CONSERVAÇÃO",J211)),ISNUMBER(FIND("CONSERVACAO",J211))),INDEX([1]dados!$D$2:$D$32,MATCH("100000001*",[1]dados!$D$2:$D$32,0)),IF(OR(ISNUMBER(FIND("OBRA",J211)),ISNUMBER(FIND("ENGENHARIA",J211)),ISNUMBER(FIND("REFORMA",J211)),ISNUMBER(FIND("AMPLIAÇÃO",J211)),ISNUMBER(FIND("AMPLIACAO",J211)),ISNUMBER(FIND("PAVIMENTAÇÃO",J211)),ISNUMBER(FIND("PAVIMENTACAO",J211)),ISNUMBER(FIND("DRENAGEM",J211)),ISNUMBER(FIND("CONSTRUÇÃO",J211)),ISNUMBER(FIND("CONSTRUCAO",J211))),INDEX([1]dados!$D$2:$D$32,MATCH("100000003*",[1]dados!$D$2:$D$32,0)),IF(OR(ISNUMBER(FIND("LOCAÇÃO",J211)),ISNUMBER(FIND("LOCACAO",J211)),ISNUMBER(FIND("MANUTENÇÃO",J211)),ISNUMBER(FIND("MANUTENCAO",J211)),ISNUMBER(FIND("MÁQUINA",J211)),ISNUMBER(FIND("MAQUINA",J211)),ISNUMBER(FIND("EQUIPAMENTO",J211))),INDEX([1]dados!$D$2:$D$32,MATCH("100000020*",[1]dados!$D$2:$D$32,0)),""))),"")</f>
        <v>100000020 - Manutenção de instalações, de máquinas ou de equipamentos</v>
      </c>
      <c r="L211" s="9">
        <f t="shared" si="14"/>
        <v>0</v>
      </c>
      <c r="M211" s="9">
        <f t="shared" si="15"/>
        <v>0</v>
      </c>
      <c r="N211" s="9"/>
      <c r="O211" s="9"/>
    </row>
    <row r="212" spans="1:15" ht="57.75" thickBot="1">
      <c r="A212" s="14" t="s">
        <v>1489</v>
      </c>
      <c r="B212" s="9"/>
      <c r="C212" s="9">
        <f>IF(OR(ISNUMBER(FIND("OBRA",'[2]R-2010'!E212)),ISNUMBER(FIND("4.4.90.51",'[2]R-2010'!C212))),1,0)</f>
        <v>0</v>
      </c>
      <c r="D212" s="23" t="str">
        <f>IFERROR(TEXT(VALUE(SUBSTITUTE(SUBSTITUTE(SUBSTITUTE('[2]R-2010'!H212,".",""),"/",""),"-","")),"00000000000000"),"")</f>
        <v>03420933000126</v>
      </c>
      <c r="E212" s="9">
        <f t="shared" si="12"/>
        <v>0</v>
      </c>
      <c r="F212" s="9">
        <f t="shared" si="13"/>
        <v>0</v>
      </c>
      <c r="G212" s="9" t="str">
        <f>IFERROR(IF('[2]R-2010'!I212="",0,'[2]R-2010'!I212),"")</f>
        <v>16898</v>
      </c>
      <c r="H212" s="10">
        <f>IFERROR('[2]R-2010'!K212,"")</f>
        <v>45876</v>
      </c>
      <c r="I212" s="24">
        <f>IFERROR('[2]R-2010'!L212,"")</f>
        <v>793.72</v>
      </c>
      <c r="J212" s="14" t="str">
        <f>IFERROR('[2]R-2010'!Q212,"")</f>
        <v>CONTRATACAO DE EMPRESA PARA LOCAÇÃO DE EQUIPAMENTOS DE INFORMATICA,  INCLUINDO ASSISTENCIA TECNICA, MANUTENÇÃO PREVENTIVA E CORRETIVA E  PEÇAS DE REPOSICÃO, PARA  ATENDER AS NECESSIDADES DA SECRETARIA DE  TRANSPORTE E LOGISTICA, SOB A RESPONSABILIDADE DA SECRETARIA DE TRANSITO DO MUNICIPIO DE IGUATU/CE.  CONFORME LICITACAO  2021.07.01.03 E CONTRATO 2021.08.23.12.</v>
      </c>
      <c r="K212" s="23" t="str">
        <f>IFERROR(IF(OR(ISNUMBER(FIND("VARR",J212)),ISNUMBER(FIND("CAPINA",J212)),ISNUMBER(FIND("ROÇAG",J212)),ISNUMBER(FIND("ROCAG",J212)),ISNUMBER(FIND("PODA",J212)),ISNUMBER(FIND("RESÍDUO",J212)),ISNUMBER(FIND("RESIDUO",J212)),ISNUMBER(FIND("LIMPEZA",J212)),ISNUMBER(FIND("CONSERVAÇÃO",J212)),ISNUMBER(FIND("CONSERVACAO",J212))),INDEX([1]dados!$D$2:$D$32,MATCH("100000001*",[1]dados!$D$2:$D$32,0)),IF(OR(ISNUMBER(FIND("OBRA",J212)),ISNUMBER(FIND("ENGENHARIA",J212)),ISNUMBER(FIND("REFORMA",J212)),ISNUMBER(FIND("AMPLIAÇÃO",J212)),ISNUMBER(FIND("AMPLIACAO",J212)),ISNUMBER(FIND("PAVIMENTAÇÃO",J212)),ISNUMBER(FIND("PAVIMENTACAO",J212)),ISNUMBER(FIND("DRENAGEM",J212)),ISNUMBER(FIND("CONSTRUÇÃO",J212)),ISNUMBER(FIND("CONSTRUCAO",J212))),INDEX([1]dados!$D$2:$D$32,MATCH("100000003*",[1]dados!$D$2:$D$32,0)),IF(OR(ISNUMBER(FIND("LOCAÇÃO",J212)),ISNUMBER(FIND("LOCACAO",J212)),ISNUMBER(FIND("MANUTENÇÃO",J212)),ISNUMBER(FIND("MANUTENCAO",J212)),ISNUMBER(FIND("MÁQUINA",J212)),ISNUMBER(FIND("MAQUINA",J212)),ISNUMBER(FIND("EQUIPAMENTO",J212))),INDEX([1]dados!$D$2:$D$32,MATCH("100000020*",[1]dados!$D$2:$D$32,0)),""))),"")</f>
        <v>100000020 - Manutenção de instalações, de máquinas ou de equipamentos</v>
      </c>
      <c r="L212" s="9">
        <f t="shared" si="14"/>
        <v>0</v>
      </c>
      <c r="M212" s="9">
        <f t="shared" si="15"/>
        <v>0</v>
      </c>
      <c r="N212" s="9"/>
      <c r="O212" s="9"/>
    </row>
    <row r="213" spans="1:15" ht="57.75" thickBot="1">
      <c r="A213" s="14" t="s">
        <v>1489</v>
      </c>
      <c r="B213" s="9"/>
      <c r="C213" s="9">
        <f>IF(OR(ISNUMBER(FIND("OBRA",'[2]R-2010'!E213)),ISNUMBER(FIND("4.4.90.51",'[2]R-2010'!C213))),1,0)</f>
        <v>0</v>
      </c>
      <c r="D213" s="23" t="str">
        <f>IFERROR(TEXT(VALUE(SUBSTITUTE(SUBSTITUTE(SUBSTITUTE('[2]R-2010'!H213,".",""),"/",""),"-","")),"00000000000000"),"")</f>
        <v>03420933000126</v>
      </c>
      <c r="E213" s="9">
        <f t="shared" si="12"/>
        <v>0</v>
      </c>
      <c r="F213" s="9">
        <f t="shared" si="13"/>
        <v>0</v>
      </c>
      <c r="G213" s="9" t="str">
        <f>IFERROR(IF('[2]R-2010'!I213="",0,'[2]R-2010'!I213),"")</f>
        <v>16896</v>
      </c>
      <c r="H213" s="10">
        <f>IFERROR('[2]R-2010'!K213,"")</f>
        <v>45876</v>
      </c>
      <c r="I213" s="24">
        <f>IFERROR('[2]R-2010'!L213,"")</f>
        <v>793.72</v>
      </c>
      <c r="J213" s="14" t="str">
        <f>IFERROR('[2]R-2010'!Q213,"")</f>
        <v>CONTRATACAO DE EMPRESA PARA LOCAÇÃO DE EQUIPAMENTOS DE INFORMATICA,  INCLUINDO ASSISTENCIA TECNICA, MANUTENÇÃO PREVENTIVA E CORRETIVA E  PEÇAS DE REPOSICÃO, PARA  ATENDER AS NECESSIDADES DA SECRETARIA DE  TRANSPORTE E LOGISTICA, SOB A RESPONSABILIDADE DA SECRETARIA DE TRANSITO DO MUNICIPIO DE IGUATU/CE.  CONFORME LICITACAO  2021.07.01.03 E CONTRATO 2021.08.23.12.</v>
      </c>
      <c r="K213" s="23" t="str">
        <f>IFERROR(IF(OR(ISNUMBER(FIND("VARR",J213)),ISNUMBER(FIND("CAPINA",J213)),ISNUMBER(FIND("ROÇAG",J213)),ISNUMBER(FIND("ROCAG",J213)),ISNUMBER(FIND("PODA",J213)),ISNUMBER(FIND("RESÍDUO",J213)),ISNUMBER(FIND("RESIDUO",J213)),ISNUMBER(FIND("LIMPEZA",J213)),ISNUMBER(FIND("CONSERVAÇÃO",J213)),ISNUMBER(FIND("CONSERVACAO",J213))),INDEX([1]dados!$D$2:$D$32,MATCH("100000001*",[1]dados!$D$2:$D$32,0)),IF(OR(ISNUMBER(FIND("OBRA",J213)),ISNUMBER(FIND("ENGENHARIA",J213)),ISNUMBER(FIND("REFORMA",J213)),ISNUMBER(FIND("AMPLIAÇÃO",J213)),ISNUMBER(FIND("AMPLIACAO",J213)),ISNUMBER(FIND("PAVIMENTAÇÃO",J213)),ISNUMBER(FIND("PAVIMENTACAO",J213)),ISNUMBER(FIND("DRENAGEM",J213)),ISNUMBER(FIND("CONSTRUÇÃO",J213)),ISNUMBER(FIND("CONSTRUCAO",J213))),INDEX([1]dados!$D$2:$D$32,MATCH("100000003*",[1]dados!$D$2:$D$32,0)),IF(OR(ISNUMBER(FIND("LOCAÇÃO",J213)),ISNUMBER(FIND("LOCACAO",J213)),ISNUMBER(FIND("MANUTENÇÃO",J213)),ISNUMBER(FIND("MANUTENCAO",J213)),ISNUMBER(FIND("MÁQUINA",J213)),ISNUMBER(FIND("MAQUINA",J213)),ISNUMBER(FIND("EQUIPAMENTO",J213))),INDEX([1]dados!$D$2:$D$32,MATCH("100000020*",[1]dados!$D$2:$D$32,0)),""))),"")</f>
        <v>100000020 - Manutenção de instalações, de máquinas ou de equipamentos</v>
      </c>
      <c r="L213" s="9">
        <f t="shared" si="14"/>
        <v>0</v>
      </c>
      <c r="M213" s="9">
        <f t="shared" si="15"/>
        <v>0</v>
      </c>
      <c r="N213" s="9"/>
      <c r="O213" s="9"/>
    </row>
    <row r="214" spans="1:15" ht="57.75" thickBot="1">
      <c r="A214" s="14" t="s">
        <v>1489</v>
      </c>
      <c r="B214" s="9"/>
      <c r="C214" s="9">
        <f>IF(OR(ISNUMBER(FIND("OBRA",'[2]R-2010'!E214)),ISNUMBER(FIND("4.4.90.51",'[2]R-2010'!C214))),1,0)</f>
        <v>0</v>
      </c>
      <c r="D214" s="23" t="str">
        <f>IFERROR(TEXT(VALUE(SUBSTITUTE(SUBSTITUTE(SUBSTITUTE('[2]R-2010'!H214,".",""),"/",""),"-","")),"00000000000000"),"")</f>
        <v>03420933000126</v>
      </c>
      <c r="E214" s="9">
        <f t="shared" si="12"/>
        <v>0</v>
      </c>
      <c r="F214" s="9">
        <f t="shared" si="13"/>
        <v>0</v>
      </c>
      <c r="G214" s="9" t="str">
        <f>IFERROR(IF('[2]R-2010'!I214="",0,'[2]R-2010'!I214),"")</f>
        <v>16912</v>
      </c>
      <c r="H214" s="10">
        <f>IFERROR('[2]R-2010'!K214,"")</f>
        <v>45876</v>
      </c>
      <c r="I214" s="24">
        <f>IFERROR('[2]R-2010'!L214,"")</f>
        <v>793.72</v>
      </c>
      <c r="J214" s="14" t="str">
        <f>IFERROR('[2]R-2010'!Q214,"")</f>
        <v>CONTRATACAO DE EMPRESA PARA LOCAÇÃO DE EQUIPAMENTOS DE INFORMATICA,  INCLUINDO ASSISTENCIA TECNICA, MANUTENÇÃO PREVENTIVA E CORRETIVA E  PEÇAS DE REPOSICÃO, PARA  ATENDER AS NECESSIDADES DA SECRETARIA DE  TRANSPORTE E LOGISTICA, SOB A RESPONSABILIDADE DA SECRETARIA DE TRANSITO DO MUNICIPIO DE IGUATU/CE.  CONFORME LICITACAO  2021.07.01.03 E CONTRATO 2021.08.23.12.</v>
      </c>
      <c r="K214" s="23" t="str">
        <f>IFERROR(IF(OR(ISNUMBER(FIND("VARR",J214)),ISNUMBER(FIND("CAPINA",J214)),ISNUMBER(FIND("ROÇAG",J214)),ISNUMBER(FIND("ROCAG",J214)),ISNUMBER(FIND("PODA",J214)),ISNUMBER(FIND("RESÍDUO",J214)),ISNUMBER(FIND("RESIDUO",J214)),ISNUMBER(FIND("LIMPEZA",J214)),ISNUMBER(FIND("CONSERVAÇÃO",J214)),ISNUMBER(FIND("CONSERVACAO",J214))),INDEX([1]dados!$D$2:$D$32,MATCH("100000001*",[1]dados!$D$2:$D$32,0)),IF(OR(ISNUMBER(FIND("OBRA",J214)),ISNUMBER(FIND("ENGENHARIA",J214)),ISNUMBER(FIND("REFORMA",J214)),ISNUMBER(FIND("AMPLIAÇÃO",J214)),ISNUMBER(FIND("AMPLIACAO",J214)),ISNUMBER(FIND("PAVIMENTAÇÃO",J214)),ISNUMBER(FIND("PAVIMENTACAO",J214)),ISNUMBER(FIND("DRENAGEM",J214)),ISNUMBER(FIND("CONSTRUÇÃO",J214)),ISNUMBER(FIND("CONSTRUCAO",J214))),INDEX([1]dados!$D$2:$D$32,MATCH("100000003*",[1]dados!$D$2:$D$32,0)),IF(OR(ISNUMBER(FIND("LOCAÇÃO",J214)),ISNUMBER(FIND("LOCACAO",J214)),ISNUMBER(FIND("MANUTENÇÃO",J214)),ISNUMBER(FIND("MANUTENCAO",J214)),ISNUMBER(FIND("MÁQUINA",J214)),ISNUMBER(FIND("MAQUINA",J214)),ISNUMBER(FIND("EQUIPAMENTO",J214))),INDEX([1]dados!$D$2:$D$32,MATCH("100000020*",[1]dados!$D$2:$D$32,0)),""))),"")</f>
        <v>100000020 - Manutenção de instalações, de máquinas ou de equipamentos</v>
      </c>
      <c r="L214" s="9">
        <f t="shared" si="14"/>
        <v>0</v>
      </c>
      <c r="M214" s="9">
        <f t="shared" si="15"/>
        <v>0</v>
      </c>
      <c r="N214" s="9"/>
      <c r="O214" s="9"/>
    </row>
    <row r="215" spans="1:15" ht="57.75" thickBot="1">
      <c r="A215" s="14" t="s">
        <v>1489</v>
      </c>
      <c r="B215" s="9"/>
      <c r="C215" s="9">
        <f>IF(OR(ISNUMBER(FIND("OBRA",'[2]R-2010'!E215)),ISNUMBER(FIND("4.4.90.51",'[2]R-2010'!C215))),1,0)</f>
        <v>0</v>
      </c>
      <c r="D215" s="23" t="str">
        <f>IFERROR(TEXT(VALUE(SUBSTITUTE(SUBSTITUTE(SUBSTITUTE('[2]R-2010'!H215,".",""),"/",""),"-","")),"00000000000000"),"")</f>
        <v>03420933000126</v>
      </c>
      <c r="E215" s="9">
        <f t="shared" si="12"/>
        <v>0</v>
      </c>
      <c r="F215" s="9">
        <f t="shared" si="13"/>
        <v>0</v>
      </c>
      <c r="G215" s="9" t="str">
        <f>IFERROR(IF('[2]R-2010'!I215="",0,'[2]R-2010'!I215),"")</f>
        <v>16908</v>
      </c>
      <c r="H215" s="10">
        <f>IFERROR('[2]R-2010'!K215,"")</f>
        <v>45876</v>
      </c>
      <c r="I215" s="24">
        <f>IFERROR('[2]R-2010'!L215,"")</f>
        <v>1423.63</v>
      </c>
      <c r="J215" s="14" t="str">
        <f>IFERROR('[2]R-2010'!Q215,"")</f>
        <v>CONTRATACAO DE EMPRESA PARA LOCAÇÃO DE EQUIPAMENTOS DE INFORMATICA, INCLUINDO ASSISTENCIA TECNICA, MANUTENÇÃO PREVENTIVA E CORRETIVA E PEÇAS DE REPOSICÃO, PARA  ATENDER AS NECESSIDADES DA SECRETARIA DA SECRETARIA DE ASSISTENCIA SOCIAL/ABRIGO DO MUNICIPIO DE IGUATU/CE.  CONFORME LICITACAO 2021.07.01.03 E CONTRATO 2021.08.23.08.</v>
      </c>
      <c r="K215" s="23" t="str">
        <f>IFERROR(IF(OR(ISNUMBER(FIND("VARR",J215)),ISNUMBER(FIND("CAPINA",J215)),ISNUMBER(FIND("ROÇAG",J215)),ISNUMBER(FIND("ROCAG",J215)),ISNUMBER(FIND("PODA",J215)),ISNUMBER(FIND("RESÍDUO",J215)),ISNUMBER(FIND("RESIDUO",J215)),ISNUMBER(FIND("LIMPEZA",J215)),ISNUMBER(FIND("CONSERVAÇÃO",J215)),ISNUMBER(FIND("CONSERVACAO",J215))),INDEX([1]dados!$D$2:$D$32,MATCH("100000001*",[1]dados!$D$2:$D$32,0)),IF(OR(ISNUMBER(FIND("OBRA",J215)),ISNUMBER(FIND("ENGENHARIA",J215)),ISNUMBER(FIND("REFORMA",J215)),ISNUMBER(FIND("AMPLIAÇÃO",J215)),ISNUMBER(FIND("AMPLIACAO",J215)),ISNUMBER(FIND("PAVIMENTAÇÃO",J215)),ISNUMBER(FIND("PAVIMENTACAO",J215)),ISNUMBER(FIND("DRENAGEM",J215)),ISNUMBER(FIND("CONSTRUÇÃO",J215)),ISNUMBER(FIND("CONSTRUCAO",J215))),INDEX([1]dados!$D$2:$D$32,MATCH("100000003*",[1]dados!$D$2:$D$32,0)),IF(OR(ISNUMBER(FIND("LOCAÇÃO",J215)),ISNUMBER(FIND("LOCACAO",J215)),ISNUMBER(FIND("MANUTENÇÃO",J215)),ISNUMBER(FIND("MANUTENCAO",J215)),ISNUMBER(FIND("MÁQUINA",J215)),ISNUMBER(FIND("MAQUINA",J215)),ISNUMBER(FIND("EQUIPAMENTO",J215))),INDEX([1]dados!$D$2:$D$32,MATCH("100000020*",[1]dados!$D$2:$D$32,0)),""))),"")</f>
        <v>100000020 - Manutenção de instalações, de máquinas ou de equipamentos</v>
      </c>
      <c r="L215" s="9">
        <f t="shared" si="14"/>
        <v>0</v>
      </c>
      <c r="M215" s="9">
        <f t="shared" si="15"/>
        <v>0</v>
      </c>
      <c r="N215" s="9"/>
      <c r="O215" s="9"/>
    </row>
    <row r="216" spans="1:15" ht="57.75" thickBot="1">
      <c r="A216" s="14" t="s">
        <v>1489</v>
      </c>
      <c r="B216" s="9"/>
      <c r="C216" s="9">
        <f>IF(OR(ISNUMBER(FIND("OBRA",'[2]R-2010'!E216)),ISNUMBER(FIND("4.4.90.51",'[2]R-2010'!C216))),1,0)</f>
        <v>0</v>
      </c>
      <c r="D216" s="23" t="str">
        <f>IFERROR(TEXT(VALUE(SUBSTITUTE(SUBSTITUTE(SUBSTITUTE('[2]R-2010'!H216,".",""),"/",""),"-","")),"00000000000000"),"")</f>
        <v>03420933000126</v>
      </c>
      <c r="E216" s="9">
        <f t="shared" si="12"/>
        <v>0</v>
      </c>
      <c r="F216" s="9">
        <f t="shared" si="13"/>
        <v>0</v>
      </c>
      <c r="G216" s="9" t="str">
        <f>IFERROR(IF('[2]R-2010'!I216="",0,'[2]R-2010'!I216),"")</f>
        <v>16842</v>
      </c>
      <c r="H216" s="10">
        <f>IFERROR('[2]R-2010'!K216,"")</f>
        <v>45876</v>
      </c>
      <c r="I216" s="24">
        <f>IFERROR('[2]R-2010'!L216,"")</f>
        <v>1423.63</v>
      </c>
      <c r="J216" s="14" t="str">
        <f>IFERROR('[2]R-2010'!Q216,"")</f>
        <v>CONTRATACAO DE EMPRESA PARA LOCAÇÃO DE EQUIPAMENTOS DE INFORMATICA, INCLUINDO ASSISTENCIA TECNICA, MANUTENÇÃO PREVENTIVA E CORRETIVA E PEÇAS DE REPOSICÃO, PARA  ATENDER AS NECESSIDADES DA SECRETARIA DA SECRETARIA DE ASSISTENCIA SOCIAL/ABRIGO DO MUNICIPIO DE IGUATU/CE.  CONFORME LICITACAO 2021.07.01.03 E CONTRATO 2021.08.23.08.</v>
      </c>
      <c r="K216" s="23" t="str">
        <f>IFERROR(IF(OR(ISNUMBER(FIND("VARR",J216)),ISNUMBER(FIND("CAPINA",J216)),ISNUMBER(FIND("ROÇAG",J216)),ISNUMBER(FIND("ROCAG",J216)),ISNUMBER(FIND("PODA",J216)),ISNUMBER(FIND("RESÍDUO",J216)),ISNUMBER(FIND("RESIDUO",J216)),ISNUMBER(FIND("LIMPEZA",J216)),ISNUMBER(FIND("CONSERVAÇÃO",J216)),ISNUMBER(FIND("CONSERVACAO",J216))),INDEX([1]dados!$D$2:$D$32,MATCH("100000001*",[1]dados!$D$2:$D$32,0)),IF(OR(ISNUMBER(FIND("OBRA",J216)),ISNUMBER(FIND("ENGENHARIA",J216)),ISNUMBER(FIND("REFORMA",J216)),ISNUMBER(FIND("AMPLIAÇÃO",J216)),ISNUMBER(FIND("AMPLIACAO",J216)),ISNUMBER(FIND("PAVIMENTAÇÃO",J216)),ISNUMBER(FIND("PAVIMENTACAO",J216)),ISNUMBER(FIND("DRENAGEM",J216)),ISNUMBER(FIND("CONSTRUÇÃO",J216)),ISNUMBER(FIND("CONSTRUCAO",J216))),INDEX([1]dados!$D$2:$D$32,MATCH("100000003*",[1]dados!$D$2:$D$32,0)),IF(OR(ISNUMBER(FIND("LOCAÇÃO",J216)),ISNUMBER(FIND("LOCACAO",J216)),ISNUMBER(FIND("MANUTENÇÃO",J216)),ISNUMBER(FIND("MANUTENCAO",J216)),ISNUMBER(FIND("MÁQUINA",J216)),ISNUMBER(FIND("MAQUINA",J216)),ISNUMBER(FIND("EQUIPAMENTO",J216))),INDEX([1]dados!$D$2:$D$32,MATCH("100000020*",[1]dados!$D$2:$D$32,0)),""))),"")</f>
        <v>100000020 - Manutenção de instalações, de máquinas ou de equipamentos</v>
      </c>
      <c r="L216" s="9">
        <f t="shared" si="14"/>
        <v>0</v>
      </c>
      <c r="M216" s="9">
        <f t="shared" si="15"/>
        <v>0</v>
      </c>
      <c r="N216" s="9"/>
      <c r="O216" s="9"/>
    </row>
    <row r="217" spans="1:15" ht="57.75" thickBot="1">
      <c r="A217" s="14" t="s">
        <v>1489</v>
      </c>
      <c r="B217" s="9"/>
      <c r="C217" s="9">
        <f>IF(OR(ISNUMBER(FIND("OBRA",'[2]R-2010'!E217)),ISNUMBER(FIND("4.4.90.51",'[2]R-2010'!C217))),1,0)</f>
        <v>0</v>
      </c>
      <c r="D217" s="23" t="str">
        <f>IFERROR(TEXT(VALUE(SUBSTITUTE(SUBSTITUTE(SUBSTITUTE('[2]R-2010'!H217,".",""),"/",""),"-","")),"00000000000000"),"")</f>
        <v>03420933000126</v>
      </c>
      <c r="E217" s="9">
        <f t="shared" si="12"/>
        <v>0</v>
      </c>
      <c r="F217" s="9">
        <f t="shared" si="13"/>
        <v>0</v>
      </c>
      <c r="G217" s="9" t="str">
        <f>IFERROR(IF('[2]R-2010'!I217="",0,'[2]R-2010'!I217),"")</f>
        <v>16807</v>
      </c>
      <c r="H217" s="10">
        <f>IFERROR('[2]R-2010'!K217,"")</f>
        <v>45876</v>
      </c>
      <c r="I217" s="24">
        <f>IFERROR('[2]R-2010'!L217,"")</f>
        <v>1423.63</v>
      </c>
      <c r="J217" s="14" t="str">
        <f>IFERROR('[2]R-2010'!Q217,"")</f>
        <v>CONTRATACAO DE EMPRESA PARA LOCAÇÃO DE EQUIPAMENTOS DE INFORMATICA, INCLUINDO ASSISTENCIA TECNICA, MANUTENÇÃO PREVENTIVA E CORRETIVA E PEÇAS DE REPOSICÃO, PARA  ATENDER AS NECESSIDADES DA SECRETARIA DA SECRETARIA DE ASSISTENCIA SOCIAL/ABRIGO DO MUNICIPIO DE IGUATU/CE.  CONFORME LICITACAO 2021.07.01.03 E CONTRATO 2021.08.23.08.</v>
      </c>
      <c r="K217" s="23" t="str">
        <f>IFERROR(IF(OR(ISNUMBER(FIND("VARR",J217)),ISNUMBER(FIND("CAPINA",J217)),ISNUMBER(FIND("ROÇAG",J217)),ISNUMBER(FIND("ROCAG",J217)),ISNUMBER(FIND("PODA",J217)),ISNUMBER(FIND("RESÍDUO",J217)),ISNUMBER(FIND("RESIDUO",J217)),ISNUMBER(FIND("LIMPEZA",J217)),ISNUMBER(FIND("CONSERVAÇÃO",J217)),ISNUMBER(FIND("CONSERVACAO",J217))),INDEX([1]dados!$D$2:$D$32,MATCH("100000001*",[1]dados!$D$2:$D$32,0)),IF(OR(ISNUMBER(FIND("OBRA",J217)),ISNUMBER(FIND("ENGENHARIA",J217)),ISNUMBER(FIND("REFORMA",J217)),ISNUMBER(FIND("AMPLIAÇÃO",J217)),ISNUMBER(FIND("AMPLIACAO",J217)),ISNUMBER(FIND("PAVIMENTAÇÃO",J217)),ISNUMBER(FIND("PAVIMENTACAO",J217)),ISNUMBER(FIND("DRENAGEM",J217)),ISNUMBER(FIND("CONSTRUÇÃO",J217)),ISNUMBER(FIND("CONSTRUCAO",J217))),INDEX([1]dados!$D$2:$D$32,MATCH("100000003*",[1]dados!$D$2:$D$32,0)),IF(OR(ISNUMBER(FIND("LOCAÇÃO",J217)),ISNUMBER(FIND("LOCACAO",J217)),ISNUMBER(FIND("MANUTENÇÃO",J217)),ISNUMBER(FIND("MANUTENCAO",J217)),ISNUMBER(FIND("MÁQUINA",J217)),ISNUMBER(FIND("MAQUINA",J217)),ISNUMBER(FIND("EQUIPAMENTO",J217))),INDEX([1]dados!$D$2:$D$32,MATCH("100000020*",[1]dados!$D$2:$D$32,0)),""))),"")</f>
        <v>100000020 - Manutenção de instalações, de máquinas ou de equipamentos</v>
      </c>
      <c r="L217" s="9">
        <f t="shared" si="14"/>
        <v>0</v>
      </c>
      <c r="M217" s="9">
        <f t="shared" si="15"/>
        <v>0</v>
      </c>
      <c r="N217" s="9"/>
      <c r="O217" s="9"/>
    </row>
    <row r="218" spans="1:15" ht="57.75" thickBot="1">
      <c r="A218" s="14" t="s">
        <v>1489</v>
      </c>
      <c r="B218" s="9"/>
      <c r="C218" s="9">
        <f>IF(OR(ISNUMBER(FIND("OBRA",'[2]R-2010'!E218)),ISNUMBER(FIND("4.4.90.51",'[2]R-2010'!C218))),1,0)</f>
        <v>0</v>
      </c>
      <c r="D218" s="23" t="str">
        <f>IFERROR(TEXT(VALUE(SUBSTITUTE(SUBSTITUTE(SUBSTITUTE('[2]R-2010'!H218,".",""),"/",""),"-","")),"00000000000000"),"")</f>
        <v>03420933000126</v>
      </c>
      <c r="E218" s="9">
        <f t="shared" si="12"/>
        <v>0</v>
      </c>
      <c r="F218" s="9">
        <f t="shared" si="13"/>
        <v>0</v>
      </c>
      <c r="G218" s="9" t="str">
        <f>IFERROR(IF('[2]R-2010'!I218="",0,'[2]R-2010'!I218),"")</f>
        <v>16872</v>
      </c>
      <c r="H218" s="10">
        <f>IFERROR('[2]R-2010'!K218,"")</f>
        <v>45876</v>
      </c>
      <c r="I218" s="24">
        <f>IFERROR('[2]R-2010'!L218,"")</f>
        <v>1423.63</v>
      </c>
      <c r="J218" s="14" t="str">
        <f>IFERROR('[2]R-2010'!Q218,"")</f>
        <v>CONTRATACAO DE EMPRESA PARA LOCAÇÃO DE EQUIPAMENTOS DE INFORMATICA, INCLUINDO ASSISTENCIA TECNICA, MANUTENÇÃO PREVENTIVA E CORRETIVA E PEÇAS DE REPOSICÃO, PARA  ATENDER AS NECESSIDADES DA SECRETARIA DA SECRETARIA DE ASSISTENCIA SOCIAL/ABRIGO DO MUNICIPIO DE IGUATU/CE.  CONFORME LICITACAO 2021.07.01.03 E CONTRATO 2021.08.23.08.</v>
      </c>
      <c r="K218" s="23" t="str">
        <f>IFERROR(IF(OR(ISNUMBER(FIND("VARR",J218)),ISNUMBER(FIND("CAPINA",J218)),ISNUMBER(FIND("ROÇAG",J218)),ISNUMBER(FIND("ROCAG",J218)),ISNUMBER(FIND("PODA",J218)),ISNUMBER(FIND("RESÍDUO",J218)),ISNUMBER(FIND("RESIDUO",J218)),ISNUMBER(FIND("LIMPEZA",J218)),ISNUMBER(FIND("CONSERVAÇÃO",J218)),ISNUMBER(FIND("CONSERVACAO",J218))),INDEX([1]dados!$D$2:$D$32,MATCH("100000001*",[1]dados!$D$2:$D$32,0)),IF(OR(ISNUMBER(FIND("OBRA",J218)),ISNUMBER(FIND("ENGENHARIA",J218)),ISNUMBER(FIND("REFORMA",J218)),ISNUMBER(FIND("AMPLIAÇÃO",J218)),ISNUMBER(FIND("AMPLIACAO",J218)),ISNUMBER(FIND("PAVIMENTAÇÃO",J218)),ISNUMBER(FIND("PAVIMENTACAO",J218)),ISNUMBER(FIND("DRENAGEM",J218)),ISNUMBER(FIND("CONSTRUÇÃO",J218)),ISNUMBER(FIND("CONSTRUCAO",J218))),INDEX([1]dados!$D$2:$D$32,MATCH("100000003*",[1]dados!$D$2:$D$32,0)),IF(OR(ISNUMBER(FIND("LOCAÇÃO",J218)),ISNUMBER(FIND("LOCACAO",J218)),ISNUMBER(FIND("MANUTENÇÃO",J218)),ISNUMBER(FIND("MANUTENCAO",J218)),ISNUMBER(FIND("MÁQUINA",J218)),ISNUMBER(FIND("MAQUINA",J218)),ISNUMBER(FIND("EQUIPAMENTO",J218))),INDEX([1]dados!$D$2:$D$32,MATCH("100000020*",[1]dados!$D$2:$D$32,0)),""))),"")</f>
        <v>100000020 - Manutenção de instalações, de máquinas ou de equipamentos</v>
      </c>
      <c r="L218" s="9">
        <f t="shared" si="14"/>
        <v>0</v>
      </c>
      <c r="M218" s="9">
        <f t="shared" si="15"/>
        <v>0</v>
      </c>
      <c r="N218" s="9"/>
      <c r="O218" s="9"/>
    </row>
    <row r="219" spans="1:15" ht="57.75" thickBot="1">
      <c r="A219" s="14" t="s">
        <v>1489</v>
      </c>
      <c r="B219" s="9"/>
      <c r="C219" s="9">
        <f>IF(OR(ISNUMBER(FIND("OBRA",'[2]R-2010'!E219)),ISNUMBER(FIND("4.4.90.51",'[2]R-2010'!C219))),1,0)</f>
        <v>0</v>
      </c>
      <c r="D219" s="23" t="str">
        <f>IFERROR(TEXT(VALUE(SUBSTITUTE(SUBSTITUTE(SUBSTITUTE('[2]R-2010'!H219,".",""),"/",""),"-","")),"00000000000000"),"")</f>
        <v>03420933000126</v>
      </c>
      <c r="E219" s="9">
        <f t="shared" si="12"/>
        <v>0</v>
      </c>
      <c r="F219" s="9">
        <f t="shared" si="13"/>
        <v>0</v>
      </c>
      <c r="G219" s="9" t="str">
        <f>IFERROR(IF('[2]R-2010'!I219="",0,'[2]R-2010'!I219),"")</f>
        <v>16916</v>
      </c>
      <c r="H219" s="10">
        <f>IFERROR('[2]R-2010'!K219,"")</f>
        <v>45876</v>
      </c>
      <c r="I219" s="24">
        <f>IFERROR('[2]R-2010'!L219,"")</f>
        <v>1442.27</v>
      </c>
      <c r="J219" s="14" t="str">
        <f>IFERROR('[2]R-2010'!Q219,"")</f>
        <v>CONTRATACAO DE EMPRESA PARA LOCAÇÃO DE EQUIPAMENTOS DE INFORMATICA,  INCLUINDO ASSISTENCIA TECNICA, MANUTENÇÃO PREVENTIVA E CORRETIVA E  PEÇAS DE REPOSICÃO, PARA  ATENDER AS NECESSIDADES DA SECRETARIA DA  SECRETARIA DE ASSISTENCIA SOCIAL/FEAS DO MUNICIPIO DE IGUATU/CE.   CONFORME LICITACAO 2021.07.01.03 E CONTRATO 2021.08.23.08.</v>
      </c>
      <c r="K219" s="23" t="str">
        <f>IFERROR(IF(OR(ISNUMBER(FIND("VARR",J219)),ISNUMBER(FIND("CAPINA",J219)),ISNUMBER(FIND("ROÇAG",J219)),ISNUMBER(FIND("ROCAG",J219)),ISNUMBER(FIND("PODA",J219)),ISNUMBER(FIND("RESÍDUO",J219)),ISNUMBER(FIND("RESIDUO",J219)),ISNUMBER(FIND("LIMPEZA",J219)),ISNUMBER(FIND("CONSERVAÇÃO",J219)),ISNUMBER(FIND("CONSERVACAO",J219))),INDEX([1]dados!$D$2:$D$32,MATCH("100000001*",[1]dados!$D$2:$D$32,0)),IF(OR(ISNUMBER(FIND("OBRA",J219)),ISNUMBER(FIND("ENGENHARIA",J219)),ISNUMBER(FIND("REFORMA",J219)),ISNUMBER(FIND("AMPLIAÇÃO",J219)),ISNUMBER(FIND("AMPLIACAO",J219)),ISNUMBER(FIND("PAVIMENTAÇÃO",J219)),ISNUMBER(FIND("PAVIMENTACAO",J219)),ISNUMBER(FIND("DRENAGEM",J219)),ISNUMBER(FIND("CONSTRUÇÃO",J219)),ISNUMBER(FIND("CONSTRUCAO",J219))),INDEX([1]dados!$D$2:$D$32,MATCH("100000003*",[1]dados!$D$2:$D$32,0)),IF(OR(ISNUMBER(FIND("LOCAÇÃO",J219)),ISNUMBER(FIND("LOCACAO",J219)),ISNUMBER(FIND("MANUTENÇÃO",J219)),ISNUMBER(FIND("MANUTENCAO",J219)),ISNUMBER(FIND("MÁQUINA",J219)),ISNUMBER(FIND("MAQUINA",J219)),ISNUMBER(FIND("EQUIPAMENTO",J219))),INDEX([1]dados!$D$2:$D$32,MATCH("100000020*",[1]dados!$D$2:$D$32,0)),""))),"")</f>
        <v>100000020 - Manutenção de instalações, de máquinas ou de equipamentos</v>
      </c>
      <c r="L219" s="9">
        <f t="shared" si="14"/>
        <v>0</v>
      </c>
      <c r="M219" s="9">
        <f t="shared" si="15"/>
        <v>0</v>
      </c>
      <c r="N219" s="9"/>
      <c r="O219" s="9"/>
    </row>
    <row r="220" spans="1:15" ht="57.75" thickBot="1">
      <c r="A220" s="14" t="s">
        <v>1489</v>
      </c>
      <c r="B220" s="9"/>
      <c r="C220" s="9">
        <f>IF(OR(ISNUMBER(FIND("OBRA",'[2]R-2010'!E220)),ISNUMBER(FIND("4.4.90.51",'[2]R-2010'!C220))),1,0)</f>
        <v>0</v>
      </c>
      <c r="D220" s="23" t="str">
        <f>IFERROR(TEXT(VALUE(SUBSTITUTE(SUBSTITUTE(SUBSTITUTE('[2]R-2010'!H220,".",""),"/",""),"-","")),"00000000000000"),"")</f>
        <v>03420933000126</v>
      </c>
      <c r="E220" s="9">
        <f t="shared" si="12"/>
        <v>0</v>
      </c>
      <c r="F220" s="9">
        <f t="shared" si="13"/>
        <v>0</v>
      </c>
      <c r="G220" s="9" t="str">
        <f>IFERROR(IF('[2]R-2010'!I220="",0,'[2]R-2010'!I220),"")</f>
        <v>16814</v>
      </c>
      <c r="H220" s="10">
        <f>IFERROR('[2]R-2010'!K220,"")</f>
        <v>45876</v>
      </c>
      <c r="I220" s="24">
        <f>IFERROR('[2]R-2010'!L220,"")</f>
        <v>1442.27</v>
      </c>
      <c r="J220" s="14" t="str">
        <f>IFERROR('[2]R-2010'!Q220,"")</f>
        <v>CONTRATACAO DE EMPRESA PARA LOCAÇÃO DE EQUIPAMENTOS DE INFORMATICA,  INCLUINDO ASSISTENCIA TECNICA, MANUTENÇÃO PREVENTIVA E CORRETIVA E  PEÇAS DE REPOSICÃO, PARA  ATENDER AS NECESSIDADES DA SECRETARIA DA  SECRETARIA DE ASSISTENCIA SOCIAL/FEAS DO MUNICIPIO DE IGUATU/CE.   CONFORME LICITACAO 2021.07.01.03 E CONTRATO 2021.08.23.08.</v>
      </c>
      <c r="K220" s="23" t="str">
        <f>IFERROR(IF(OR(ISNUMBER(FIND("VARR",J220)),ISNUMBER(FIND("CAPINA",J220)),ISNUMBER(FIND("ROÇAG",J220)),ISNUMBER(FIND("ROCAG",J220)),ISNUMBER(FIND("PODA",J220)),ISNUMBER(FIND("RESÍDUO",J220)),ISNUMBER(FIND("RESIDUO",J220)),ISNUMBER(FIND("LIMPEZA",J220)),ISNUMBER(FIND("CONSERVAÇÃO",J220)),ISNUMBER(FIND("CONSERVACAO",J220))),INDEX([1]dados!$D$2:$D$32,MATCH("100000001*",[1]dados!$D$2:$D$32,0)),IF(OR(ISNUMBER(FIND("OBRA",J220)),ISNUMBER(FIND("ENGENHARIA",J220)),ISNUMBER(FIND("REFORMA",J220)),ISNUMBER(FIND("AMPLIAÇÃO",J220)),ISNUMBER(FIND("AMPLIACAO",J220)),ISNUMBER(FIND("PAVIMENTAÇÃO",J220)),ISNUMBER(FIND("PAVIMENTACAO",J220)),ISNUMBER(FIND("DRENAGEM",J220)),ISNUMBER(FIND("CONSTRUÇÃO",J220)),ISNUMBER(FIND("CONSTRUCAO",J220))),INDEX([1]dados!$D$2:$D$32,MATCH("100000003*",[1]dados!$D$2:$D$32,0)),IF(OR(ISNUMBER(FIND("LOCAÇÃO",J220)),ISNUMBER(FIND("LOCACAO",J220)),ISNUMBER(FIND("MANUTENÇÃO",J220)),ISNUMBER(FIND("MANUTENCAO",J220)),ISNUMBER(FIND("MÁQUINA",J220)),ISNUMBER(FIND("MAQUINA",J220)),ISNUMBER(FIND("EQUIPAMENTO",J220))),INDEX([1]dados!$D$2:$D$32,MATCH("100000020*",[1]dados!$D$2:$D$32,0)),""))),"")</f>
        <v>100000020 - Manutenção de instalações, de máquinas ou de equipamentos</v>
      </c>
      <c r="L220" s="9">
        <f t="shared" si="14"/>
        <v>0</v>
      </c>
      <c r="M220" s="9">
        <f t="shared" si="15"/>
        <v>0</v>
      </c>
      <c r="N220" s="9"/>
      <c r="O220" s="9"/>
    </row>
    <row r="221" spans="1:15" ht="57.75" thickBot="1">
      <c r="A221" s="14" t="s">
        <v>1489</v>
      </c>
      <c r="B221" s="9"/>
      <c r="C221" s="9">
        <f>IF(OR(ISNUMBER(FIND("OBRA",'[2]R-2010'!E221)),ISNUMBER(FIND("4.4.90.51",'[2]R-2010'!C221))),1,0)</f>
        <v>0</v>
      </c>
      <c r="D221" s="23" t="str">
        <f>IFERROR(TEXT(VALUE(SUBSTITUTE(SUBSTITUTE(SUBSTITUTE('[2]R-2010'!H221,".",""),"/",""),"-","")),"00000000000000"),"")</f>
        <v>03420933000126</v>
      </c>
      <c r="E221" s="9">
        <f t="shared" si="12"/>
        <v>0</v>
      </c>
      <c r="F221" s="9">
        <f t="shared" si="13"/>
        <v>0</v>
      </c>
      <c r="G221" s="9" t="str">
        <f>IFERROR(IF('[2]R-2010'!I221="",0,'[2]R-2010'!I221),"")</f>
        <v>16849</v>
      </c>
      <c r="H221" s="10">
        <f>IFERROR('[2]R-2010'!K221,"")</f>
        <v>45876</v>
      </c>
      <c r="I221" s="24">
        <f>IFERROR('[2]R-2010'!L221,"")</f>
        <v>1442.27</v>
      </c>
      <c r="J221" s="14" t="str">
        <f>IFERROR('[2]R-2010'!Q221,"")</f>
        <v>CONTRATACAO DE EMPRESA PARA LOCAÇÃO DE EQUIPAMENTOS DE INFORMATICA,  INCLUINDO ASSISTENCIA TECNICA, MANUTENÇÃO PREVENTIVA E CORRETIVA E  PEÇAS DE REPOSICÃO, PARA  ATENDER AS NECESSIDADES DA SECRETARIA DA  SECRETARIA DE ASSISTENCIA SOCIAL/FEAS DO MUNICIPIO DE IGUATU/CE.   CONFORME LICITACAO 2021.07.01.03 E CONTRATO 2021.08.23.08.</v>
      </c>
      <c r="K221" s="23" t="str">
        <f>IFERROR(IF(OR(ISNUMBER(FIND("VARR",J221)),ISNUMBER(FIND("CAPINA",J221)),ISNUMBER(FIND("ROÇAG",J221)),ISNUMBER(FIND("ROCAG",J221)),ISNUMBER(FIND("PODA",J221)),ISNUMBER(FIND("RESÍDUO",J221)),ISNUMBER(FIND("RESIDUO",J221)),ISNUMBER(FIND("LIMPEZA",J221)),ISNUMBER(FIND("CONSERVAÇÃO",J221)),ISNUMBER(FIND("CONSERVACAO",J221))),INDEX([1]dados!$D$2:$D$32,MATCH("100000001*",[1]dados!$D$2:$D$32,0)),IF(OR(ISNUMBER(FIND("OBRA",J221)),ISNUMBER(FIND("ENGENHARIA",J221)),ISNUMBER(FIND("REFORMA",J221)),ISNUMBER(FIND("AMPLIAÇÃO",J221)),ISNUMBER(FIND("AMPLIACAO",J221)),ISNUMBER(FIND("PAVIMENTAÇÃO",J221)),ISNUMBER(FIND("PAVIMENTACAO",J221)),ISNUMBER(FIND("DRENAGEM",J221)),ISNUMBER(FIND("CONSTRUÇÃO",J221)),ISNUMBER(FIND("CONSTRUCAO",J221))),INDEX([1]dados!$D$2:$D$32,MATCH("100000003*",[1]dados!$D$2:$D$32,0)),IF(OR(ISNUMBER(FIND("LOCAÇÃO",J221)),ISNUMBER(FIND("LOCACAO",J221)),ISNUMBER(FIND("MANUTENÇÃO",J221)),ISNUMBER(FIND("MANUTENCAO",J221)),ISNUMBER(FIND("MÁQUINA",J221)),ISNUMBER(FIND("MAQUINA",J221)),ISNUMBER(FIND("EQUIPAMENTO",J221))),INDEX([1]dados!$D$2:$D$32,MATCH("100000020*",[1]dados!$D$2:$D$32,0)),""))),"")</f>
        <v>100000020 - Manutenção de instalações, de máquinas ou de equipamentos</v>
      </c>
      <c r="L221" s="9">
        <f t="shared" si="14"/>
        <v>0</v>
      </c>
      <c r="M221" s="9">
        <f t="shared" si="15"/>
        <v>0</v>
      </c>
      <c r="N221" s="9"/>
      <c r="O221" s="9"/>
    </row>
    <row r="222" spans="1:15" ht="57.75" thickBot="1">
      <c r="A222" s="14" t="s">
        <v>1489</v>
      </c>
      <c r="B222" s="9"/>
      <c r="C222" s="9">
        <f>IF(OR(ISNUMBER(FIND("OBRA",'[2]R-2010'!E222)),ISNUMBER(FIND("4.4.90.51",'[2]R-2010'!C222))),1,0)</f>
        <v>0</v>
      </c>
      <c r="D222" s="23" t="str">
        <f>IFERROR(TEXT(VALUE(SUBSTITUTE(SUBSTITUTE(SUBSTITUTE('[2]R-2010'!H222,".",""),"/",""),"-","")),"00000000000000"),"")</f>
        <v>03420933000126</v>
      </c>
      <c r="E222" s="9">
        <f t="shared" si="12"/>
        <v>0</v>
      </c>
      <c r="F222" s="9">
        <f t="shared" si="13"/>
        <v>0</v>
      </c>
      <c r="G222" s="9" t="str">
        <f>IFERROR(IF('[2]R-2010'!I222="",0,'[2]R-2010'!I222),"")</f>
        <v>16878</v>
      </c>
      <c r="H222" s="10">
        <f>IFERROR('[2]R-2010'!K222,"")</f>
        <v>45876</v>
      </c>
      <c r="I222" s="24">
        <f>IFERROR('[2]R-2010'!L222,"")</f>
        <v>1442.27</v>
      </c>
      <c r="J222" s="14" t="str">
        <f>IFERROR('[2]R-2010'!Q222,"")</f>
        <v>CONTRATACAO DE EMPRESA PARA LOCAÇÃO DE EQUIPAMENTOS DE INFORMATICA,  INCLUINDO ASSISTENCIA TECNICA, MANUTENÇÃO PREVENTIVA E CORRETIVA E  PEÇAS DE REPOSICÃO, PARA  ATENDER AS NECESSIDADES DA SECRETARIA DA  SECRETARIA DE ASSISTENCIA SOCIAL/FEAS DO MUNICIPIO DE IGUATU/CE.   CONFORME LICITACAO 2021.07.01.03 E CONTRATO 2021.08.23.08.</v>
      </c>
      <c r="K222" s="23" t="str">
        <f>IFERROR(IF(OR(ISNUMBER(FIND("VARR",J222)),ISNUMBER(FIND("CAPINA",J222)),ISNUMBER(FIND("ROÇAG",J222)),ISNUMBER(FIND("ROCAG",J222)),ISNUMBER(FIND("PODA",J222)),ISNUMBER(FIND("RESÍDUO",J222)),ISNUMBER(FIND("RESIDUO",J222)),ISNUMBER(FIND("LIMPEZA",J222)),ISNUMBER(FIND("CONSERVAÇÃO",J222)),ISNUMBER(FIND("CONSERVACAO",J222))),INDEX([1]dados!$D$2:$D$32,MATCH("100000001*",[1]dados!$D$2:$D$32,0)),IF(OR(ISNUMBER(FIND("OBRA",J222)),ISNUMBER(FIND("ENGENHARIA",J222)),ISNUMBER(FIND("REFORMA",J222)),ISNUMBER(FIND("AMPLIAÇÃO",J222)),ISNUMBER(FIND("AMPLIACAO",J222)),ISNUMBER(FIND("PAVIMENTAÇÃO",J222)),ISNUMBER(FIND("PAVIMENTACAO",J222)),ISNUMBER(FIND("DRENAGEM",J222)),ISNUMBER(FIND("CONSTRUÇÃO",J222)),ISNUMBER(FIND("CONSTRUCAO",J222))),INDEX([1]dados!$D$2:$D$32,MATCH("100000003*",[1]dados!$D$2:$D$32,0)),IF(OR(ISNUMBER(FIND("LOCAÇÃO",J222)),ISNUMBER(FIND("LOCACAO",J222)),ISNUMBER(FIND("MANUTENÇÃO",J222)),ISNUMBER(FIND("MANUTENCAO",J222)),ISNUMBER(FIND("MÁQUINA",J222)),ISNUMBER(FIND("MAQUINA",J222)),ISNUMBER(FIND("EQUIPAMENTO",J222))),INDEX([1]dados!$D$2:$D$32,MATCH("100000020*",[1]dados!$D$2:$D$32,0)),""))),"")</f>
        <v>100000020 - Manutenção de instalações, de máquinas ou de equipamentos</v>
      </c>
      <c r="L222" s="9">
        <f t="shared" si="14"/>
        <v>0</v>
      </c>
      <c r="M222" s="9">
        <f t="shared" si="15"/>
        <v>0</v>
      </c>
      <c r="N222" s="9"/>
      <c r="O222" s="9"/>
    </row>
    <row r="223" spans="1:15" ht="57.75" thickBot="1">
      <c r="A223" s="14" t="s">
        <v>1489</v>
      </c>
      <c r="B223" s="9"/>
      <c r="C223" s="9">
        <f>IF(OR(ISNUMBER(FIND("OBRA",'[2]R-2010'!E223)),ISNUMBER(FIND("4.4.90.51",'[2]R-2010'!C223))),1,0)</f>
        <v>0</v>
      </c>
      <c r="D223" s="23" t="str">
        <f>IFERROR(TEXT(VALUE(SUBSTITUTE(SUBSTITUTE(SUBSTITUTE('[2]R-2010'!H223,".",""),"/",""),"-","")),"00000000000000"),"")</f>
        <v>03420933000126</v>
      </c>
      <c r="E223" s="9">
        <f t="shared" si="12"/>
        <v>0</v>
      </c>
      <c r="F223" s="9">
        <f t="shared" si="13"/>
        <v>0</v>
      </c>
      <c r="G223" s="9" t="str">
        <f>IFERROR(IF('[2]R-2010'!I223="",0,'[2]R-2010'!I223),"")</f>
        <v>16835</v>
      </c>
      <c r="H223" s="10">
        <f>IFERROR('[2]R-2010'!K223,"")</f>
        <v>45876</v>
      </c>
      <c r="I223" s="24">
        <f>IFERROR('[2]R-2010'!L223,"")</f>
        <v>4761.4799999999996</v>
      </c>
      <c r="J223" s="14" t="str">
        <f>IFERROR('[2]R-2010'!Q223,"")</f>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2021.08.23.15.</v>
      </c>
      <c r="K223" s="23" t="str">
        <f>IFERROR(IF(OR(ISNUMBER(FIND("VARR",J223)),ISNUMBER(FIND("CAPINA",J223)),ISNUMBER(FIND("ROÇAG",J223)),ISNUMBER(FIND("ROCAG",J223)),ISNUMBER(FIND("PODA",J223)),ISNUMBER(FIND("RESÍDUO",J223)),ISNUMBER(FIND("RESIDUO",J223)),ISNUMBER(FIND("LIMPEZA",J223)),ISNUMBER(FIND("CONSERVAÇÃO",J223)),ISNUMBER(FIND("CONSERVACAO",J223))),INDEX([1]dados!$D$2:$D$32,MATCH("100000001*",[1]dados!$D$2:$D$32,0)),IF(OR(ISNUMBER(FIND("OBRA",J223)),ISNUMBER(FIND("ENGENHARIA",J223)),ISNUMBER(FIND("REFORMA",J223)),ISNUMBER(FIND("AMPLIAÇÃO",J223)),ISNUMBER(FIND("AMPLIACAO",J223)),ISNUMBER(FIND("PAVIMENTAÇÃO",J223)),ISNUMBER(FIND("PAVIMENTACAO",J223)),ISNUMBER(FIND("DRENAGEM",J223)),ISNUMBER(FIND("CONSTRUÇÃO",J223)),ISNUMBER(FIND("CONSTRUCAO",J223))),INDEX([1]dados!$D$2:$D$32,MATCH("100000003*",[1]dados!$D$2:$D$32,0)),IF(OR(ISNUMBER(FIND("LOCAÇÃO",J223)),ISNUMBER(FIND("LOCACAO",J223)),ISNUMBER(FIND("MANUTENÇÃO",J223)),ISNUMBER(FIND("MANUTENCAO",J223)),ISNUMBER(FIND("MÁQUINA",J223)),ISNUMBER(FIND("MAQUINA",J223)),ISNUMBER(FIND("EQUIPAMENTO",J223))),INDEX([1]dados!$D$2:$D$32,MATCH("100000020*",[1]dados!$D$2:$D$32,0)),""))),"")</f>
        <v>100000020 - Manutenção de instalações, de máquinas ou de equipamentos</v>
      </c>
      <c r="L223" s="9">
        <f t="shared" si="14"/>
        <v>0</v>
      </c>
      <c r="M223" s="9">
        <f t="shared" si="15"/>
        <v>0</v>
      </c>
      <c r="N223" s="9"/>
      <c r="O223" s="9"/>
    </row>
    <row r="224" spans="1:15" ht="57.75" thickBot="1">
      <c r="A224" s="14" t="s">
        <v>1489</v>
      </c>
      <c r="B224" s="9"/>
      <c r="C224" s="9">
        <f>IF(OR(ISNUMBER(FIND("OBRA",'[2]R-2010'!E224)),ISNUMBER(FIND("4.4.90.51",'[2]R-2010'!C224))),1,0)</f>
        <v>0</v>
      </c>
      <c r="D224" s="23" t="str">
        <f>IFERROR(TEXT(VALUE(SUBSTITUTE(SUBSTITUTE(SUBSTITUTE('[2]R-2010'!H224,".",""),"/",""),"-","")),"00000000000000"),"")</f>
        <v>03420933000126</v>
      </c>
      <c r="E224" s="9">
        <f t="shared" si="12"/>
        <v>0</v>
      </c>
      <c r="F224" s="9">
        <f t="shared" si="13"/>
        <v>0</v>
      </c>
      <c r="G224" s="9" t="str">
        <f>IFERROR(IF('[2]R-2010'!I224="",0,'[2]R-2010'!I224),"")</f>
        <v>16805</v>
      </c>
      <c r="H224" s="10">
        <f>IFERROR('[2]R-2010'!K224,"")</f>
        <v>45876</v>
      </c>
      <c r="I224" s="24">
        <f>IFERROR('[2]R-2010'!L224,"")</f>
        <v>4761.4799999999996</v>
      </c>
      <c r="J224" s="14" t="str">
        <f>IFERROR('[2]R-2010'!Q224,"")</f>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2021.08.23.15.</v>
      </c>
      <c r="K224" s="23" t="str">
        <f>IFERROR(IF(OR(ISNUMBER(FIND("VARR",J224)),ISNUMBER(FIND("CAPINA",J224)),ISNUMBER(FIND("ROÇAG",J224)),ISNUMBER(FIND("ROCAG",J224)),ISNUMBER(FIND("PODA",J224)),ISNUMBER(FIND("RESÍDUO",J224)),ISNUMBER(FIND("RESIDUO",J224)),ISNUMBER(FIND("LIMPEZA",J224)),ISNUMBER(FIND("CONSERVAÇÃO",J224)),ISNUMBER(FIND("CONSERVACAO",J224))),INDEX([1]dados!$D$2:$D$32,MATCH("100000001*",[1]dados!$D$2:$D$32,0)),IF(OR(ISNUMBER(FIND("OBRA",J224)),ISNUMBER(FIND("ENGENHARIA",J224)),ISNUMBER(FIND("REFORMA",J224)),ISNUMBER(FIND("AMPLIAÇÃO",J224)),ISNUMBER(FIND("AMPLIACAO",J224)),ISNUMBER(FIND("PAVIMENTAÇÃO",J224)),ISNUMBER(FIND("PAVIMENTACAO",J224)),ISNUMBER(FIND("DRENAGEM",J224)),ISNUMBER(FIND("CONSTRUÇÃO",J224)),ISNUMBER(FIND("CONSTRUCAO",J224))),INDEX([1]dados!$D$2:$D$32,MATCH("100000003*",[1]dados!$D$2:$D$32,0)),IF(OR(ISNUMBER(FIND("LOCAÇÃO",J224)),ISNUMBER(FIND("LOCACAO",J224)),ISNUMBER(FIND("MANUTENÇÃO",J224)),ISNUMBER(FIND("MANUTENCAO",J224)),ISNUMBER(FIND("MÁQUINA",J224)),ISNUMBER(FIND("MAQUINA",J224)),ISNUMBER(FIND("EQUIPAMENTO",J224))),INDEX([1]dados!$D$2:$D$32,MATCH("100000020*",[1]dados!$D$2:$D$32,0)),""))),"")</f>
        <v>100000020 - Manutenção de instalações, de máquinas ou de equipamentos</v>
      </c>
      <c r="L224" s="9">
        <f t="shared" si="14"/>
        <v>0</v>
      </c>
      <c r="M224" s="9">
        <f t="shared" si="15"/>
        <v>0</v>
      </c>
      <c r="N224" s="9"/>
      <c r="O224" s="9"/>
    </row>
    <row r="225" spans="1:15" ht="57.75" thickBot="1">
      <c r="A225" s="14" t="s">
        <v>1489</v>
      </c>
      <c r="B225" s="9"/>
      <c r="C225" s="9">
        <f>IF(OR(ISNUMBER(FIND("OBRA",'[2]R-2010'!E225)),ISNUMBER(FIND("4.4.90.51",'[2]R-2010'!C225))),1,0)</f>
        <v>0</v>
      </c>
      <c r="D225" s="23" t="str">
        <f>IFERROR(TEXT(VALUE(SUBSTITUTE(SUBSTITUTE(SUBSTITUTE('[2]R-2010'!H225,".",""),"/",""),"-","")),"00000000000000"),"")</f>
        <v>03420933000126</v>
      </c>
      <c r="E225" s="9">
        <f t="shared" si="12"/>
        <v>0</v>
      </c>
      <c r="F225" s="9">
        <f t="shared" si="13"/>
        <v>0</v>
      </c>
      <c r="G225" s="9" t="str">
        <f>IFERROR(IF('[2]R-2010'!I225="",0,'[2]R-2010'!I225),"")</f>
        <v>16864</v>
      </c>
      <c r="H225" s="10">
        <f>IFERROR('[2]R-2010'!K225,"")</f>
        <v>45876</v>
      </c>
      <c r="I225" s="24">
        <f>IFERROR('[2]R-2010'!L225,"")</f>
        <v>4761.4799999999996</v>
      </c>
      <c r="J225" s="14" t="str">
        <f>IFERROR('[2]R-2010'!Q225,"")</f>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2021.08.23.15.</v>
      </c>
      <c r="K225" s="23" t="str">
        <f>IFERROR(IF(OR(ISNUMBER(FIND("VARR",J225)),ISNUMBER(FIND("CAPINA",J225)),ISNUMBER(FIND("ROÇAG",J225)),ISNUMBER(FIND("ROCAG",J225)),ISNUMBER(FIND("PODA",J225)),ISNUMBER(FIND("RESÍDUO",J225)),ISNUMBER(FIND("RESIDUO",J225)),ISNUMBER(FIND("LIMPEZA",J225)),ISNUMBER(FIND("CONSERVAÇÃO",J225)),ISNUMBER(FIND("CONSERVACAO",J225))),INDEX([1]dados!$D$2:$D$32,MATCH("100000001*",[1]dados!$D$2:$D$32,0)),IF(OR(ISNUMBER(FIND("OBRA",J225)),ISNUMBER(FIND("ENGENHARIA",J225)),ISNUMBER(FIND("REFORMA",J225)),ISNUMBER(FIND("AMPLIAÇÃO",J225)),ISNUMBER(FIND("AMPLIACAO",J225)),ISNUMBER(FIND("PAVIMENTAÇÃO",J225)),ISNUMBER(FIND("PAVIMENTACAO",J225)),ISNUMBER(FIND("DRENAGEM",J225)),ISNUMBER(FIND("CONSTRUÇÃO",J225)),ISNUMBER(FIND("CONSTRUCAO",J225))),INDEX([1]dados!$D$2:$D$32,MATCH("100000003*",[1]dados!$D$2:$D$32,0)),IF(OR(ISNUMBER(FIND("LOCAÇÃO",J225)),ISNUMBER(FIND("LOCACAO",J225)),ISNUMBER(FIND("MANUTENÇÃO",J225)),ISNUMBER(FIND("MANUTENCAO",J225)),ISNUMBER(FIND("MÁQUINA",J225)),ISNUMBER(FIND("MAQUINA",J225)),ISNUMBER(FIND("EQUIPAMENTO",J225))),INDEX([1]dados!$D$2:$D$32,MATCH("100000020*",[1]dados!$D$2:$D$32,0)),""))),"")</f>
        <v>100000020 - Manutenção de instalações, de máquinas ou de equipamentos</v>
      </c>
      <c r="L225" s="9">
        <f t="shared" si="14"/>
        <v>0</v>
      </c>
      <c r="M225" s="9">
        <f t="shared" si="15"/>
        <v>0</v>
      </c>
      <c r="N225" s="9"/>
      <c r="O225" s="9"/>
    </row>
    <row r="226" spans="1:15" ht="57.75" thickBot="1">
      <c r="A226" s="14" t="s">
        <v>1489</v>
      </c>
      <c r="B226" s="9"/>
      <c r="C226" s="9">
        <f>IF(OR(ISNUMBER(FIND("OBRA",'[2]R-2010'!E226)),ISNUMBER(FIND("4.4.90.51",'[2]R-2010'!C226))),1,0)</f>
        <v>0</v>
      </c>
      <c r="D226" s="23" t="str">
        <f>IFERROR(TEXT(VALUE(SUBSTITUTE(SUBSTITUTE(SUBSTITUTE('[2]R-2010'!H226,".",""),"/",""),"-","")),"00000000000000"),"")</f>
        <v>03420933000126</v>
      </c>
      <c r="E226" s="9">
        <f t="shared" si="12"/>
        <v>0</v>
      </c>
      <c r="F226" s="9">
        <f t="shared" si="13"/>
        <v>0</v>
      </c>
      <c r="G226" s="9" t="str">
        <f>IFERROR(IF('[2]R-2010'!I226="",0,'[2]R-2010'!I226),"")</f>
        <v>16890</v>
      </c>
      <c r="H226" s="10">
        <f>IFERROR('[2]R-2010'!K226,"")</f>
        <v>45876</v>
      </c>
      <c r="I226" s="24">
        <f>IFERROR('[2]R-2010'!L226,"")</f>
        <v>4925.4799999999996</v>
      </c>
      <c r="J226" s="14" t="str">
        <f>IFERROR('[2]R-2010'!Q226,"")</f>
        <v>CONTRATACAO DE EMPRESA PARA LOCAÇÃO DE EQUIPAMENTOS DE INFORMATICA, INCLUINDO ASSISTENCIA TECNICA, MANUTENÇÃO PREVENTIVA E CORRETIVA E PEÇAS DE REPOSICÃO, PARA  ATENDER AS NECESSIDADES DA SECRETARIA DE INFRAESTRUTURA DO MUNICIPIO DE IGUATU/CE.  CONFORME LICITACAO 2021.07.01.03 E CONTRATO 2021.08.23.15.</v>
      </c>
      <c r="K226" s="23" t="str">
        <f>IFERROR(IF(OR(ISNUMBER(FIND("VARR",J226)),ISNUMBER(FIND("CAPINA",J226)),ISNUMBER(FIND("ROÇAG",J226)),ISNUMBER(FIND("ROCAG",J226)),ISNUMBER(FIND("PODA",J226)),ISNUMBER(FIND("RESÍDUO",J226)),ISNUMBER(FIND("RESIDUO",J226)),ISNUMBER(FIND("LIMPEZA",J226)),ISNUMBER(FIND("CONSERVAÇÃO",J226)),ISNUMBER(FIND("CONSERVACAO",J226))),INDEX([1]dados!$D$2:$D$32,MATCH("100000001*",[1]dados!$D$2:$D$32,0)),IF(OR(ISNUMBER(FIND("OBRA",J226)),ISNUMBER(FIND("ENGENHARIA",J226)),ISNUMBER(FIND("REFORMA",J226)),ISNUMBER(FIND("AMPLIAÇÃO",J226)),ISNUMBER(FIND("AMPLIACAO",J226)),ISNUMBER(FIND("PAVIMENTAÇÃO",J226)),ISNUMBER(FIND("PAVIMENTACAO",J226)),ISNUMBER(FIND("DRENAGEM",J226)),ISNUMBER(FIND("CONSTRUÇÃO",J226)),ISNUMBER(FIND("CONSTRUCAO",J226))),INDEX([1]dados!$D$2:$D$32,MATCH("100000003*",[1]dados!$D$2:$D$32,0)),IF(OR(ISNUMBER(FIND("LOCAÇÃO",J226)),ISNUMBER(FIND("LOCACAO",J226)),ISNUMBER(FIND("MANUTENÇÃO",J226)),ISNUMBER(FIND("MANUTENCAO",J226)),ISNUMBER(FIND("MÁQUINA",J226)),ISNUMBER(FIND("MAQUINA",J226)),ISNUMBER(FIND("EQUIPAMENTO",J226))),INDEX([1]dados!$D$2:$D$32,MATCH("100000020*",[1]dados!$D$2:$D$32,0)),""))),"")</f>
        <v>100000020 - Manutenção de instalações, de máquinas ou de equipamentos</v>
      </c>
      <c r="L226" s="9">
        <f t="shared" si="14"/>
        <v>0</v>
      </c>
      <c r="M226" s="9">
        <f t="shared" si="15"/>
        <v>0</v>
      </c>
      <c r="N226" s="9"/>
      <c r="O226" s="9"/>
    </row>
    <row r="227" spans="1:15" ht="57.75" thickBot="1">
      <c r="A227" s="14" t="s">
        <v>1489</v>
      </c>
      <c r="B227" s="9"/>
      <c r="C227" s="9">
        <f>IF(OR(ISNUMBER(FIND("OBRA",'[2]R-2010'!E227)),ISNUMBER(FIND("4.4.90.51",'[2]R-2010'!C227))),1,0)</f>
        <v>0</v>
      </c>
      <c r="D227" s="23" t="str">
        <f>IFERROR(TEXT(VALUE(SUBSTITUTE(SUBSTITUTE(SUBSTITUTE('[2]R-2010'!H227,".",""),"/",""),"-","")),"00000000000000"),"")</f>
        <v>03420933000126</v>
      </c>
      <c r="E227" s="9">
        <f t="shared" si="12"/>
        <v>0</v>
      </c>
      <c r="F227" s="9">
        <f t="shared" si="13"/>
        <v>0</v>
      </c>
      <c r="G227" s="9" t="str">
        <f>IFERROR(IF('[2]R-2010'!I227="",0,'[2]R-2010'!I227),"")</f>
        <v>16843</v>
      </c>
      <c r="H227" s="10">
        <f>IFERROR('[2]R-2010'!K227,"")</f>
        <v>45876</v>
      </c>
      <c r="I227" s="24">
        <f>IFERROR('[2]R-2010'!L227,"")</f>
        <v>5835.02</v>
      </c>
      <c r="J227" s="14" t="str">
        <f>IFERROR('[2]R-2010'!Q227,"")</f>
        <v>CONTRATACAO DE EMPRESA PARA LOCAÇÃO DE EQUIPAMENTOS DE INFORMATICA,  INCLUINDO ASSISTENCIA TECNICA, MANUTENÇÃO PREVENTIVA E CORRETIVA E  PEÇAS DE REPOSICÃO, PARA  ATENDER AS NECESSIDADES DA SECRETARIA DA  SECRETARIA DE ASSISTENCIA SOCIAL/BOLSA FAMILIA DO MUNICIPIO DE IGUATU/CE.   CONFORME LICITACAO 2021.07.01.03 E CONTRATO 2021.08.23.08.</v>
      </c>
      <c r="K227" s="23" t="str">
        <f>IFERROR(IF(OR(ISNUMBER(FIND("VARR",J227)),ISNUMBER(FIND("CAPINA",J227)),ISNUMBER(FIND("ROÇAG",J227)),ISNUMBER(FIND("ROCAG",J227)),ISNUMBER(FIND("PODA",J227)),ISNUMBER(FIND("RESÍDUO",J227)),ISNUMBER(FIND("RESIDUO",J227)),ISNUMBER(FIND("LIMPEZA",J227)),ISNUMBER(FIND("CONSERVAÇÃO",J227)),ISNUMBER(FIND("CONSERVACAO",J227))),INDEX([1]dados!$D$2:$D$32,MATCH("100000001*",[1]dados!$D$2:$D$32,0)),IF(OR(ISNUMBER(FIND("OBRA",J227)),ISNUMBER(FIND("ENGENHARIA",J227)),ISNUMBER(FIND("REFORMA",J227)),ISNUMBER(FIND("AMPLIAÇÃO",J227)),ISNUMBER(FIND("AMPLIACAO",J227)),ISNUMBER(FIND("PAVIMENTAÇÃO",J227)),ISNUMBER(FIND("PAVIMENTACAO",J227)),ISNUMBER(FIND("DRENAGEM",J227)),ISNUMBER(FIND("CONSTRUÇÃO",J227)),ISNUMBER(FIND("CONSTRUCAO",J227))),INDEX([1]dados!$D$2:$D$32,MATCH("100000003*",[1]dados!$D$2:$D$32,0)),IF(OR(ISNUMBER(FIND("LOCAÇÃO",J227)),ISNUMBER(FIND("LOCACAO",J227)),ISNUMBER(FIND("MANUTENÇÃO",J227)),ISNUMBER(FIND("MANUTENCAO",J227)),ISNUMBER(FIND("MÁQUINA",J227)),ISNUMBER(FIND("MAQUINA",J227)),ISNUMBER(FIND("EQUIPAMENTO",J227))),INDEX([1]dados!$D$2:$D$32,MATCH("100000020*",[1]dados!$D$2:$D$32,0)),""))),"")</f>
        <v>100000020 - Manutenção de instalações, de máquinas ou de equipamentos</v>
      </c>
      <c r="L227" s="9">
        <f t="shared" si="14"/>
        <v>0</v>
      </c>
      <c r="M227" s="9">
        <f t="shared" si="15"/>
        <v>0</v>
      </c>
      <c r="N227" s="9"/>
      <c r="O227" s="9"/>
    </row>
    <row r="228" spans="1:15" ht="57.75" thickBot="1">
      <c r="A228" s="14" t="s">
        <v>1489</v>
      </c>
      <c r="B228" s="9"/>
      <c r="C228" s="9">
        <f>IF(OR(ISNUMBER(FIND("OBRA",'[2]R-2010'!E228)),ISNUMBER(FIND("4.4.90.51",'[2]R-2010'!C228))),1,0)</f>
        <v>0</v>
      </c>
      <c r="D228" s="23" t="str">
        <f>IFERROR(TEXT(VALUE(SUBSTITUTE(SUBSTITUTE(SUBSTITUTE('[2]R-2010'!H228,".",""),"/",""),"-","")),"00000000000000"),"")</f>
        <v>03420933000126</v>
      </c>
      <c r="E228" s="9">
        <f t="shared" si="12"/>
        <v>0</v>
      </c>
      <c r="F228" s="9">
        <f t="shared" si="13"/>
        <v>0</v>
      </c>
      <c r="G228" s="9" t="str">
        <f>IFERROR(IF('[2]R-2010'!I228="",0,'[2]R-2010'!I228),"")</f>
        <v>16808</v>
      </c>
      <c r="H228" s="10">
        <f>IFERROR('[2]R-2010'!K228,"")</f>
        <v>45876</v>
      </c>
      <c r="I228" s="24">
        <f>IFERROR('[2]R-2010'!L228,"")</f>
        <v>5835.02</v>
      </c>
      <c r="J228" s="14" t="str">
        <f>IFERROR('[2]R-2010'!Q228,"")</f>
        <v>CONTRATACAO DE EMPRESA PARA LOCAÇÃO DE EQUIPAMENTOS DE INFORMATICA,  INCLUINDO ASSISTENCIA TECNICA, MANUTENÇÃO PREVENTIVA E CORRETIVA E  PEÇAS DE REPOSICÃO, PARA  ATENDER AS NECESSIDADES DA SECRETARIA DA  SECRETARIA DE ASSISTENCIA SOCIAL/BOLSA FAMILIA DO MUNICIPIO DE IGUATU/CE.   CONFORME LICITACAO 2021.07.01.03 E CONTRATO 2021.08.23.08.</v>
      </c>
      <c r="K228" s="23" t="str">
        <f>IFERROR(IF(OR(ISNUMBER(FIND("VARR",J228)),ISNUMBER(FIND("CAPINA",J228)),ISNUMBER(FIND("ROÇAG",J228)),ISNUMBER(FIND("ROCAG",J228)),ISNUMBER(FIND("PODA",J228)),ISNUMBER(FIND("RESÍDUO",J228)),ISNUMBER(FIND("RESIDUO",J228)),ISNUMBER(FIND("LIMPEZA",J228)),ISNUMBER(FIND("CONSERVAÇÃO",J228)),ISNUMBER(FIND("CONSERVACAO",J228))),INDEX([1]dados!$D$2:$D$32,MATCH("100000001*",[1]dados!$D$2:$D$32,0)),IF(OR(ISNUMBER(FIND("OBRA",J228)),ISNUMBER(FIND("ENGENHARIA",J228)),ISNUMBER(FIND("REFORMA",J228)),ISNUMBER(FIND("AMPLIAÇÃO",J228)),ISNUMBER(FIND("AMPLIACAO",J228)),ISNUMBER(FIND("PAVIMENTAÇÃO",J228)),ISNUMBER(FIND("PAVIMENTACAO",J228)),ISNUMBER(FIND("DRENAGEM",J228)),ISNUMBER(FIND("CONSTRUÇÃO",J228)),ISNUMBER(FIND("CONSTRUCAO",J228))),INDEX([1]dados!$D$2:$D$32,MATCH("100000003*",[1]dados!$D$2:$D$32,0)),IF(OR(ISNUMBER(FIND("LOCAÇÃO",J228)),ISNUMBER(FIND("LOCACAO",J228)),ISNUMBER(FIND("MANUTENÇÃO",J228)),ISNUMBER(FIND("MANUTENCAO",J228)),ISNUMBER(FIND("MÁQUINA",J228)),ISNUMBER(FIND("MAQUINA",J228)),ISNUMBER(FIND("EQUIPAMENTO",J228))),INDEX([1]dados!$D$2:$D$32,MATCH("100000020*",[1]dados!$D$2:$D$32,0)),""))),"")</f>
        <v>100000020 - Manutenção de instalações, de máquinas ou de equipamentos</v>
      </c>
      <c r="L228" s="9">
        <f t="shared" si="14"/>
        <v>0</v>
      </c>
      <c r="M228" s="9">
        <f t="shared" si="15"/>
        <v>0</v>
      </c>
      <c r="N228" s="9"/>
      <c r="O228" s="9"/>
    </row>
    <row r="229" spans="1:15" ht="57.75" thickBot="1">
      <c r="A229" s="14" t="s">
        <v>1489</v>
      </c>
      <c r="B229" s="9"/>
      <c r="C229" s="9">
        <f>IF(OR(ISNUMBER(FIND("OBRA",'[2]R-2010'!E229)),ISNUMBER(FIND("4.4.90.51",'[2]R-2010'!C229))),1,0)</f>
        <v>0</v>
      </c>
      <c r="D229" s="23" t="str">
        <f>IFERROR(TEXT(VALUE(SUBSTITUTE(SUBSTITUTE(SUBSTITUTE('[2]R-2010'!H229,".",""),"/",""),"-","")),"00000000000000"),"")</f>
        <v>03420933000126</v>
      </c>
      <c r="E229" s="9">
        <f t="shared" si="12"/>
        <v>0</v>
      </c>
      <c r="F229" s="9">
        <f t="shared" si="13"/>
        <v>0</v>
      </c>
      <c r="G229" s="9" t="str">
        <f>IFERROR(IF('[2]R-2010'!I229="",0,'[2]R-2010'!I229),"")</f>
        <v>16909</v>
      </c>
      <c r="H229" s="10">
        <f>IFERROR('[2]R-2010'!K229,"")</f>
        <v>45876</v>
      </c>
      <c r="I229" s="24">
        <f>IFERROR('[2]R-2010'!L229,"")</f>
        <v>5835.02</v>
      </c>
      <c r="J229" s="14" t="str">
        <f>IFERROR('[2]R-2010'!Q229,"")</f>
        <v>CONTRATACAO DE EMPRESA PARA LOCAÇÃO DE EQUIPAMENTOS DE INFORMATICA,  INCLUINDO ASSISTENCIA TECNICA, MANUTENÇÃO PREVENTIVA E CORRETIVA E  PEÇAS DE REPOSICÃO, PARA  ATENDER AS NECESSIDADES DA SECRETARIA DA  SECRETARIA DE ASSISTENCIA SOCIAL/BOLSA FAMILIA DO MUNICIPIO DE IGUATU/CE.   CONFORME LICITACAO 2021.07.01.03 E CONTRATO 2021.08.23.08.</v>
      </c>
      <c r="K229" s="23" t="str">
        <f>IFERROR(IF(OR(ISNUMBER(FIND("VARR",J229)),ISNUMBER(FIND("CAPINA",J229)),ISNUMBER(FIND("ROÇAG",J229)),ISNUMBER(FIND("ROCAG",J229)),ISNUMBER(FIND("PODA",J229)),ISNUMBER(FIND("RESÍDUO",J229)),ISNUMBER(FIND("RESIDUO",J229)),ISNUMBER(FIND("LIMPEZA",J229)),ISNUMBER(FIND("CONSERVAÇÃO",J229)),ISNUMBER(FIND("CONSERVACAO",J229))),INDEX([1]dados!$D$2:$D$32,MATCH("100000001*",[1]dados!$D$2:$D$32,0)),IF(OR(ISNUMBER(FIND("OBRA",J229)),ISNUMBER(FIND("ENGENHARIA",J229)),ISNUMBER(FIND("REFORMA",J229)),ISNUMBER(FIND("AMPLIAÇÃO",J229)),ISNUMBER(FIND("AMPLIACAO",J229)),ISNUMBER(FIND("PAVIMENTAÇÃO",J229)),ISNUMBER(FIND("PAVIMENTACAO",J229)),ISNUMBER(FIND("DRENAGEM",J229)),ISNUMBER(FIND("CONSTRUÇÃO",J229)),ISNUMBER(FIND("CONSTRUCAO",J229))),INDEX([1]dados!$D$2:$D$32,MATCH("100000003*",[1]dados!$D$2:$D$32,0)),IF(OR(ISNUMBER(FIND("LOCAÇÃO",J229)),ISNUMBER(FIND("LOCACAO",J229)),ISNUMBER(FIND("MANUTENÇÃO",J229)),ISNUMBER(FIND("MANUTENCAO",J229)),ISNUMBER(FIND("MÁQUINA",J229)),ISNUMBER(FIND("MAQUINA",J229)),ISNUMBER(FIND("EQUIPAMENTO",J229))),INDEX([1]dados!$D$2:$D$32,MATCH("100000020*",[1]dados!$D$2:$D$32,0)),""))),"")</f>
        <v>100000020 - Manutenção de instalações, de máquinas ou de equipamentos</v>
      </c>
      <c r="L229" s="9">
        <f t="shared" si="14"/>
        <v>0</v>
      </c>
      <c r="M229" s="9">
        <f t="shared" si="15"/>
        <v>0</v>
      </c>
      <c r="N229" s="9"/>
      <c r="O229" s="9"/>
    </row>
    <row r="230" spans="1:15" ht="57.75" thickBot="1">
      <c r="A230" s="14" t="s">
        <v>1489</v>
      </c>
      <c r="B230" s="9"/>
      <c r="C230" s="9">
        <f>IF(OR(ISNUMBER(FIND("OBRA",'[2]R-2010'!E230)),ISNUMBER(FIND("4.4.90.51",'[2]R-2010'!C230))),1,0)</f>
        <v>0</v>
      </c>
      <c r="D230" s="23" t="str">
        <f>IFERROR(TEXT(VALUE(SUBSTITUTE(SUBSTITUTE(SUBSTITUTE('[2]R-2010'!H230,".",""),"/",""),"-","")),"00000000000000"),"")</f>
        <v>03420933000126</v>
      </c>
      <c r="E230" s="9">
        <f t="shared" si="12"/>
        <v>0</v>
      </c>
      <c r="F230" s="9">
        <f t="shared" si="13"/>
        <v>0</v>
      </c>
      <c r="G230" s="9" t="str">
        <f>IFERROR(IF('[2]R-2010'!I230="",0,'[2]R-2010'!I230),"")</f>
        <v>16873</v>
      </c>
      <c r="H230" s="10">
        <f>IFERROR('[2]R-2010'!K230,"")</f>
        <v>45876</v>
      </c>
      <c r="I230" s="24">
        <f>IFERROR('[2]R-2010'!L230,"")</f>
        <v>5835.02</v>
      </c>
      <c r="J230" s="14" t="str">
        <f>IFERROR('[2]R-2010'!Q230,"")</f>
        <v>CONTRATACAO DE EMPRESA PARA LOCAÇÃO DE EQUIPAMENTOS DE INFORMATICA,  INCLUINDO ASSISTENCIA TECNICA, MANUTENÇÃO PREVENTIVA E CORRETIVA E  PEÇAS DE REPOSICÃO, PARA  ATENDER AS NECESSIDADES DA SECRETARIA DA  SECRETARIA DE ASSISTENCIA SOCIAL/BOLSA FAMILIA DO MUNICIPIO DE IGUATU/CE.   CONFORME LICITACAO 2021.07.01.03 E CONTRATO 2021.08.23.08.</v>
      </c>
      <c r="K230" s="23" t="str">
        <f>IFERROR(IF(OR(ISNUMBER(FIND("VARR",J230)),ISNUMBER(FIND("CAPINA",J230)),ISNUMBER(FIND("ROÇAG",J230)),ISNUMBER(FIND("ROCAG",J230)),ISNUMBER(FIND("PODA",J230)),ISNUMBER(FIND("RESÍDUO",J230)),ISNUMBER(FIND("RESIDUO",J230)),ISNUMBER(FIND("LIMPEZA",J230)),ISNUMBER(FIND("CONSERVAÇÃO",J230)),ISNUMBER(FIND("CONSERVACAO",J230))),INDEX([1]dados!$D$2:$D$32,MATCH("100000001*",[1]dados!$D$2:$D$32,0)),IF(OR(ISNUMBER(FIND("OBRA",J230)),ISNUMBER(FIND("ENGENHARIA",J230)),ISNUMBER(FIND("REFORMA",J230)),ISNUMBER(FIND("AMPLIAÇÃO",J230)),ISNUMBER(FIND("AMPLIACAO",J230)),ISNUMBER(FIND("PAVIMENTAÇÃO",J230)),ISNUMBER(FIND("PAVIMENTACAO",J230)),ISNUMBER(FIND("DRENAGEM",J230)),ISNUMBER(FIND("CONSTRUÇÃO",J230)),ISNUMBER(FIND("CONSTRUCAO",J230))),INDEX([1]dados!$D$2:$D$32,MATCH("100000003*",[1]dados!$D$2:$D$32,0)),IF(OR(ISNUMBER(FIND("LOCAÇÃO",J230)),ISNUMBER(FIND("LOCACAO",J230)),ISNUMBER(FIND("MANUTENÇÃO",J230)),ISNUMBER(FIND("MANUTENCAO",J230)),ISNUMBER(FIND("MÁQUINA",J230)),ISNUMBER(FIND("MAQUINA",J230)),ISNUMBER(FIND("EQUIPAMENTO",J230))),INDEX([1]dados!$D$2:$D$32,MATCH("100000020*",[1]dados!$D$2:$D$32,0)),""))),"")</f>
        <v>100000020 - Manutenção de instalações, de máquinas ou de equipamentos</v>
      </c>
      <c r="L230" s="9">
        <f t="shared" si="14"/>
        <v>0</v>
      </c>
      <c r="M230" s="9">
        <f t="shared" si="15"/>
        <v>0</v>
      </c>
      <c r="N230" s="9"/>
      <c r="O230" s="9"/>
    </row>
    <row r="231" spans="1:15" ht="29.25" thickBot="1">
      <c r="A231" s="14" t="s">
        <v>1489</v>
      </c>
      <c r="B231" s="9"/>
      <c r="C231" s="9">
        <f>IF(OR(ISNUMBER(FIND("OBRA",'[2]R-2010'!E231)),ISNUMBER(FIND("4.4.90.51",'[2]R-2010'!C231))),1,0)</f>
        <v>0</v>
      </c>
      <c r="D231" s="23" t="str">
        <f>IFERROR(TEXT(VALUE(SUBSTITUTE(SUBSTITUTE(SUBSTITUTE('[2]R-2010'!H231,".",""),"/",""),"-","")),"00000000000000"),"")</f>
        <v>26287364000198</v>
      </c>
      <c r="E231" s="9">
        <f t="shared" si="12"/>
        <v>0</v>
      </c>
      <c r="F231" s="9">
        <f t="shared" si="13"/>
        <v>0</v>
      </c>
      <c r="G231" s="9" t="str">
        <f>IFERROR(IF('[2]R-2010'!I231="",0,'[2]R-2010'!I231),"")</f>
        <v>2204</v>
      </c>
      <c r="H231" s="10">
        <f>IFERROR('[2]R-2010'!K231,"")</f>
        <v>45876</v>
      </c>
      <c r="I231" s="24">
        <f>IFERROR('[2]R-2010'!L231,"")</f>
        <v>450807.5</v>
      </c>
      <c r="J231" s="14" t="str">
        <f>IFERROR('[2]R-2010'!Q231,"")</f>
        <v>Contratação de empresa para especializada para locacao de maquinas pesadas para atender as necessidades da Secretaria de Infraestrutura do Municipio de Iguatu/Ce. Conforme Licitacao 2025.06.06.01 e contrato 2025.06.11.01.</v>
      </c>
      <c r="K231" s="23" t="str">
        <f>IFERROR(IF(OR(ISNUMBER(FIND("VARR",J231)),ISNUMBER(FIND("CAPINA",J231)),ISNUMBER(FIND("ROÇAG",J231)),ISNUMBER(FIND("ROCAG",J231)),ISNUMBER(FIND("PODA",J231)),ISNUMBER(FIND("RESÍDUO",J231)),ISNUMBER(FIND("RESIDUO",J231)),ISNUMBER(FIND("LIMPEZA",J231)),ISNUMBER(FIND("CONSERVAÇÃO",J231)),ISNUMBER(FIND("CONSERVACAO",J231))),INDEX([1]dados!$D$2:$D$32,MATCH("100000001*",[1]dados!$D$2:$D$32,0)),IF(OR(ISNUMBER(FIND("OBRA",J231)),ISNUMBER(FIND("ENGENHARIA",J231)),ISNUMBER(FIND("REFORMA",J231)),ISNUMBER(FIND("AMPLIAÇÃO",J231)),ISNUMBER(FIND("AMPLIACAO",J231)),ISNUMBER(FIND("PAVIMENTAÇÃO",J231)),ISNUMBER(FIND("PAVIMENTACAO",J231)),ISNUMBER(FIND("DRENAGEM",J231)),ISNUMBER(FIND("CONSTRUÇÃO",J231)),ISNUMBER(FIND("CONSTRUCAO",J231))),INDEX([1]dados!$D$2:$D$32,MATCH("100000003*",[1]dados!$D$2:$D$32,0)),IF(OR(ISNUMBER(FIND("LOCAÇÃO",J231)),ISNUMBER(FIND("LOCACAO",J231)),ISNUMBER(FIND("MANUTENÇÃO",J231)),ISNUMBER(FIND("MANUTENCAO",J231)),ISNUMBER(FIND("MÁQUINA",J231)),ISNUMBER(FIND("MAQUINA",J231)),ISNUMBER(FIND("EQUIPAMENTO",J231))),INDEX([1]dados!$D$2:$D$32,MATCH("100000020*",[1]dados!$D$2:$D$32,0)),""))),"")</f>
        <v/>
      </c>
      <c r="L231" s="9">
        <f t="shared" si="14"/>
        <v>0</v>
      </c>
      <c r="M231" s="9">
        <f t="shared" si="15"/>
        <v>0</v>
      </c>
      <c r="N231" s="9"/>
      <c r="O231" s="9"/>
    </row>
    <row r="232" spans="1:15" ht="29.25" thickBot="1">
      <c r="A232" s="14" t="s">
        <v>1489</v>
      </c>
      <c r="B232" s="9"/>
      <c r="C232" s="9">
        <f>IF(OR(ISNUMBER(FIND("OBRA",'[2]R-2010'!E232)),ISNUMBER(FIND("4.4.90.51",'[2]R-2010'!C232))),1,0)</f>
        <v>0</v>
      </c>
      <c r="D232" s="23" t="str">
        <f>IFERROR(TEXT(VALUE(SUBSTITUTE(SUBSTITUTE(SUBSTITUTE('[2]R-2010'!H232,".",""),"/",""),"-","")),"00000000000000"),"")</f>
        <v>07945667000106</v>
      </c>
      <c r="E232" s="9">
        <f t="shared" si="12"/>
        <v>0</v>
      </c>
      <c r="F232" s="9">
        <f t="shared" si="13"/>
        <v>0</v>
      </c>
      <c r="G232" s="9" t="str">
        <f>IFERROR(IF('[2]R-2010'!I232="",0,'[2]R-2010'!I232),"")</f>
        <v>9681</v>
      </c>
      <c r="H232" s="10">
        <f>IFERROR('[2]R-2010'!K232,"")</f>
        <v>45876</v>
      </c>
      <c r="I232" s="24">
        <f>IFERROR('[2]R-2010'!L232,"")</f>
        <v>6000</v>
      </c>
      <c r="J232" s="14" t="str">
        <f>IFERROR('[2]R-2010'!Q232,"")</f>
        <v>Locacao de Kits para combate a incendio (extintores, placas sinalizadoras, placa rota de fulga e suporte para extintor), visando a seguranças dos eventos juninos realizados pela Secretaria de Cultura do Municipio de Iguatu/CE.</v>
      </c>
      <c r="K232" s="23" t="str">
        <f>IFERROR(IF(OR(ISNUMBER(FIND("VARR",J232)),ISNUMBER(FIND("CAPINA",J232)),ISNUMBER(FIND("ROÇAG",J232)),ISNUMBER(FIND("ROCAG",J232)),ISNUMBER(FIND("PODA",J232)),ISNUMBER(FIND("RESÍDUO",J232)),ISNUMBER(FIND("RESIDUO",J232)),ISNUMBER(FIND("LIMPEZA",J232)),ISNUMBER(FIND("CONSERVAÇÃO",J232)),ISNUMBER(FIND("CONSERVACAO",J232))),INDEX([1]dados!$D$2:$D$32,MATCH("100000001*",[1]dados!$D$2:$D$32,0)),IF(OR(ISNUMBER(FIND("OBRA",J232)),ISNUMBER(FIND("ENGENHARIA",J232)),ISNUMBER(FIND("REFORMA",J232)),ISNUMBER(FIND("AMPLIAÇÃO",J232)),ISNUMBER(FIND("AMPLIACAO",J232)),ISNUMBER(FIND("PAVIMENTAÇÃO",J232)),ISNUMBER(FIND("PAVIMENTACAO",J232)),ISNUMBER(FIND("DRENAGEM",J232)),ISNUMBER(FIND("CONSTRUÇÃO",J232)),ISNUMBER(FIND("CONSTRUCAO",J232))),INDEX([1]dados!$D$2:$D$32,MATCH("100000003*",[1]dados!$D$2:$D$32,0)),IF(OR(ISNUMBER(FIND("LOCAÇÃO",J232)),ISNUMBER(FIND("LOCACAO",J232)),ISNUMBER(FIND("MANUTENÇÃO",J232)),ISNUMBER(FIND("MANUTENCAO",J232)),ISNUMBER(FIND("MÁQUINA",J232)),ISNUMBER(FIND("MAQUINA",J232)),ISNUMBER(FIND("EQUIPAMENTO",J232))),INDEX([1]dados!$D$2:$D$32,MATCH("100000020*",[1]dados!$D$2:$D$32,0)),""))),"")</f>
        <v/>
      </c>
      <c r="L232" s="9">
        <f t="shared" si="14"/>
        <v>0</v>
      </c>
      <c r="M232" s="9">
        <f t="shared" si="15"/>
        <v>0</v>
      </c>
      <c r="N232" s="9"/>
      <c r="O232" s="9"/>
    </row>
    <row r="233" spans="1:15" ht="57.75" thickBot="1">
      <c r="A233" s="14" t="s">
        <v>1489</v>
      </c>
      <c r="B233" s="9"/>
      <c r="C233" s="9">
        <f>IF(OR(ISNUMBER(FIND("OBRA",'[2]R-2010'!E233)),ISNUMBER(FIND("4.4.90.51",'[2]R-2010'!C233))),1,0)</f>
        <v>0</v>
      </c>
      <c r="D233" s="23" t="str">
        <f>IFERROR(TEXT(VALUE(SUBSTITUTE(SUBSTITUTE(SUBSTITUTE('[2]R-2010'!H233,".",""),"/",""),"-","")),"00000000000000"),"")</f>
        <v>03420933000126</v>
      </c>
      <c r="E233" s="9">
        <f t="shared" si="12"/>
        <v>0</v>
      </c>
      <c r="F233" s="9">
        <f t="shared" si="13"/>
        <v>0</v>
      </c>
      <c r="G233" s="9" t="str">
        <f>IFERROR(IF('[2]R-2010'!I233="",0,'[2]R-2010'!I233),"")</f>
        <v>15742</v>
      </c>
      <c r="H233" s="10">
        <f>IFERROR('[2]R-2010'!K233,"")</f>
        <v>45877</v>
      </c>
      <c r="I233" s="24">
        <f>IFERROR('[2]R-2010'!L233,"")</f>
        <v>2001.98</v>
      </c>
      <c r="J233" s="14" t="str">
        <f>IFERROR('[2]R-2010'!Q233,"")</f>
        <v>CONTRATACAO DE EMPRESA PARA LOCAÇÃO DE EQUIPAMENTOS DE INFORMATICA,  INCLUINDO ASSISTENCIA TECNICA, MANUTENÇÃO PREVENTIVA E CORRETIVA E  PEÇAS DE REPOSICÃO, PARA  ATENDER AS NECESSIDADES DA SECRETARIA DE DESENVOLVIMENTO URBANO DO MUNICIPIO DE IGUATU/CE.  CONFORME LICITACAO 2021.07.01.03 E CONTRATO  2021.08.23.14.</v>
      </c>
      <c r="K233" s="23" t="str">
        <f>IFERROR(IF(OR(ISNUMBER(FIND("VARR",J233)),ISNUMBER(FIND("CAPINA",J233)),ISNUMBER(FIND("ROÇAG",J233)),ISNUMBER(FIND("ROCAG",J233)),ISNUMBER(FIND("PODA",J233)),ISNUMBER(FIND("RESÍDUO",J233)),ISNUMBER(FIND("RESIDUO",J233)),ISNUMBER(FIND("LIMPEZA",J233)),ISNUMBER(FIND("CONSERVAÇÃO",J233)),ISNUMBER(FIND("CONSERVACAO",J233))),INDEX([1]dados!$D$2:$D$32,MATCH("100000001*",[1]dados!$D$2:$D$32,0)),IF(OR(ISNUMBER(FIND("OBRA",J233)),ISNUMBER(FIND("ENGENHARIA",J233)),ISNUMBER(FIND("REFORMA",J233)),ISNUMBER(FIND("AMPLIAÇÃO",J233)),ISNUMBER(FIND("AMPLIACAO",J233)),ISNUMBER(FIND("PAVIMENTAÇÃO",J233)),ISNUMBER(FIND("PAVIMENTACAO",J233)),ISNUMBER(FIND("DRENAGEM",J233)),ISNUMBER(FIND("CONSTRUÇÃO",J233)),ISNUMBER(FIND("CONSTRUCAO",J233))),INDEX([1]dados!$D$2:$D$32,MATCH("100000003*",[1]dados!$D$2:$D$32,0)),IF(OR(ISNUMBER(FIND("LOCAÇÃO",J233)),ISNUMBER(FIND("LOCACAO",J233)),ISNUMBER(FIND("MANUTENÇÃO",J233)),ISNUMBER(FIND("MANUTENCAO",J233)),ISNUMBER(FIND("MÁQUINA",J233)),ISNUMBER(FIND("MAQUINA",J233)),ISNUMBER(FIND("EQUIPAMENTO",J233))),INDEX([1]dados!$D$2:$D$32,MATCH("100000020*",[1]dados!$D$2:$D$32,0)),""))),"")</f>
        <v>100000020 - Manutenção de instalações, de máquinas ou de equipamentos</v>
      </c>
      <c r="L233" s="9">
        <f t="shared" si="14"/>
        <v>0</v>
      </c>
      <c r="M233" s="9">
        <f t="shared" si="15"/>
        <v>0</v>
      </c>
      <c r="N233" s="9"/>
      <c r="O233" s="9"/>
    </row>
    <row r="234" spans="1:15" ht="57.75" thickBot="1">
      <c r="A234" s="14" t="s">
        <v>1489</v>
      </c>
      <c r="B234" s="9"/>
      <c r="C234" s="9">
        <f>IF(OR(ISNUMBER(FIND("OBRA",'[2]R-2010'!E234)),ISNUMBER(FIND("4.4.90.51",'[2]R-2010'!C234))),1,0)</f>
        <v>0</v>
      </c>
      <c r="D234" s="23" t="str">
        <f>IFERROR(TEXT(VALUE(SUBSTITUTE(SUBSTITUTE(SUBSTITUTE('[2]R-2010'!H234,".",""),"/",""),"-","")),"00000000000000"),"")</f>
        <v>03420933000126</v>
      </c>
      <c r="E234" s="9">
        <f t="shared" si="12"/>
        <v>0</v>
      </c>
      <c r="F234" s="9">
        <f t="shared" si="13"/>
        <v>0</v>
      </c>
      <c r="G234" s="9" t="str">
        <f>IFERROR(IF('[2]R-2010'!I234="",0,'[2]R-2010'!I234),"")</f>
        <v>15741</v>
      </c>
      <c r="H234" s="10">
        <f>IFERROR('[2]R-2010'!K234,"")</f>
        <v>45877</v>
      </c>
      <c r="I234" s="24">
        <f>IFERROR('[2]R-2010'!L234,"")</f>
        <v>2001.98</v>
      </c>
      <c r="J234" s="14" t="str">
        <f>IFERROR('[2]R-2010'!Q234,"")</f>
        <v>CONTRATACAO DE EMPRESA PARA LOCAÇÃO DE EQUIPAMENTOS DE INFORMATICA,  INCLUINDO ASSISTENCIA TECNICA, MANUTENÇÃO PREVENTIVA E CORRETIVA E  PEÇAS DE REPOSICÃO, PARA  ATENDER AS NECESSIDADES DA SECRETARIA DE DESENVOLVIMENTO URBANO DO MUNICIPIO DE IGUATU/CE.  CONFORME LICITACAO 2021.07.01.03 E CONTRATO  2021.08.23.14.</v>
      </c>
      <c r="K234" s="23" t="str">
        <f>IFERROR(IF(OR(ISNUMBER(FIND("VARR",J234)),ISNUMBER(FIND("CAPINA",J234)),ISNUMBER(FIND("ROÇAG",J234)),ISNUMBER(FIND("ROCAG",J234)),ISNUMBER(FIND("PODA",J234)),ISNUMBER(FIND("RESÍDUO",J234)),ISNUMBER(FIND("RESIDUO",J234)),ISNUMBER(FIND("LIMPEZA",J234)),ISNUMBER(FIND("CONSERVAÇÃO",J234)),ISNUMBER(FIND("CONSERVACAO",J234))),INDEX([1]dados!$D$2:$D$32,MATCH("100000001*",[1]dados!$D$2:$D$32,0)),IF(OR(ISNUMBER(FIND("OBRA",J234)),ISNUMBER(FIND("ENGENHARIA",J234)),ISNUMBER(FIND("REFORMA",J234)),ISNUMBER(FIND("AMPLIAÇÃO",J234)),ISNUMBER(FIND("AMPLIACAO",J234)),ISNUMBER(FIND("PAVIMENTAÇÃO",J234)),ISNUMBER(FIND("PAVIMENTACAO",J234)),ISNUMBER(FIND("DRENAGEM",J234)),ISNUMBER(FIND("CONSTRUÇÃO",J234)),ISNUMBER(FIND("CONSTRUCAO",J234))),INDEX([1]dados!$D$2:$D$32,MATCH("100000003*",[1]dados!$D$2:$D$32,0)),IF(OR(ISNUMBER(FIND("LOCAÇÃO",J234)),ISNUMBER(FIND("LOCACAO",J234)),ISNUMBER(FIND("MANUTENÇÃO",J234)),ISNUMBER(FIND("MANUTENCAO",J234)),ISNUMBER(FIND("MÁQUINA",J234)),ISNUMBER(FIND("MAQUINA",J234)),ISNUMBER(FIND("EQUIPAMENTO",J234))),INDEX([1]dados!$D$2:$D$32,MATCH("100000020*",[1]dados!$D$2:$D$32,0)),""))),"")</f>
        <v>100000020 - Manutenção de instalações, de máquinas ou de equipamentos</v>
      </c>
      <c r="L234" s="9">
        <f t="shared" si="14"/>
        <v>0</v>
      </c>
      <c r="M234" s="9">
        <f t="shared" si="15"/>
        <v>0</v>
      </c>
      <c r="N234" s="9"/>
      <c r="O234" s="9"/>
    </row>
    <row r="235" spans="1:15" ht="57.75" thickBot="1">
      <c r="A235" s="14" t="s">
        <v>1489</v>
      </c>
      <c r="B235" s="9"/>
      <c r="C235" s="9">
        <f>IF(OR(ISNUMBER(FIND("OBRA",'[2]R-2010'!E235)),ISNUMBER(FIND("4.4.90.51",'[2]R-2010'!C235))),1,0)</f>
        <v>0</v>
      </c>
      <c r="D235" s="23" t="str">
        <f>IFERROR(TEXT(VALUE(SUBSTITUTE(SUBSTITUTE(SUBSTITUTE('[2]R-2010'!H235,".",""),"/",""),"-","")),"00000000000000"),"")</f>
        <v>03420933000126</v>
      </c>
      <c r="E235" s="9">
        <f t="shared" si="12"/>
        <v>0</v>
      </c>
      <c r="F235" s="9">
        <f t="shared" si="13"/>
        <v>0</v>
      </c>
      <c r="G235" s="9" t="str">
        <f>IFERROR(IF('[2]R-2010'!I235="",0,'[2]R-2010'!I235),"")</f>
        <v>16855</v>
      </c>
      <c r="H235" s="10">
        <f>IFERROR('[2]R-2010'!K235,"")</f>
        <v>45877</v>
      </c>
      <c r="I235" s="24">
        <f>IFERROR('[2]R-2010'!L235,"")</f>
        <v>2001.98</v>
      </c>
      <c r="J235" s="14" t="str">
        <f>IFERROR('[2]R-2010'!Q235,"")</f>
        <v>CONTRATACAO DE EMPRESA PARA LOCAÇÃO DE EQUIPAMENTOS DE INFORMATICA,  INCLUINDO ASSISTENCIA TECNICA, MANUTENÇÃO PREVENTIVA E CORRETIVA E  PEÇAS DE REPOSICÃO, PARA  ATENDER AS NECESSIDADES DA SECRETARIA DE DESENVOLVIMENTO URBANO DO MUNICIPIO DE IGUATU/CE.  CONFORME LICITACAO 2021.07.01.03 E CONTRATO  2021.08.23.14.</v>
      </c>
      <c r="K235" s="23" t="str">
        <f>IFERROR(IF(OR(ISNUMBER(FIND("VARR",J235)),ISNUMBER(FIND("CAPINA",J235)),ISNUMBER(FIND("ROÇAG",J235)),ISNUMBER(FIND("ROCAG",J235)),ISNUMBER(FIND("PODA",J235)),ISNUMBER(FIND("RESÍDUO",J235)),ISNUMBER(FIND("RESIDUO",J235)),ISNUMBER(FIND("LIMPEZA",J235)),ISNUMBER(FIND("CONSERVAÇÃO",J235)),ISNUMBER(FIND("CONSERVACAO",J235))),INDEX([1]dados!$D$2:$D$32,MATCH("100000001*",[1]dados!$D$2:$D$32,0)),IF(OR(ISNUMBER(FIND("OBRA",J235)),ISNUMBER(FIND("ENGENHARIA",J235)),ISNUMBER(FIND("REFORMA",J235)),ISNUMBER(FIND("AMPLIAÇÃO",J235)),ISNUMBER(FIND("AMPLIACAO",J235)),ISNUMBER(FIND("PAVIMENTAÇÃO",J235)),ISNUMBER(FIND("PAVIMENTACAO",J235)),ISNUMBER(FIND("DRENAGEM",J235)),ISNUMBER(FIND("CONSTRUÇÃO",J235)),ISNUMBER(FIND("CONSTRUCAO",J235))),INDEX([1]dados!$D$2:$D$32,MATCH("100000003*",[1]dados!$D$2:$D$32,0)),IF(OR(ISNUMBER(FIND("LOCAÇÃO",J235)),ISNUMBER(FIND("LOCACAO",J235)),ISNUMBER(FIND("MANUTENÇÃO",J235)),ISNUMBER(FIND("MANUTENCAO",J235)),ISNUMBER(FIND("MÁQUINA",J235)),ISNUMBER(FIND("MAQUINA",J235)),ISNUMBER(FIND("EQUIPAMENTO",J235))),INDEX([1]dados!$D$2:$D$32,MATCH("100000020*",[1]dados!$D$2:$D$32,0)),""))),"")</f>
        <v>100000020 - Manutenção de instalações, de máquinas ou de equipamentos</v>
      </c>
      <c r="L235" s="9">
        <f t="shared" si="14"/>
        <v>0</v>
      </c>
      <c r="M235" s="9">
        <f t="shared" si="15"/>
        <v>0</v>
      </c>
      <c r="N235" s="9"/>
      <c r="O235" s="9"/>
    </row>
    <row r="236" spans="1:15" ht="57.75" thickBot="1">
      <c r="A236" s="14" t="s">
        <v>1489</v>
      </c>
      <c r="B236" s="9"/>
      <c r="C236" s="9">
        <f>IF(OR(ISNUMBER(FIND("OBRA",'[2]R-2010'!E236)),ISNUMBER(FIND("4.4.90.51",'[2]R-2010'!C236))),1,0)</f>
        <v>0</v>
      </c>
      <c r="D236" s="23" t="str">
        <f>IFERROR(TEXT(VALUE(SUBSTITUTE(SUBSTITUTE(SUBSTITUTE('[2]R-2010'!H236,".",""),"/",""),"-","")),"00000000000000"),"")</f>
        <v>03420933000126</v>
      </c>
      <c r="E236" s="9">
        <f t="shared" si="12"/>
        <v>0</v>
      </c>
      <c r="F236" s="9">
        <f t="shared" si="13"/>
        <v>0</v>
      </c>
      <c r="G236" s="9" t="str">
        <f>IFERROR(IF('[2]R-2010'!I236="",0,'[2]R-2010'!I236),"")</f>
        <v>16827</v>
      </c>
      <c r="H236" s="10">
        <f>IFERROR('[2]R-2010'!K236,"")</f>
        <v>45877</v>
      </c>
      <c r="I236" s="24">
        <f>IFERROR('[2]R-2010'!L236,"")</f>
        <v>2001.98</v>
      </c>
      <c r="J236" s="14" t="str">
        <f>IFERROR('[2]R-2010'!Q236,"")</f>
        <v>CONTRATACAO DE EMPRESA PARA LOCAÇÃO DE EQUIPAMENTOS DE INFORMATICA,  INCLUINDO ASSISTENCIA TECNICA, MANUTENÇÃO PREVENTIVA E CORRETIVA E  PEÇAS DE REPOSICÃO, PARA  ATENDER AS NECESSIDADES DA SECRETARIA DE DESENVOLVIMENTO URBANO DO MUNICIPIO DE IGUATU/CE.  CONFORME LICITACAO 2021.07.01.03 E CONTRATO  2021.08.23.14.</v>
      </c>
      <c r="K236" s="23" t="str">
        <f>IFERROR(IF(OR(ISNUMBER(FIND("VARR",J236)),ISNUMBER(FIND("CAPINA",J236)),ISNUMBER(FIND("ROÇAG",J236)),ISNUMBER(FIND("ROCAG",J236)),ISNUMBER(FIND("PODA",J236)),ISNUMBER(FIND("RESÍDUO",J236)),ISNUMBER(FIND("RESIDUO",J236)),ISNUMBER(FIND("LIMPEZA",J236)),ISNUMBER(FIND("CONSERVAÇÃO",J236)),ISNUMBER(FIND("CONSERVACAO",J236))),INDEX([1]dados!$D$2:$D$32,MATCH("100000001*",[1]dados!$D$2:$D$32,0)),IF(OR(ISNUMBER(FIND("OBRA",J236)),ISNUMBER(FIND("ENGENHARIA",J236)),ISNUMBER(FIND("REFORMA",J236)),ISNUMBER(FIND("AMPLIAÇÃO",J236)),ISNUMBER(FIND("AMPLIACAO",J236)),ISNUMBER(FIND("PAVIMENTAÇÃO",J236)),ISNUMBER(FIND("PAVIMENTACAO",J236)),ISNUMBER(FIND("DRENAGEM",J236)),ISNUMBER(FIND("CONSTRUÇÃO",J236)),ISNUMBER(FIND("CONSTRUCAO",J236))),INDEX([1]dados!$D$2:$D$32,MATCH("100000003*",[1]dados!$D$2:$D$32,0)),IF(OR(ISNUMBER(FIND("LOCAÇÃO",J236)),ISNUMBER(FIND("LOCACAO",J236)),ISNUMBER(FIND("MANUTENÇÃO",J236)),ISNUMBER(FIND("MANUTENCAO",J236)),ISNUMBER(FIND("MÁQUINA",J236)),ISNUMBER(FIND("MAQUINA",J236)),ISNUMBER(FIND("EQUIPAMENTO",J236))),INDEX([1]dados!$D$2:$D$32,MATCH("100000020*",[1]dados!$D$2:$D$32,0)),""))),"")</f>
        <v>100000020 - Manutenção de instalações, de máquinas ou de equipamentos</v>
      </c>
      <c r="L236" s="9">
        <f t="shared" si="14"/>
        <v>0</v>
      </c>
      <c r="M236" s="9">
        <f t="shared" si="15"/>
        <v>0</v>
      </c>
      <c r="N236" s="9"/>
      <c r="O236" s="9"/>
    </row>
    <row r="237" spans="1:15" ht="57.75" thickBot="1">
      <c r="A237" s="14" t="s">
        <v>1489</v>
      </c>
      <c r="B237" s="9"/>
      <c r="C237" s="9">
        <f>IF(OR(ISNUMBER(FIND("OBRA",'[2]R-2010'!E237)),ISNUMBER(FIND("4.4.90.51",'[2]R-2010'!C237))),1,0)</f>
        <v>0</v>
      </c>
      <c r="D237" s="23" t="str">
        <f>IFERROR(TEXT(VALUE(SUBSTITUTE(SUBSTITUTE(SUBSTITUTE('[2]R-2010'!H237,".",""),"/",""),"-","")),"00000000000000"),"")</f>
        <v>03420933000126</v>
      </c>
      <c r="E237" s="9">
        <f t="shared" si="12"/>
        <v>0</v>
      </c>
      <c r="F237" s="9">
        <f t="shared" si="13"/>
        <v>0</v>
      </c>
      <c r="G237" s="9" t="str">
        <f>IFERROR(IF('[2]R-2010'!I237="",0,'[2]R-2010'!I237),"")</f>
        <v>16801</v>
      </c>
      <c r="H237" s="10">
        <f>IFERROR('[2]R-2010'!K237,"")</f>
        <v>45877</v>
      </c>
      <c r="I237" s="24">
        <f>IFERROR('[2]R-2010'!L237,"")</f>
        <v>2001.98</v>
      </c>
      <c r="J237" s="14" t="str">
        <f>IFERROR('[2]R-2010'!Q237,"")</f>
        <v>CONTRATACAO DE EMPRESA PARA LOCAÇÃO DE EQUIPAMENTOS DE INFORMATICA,  INCLUINDO ASSISTENCIA TECNICA, MANUTENÇÃO PREVENTIVA E CORRETIVA E  PEÇAS DE REPOSICÃO, PARA  ATENDER AS NECESSIDADES DA SECRETARIA DE DESENVOLVIMENTO URBANO DO MUNICIPIO DE IGUATU/CE.  CONFORME LICITACAO 2021.07.01.03 E CONTRATO  2021.08.23.14.</v>
      </c>
      <c r="K237" s="23" t="str">
        <f>IFERROR(IF(OR(ISNUMBER(FIND("VARR",J237)),ISNUMBER(FIND("CAPINA",J237)),ISNUMBER(FIND("ROÇAG",J237)),ISNUMBER(FIND("ROCAG",J237)),ISNUMBER(FIND("PODA",J237)),ISNUMBER(FIND("RESÍDUO",J237)),ISNUMBER(FIND("RESIDUO",J237)),ISNUMBER(FIND("LIMPEZA",J237)),ISNUMBER(FIND("CONSERVAÇÃO",J237)),ISNUMBER(FIND("CONSERVACAO",J237))),INDEX([1]dados!$D$2:$D$32,MATCH("100000001*",[1]dados!$D$2:$D$32,0)),IF(OR(ISNUMBER(FIND("OBRA",J237)),ISNUMBER(FIND("ENGENHARIA",J237)),ISNUMBER(FIND("REFORMA",J237)),ISNUMBER(FIND("AMPLIAÇÃO",J237)),ISNUMBER(FIND("AMPLIACAO",J237)),ISNUMBER(FIND("PAVIMENTAÇÃO",J237)),ISNUMBER(FIND("PAVIMENTACAO",J237)),ISNUMBER(FIND("DRENAGEM",J237)),ISNUMBER(FIND("CONSTRUÇÃO",J237)),ISNUMBER(FIND("CONSTRUCAO",J237))),INDEX([1]dados!$D$2:$D$32,MATCH("100000003*",[1]dados!$D$2:$D$32,0)),IF(OR(ISNUMBER(FIND("LOCAÇÃO",J237)),ISNUMBER(FIND("LOCACAO",J237)),ISNUMBER(FIND("MANUTENÇÃO",J237)),ISNUMBER(FIND("MANUTENCAO",J237)),ISNUMBER(FIND("MÁQUINA",J237)),ISNUMBER(FIND("MAQUINA",J237)),ISNUMBER(FIND("EQUIPAMENTO",J237))),INDEX([1]dados!$D$2:$D$32,MATCH("100000020*",[1]dados!$D$2:$D$32,0)),""))),"")</f>
        <v>100000020 - Manutenção de instalações, de máquinas ou de equipamentos</v>
      </c>
      <c r="L237" s="9">
        <f t="shared" si="14"/>
        <v>0</v>
      </c>
      <c r="M237" s="9">
        <f t="shared" si="15"/>
        <v>0</v>
      </c>
      <c r="N237" s="9"/>
      <c r="O237" s="9"/>
    </row>
    <row r="238" spans="1:15" ht="57.75" thickBot="1">
      <c r="A238" s="14" t="s">
        <v>1489</v>
      </c>
      <c r="B238" s="9"/>
      <c r="C238" s="9">
        <f>IF(OR(ISNUMBER(FIND("OBRA",'[2]R-2010'!E238)),ISNUMBER(FIND("4.4.90.51",'[2]R-2010'!C238))),1,0)</f>
        <v>0</v>
      </c>
      <c r="D238" s="23" t="str">
        <f>IFERROR(TEXT(VALUE(SUBSTITUTE(SUBSTITUTE(SUBSTITUTE('[2]R-2010'!H238,".",""),"/",""),"-","")),"00000000000000"),"")</f>
        <v>03420933000126</v>
      </c>
      <c r="E238" s="9">
        <f t="shared" si="12"/>
        <v>0</v>
      </c>
      <c r="F238" s="9">
        <f t="shared" si="13"/>
        <v>0</v>
      </c>
      <c r="G238" s="9" t="str">
        <f>IFERROR(IF('[2]R-2010'!I238="",0,'[2]R-2010'!I238),"")</f>
        <v>16886</v>
      </c>
      <c r="H238" s="10">
        <f>IFERROR('[2]R-2010'!K238,"")</f>
        <v>45877</v>
      </c>
      <c r="I238" s="24">
        <f>IFERROR('[2]R-2010'!L238,"")</f>
        <v>2001.98</v>
      </c>
      <c r="J238" s="14" t="str">
        <f>IFERROR('[2]R-2010'!Q238,"")</f>
        <v>CONTRATACAO DE EMPRESA PARA LOCAÇÃO DE EQUIPAMENTOS DE INFORMATICA,  INCLUINDO ASSISTENCIA TECNICA, MANUTENÇÃO PREVENTIVA E CORRETIVA E  PEÇAS DE REPOSICÃO, PARA  ATENDER AS NECESSIDADES DA SECRETARIA DE DESENVOLVIMENTO URBANO DO MUNICIPIO DE IGUATU/CE.  CONFORME LICITACAO 2021.07.01.03 E CONTRATO  2021.08.23.14.</v>
      </c>
      <c r="K238" s="23" t="str">
        <f>IFERROR(IF(OR(ISNUMBER(FIND("VARR",J238)),ISNUMBER(FIND("CAPINA",J238)),ISNUMBER(FIND("ROÇAG",J238)),ISNUMBER(FIND("ROCAG",J238)),ISNUMBER(FIND("PODA",J238)),ISNUMBER(FIND("RESÍDUO",J238)),ISNUMBER(FIND("RESIDUO",J238)),ISNUMBER(FIND("LIMPEZA",J238)),ISNUMBER(FIND("CONSERVAÇÃO",J238)),ISNUMBER(FIND("CONSERVACAO",J238))),INDEX([1]dados!$D$2:$D$32,MATCH("100000001*",[1]dados!$D$2:$D$32,0)),IF(OR(ISNUMBER(FIND("OBRA",J238)),ISNUMBER(FIND("ENGENHARIA",J238)),ISNUMBER(FIND("REFORMA",J238)),ISNUMBER(FIND("AMPLIAÇÃO",J238)),ISNUMBER(FIND("AMPLIACAO",J238)),ISNUMBER(FIND("PAVIMENTAÇÃO",J238)),ISNUMBER(FIND("PAVIMENTACAO",J238)),ISNUMBER(FIND("DRENAGEM",J238)),ISNUMBER(FIND("CONSTRUÇÃO",J238)),ISNUMBER(FIND("CONSTRUCAO",J238))),INDEX([1]dados!$D$2:$D$32,MATCH("100000003*",[1]dados!$D$2:$D$32,0)),IF(OR(ISNUMBER(FIND("LOCAÇÃO",J238)),ISNUMBER(FIND("LOCACAO",J238)),ISNUMBER(FIND("MANUTENÇÃO",J238)),ISNUMBER(FIND("MANUTENCAO",J238)),ISNUMBER(FIND("MÁQUINA",J238)),ISNUMBER(FIND("MAQUINA",J238)),ISNUMBER(FIND("EQUIPAMENTO",J238))),INDEX([1]dados!$D$2:$D$32,MATCH("100000020*",[1]dados!$D$2:$D$32,0)),""))),"")</f>
        <v>100000020 - Manutenção de instalações, de máquinas ou de equipamentos</v>
      </c>
      <c r="L238" s="9">
        <f t="shared" si="14"/>
        <v>0</v>
      </c>
      <c r="M238" s="9">
        <f t="shared" si="15"/>
        <v>0</v>
      </c>
      <c r="N238" s="9"/>
      <c r="O238" s="9"/>
    </row>
    <row r="239" spans="1:15" ht="57.75" thickBot="1">
      <c r="A239" s="14" t="s">
        <v>1489</v>
      </c>
      <c r="B239" s="9"/>
      <c r="C239" s="9">
        <f>IF(OR(ISNUMBER(FIND("OBRA",'[2]R-2010'!E239)),ISNUMBER(FIND("4.4.90.51",'[2]R-2010'!C239))),1,0)</f>
        <v>0</v>
      </c>
      <c r="D239" s="23" t="str">
        <f>IFERROR(TEXT(VALUE(SUBSTITUTE(SUBSTITUTE(SUBSTITUTE('[2]R-2010'!H239,".",""),"/",""),"-","")),"00000000000000"),"")</f>
        <v>03420933000126</v>
      </c>
      <c r="E239" s="9">
        <f t="shared" si="12"/>
        <v>0</v>
      </c>
      <c r="F239" s="9">
        <f t="shared" si="13"/>
        <v>0</v>
      </c>
      <c r="G239" s="9" t="str">
        <f>IFERROR(IF('[2]R-2010'!I239="",0,'[2]R-2010'!I239),"")</f>
        <v>16910</v>
      </c>
      <c r="H239" s="10">
        <f>IFERROR('[2]R-2010'!K239,"")</f>
        <v>45877</v>
      </c>
      <c r="I239" s="24">
        <f>IFERROR('[2]R-2010'!L239,"")</f>
        <v>3573.59</v>
      </c>
      <c r="J239" s="14" t="str">
        <f>IFERROR('[2]R-2010'!Q239,"")</f>
        <v>CONTRATACAO DE EMPRESA PARA LOCAÇÃO DE EQUIPAMENTOS DE INFORMATICA,  INCLUINDO ASSISTENCIA TECNICA, MANUTENÇÃO PREVENTIVA E CORRETIVA E  PEÇAS DE REPOSICÃO, PARA  ATENDER AS NECESSIDADES DA SECRETARIA DA  SECRETARIA DE ASSISTENCIA SOCIAL DO MUNICIPIO DE IGUATU/CE. CONFORME LICITACAO 2021.07.01.03 E CONTRATO 2021.08.23.08.</v>
      </c>
      <c r="K239" s="23" t="str">
        <f>IFERROR(IF(OR(ISNUMBER(FIND("VARR",J239)),ISNUMBER(FIND("CAPINA",J239)),ISNUMBER(FIND("ROÇAG",J239)),ISNUMBER(FIND("ROCAG",J239)),ISNUMBER(FIND("PODA",J239)),ISNUMBER(FIND("RESÍDUO",J239)),ISNUMBER(FIND("RESIDUO",J239)),ISNUMBER(FIND("LIMPEZA",J239)),ISNUMBER(FIND("CONSERVAÇÃO",J239)),ISNUMBER(FIND("CONSERVACAO",J239))),INDEX([1]dados!$D$2:$D$32,MATCH("100000001*",[1]dados!$D$2:$D$32,0)),IF(OR(ISNUMBER(FIND("OBRA",J239)),ISNUMBER(FIND("ENGENHARIA",J239)),ISNUMBER(FIND("REFORMA",J239)),ISNUMBER(FIND("AMPLIAÇÃO",J239)),ISNUMBER(FIND("AMPLIACAO",J239)),ISNUMBER(FIND("PAVIMENTAÇÃO",J239)),ISNUMBER(FIND("PAVIMENTACAO",J239)),ISNUMBER(FIND("DRENAGEM",J239)),ISNUMBER(FIND("CONSTRUÇÃO",J239)),ISNUMBER(FIND("CONSTRUCAO",J239))),INDEX([1]dados!$D$2:$D$32,MATCH("100000003*",[1]dados!$D$2:$D$32,0)),IF(OR(ISNUMBER(FIND("LOCAÇÃO",J239)),ISNUMBER(FIND("LOCACAO",J239)),ISNUMBER(FIND("MANUTENÇÃO",J239)),ISNUMBER(FIND("MANUTENCAO",J239)),ISNUMBER(FIND("MÁQUINA",J239)),ISNUMBER(FIND("MAQUINA",J239)),ISNUMBER(FIND("EQUIPAMENTO",J239))),INDEX([1]dados!$D$2:$D$32,MATCH("100000020*",[1]dados!$D$2:$D$32,0)),""))),"")</f>
        <v>100000020 - Manutenção de instalações, de máquinas ou de equipamentos</v>
      </c>
      <c r="L239" s="9">
        <f t="shared" si="14"/>
        <v>0</v>
      </c>
      <c r="M239" s="9">
        <f t="shared" si="15"/>
        <v>0</v>
      </c>
      <c r="N239" s="9"/>
      <c r="O239" s="9"/>
    </row>
    <row r="240" spans="1:15" ht="57.75" thickBot="1">
      <c r="A240" s="14" t="s">
        <v>1489</v>
      </c>
      <c r="B240" s="9"/>
      <c r="C240" s="9">
        <f>IF(OR(ISNUMBER(FIND("OBRA",'[2]R-2010'!E240)),ISNUMBER(FIND("4.4.90.51",'[2]R-2010'!C240))),1,0)</f>
        <v>0</v>
      </c>
      <c r="D240" s="23" t="str">
        <f>IFERROR(TEXT(VALUE(SUBSTITUTE(SUBSTITUTE(SUBSTITUTE('[2]R-2010'!H240,".",""),"/",""),"-","")),"00000000000000"),"")</f>
        <v>03420933000126</v>
      </c>
      <c r="E240" s="9">
        <f t="shared" si="12"/>
        <v>0</v>
      </c>
      <c r="F240" s="9">
        <f t="shared" si="13"/>
        <v>0</v>
      </c>
      <c r="G240" s="9" t="str">
        <f>IFERROR(IF('[2]R-2010'!I240="",0,'[2]R-2010'!I240),"")</f>
        <v>16867</v>
      </c>
      <c r="H240" s="10">
        <f>IFERROR('[2]R-2010'!K240,"")</f>
        <v>45877</v>
      </c>
      <c r="I240" s="24">
        <f>IFERROR('[2]R-2010'!L240,"")</f>
        <v>3870.07</v>
      </c>
      <c r="J240" s="14" t="str">
        <f>IFERROR('[2]R-2010'!Q240,"")</f>
        <v>CONTRATACAO DE EMPRESA PARA LOCAÇÃO DE EQUIPAMENTOS DE INFORMATICA,  INCLUINDO ASSISTENCIA TECNICA, MANUTENÇÃO PREVENTIVA E CORRETIVA E  PEÇAS DE REPOSICÃO, PARA  ATENDER AS NECESSIDADES DA SECRETARIA DE MEIO AMBIENTE DO MUNICIPIO DE IGUATU/CE.  CONFORME LICITACAO 2021.07.01.03 E CONTRATO  2021.08.23.21.</v>
      </c>
      <c r="K240" s="23" t="str">
        <f>IFERROR(IF(OR(ISNUMBER(FIND("VARR",J240)),ISNUMBER(FIND("CAPINA",J240)),ISNUMBER(FIND("ROÇAG",J240)),ISNUMBER(FIND("ROCAG",J240)),ISNUMBER(FIND("PODA",J240)),ISNUMBER(FIND("RESÍDUO",J240)),ISNUMBER(FIND("RESIDUO",J240)),ISNUMBER(FIND("LIMPEZA",J240)),ISNUMBER(FIND("CONSERVAÇÃO",J240)),ISNUMBER(FIND("CONSERVACAO",J240))),INDEX([1]dados!$D$2:$D$32,MATCH("100000001*",[1]dados!$D$2:$D$32,0)),IF(OR(ISNUMBER(FIND("OBRA",J240)),ISNUMBER(FIND("ENGENHARIA",J240)),ISNUMBER(FIND("REFORMA",J240)),ISNUMBER(FIND("AMPLIAÇÃO",J240)),ISNUMBER(FIND("AMPLIACAO",J240)),ISNUMBER(FIND("PAVIMENTAÇÃO",J240)),ISNUMBER(FIND("PAVIMENTACAO",J240)),ISNUMBER(FIND("DRENAGEM",J240)),ISNUMBER(FIND("CONSTRUÇÃO",J240)),ISNUMBER(FIND("CONSTRUCAO",J240))),INDEX([1]dados!$D$2:$D$32,MATCH("100000003*",[1]dados!$D$2:$D$32,0)),IF(OR(ISNUMBER(FIND("LOCAÇÃO",J240)),ISNUMBER(FIND("LOCACAO",J240)),ISNUMBER(FIND("MANUTENÇÃO",J240)),ISNUMBER(FIND("MANUTENCAO",J240)),ISNUMBER(FIND("MÁQUINA",J240)),ISNUMBER(FIND("MAQUINA",J240)),ISNUMBER(FIND("EQUIPAMENTO",J240))),INDEX([1]dados!$D$2:$D$32,MATCH("100000020*",[1]dados!$D$2:$D$32,0)),""))),"")</f>
        <v>100000020 - Manutenção de instalações, de máquinas ou de equipamentos</v>
      </c>
      <c r="L240" s="9">
        <f t="shared" si="14"/>
        <v>0</v>
      </c>
      <c r="M240" s="9">
        <f t="shared" si="15"/>
        <v>0</v>
      </c>
      <c r="N240" s="9"/>
      <c r="O240" s="9"/>
    </row>
    <row r="241" spans="1:15" ht="57.75" thickBot="1">
      <c r="A241" s="14" t="s">
        <v>1489</v>
      </c>
      <c r="B241" s="9"/>
      <c r="C241" s="9">
        <f>IF(OR(ISNUMBER(FIND("OBRA",'[2]R-2010'!E241)),ISNUMBER(FIND("4.4.90.51",'[2]R-2010'!C241))),1,0)</f>
        <v>0</v>
      </c>
      <c r="D241" s="23" t="str">
        <f>IFERROR(TEXT(VALUE(SUBSTITUTE(SUBSTITUTE(SUBSTITUTE('[2]R-2010'!H241,".",""),"/",""),"-","")),"00000000000000"),"")</f>
        <v>03420933000126</v>
      </c>
      <c r="E241" s="9">
        <f t="shared" si="12"/>
        <v>0</v>
      </c>
      <c r="F241" s="9">
        <f t="shared" si="13"/>
        <v>0</v>
      </c>
      <c r="G241" s="9" t="str">
        <f>IFERROR(IF('[2]R-2010'!I241="",0,'[2]R-2010'!I241),"")</f>
        <v>16800</v>
      </c>
      <c r="H241" s="10">
        <f>IFERROR('[2]R-2010'!K241,"")</f>
        <v>45877</v>
      </c>
      <c r="I241" s="24">
        <f>IFERROR('[2]R-2010'!L241,"")</f>
        <v>3870.07</v>
      </c>
      <c r="J241" s="14" t="str">
        <f>IFERROR('[2]R-2010'!Q241,"")</f>
        <v>CONTRATACAO DE EMPRESA PARA LOCAÇÃO DE EQUIPAMENTOS DE INFORMATICA,  INCLUINDO ASSISTENCIA TECNICA, MANUTENÇÃO PREVENTIVA E CORRETIVA E  PEÇAS DE REPOSICÃO, PARA  ATENDER AS NECESSIDADES DA SECRETARIA DE MEIO AMBIENTE DO MUNICIPIO DE IGUATU/CE.  CONFORME LICITACAO 2021.07.01.03 E CONTRATO  2021.08.23.21.</v>
      </c>
      <c r="K241" s="23" t="str">
        <f>IFERROR(IF(OR(ISNUMBER(FIND("VARR",J241)),ISNUMBER(FIND("CAPINA",J241)),ISNUMBER(FIND("ROÇAG",J241)),ISNUMBER(FIND("ROCAG",J241)),ISNUMBER(FIND("PODA",J241)),ISNUMBER(FIND("RESÍDUO",J241)),ISNUMBER(FIND("RESIDUO",J241)),ISNUMBER(FIND("LIMPEZA",J241)),ISNUMBER(FIND("CONSERVAÇÃO",J241)),ISNUMBER(FIND("CONSERVACAO",J241))),INDEX([1]dados!$D$2:$D$32,MATCH("100000001*",[1]dados!$D$2:$D$32,0)),IF(OR(ISNUMBER(FIND("OBRA",J241)),ISNUMBER(FIND("ENGENHARIA",J241)),ISNUMBER(FIND("REFORMA",J241)),ISNUMBER(FIND("AMPLIAÇÃO",J241)),ISNUMBER(FIND("AMPLIACAO",J241)),ISNUMBER(FIND("PAVIMENTAÇÃO",J241)),ISNUMBER(FIND("PAVIMENTACAO",J241)),ISNUMBER(FIND("DRENAGEM",J241)),ISNUMBER(FIND("CONSTRUÇÃO",J241)),ISNUMBER(FIND("CONSTRUCAO",J241))),INDEX([1]dados!$D$2:$D$32,MATCH("100000003*",[1]dados!$D$2:$D$32,0)),IF(OR(ISNUMBER(FIND("LOCAÇÃO",J241)),ISNUMBER(FIND("LOCACAO",J241)),ISNUMBER(FIND("MANUTENÇÃO",J241)),ISNUMBER(FIND("MANUTENCAO",J241)),ISNUMBER(FIND("MÁQUINA",J241)),ISNUMBER(FIND("MAQUINA",J241)),ISNUMBER(FIND("EQUIPAMENTO",J241))),INDEX([1]dados!$D$2:$D$32,MATCH("100000020*",[1]dados!$D$2:$D$32,0)),""))),"")</f>
        <v>100000020 - Manutenção de instalações, de máquinas ou de equipamentos</v>
      </c>
      <c r="L241" s="9">
        <f t="shared" si="14"/>
        <v>0</v>
      </c>
      <c r="M241" s="9">
        <f t="shared" si="15"/>
        <v>0</v>
      </c>
      <c r="N241" s="9"/>
      <c r="O241" s="9"/>
    </row>
    <row r="242" spans="1:15" ht="57.75" thickBot="1">
      <c r="A242" s="14" t="s">
        <v>1489</v>
      </c>
      <c r="B242" s="9"/>
      <c r="C242" s="9">
        <f>IF(OR(ISNUMBER(FIND("OBRA",'[2]R-2010'!E242)),ISNUMBER(FIND("4.4.90.51",'[2]R-2010'!C242))),1,0)</f>
        <v>0</v>
      </c>
      <c r="D242" s="23" t="str">
        <f>IFERROR(TEXT(VALUE(SUBSTITUTE(SUBSTITUTE(SUBSTITUTE('[2]R-2010'!H242,".",""),"/",""),"-","")),"00000000000000"),"")</f>
        <v>03420933000126</v>
      </c>
      <c r="E242" s="9">
        <f t="shared" si="12"/>
        <v>0</v>
      </c>
      <c r="F242" s="9">
        <f t="shared" si="13"/>
        <v>0</v>
      </c>
      <c r="G242" s="9" t="str">
        <f>IFERROR(IF('[2]R-2010'!I242="",0,'[2]R-2010'!I242),"")</f>
        <v>16897</v>
      </c>
      <c r="H242" s="10">
        <f>IFERROR('[2]R-2010'!K242,"")</f>
        <v>45877</v>
      </c>
      <c r="I242" s="24">
        <f>IFERROR('[2]R-2010'!L242,"")</f>
        <v>3870.07</v>
      </c>
      <c r="J242" s="14" t="str">
        <f>IFERROR('[2]R-2010'!Q242,"")</f>
        <v>CONTRATACAO DE EMPRESA PARA LOCAÇÃO DE EQUIPAMENTOS DE INFORMATICA,  INCLUINDO ASSISTENCIA TECNICA, MANUTENÇÃO PREVENTIVA E CORRETIVA E  PEÇAS DE REPOSICÃO, PARA  ATENDER AS NECESSIDADES DA SECRETARIA DE MEIO AMBIENTE DO MUNICIPIO DE IGUATU/CE.  CONFORME LICITACAO 2021.07.01.03 E CONTRATO  2021.08.23.21.</v>
      </c>
      <c r="K242" s="23" t="str">
        <f>IFERROR(IF(OR(ISNUMBER(FIND("VARR",J242)),ISNUMBER(FIND("CAPINA",J242)),ISNUMBER(FIND("ROÇAG",J242)),ISNUMBER(FIND("ROCAG",J242)),ISNUMBER(FIND("PODA",J242)),ISNUMBER(FIND("RESÍDUO",J242)),ISNUMBER(FIND("RESIDUO",J242)),ISNUMBER(FIND("LIMPEZA",J242)),ISNUMBER(FIND("CONSERVAÇÃO",J242)),ISNUMBER(FIND("CONSERVACAO",J242))),INDEX([1]dados!$D$2:$D$32,MATCH("100000001*",[1]dados!$D$2:$D$32,0)),IF(OR(ISNUMBER(FIND("OBRA",J242)),ISNUMBER(FIND("ENGENHARIA",J242)),ISNUMBER(FIND("REFORMA",J242)),ISNUMBER(FIND("AMPLIAÇÃO",J242)),ISNUMBER(FIND("AMPLIACAO",J242)),ISNUMBER(FIND("PAVIMENTAÇÃO",J242)),ISNUMBER(FIND("PAVIMENTACAO",J242)),ISNUMBER(FIND("DRENAGEM",J242)),ISNUMBER(FIND("CONSTRUÇÃO",J242)),ISNUMBER(FIND("CONSTRUCAO",J242))),INDEX([1]dados!$D$2:$D$32,MATCH("100000003*",[1]dados!$D$2:$D$32,0)),IF(OR(ISNUMBER(FIND("LOCAÇÃO",J242)),ISNUMBER(FIND("LOCACAO",J242)),ISNUMBER(FIND("MANUTENÇÃO",J242)),ISNUMBER(FIND("MANUTENCAO",J242)),ISNUMBER(FIND("MÁQUINA",J242)),ISNUMBER(FIND("MAQUINA",J242)),ISNUMBER(FIND("EQUIPAMENTO",J242))),INDEX([1]dados!$D$2:$D$32,MATCH("100000020*",[1]dados!$D$2:$D$32,0)),""))),"")</f>
        <v>100000020 - Manutenção de instalações, de máquinas ou de equipamentos</v>
      </c>
      <c r="L242" s="9">
        <f t="shared" si="14"/>
        <v>0</v>
      </c>
      <c r="M242" s="9">
        <f t="shared" si="15"/>
        <v>0</v>
      </c>
      <c r="N242" s="9"/>
      <c r="O242" s="9"/>
    </row>
    <row r="243" spans="1:15" ht="57.75" thickBot="1">
      <c r="A243" s="14" t="s">
        <v>1489</v>
      </c>
      <c r="B243" s="9"/>
      <c r="C243" s="9">
        <f>IF(OR(ISNUMBER(FIND("OBRA",'[2]R-2010'!E243)),ISNUMBER(FIND("4.4.90.51",'[2]R-2010'!C243))),1,0)</f>
        <v>0</v>
      </c>
      <c r="D243" s="23" t="str">
        <f>IFERROR(TEXT(VALUE(SUBSTITUTE(SUBSTITUTE(SUBSTITUTE('[2]R-2010'!H243,".",""),"/",""),"-","")),"00000000000000"),"")</f>
        <v>03420933000126</v>
      </c>
      <c r="E243" s="9">
        <f t="shared" si="12"/>
        <v>0</v>
      </c>
      <c r="F243" s="9">
        <f t="shared" si="13"/>
        <v>0</v>
      </c>
      <c r="G243" s="9" t="str">
        <f>IFERROR(IF('[2]R-2010'!I243="",0,'[2]R-2010'!I243),"")</f>
        <v>16837</v>
      </c>
      <c r="H243" s="10">
        <f>IFERROR('[2]R-2010'!K243,"")</f>
        <v>45877</v>
      </c>
      <c r="I243" s="24">
        <f>IFERROR('[2]R-2010'!L243,"")</f>
        <v>3870.07</v>
      </c>
      <c r="J243" s="14" t="str">
        <f>IFERROR('[2]R-2010'!Q243,"")</f>
        <v>CONTRATACAO DE EMPRESA PARA LOCAÇÃO DE EQUIPAMENTOS DE INFORMATICA,  INCLUINDO ASSISTENCIA TECNICA, MANUTENÇÃO PREVENTIVA E CORRETIVA E  PEÇAS DE REPOSICÃO, PARA  ATENDER AS NECESSIDADES DA SECRETARIA DE MEIO AMBIENTE DO MUNICIPIO DE IGUATU/CE.  CONFORME LICITACAO 2021.07.01.03 E CONTRATO  2021.08.23.21.</v>
      </c>
      <c r="K243" s="23" t="str">
        <f>IFERROR(IF(OR(ISNUMBER(FIND("VARR",J243)),ISNUMBER(FIND("CAPINA",J243)),ISNUMBER(FIND("ROÇAG",J243)),ISNUMBER(FIND("ROCAG",J243)),ISNUMBER(FIND("PODA",J243)),ISNUMBER(FIND("RESÍDUO",J243)),ISNUMBER(FIND("RESIDUO",J243)),ISNUMBER(FIND("LIMPEZA",J243)),ISNUMBER(FIND("CONSERVAÇÃO",J243)),ISNUMBER(FIND("CONSERVACAO",J243))),INDEX([1]dados!$D$2:$D$32,MATCH("100000001*",[1]dados!$D$2:$D$32,0)),IF(OR(ISNUMBER(FIND("OBRA",J243)),ISNUMBER(FIND("ENGENHARIA",J243)),ISNUMBER(FIND("REFORMA",J243)),ISNUMBER(FIND("AMPLIAÇÃO",J243)),ISNUMBER(FIND("AMPLIACAO",J243)),ISNUMBER(FIND("PAVIMENTAÇÃO",J243)),ISNUMBER(FIND("PAVIMENTACAO",J243)),ISNUMBER(FIND("DRENAGEM",J243)),ISNUMBER(FIND("CONSTRUÇÃO",J243)),ISNUMBER(FIND("CONSTRUCAO",J243))),INDEX([1]dados!$D$2:$D$32,MATCH("100000003*",[1]dados!$D$2:$D$32,0)),IF(OR(ISNUMBER(FIND("LOCAÇÃO",J243)),ISNUMBER(FIND("LOCACAO",J243)),ISNUMBER(FIND("MANUTENÇÃO",J243)),ISNUMBER(FIND("MANUTENCAO",J243)),ISNUMBER(FIND("MÁQUINA",J243)),ISNUMBER(FIND("MAQUINA",J243)),ISNUMBER(FIND("EQUIPAMENTO",J243))),INDEX([1]dados!$D$2:$D$32,MATCH("100000020*",[1]dados!$D$2:$D$32,0)),""))),"")</f>
        <v>100000020 - Manutenção de instalações, de máquinas ou de equipamentos</v>
      </c>
      <c r="L243" s="9">
        <f t="shared" si="14"/>
        <v>0</v>
      </c>
      <c r="M243" s="9">
        <f t="shared" si="15"/>
        <v>0</v>
      </c>
      <c r="N243" s="9"/>
      <c r="O243" s="9"/>
    </row>
    <row r="244" spans="1:15" ht="57.75" thickBot="1">
      <c r="A244" s="14" t="s">
        <v>1489</v>
      </c>
      <c r="B244" s="9"/>
      <c r="C244" s="9">
        <f>IF(OR(ISNUMBER(FIND("OBRA",'[2]R-2010'!E244)),ISNUMBER(FIND("4.4.90.51",'[2]R-2010'!C244))),1,0)</f>
        <v>0</v>
      </c>
      <c r="D244" s="23" t="str">
        <f>IFERROR(TEXT(VALUE(SUBSTITUTE(SUBSTITUTE(SUBSTITUTE('[2]R-2010'!H244,".",""),"/",""),"-","")),"00000000000000"),"")</f>
        <v>03420933000126</v>
      </c>
      <c r="E244" s="9">
        <f t="shared" si="12"/>
        <v>0</v>
      </c>
      <c r="F244" s="9">
        <f t="shared" si="13"/>
        <v>0</v>
      </c>
      <c r="G244" s="9" t="str">
        <f>IFERROR(IF('[2]R-2010'!I244="",0,'[2]R-2010'!I244),"")</f>
        <v>16875</v>
      </c>
      <c r="H244" s="10">
        <f>IFERROR('[2]R-2010'!K244,"")</f>
        <v>45877</v>
      </c>
      <c r="I244" s="24">
        <f>IFERROR('[2]R-2010'!L244,"")</f>
        <v>3901.59</v>
      </c>
      <c r="J244" s="14" t="str">
        <f>IFERROR('[2]R-2010'!Q244,"")</f>
        <v>CONTRATACAO DE EMPRESA PARA LOCAÇÃO DE EQUIPAMENTOS DE INFORMATICA,  INCLUINDO ASSISTENCIA TECNICA, MANUTENÇÃO PREVENTIVA E CORRETIVA E  PEÇAS DE REPOSICÃO, PARA  ATENDER AS NECESSIDADES DA SECRETARIA DA  SECRETARIA DE ASSISTENCIA SOCIAL DO MUNICIPIO DE IGUATU/CE. CONFORME LICITACAO 2021.07.01.03 E CONTRATO 2021.08.23.08.</v>
      </c>
      <c r="K244" s="23" t="str">
        <f>IFERROR(IF(OR(ISNUMBER(FIND("VARR",J244)),ISNUMBER(FIND("CAPINA",J244)),ISNUMBER(FIND("ROÇAG",J244)),ISNUMBER(FIND("ROCAG",J244)),ISNUMBER(FIND("PODA",J244)),ISNUMBER(FIND("RESÍDUO",J244)),ISNUMBER(FIND("RESIDUO",J244)),ISNUMBER(FIND("LIMPEZA",J244)),ISNUMBER(FIND("CONSERVAÇÃO",J244)),ISNUMBER(FIND("CONSERVACAO",J244))),INDEX([1]dados!$D$2:$D$32,MATCH("100000001*",[1]dados!$D$2:$D$32,0)),IF(OR(ISNUMBER(FIND("OBRA",J244)),ISNUMBER(FIND("ENGENHARIA",J244)),ISNUMBER(FIND("REFORMA",J244)),ISNUMBER(FIND("AMPLIAÇÃO",J244)),ISNUMBER(FIND("AMPLIACAO",J244)),ISNUMBER(FIND("PAVIMENTAÇÃO",J244)),ISNUMBER(FIND("PAVIMENTACAO",J244)),ISNUMBER(FIND("DRENAGEM",J244)),ISNUMBER(FIND("CONSTRUÇÃO",J244)),ISNUMBER(FIND("CONSTRUCAO",J244))),INDEX([1]dados!$D$2:$D$32,MATCH("100000003*",[1]dados!$D$2:$D$32,0)),IF(OR(ISNUMBER(FIND("LOCAÇÃO",J244)),ISNUMBER(FIND("LOCACAO",J244)),ISNUMBER(FIND("MANUTENÇÃO",J244)),ISNUMBER(FIND("MANUTENCAO",J244)),ISNUMBER(FIND("MÁQUINA",J244)),ISNUMBER(FIND("MAQUINA",J244)),ISNUMBER(FIND("EQUIPAMENTO",J244))),INDEX([1]dados!$D$2:$D$32,MATCH("100000020*",[1]dados!$D$2:$D$32,0)),""))),"")</f>
        <v>100000020 - Manutenção de instalações, de máquinas ou de equipamentos</v>
      </c>
      <c r="L244" s="9">
        <f t="shared" si="14"/>
        <v>0</v>
      </c>
      <c r="M244" s="9">
        <f t="shared" si="15"/>
        <v>0</v>
      </c>
      <c r="N244" s="9"/>
      <c r="O244" s="9"/>
    </row>
    <row r="245" spans="1:15" ht="57.75" thickBot="1">
      <c r="A245" s="14" t="s">
        <v>1489</v>
      </c>
      <c r="B245" s="9"/>
      <c r="C245" s="9">
        <f>IF(OR(ISNUMBER(FIND("OBRA",'[2]R-2010'!E245)),ISNUMBER(FIND("4.4.90.51",'[2]R-2010'!C245))),1,0)</f>
        <v>0</v>
      </c>
      <c r="D245" s="23" t="str">
        <f>IFERROR(TEXT(VALUE(SUBSTITUTE(SUBSTITUTE(SUBSTITUTE('[2]R-2010'!H245,".",""),"/",""),"-","")),"00000000000000"),"")</f>
        <v>03420933000126</v>
      </c>
      <c r="E245" s="9">
        <f t="shared" si="12"/>
        <v>0</v>
      </c>
      <c r="F245" s="9">
        <f t="shared" si="13"/>
        <v>0</v>
      </c>
      <c r="G245" s="9" t="str">
        <f>IFERROR(IF('[2]R-2010'!I245="",0,'[2]R-2010'!I245),"")</f>
        <v>16810</v>
      </c>
      <c r="H245" s="10">
        <f>IFERROR('[2]R-2010'!K245,"")</f>
        <v>45877</v>
      </c>
      <c r="I245" s="24">
        <f>IFERROR('[2]R-2010'!L245,"")</f>
        <v>3931.59</v>
      </c>
      <c r="J245" s="14" t="str">
        <f>IFERROR('[2]R-2010'!Q245,"")</f>
        <v>CONTRATACAO DE EMPRESA PARA LOCAÇÃO DE EQUIPAMENTOS DE INFORMATICA,  INCLUINDO ASSISTENCIA TECNICA, MANUTENÇÃO PREVENTIVA E CORRETIVA E  PEÇAS DE REPOSICÃO, PARA  ATENDER AS NECESSIDADES DA SECRETARIA DA  SECRETARIA DE ASSISTENCIA SOCIAL DO MUNICIPIO DE IGUATU/CE. CONFORME LICITACAO 2021.07.01.03 E CONTRATO 2021.08.23.08.</v>
      </c>
      <c r="K245" s="23" t="str">
        <f>IFERROR(IF(OR(ISNUMBER(FIND("VARR",J245)),ISNUMBER(FIND("CAPINA",J245)),ISNUMBER(FIND("ROÇAG",J245)),ISNUMBER(FIND("ROCAG",J245)),ISNUMBER(FIND("PODA",J245)),ISNUMBER(FIND("RESÍDUO",J245)),ISNUMBER(FIND("RESIDUO",J245)),ISNUMBER(FIND("LIMPEZA",J245)),ISNUMBER(FIND("CONSERVAÇÃO",J245)),ISNUMBER(FIND("CONSERVACAO",J245))),INDEX([1]dados!$D$2:$D$32,MATCH("100000001*",[1]dados!$D$2:$D$32,0)),IF(OR(ISNUMBER(FIND("OBRA",J245)),ISNUMBER(FIND("ENGENHARIA",J245)),ISNUMBER(FIND("REFORMA",J245)),ISNUMBER(FIND("AMPLIAÇÃO",J245)),ISNUMBER(FIND("AMPLIACAO",J245)),ISNUMBER(FIND("PAVIMENTAÇÃO",J245)),ISNUMBER(FIND("PAVIMENTACAO",J245)),ISNUMBER(FIND("DRENAGEM",J245)),ISNUMBER(FIND("CONSTRUÇÃO",J245)),ISNUMBER(FIND("CONSTRUCAO",J245))),INDEX([1]dados!$D$2:$D$32,MATCH("100000003*",[1]dados!$D$2:$D$32,0)),IF(OR(ISNUMBER(FIND("LOCAÇÃO",J245)),ISNUMBER(FIND("LOCACAO",J245)),ISNUMBER(FIND("MANUTENÇÃO",J245)),ISNUMBER(FIND("MANUTENCAO",J245)),ISNUMBER(FIND("MÁQUINA",J245)),ISNUMBER(FIND("MAQUINA",J245)),ISNUMBER(FIND("EQUIPAMENTO",J245))),INDEX([1]dados!$D$2:$D$32,MATCH("100000020*",[1]dados!$D$2:$D$32,0)),""))),"")</f>
        <v>100000020 - Manutenção de instalações, de máquinas ou de equipamentos</v>
      </c>
      <c r="L245" s="9">
        <f t="shared" si="14"/>
        <v>0</v>
      </c>
      <c r="M245" s="9">
        <f t="shared" si="15"/>
        <v>0</v>
      </c>
      <c r="N245" s="9"/>
      <c r="O245" s="9"/>
    </row>
    <row r="246" spans="1:15" ht="57.75" thickBot="1">
      <c r="A246" s="14" t="s">
        <v>1489</v>
      </c>
      <c r="B246" s="9"/>
      <c r="C246" s="9">
        <f>IF(OR(ISNUMBER(FIND("OBRA",'[2]R-2010'!E246)),ISNUMBER(FIND("4.4.90.51",'[2]R-2010'!C246))),1,0)</f>
        <v>0</v>
      </c>
      <c r="D246" s="23" t="str">
        <f>IFERROR(TEXT(VALUE(SUBSTITUTE(SUBSTITUTE(SUBSTITUTE('[2]R-2010'!H246,".",""),"/",""),"-","")),"00000000000000"),"")</f>
        <v>03420933000126</v>
      </c>
      <c r="E246" s="9">
        <f t="shared" si="12"/>
        <v>0</v>
      </c>
      <c r="F246" s="9">
        <f t="shared" si="13"/>
        <v>0</v>
      </c>
      <c r="G246" s="9" t="str">
        <f>IFERROR(IF('[2]R-2010'!I246="",0,'[2]R-2010'!I246),"")</f>
        <v>16845</v>
      </c>
      <c r="H246" s="10">
        <f>IFERROR('[2]R-2010'!K246,"")</f>
        <v>45877</v>
      </c>
      <c r="I246" s="24">
        <f>IFERROR('[2]R-2010'!L246,"")</f>
        <v>3931.59</v>
      </c>
      <c r="J246" s="14" t="str">
        <f>IFERROR('[2]R-2010'!Q246,"")</f>
        <v>CONTRATACAO DE EMPRESA PARA LOCAÇÃO DE EQUIPAMENTOS DE INFORMATICA,  INCLUINDO ASSISTENCIA TECNICA, MANUTENÇÃO PREVENTIVA E CORRETIVA E  PEÇAS DE REPOSICÃO, PARA  ATENDER AS NECESSIDADES DA SECRETARIA DA  SECRETARIA DE ASSISTENCIA SOCIAL DO MUNICIPIO DE IGUATU/CE. CONFORME LICITACAO 2021.07.01.03 E CONTRATO 2021.08.23.08.</v>
      </c>
      <c r="K246" s="23" t="str">
        <f>IFERROR(IF(OR(ISNUMBER(FIND("VARR",J246)),ISNUMBER(FIND("CAPINA",J246)),ISNUMBER(FIND("ROÇAG",J246)),ISNUMBER(FIND("ROCAG",J246)),ISNUMBER(FIND("PODA",J246)),ISNUMBER(FIND("RESÍDUO",J246)),ISNUMBER(FIND("RESIDUO",J246)),ISNUMBER(FIND("LIMPEZA",J246)),ISNUMBER(FIND("CONSERVAÇÃO",J246)),ISNUMBER(FIND("CONSERVACAO",J246))),INDEX([1]dados!$D$2:$D$32,MATCH("100000001*",[1]dados!$D$2:$D$32,0)),IF(OR(ISNUMBER(FIND("OBRA",J246)),ISNUMBER(FIND("ENGENHARIA",J246)),ISNUMBER(FIND("REFORMA",J246)),ISNUMBER(FIND("AMPLIAÇÃO",J246)),ISNUMBER(FIND("AMPLIACAO",J246)),ISNUMBER(FIND("PAVIMENTAÇÃO",J246)),ISNUMBER(FIND("PAVIMENTACAO",J246)),ISNUMBER(FIND("DRENAGEM",J246)),ISNUMBER(FIND("CONSTRUÇÃO",J246)),ISNUMBER(FIND("CONSTRUCAO",J246))),INDEX([1]dados!$D$2:$D$32,MATCH("100000003*",[1]dados!$D$2:$D$32,0)),IF(OR(ISNUMBER(FIND("LOCAÇÃO",J246)),ISNUMBER(FIND("LOCACAO",J246)),ISNUMBER(FIND("MANUTENÇÃO",J246)),ISNUMBER(FIND("MANUTENCAO",J246)),ISNUMBER(FIND("MÁQUINA",J246)),ISNUMBER(FIND("MAQUINA",J246)),ISNUMBER(FIND("EQUIPAMENTO",J246))),INDEX([1]dados!$D$2:$D$32,MATCH("100000020*",[1]dados!$D$2:$D$32,0)),""))),"")</f>
        <v>100000020 - Manutenção de instalações, de máquinas ou de equipamentos</v>
      </c>
      <c r="L246" s="9">
        <f t="shared" si="14"/>
        <v>0</v>
      </c>
      <c r="M246" s="9">
        <f t="shared" si="15"/>
        <v>0</v>
      </c>
      <c r="N246" s="9"/>
      <c r="O246" s="9"/>
    </row>
    <row r="247" spans="1:15" ht="57.75" thickBot="1">
      <c r="A247" s="14" t="s">
        <v>1489</v>
      </c>
      <c r="B247" s="9"/>
      <c r="C247" s="9">
        <f>IF(OR(ISNUMBER(FIND("OBRA",'[2]R-2010'!E247)),ISNUMBER(FIND("4.4.90.51",'[2]R-2010'!C247))),1,0)</f>
        <v>0</v>
      </c>
      <c r="D247" s="23" t="str">
        <f>IFERROR(TEXT(VALUE(SUBSTITUTE(SUBSTITUTE(SUBSTITUTE('[2]R-2010'!H247,".",""),"/",""),"-","")),"00000000000000"),"")</f>
        <v>03420933000126</v>
      </c>
      <c r="E247" s="9">
        <f t="shared" si="12"/>
        <v>0</v>
      </c>
      <c r="F247" s="9">
        <f t="shared" si="13"/>
        <v>0</v>
      </c>
      <c r="G247" s="9" t="str">
        <f>IFERROR(IF('[2]R-2010'!I247="",0,'[2]R-2010'!I247),"")</f>
        <v>16841</v>
      </c>
      <c r="H247" s="10">
        <f>IFERROR('[2]R-2010'!K247,"")</f>
        <v>45877</v>
      </c>
      <c r="I247" s="24">
        <f>IFERROR('[2]R-2010'!L247,"")</f>
        <v>4891.3</v>
      </c>
      <c r="J247" s="14" t="str">
        <f>IFERROR('[2]R-2010'!Q247,"")</f>
        <v>CONTRATACAO DE EMPRESA PARA LOCAÇÃO DE EQUIPAMENTOS DE INFORMATICA, INCLUINDO ASSISTENCIA TECNICA, MANUTENÇÃO PREVENTIVA E CORRETIVA E PEÇAS DE REPOSICÃO, PARA  ATENDER AS NECESSIDADES DA SECRETARIA DE SAUDE/MAC DO MUNICIPIO DE IGUATU/CE.  CONFORME LICITACAO 2021.07.01.03 E CONTRATO 2021.08.23.07.</v>
      </c>
      <c r="K247" s="23" t="str">
        <f>IFERROR(IF(OR(ISNUMBER(FIND("VARR",J247)),ISNUMBER(FIND("CAPINA",J247)),ISNUMBER(FIND("ROÇAG",J247)),ISNUMBER(FIND("ROCAG",J247)),ISNUMBER(FIND("PODA",J247)),ISNUMBER(FIND("RESÍDUO",J247)),ISNUMBER(FIND("RESIDUO",J247)),ISNUMBER(FIND("LIMPEZA",J247)),ISNUMBER(FIND("CONSERVAÇÃO",J247)),ISNUMBER(FIND("CONSERVACAO",J247))),INDEX([1]dados!$D$2:$D$32,MATCH("100000001*",[1]dados!$D$2:$D$32,0)),IF(OR(ISNUMBER(FIND("OBRA",J247)),ISNUMBER(FIND("ENGENHARIA",J247)),ISNUMBER(FIND("REFORMA",J247)),ISNUMBER(FIND("AMPLIAÇÃO",J247)),ISNUMBER(FIND("AMPLIACAO",J247)),ISNUMBER(FIND("PAVIMENTAÇÃO",J247)),ISNUMBER(FIND("PAVIMENTACAO",J247)),ISNUMBER(FIND("DRENAGEM",J247)),ISNUMBER(FIND("CONSTRUÇÃO",J247)),ISNUMBER(FIND("CONSTRUCAO",J247))),INDEX([1]dados!$D$2:$D$32,MATCH("100000003*",[1]dados!$D$2:$D$32,0)),IF(OR(ISNUMBER(FIND("LOCAÇÃO",J247)),ISNUMBER(FIND("LOCACAO",J247)),ISNUMBER(FIND("MANUTENÇÃO",J247)),ISNUMBER(FIND("MANUTENCAO",J247)),ISNUMBER(FIND("MÁQUINA",J247)),ISNUMBER(FIND("MAQUINA",J247)),ISNUMBER(FIND("EQUIPAMENTO",J247))),INDEX([1]dados!$D$2:$D$32,MATCH("100000020*",[1]dados!$D$2:$D$32,0)),""))),"")</f>
        <v>100000020 - Manutenção de instalações, de máquinas ou de equipamentos</v>
      </c>
      <c r="L247" s="9">
        <f t="shared" si="14"/>
        <v>0</v>
      </c>
      <c r="M247" s="9">
        <f t="shared" si="15"/>
        <v>0</v>
      </c>
      <c r="N247" s="9"/>
      <c r="O247" s="9"/>
    </row>
    <row r="248" spans="1:15" ht="57.75" thickBot="1">
      <c r="A248" s="14" t="s">
        <v>1489</v>
      </c>
      <c r="B248" s="9"/>
      <c r="C248" s="9">
        <f>IF(OR(ISNUMBER(FIND("OBRA",'[2]R-2010'!E248)),ISNUMBER(FIND("4.4.90.51",'[2]R-2010'!C248))),1,0)</f>
        <v>0</v>
      </c>
      <c r="D248" s="23" t="str">
        <f>IFERROR(TEXT(VALUE(SUBSTITUTE(SUBSTITUTE(SUBSTITUTE('[2]R-2010'!H248,".",""),"/",""),"-","")),"00000000000000"),"")</f>
        <v>03420933000126</v>
      </c>
      <c r="E248" s="9">
        <f t="shared" si="12"/>
        <v>0</v>
      </c>
      <c r="F248" s="9">
        <f t="shared" si="13"/>
        <v>0</v>
      </c>
      <c r="G248" s="9" t="str">
        <f>IFERROR(IF('[2]R-2010'!I248="",0,'[2]R-2010'!I248),"")</f>
        <v>16871</v>
      </c>
      <c r="H248" s="10">
        <f>IFERROR('[2]R-2010'!K248,"")</f>
        <v>45877</v>
      </c>
      <c r="I248" s="24">
        <f>IFERROR('[2]R-2010'!L248,"")</f>
        <v>5898.7</v>
      </c>
      <c r="J248" s="14" t="str">
        <f>IFERROR('[2]R-2010'!Q248,"")</f>
        <v>CONTRATACAO DE EMPRESA PARA LOCAÇÃO DE EQUIPAMENTOS DE INFORMATICA, INCLUINDO ASSISTENCIA TECNICA, MANUTENÇÃO PREVENTIVA E CORRETIVA E PEÇAS DE REPOSICÃO, PARA  ATENDER AS NECESSIDADES DA SECRETARIA DE SAUDE/MAC DO MUNICIPIO DE IGUATU/CE.  CONFORME LICITACAO 2021.07.01.03 E CONTRATO 2021.08.23.07.</v>
      </c>
      <c r="K248" s="23" t="str">
        <f>IFERROR(IF(OR(ISNUMBER(FIND("VARR",J248)),ISNUMBER(FIND("CAPINA",J248)),ISNUMBER(FIND("ROÇAG",J248)),ISNUMBER(FIND("ROCAG",J248)),ISNUMBER(FIND("PODA",J248)),ISNUMBER(FIND("RESÍDUO",J248)),ISNUMBER(FIND("RESIDUO",J248)),ISNUMBER(FIND("LIMPEZA",J248)),ISNUMBER(FIND("CONSERVAÇÃO",J248)),ISNUMBER(FIND("CONSERVACAO",J248))),INDEX([1]dados!$D$2:$D$32,MATCH("100000001*",[1]dados!$D$2:$D$32,0)),IF(OR(ISNUMBER(FIND("OBRA",J248)),ISNUMBER(FIND("ENGENHARIA",J248)),ISNUMBER(FIND("REFORMA",J248)),ISNUMBER(FIND("AMPLIAÇÃO",J248)),ISNUMBER(FIND("AMPLIACAO",J248)),ISNUMBER(FIND("PAVIMENTAÇÃO",J248)),ISNUMBER(FIND("PAVIMENTACAO",J248)),ISNUMBER(FIND("DRENAGEM",J248)),ISNUMBER(FIND("CONSTRUÇÃO",J248)),ISNUMBER(FIND("CONSTRUCAO",J248))),INDEX([1]dados!$D$2:$D$32,MATCH("100000003*",[1]dados!$D$2:$D$32,0)),IF(OR(ISNUMBER(FIND("LOCAÇÃO",J248)),ISNUMBER(FIND("LOCACAO",J248)),ISNUMBER(FIND("MANUTENÇÃO",J248)),ISNUMBER(FIND("MANUTENCAO",J248)),ISNUMBER(FIND("MÁQUINA",J248)),ISNUMBER(FIND("MAQUINA",J248)),ISNUMBER(FIND("EQUIPAMENTO",J248))),INDEX([1]dados!$D$2:$D$32,MATCH("100000020*",[1]dados!$D$2:$D$32,0)),""))),"")</f>
        <v>100000020 - Manutenção de instalações, de máquinas ou de equipamentos</v>
      </c>
      <c r="L248" s="9">
        <f t="shared" si="14"/>
        <v>0</v>
      </c>
      <c r="M248" s="9">
        <f t="shared" si="15"/>
        <v>0</v>
      </c>
      <c r="N248" s="9"/>
      <c r="O248" s="9"/>
    </row>
    <row r="249" spans="1:15" ht="57.75" thickBot="1">
      <c r="A249" s="14" t="s">
        <v>1489</v>
      </c>
      <c r="B249" s="9"/>
      <c r="C249" s="9">
        <f>IF(OR(ISNUMBER(FIND("OBRA",'[2]R-2010'!E249)),ISNUMBER(FIND("4.4.90.51",'[2]R-2010'!C249))),1,0)</f>
        <v>0</v>
      </c>
      <c r="D249" s="23" t="str">
        <f>IFERROR(TEXT(VALUE(SUBSTITUTE(SUBSTITUTE(SUBSTITUTE('[2]R-2010'!H249,".",""),"/",""),"-","")),"00000000000000"),"")</f>
        <v>03420933000126</v>
      </c>
      <c r="E249" s="9">
        <f t="shared" si="12"/>
        <v>0</v>
      </c>
      <c r="F249" s="9">
        <f t="shared" si="13"/>
        <v>0</v>
      </c>
      <c r="G249" s="9" t="str">
        <f>IFERROR(IF('[2]R-2010'!I249="",0,'[2]R-2010'!I249),"")</f>
        <v>16793</v>
      </c>
      <c r="H249" s="10">
        <f>IFERROR('[2]R-2010'!K249,"")</f>
        <v>45877</v>
      </c>
      <c r="I249" s="24">
        <f>IFERROR('[2]R-2010'!L249,"")</f>
        <v>6075.7</v>
      </c>
      <c r="J249" s="14" t="str">
        <f>IFERROR('[2]R-2010'!Q249,"")</f>
        <v>CONTRATACAO DE EMPRESA PARA LOCAÇÃO DE EQUIPAMENTOS DE INFORMATICA, INCLUINDO ASSISTENCIA TECNICA, MANUTENÇÃO PREVENTIVA E CORRETIVA E PEÇAS DE REPOSICÃO, PARA  ATENDER AS NECESSIDADES DA SECRETARIA DE SAUDE/MAC DO MUNICIPIO DE IGUATU/CE.  CONFORME LICITACAO 2021.07.01.03 E CONTRATO 2021.08.23.07.</v>
      </c>
      <c r="K249" s="23" t="str">
        <f>IFERROR(IF(OR(ISNUMBER(FIND("VARR",J249)),ISNUMBER(FIND("CAPINA",J249)),ISNUMBER(FIND("ROÇAG",J249)),ISNUMBER(FIND("ROCAG",J249)),ISNUMBER(FIND("PODA",J249)),ISNUMBER(FIND("RESÍDUO",J249)),ISNUMBER(FIND("RESIDUO",J249)),ISNUMBER(FIND("LIMPEZA",J249)),ISNUMBER(FIND("CONSERVAÇÃO",J249)),ISNUMBER(FIND("CONSERVACAO",J249))),INDEX([1]dados!$D$2:$D$32,MATCH("100000001*",[1]dados!$D$2:$D$32,0)),IF(OR(ISNUMBER(FIND("OBRA",J249)),ISNUMBER(FIND("ENGENHARIA",J249)),ISNUMBER(FIND("REFORMA",J249)),ISNUMBER(FIND("AMPLIAÇÃO",J249)),ISNUMBER(FIND("AMPLIACAO",J249)),ISNUMBER(FIND("PAVIMENTAÇÃO",J249)),ISNUMBER(FIND("PAVIMENTACAO",J249)),ISNUMBER(FIND("DRENAGEM",J249)),ISNUMBER(FIND("CONSTRUÇÃO",J249)),ISNUMBER(FIND("CONSTRUCAO",J249))),INDEX([1]dados!$D$2:$D$32,MATCH("100000003*",[1]dados!$D$2:$D$32,0)),IF(OR(ISNUMBER(FIND("LOCAÇÃO",J249)),ISNUMBER(FIND("LOCACAO",J249)),ISNUMBER(FIND("MANUTENÇÃO",J249)),ISNUMBER(FIND("MANUTENCAO",J249)),ISNUMBER(FIND("MÁQUINA",J249)),ISNUMBER(FIND("MAQUINA",J249)),ISNUMBER(FIND("EQUIPAMENTO",J249))),INDEX([1]dados!$D$2:$D$32,MATCH("100000020*",[1]dados!$D$2:$D$32,0)),""))),"")</f>
        <v>100000020 - Manutenção de instalações, de máquinas ou de equipamentos</v>
      </c>
      <c r="L249" s="9">
        <f t="shared" si="14"/>
        <v>0</v>
      </c>
      <c r="M249" s="9">
        <f t="shared" si="15"/>
        <v>0</v>
      </c>
      <c r="N249" s="9"/>
      <c r="O249" s="9"/>
    </row>
    <row r="250" spans="1:15" ht="57.75" thickBot="1">
      <c r="A250" s="14" t="s">
        <v>1489</v>
      </c>
      <c r="B250" s="9"/>
      <c r="C250" s="9">
        <f>IF(OR(ISNUMBER(FIND("OBRA",'[2]R-2010'!E250)),ISNUMBER(FIND("4.4.90.51",'[2]R-2010'!C250))),1,0)</f>
        <v>0</v>
      </c>
      <c r="D250" s="23" t="str">
        <f>IFERROR(TEXT(VALUE(SUBSTITUTE(SUBSTITUTE(SUBSTITUTE('[2]R-2010'!H250,".",""),"/",""),"-","")),"00000000000000"),"")</f>
        <v>03420933000126</v>
      </c>
      <c r="E250" s="9">
        <f t="shared" si="12"/>
        <v>0</v>
      </c>
      <c r="F250" s="9">
        <f t="shared" si="13"/>
        <v>0</v>
      </c>
      <c r="G250" s="9" t="str">
        <f>IFERROR(IF('[2]R-2010'!I250="",0,'[2]R-2010'!I250),"")</f>
        <v>16894</v>
      </c>
      <c r="H250" s="10">
        <f>IFERROR('[2]R-2010'!K250,"")</f>
        <v>45877</v>
      </c>
      <c r="I250" s="24">
        <f>IFERROR('[2]R-2010'!L250,"")</f>
        <v>13447.64</v>
      </c>
      <c r="J250" s="14" t="str">
        <f>IFERROR('[2]R-2010'!Q250,"")</f>
        <v>CONTRATACAO DE EMPRESA PARA LOCAÇÃO DE EQUIPAMENTOS DE INFORMATICA,  INCLUINDO ASSISTENCIA TECNICA, MANUTENÇÃO PREVENTIVA E CORRETIVA E  PEÇAS DE REPOSICÃO, PARA  ATENDER AS NECESSIDADES DA SECRETARIA DE  SAUDE DO MUNICIPIO DE IGUATU/CE.  CONFORME LICITACAO 2021.07.01.03  E CONTRATO 2021.08.23.07.</v>
      </c>
      <c r="K250" s="23" t="str">
        <f>IFERROR(IF(OR(ISNUMBER(FIND("VARR",J250)),ISNUMBER(FIND("CAPINA",J250)),ISNUMBER(FIND("ROÇAG",J250)),ISNUMBER(FIND("ROCAG",J250)),ISNUMBER(FIND("PODA",J250)),ISNUMBER(FIND("RESÍDUO",J250)),ISNUMBER(FIND("RESIDUO",J250)),ISNUMBER(FIND("LIMPEZA",J250)),ISNUMBER(FIND("CONSERVAÇÃO",J250)),ISNUMBER(FIND("CONSERVACAO",J250))),INDEX([1]dados!$D$2:$D$32,MATCH("100000001*",[1]dados!$D$2:$D$32,0)),IF(OR(ISNUMBER(FIND("OBRA",J250)),ISNUMBER(FIND("ENGENHARIA",J250)),ISNUMBER(FIND("REFORMA",J250)),ISNUMBER(FIND("AMPLIAÇÃO",J250)),ISNUMBER(FIND("AMPLIACAO",J250)),ISNUMBER(FIND("PAVIMENTAÇÃO",J250)),ISNUMBER(FIND("PAVIMENTACAO",J250)),ISNUMBER(FIND("DRENAGEM",J250)),ISNUMBER(FIND("CONSTRUÇÃO",J250)),ISNUMBER(FIND("CONSTRUCAO",J250))),INDEX([1]dados!$D$2:$D$32,MATCH("100000003*",[1]dados!$D$2:$D$32,0)),IF(OR(ISNUMBER(FIND("LOCAÇÃO",J250)),ISNUMBER(FIND("LOCACAO",J250)),ISNUMBER(FIND("MANUTENÇÃO",J250)),ISNUMBER(FIND("MANUTENCAO",J250)),ISNUMBER(FIND("MÁQUINA",J250)),ISNUMBER(FIND("MAQUINA",J250)),ISNUMBER(FIND("EQUIPAMENTO",J250))),INDEX([1]dados!$D$2:$D$32,MATCH("100000020*",[1]dados!$D$2:$D$32,0)),""))),"")</f>
        <v>100000020 - Manutenção de instalações, de máquinas ou de equipamentos</v>
      </c>
      <c r="L250" s="9">
        <f t="shared" si="14"/>
        <v>0</v>
      </c>
      <c r="M250" s="9">
        <f t="shared" si="15"/>
        <v>0</v>
      </c>
      <c r="N250" s="9"/>
      <c r="O250" s="9"/>
    </row>
    <row r="251" spans="1:15" ht="29.25" thickBot="1">
      <c r="A251" s="14" t="s">
        <v>1489</v>
      </c>
      <c r="B251" s="9"/>
      <c r="C251" s="9">
        <f>IF(OR(ISNUMBER(FIND("OBRA",'[2]R-2010'!E251)),ISNUMBER(FIND("4.4.90.51",'[2]R-2010'!C251))),1,0)</f>
        <v>0</v>
      </c>
      <c r="D251" s="23" t="str">
        <f>IFERROR(TEXT(VALUE(SUBSTITUTE(SUBSTITUTE(SUBSTITUTE('[2]R-2010'!H251,".",""),"/",""),"-","")),"00000000000000"),"")</f>
        <v>27298172000140</v>
      </c>
      <c r="E251" s="9">
        <f t="shared" si="12"/>
        <v>0</v>
      </c>
      <c r="F251" s="9">
        <f t="shared" si="13"/>
        <v>0</v>
      </c>
      <c r="G251" s="9" t="str">
        <f>IFERROR(IF('[2]R-2010'!I251="",0,'[2]R-2010'!I251),"")</f>
        <v>208</v>
      </c>
      <c r="H251" s="10">
        <f>IFERROR('[2]R-2010'!K251,"")</f>
        <v>45877</v>
      </c>
      <c r="I251" s="24">
        <f>IFERROR('[2]R-2010'!L251,"")</f>
        <v>1460</v>
      </c>
      <c r="J251" s="14" t="str">
        <f>IFERROR('[2]R-2010'!Q251,"")</f>
        <v>CONTRATAÇÃO DE EMPRESA ESPECIALIZADA PARA LOCACAO DE INFRAESTRUTURA DE VIDEO MONITORAMENTO, CONFORME PROCESSO CARONA 2023.04.26.01 E CONTRATO 2023.05.11.01.</v>
      </c>
      <c r="K251" s="23" t="str">
        <f>IFERROR(IF(OR(ISNUMBER(FIND("VARR",J251)),ISNUMBER(FIND("CAPINA",J251)),ISNUMBER(FIND("ROÇAG",J251)),ISNUMBER(FIND("ROCAG",J251)),ISNUMBER(FIND("PODA",J251)),ISNUMBER(FIND("RESÍDUO",J251)),ISNUMBER(FIND("RESIDUO",J251)),ISNUMBER(FIND("LIMPEZA",J251)),ISNUMBER(FIND("CONSERVAÇÃO",J251)),ISNUMBER(FIND("CONSERVACAO",J251))),INDEX([1]dados!$D$2:$D$32,MATCH("100000001*",[1]dados!$D$2:$D$32,0)),IF(OR(ISNUMBER(FIND("OBRA",J251)),ISNUMBER(FIND("ENGENHARIA",J251)),ISNUMBER(FIND("REFORMA",J251)),ISNUMBER(FIND("AMPLIAÇÃO",J251)),ISNUMBER(FIND("AMPLIACAO",J251)),ISNUMBER(FIND("PAVIMENTAÇÃO",J251)),ISNUMBER(FIND("PAVIMENTACAO",J251)),ISNUMBER(FIND("DRENAGEM",J251)),ISNUMBER(FIND("CONSTRUÇÃO",J251)),ISNUMBER(FIND("CONSTRUCAO",J251))),INDEX([1]dados!$D$2:$D$32,MATCH("100000003*",[1]dados!$D$2:$D$32,0)),IF(OR(ISNUMBER(FIND("LOCAÇÃO",J251)),ISNUMBER(FIND("LOCACAO",J251)),ISNUMBER(FIND("MANUTENÇÃO",J251)),ISNUMBER(FIND("MANUTENCAO",J251)),ISNUMBER(FIND("MÁQUINA",J251)),ISNUMBER(FIND("MAQUINA",J251)),ISNUMBER(FIND("EQUIPAMENTO",J251))),INDEX([1]dados!$D$2:$D$32,MATCH("100000020*",[1]dados!$D$2:$D$32,0)),""))),"")</f>
        <v>100000020 - Manutenção de instalações, de máquinas ou de equipamentos</v>
      </c>
      <c r="L251" s="9">
        <f t="shared" si="14"/>
        <v>0</v>
      </c>
      <c r="M251" s="9">
        <f t="shared" si="15"/>
        <v>0</v>
      </c>
      <c r="N251" s="9"/>
      <c r="O251" s="9"/>
    </row>
    <row r="252" spans="1:15" ht="29.25" thickBot="1">
      <c r="A252" s="14" t="s">
        <v>1489</v>
      </c>
      <c r="B252" s="9"/>
      <c r="C252" s="9">
        <f>IF(OR(ISNUMBER(FIND("OBRA",'[2]R-2010'!E252)),ISNUMBER(FIND("4.4.90.51",'[2]R-2010'!C252))),1,0)</f>
        <v>0</v>
      </c>
      <c r="D252" s="23" t="str">
        <f>IFERROR(TEXT(VALUE(SUBSTITUTE(SUBSTITUTE(SUBSTITUTE('[2]R-2010'!H252,".",""),"/",""),"-","")),"00000000000000"),"")</f>
        <v>27298172000140</v>
      </c>
      <c r="E252" s="9">
        <f t="shared" si="12"/>
        <v>0</v>
      </c>
      <c r="F252" s="9">
        <f t="shared" si="13"/>
        <v>0</v>
      </c>
      <c r="G252" s="9" t="str">
        <f>IFERROR(IF('[2]R-2010'!I252="",0,'[2]R-2010'!I252),"")</f>
        <v>124</v>
      </c>
      <c r="H252" s="10">
        <f>IFERROR('[2]R-2010'!K252,"")</f>
        <v>45877</v>
      </c>
      <c r="I252" s="24">
        <f>IFERROR('[2]R-2010'!L252,"")</f>
        <v>11920</v>
      </c>
      <c r="J252" s="14" t="str">
        <f>IFERROR('[2]R-2010'!Q252,"")</f>
        <v>CONTRATAÇÃO DE EMPRESA ESPECIALIZADA PARA LOCACAO DE INFRAESTRUTURA DE VIDEO MONITORAMENTO, CONFORME PROCESSO CARONA 2023.04.26.01 E CONTRATO 2023.05.11.01.</v>
      </c>
      <c r="K252" s="23" t="str">
        <f>IFERROR(IF(OR(ISNUMBER(FIND("VARR",J252)),ISNUMBER(FIND("CAPINA",J252)),ISNUMBER(FIND("ROÇAG",J252)),ISNUMBER(FIND("ROCAG",J252)),ISNUMBER(FIND("PODA",J252)),ISNUMBER(FIND("RESÍDUO",J252)),ISNUMBER(FIND("RESIDUO",J252)),ISNUMBER(FIND("LIMPEZA",J252)),ISNUMBER(FIND("CONSERVAÇÃO",J252)),ISNUMBER(FIND("CONSERVACAO",J252))),INDEX([1]dados!$D$2:$D$32,MATCH("100000001*",[1]dados!$D$2:$D$32,0)),IF(OR(ISNUMBER(FIND("OBRA",J252)),ISNUMBER(FIND("ENGENHARIA",J252)),ISNUMBER(FIND("REFORMA",J252)),ISNUMBER(FIND("AMPLIAÇÃO",J252)),ISNUMBER(FIND("AMPLIACAO",J252)),ISNUMBER(FIND("PAVIMENTAÇÃO",J252)),ISNUMBER(FIND("PAVIMENTACAO",J252)),ISNUMBER(FIND("DRENAGEM",J252)),ISNUMBER(FIND("CONSTRUÇÃO",J252)),ISNUMBER(FIND("CONSTRUCAO",J252))),INDEX([1]dados!$D$2:$D$32,MATCH("100000003*",[1]dados!$D$2:$D$32,0)),IF(OR(ISNUMBER(FIND("LOCAÇÃO",J252)),ISNUMBER(FIND("LOCACAO",J252)),ISNUMBER(FIND("MANUTENÇÃO",J252)),ISNUMBER(FIND("MANUTENCAO",J252)),ISNUMBER(FIND("MÁQUINA",J252)),ISNUMBER(FIND("MAQUINA",J252)),ISNUMBER(FIND("EQUIPAMENTO",J252))),INDEX([1]dados!$D$2:$D$32,MATCH("100000020*",[1]dados!$D$2:$D$32,0)),""))),"")</f>
        <v>100000020 - Manutenção de instalações, de máquinas ou de equipamentos</v>
      </c>
      <c r="L252" s="9">
        <f t="shared" si="14"/>
        <v>0</v>
      </c>
      <c r="M252" s="9">
        <f t="shared" si="15"/>
        <v>0</v>
      </c>
      <c r="N252" s="9"/>
      <c r="O252" s="9"/>
    </row>
    <row r="253" spans="1:15" ht="29.25" thickBot="1">
      <c r="A253" s="14" t="s">
        <v>1489</v>
      </c>
      <c r="B253" s="9"/>
      <c r="C253" s="9">
        <f>IF(OR(ISNUMBER(FIND("OBRA",'[2]R-2010'!E253)),ISNUMBER(FIND("4.4.90.51",'[2]R-2010'!C253))),1,0)</f>
        <v>0</v>
      </c>
      <c r="D253" s="23" t="str">
        <f>IFERROR(TEXT(VALUE(SUBSTITUTE(SUBSTITUTE(SUBSTITUTE('[2]R-2010'!H253,".",""),"/",""),"-","")),"00000000000000"),"")</f>
        <v>27298172000140</v>
      </c>
      <c r="E253" s="9">
        <f t="shared" si="12"/>
        <v>0</v>
      </c>
      <c r="F253" s="9">
        <f t="shared" si="13"/>
        <v>0</v>
      </c>
      <c r="G253" s="9" t="str">
        <f>IFERROR(IF('[2]R-2010'!I253="",0,'[2]R-2010'!I253),"")</f>
        <v>167</v>
      </c>
      <c r="H253" s="10">
        <f>IFERROR('[2]R-2010'!K253,"")</f>
        <v>45877</v>
      </c>
      <c r="I253" s="24">
        <f>IFERROR('[2]R-2010'!L253,"")</f>
        <v>71060</v>
      </c>
      <c r="J253" s="14" t="str">
        <f>IFERROR('[2]R-2010'!Q253,"")</f>
        <v>CONTRATAÇÃO DE EMPRESA ESPECIALIZADA PARA LOCACAO DE INFRAESTRUTURA DE VIDEO MONITORAMENTO, CONFORME PROCESSO CARONA 2023.04.26.01 E CONTRATO 2023.05.11.01.</v>
      </c>
      <c r="K253" s="23" t="str">
        <f>IFERROR(IF(OR(ISNUMBER(FIND("VARR",J253)),ISNUMBER(FIND("CAPINA",J253)),ISNUMBER(FIND("ROÇAG",J253)),ISNUMBER(FIND("ROCAG",J253)),ISNUMBER(FIND("PODA",J253)),ISNUMBER(FIND("RESÍDUO",J253)),ISNUMBER(FIND("RESIDUO",J253)),ISNUMBER(FIND("LIMPEZA",J253)),ISNUMBER(FIND("CONSERVAÇÃO",J253)),ISNUMBER(FIND("CONSERVACAO",J253))),INDEX([1]dados!$D$2:$D$32,MATCH("100000001*",[1]dados!$D$2:$D$32,0)),IF(OR(ISNUMBER(FIND("OBRA",J253)),ISNUMBER(FIND("ENGENHARIA",J253)),ISNUMBER(FIND("REFORMA",J253)),ISNUMBER(FIND("AMPLIAÇÃO",J253)),ISNUMBER(FIND("AMPLIACAO",J253)),ISNUMBER(FIND("PAVIMENTAÇÃO",J253)),ISNUMBER(FIND("PAVIMENTACAO",J253)),ISNUMBER(FIND("DRENAGEM",J253)),ISNUMBER(FIND("CONSTRUÇÃO",J253)),ISNUMBER(FIND("CONSTRUCAO",J253))),INDEX([1]dados!$D$2:$D$32,MATCH("100000003*",[1]dados!$D$2:$D$32,0)),IF(OR(ISNUMBER(FIND("LOCAÇÃO",J253)),ISNUMBER(FIND("LOCACAO",J253)),ISNUMBER(FIND("MANUTENÇÃO",J253)),ISNUMBER(FIND("MANUTENCAO",J253)),ISNUMBER(FIND("MÁQUINA",J253)),ISNUMBER(FIND("MAQUINA",J253)),ISNUMBER(FIND("EQUIPAMENTO",J253))),INDEX([1]dados!$D$2:$D$32,MATCH("100000020*",[1]dados!$D$2:$D$32,0)),""))),"")</f>
        <v>100000020 - Manutenção de instalações, de máquinas ou de equipamentos</v>
      </c>
      <c r="L253" s="9">
        <f t="shared" si="14"/>
        <v>0</v>
      </c>
      <c r="M253" s="9">
        <f t="shared" si="15"/>
        <v>0</v>
      </c>
      <c r="N253" s="9"/>
      <c r="O253" s="9"/>
    </row>
    <row r="254" spans="1:15" ht="57.75" thickBot="1">
      <c r="A254" s="14" t="s">
        <v>1489</v>
      </c>
      <c r="B254" s="9"/>
      <c r="C254" s="9">
        <f>IF(OR(ISNUMBER(FIND("OBRA",'[2]R-2010'!E254)),ISNUMBER(FIND("4.4.90.51",'[2]R-2010'!C254))),1,0)</f>
        <v>0</v>
      </c>
      <c r="D254" s="23" t="str">
        <f>IFERROR(TEXT(VALUE(SUBSTITUTE(SUBSTITUTE(SUBSTITUTE('[2]R-2010'!H254,".",""),"/",""),"-","")),"00000000000000"),"")</f>
        <v>30994850000113</v>
      </c>
      <c r="E254" s="9">
        <f t="shared" si="12"/>
        <v>0</v>
      </c>
      <c r="F254" s="9">
        <f t="shared" si="13"/>
        <v>0</v>
      </c>
      <c r="G254" s="9" t="str">
        <f>IFERROR(IF('[2]R-2010'!I254="",0,'[2]R-2010'!I254),"")</f>
        <v>107</v>
      </c>
      <c r="H254" s="10">
        <f>IFERROR('[2]R-2010'!K254,"")</f>
        <v>45877</v>
      </c>
      <c r="I254" s="24">
        <f>IFERROR('[2]R-2010'!L254,"")</f>
        <v>300000</v>
      </c>
      <c r="J254" s="14" t="str">
        <f>IFERROR('[2]R-2010'!Q254,"")</f>
        <v>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 Referente a medicao nº 06.</v>
      </c>
      <c r="K254" s="23" t="str">
        <f>IFERROR(IF(OR(ISNUMBER(FIND("VARR",J254)),ISNUMBER(FIND("CAPINA",J254)),ISNUMBER(FIND("ROÇAG",J254)),ISNUMBER(FIND("ROCAG",J254)),ISNUMBER(FIND("PODA",J254)),ISNUMBER(FIND("RESÍDUO",J254)),ISNUMBER(FIND("RESIDUO",J254)),ISNUMBER(FIND("LIMPEZA",J254)),ISNUMBER(FIND("CONSERVAÇÃO",J254)),ISNUMBER(FIND("CONSERVACAO",J254))),INDEX([1]dados!$D$2:$D$32,MATCH("100000001*",[1]dados!$D$2:$D$32,0)),IF(OR(ISNUMBER(FIND("OBRA",J254)),ISNUMBER(FIND("ENGENHARIA",J254)),ISNUMBER(FIND("REFORMA",J254)),ISNUMBER(FIND("AMPLIAÇÃO",J254)),ISNUMBER(FIND("AMPLIACAO",J254)),ISNUMBER(FIND("PAVIMENTAÇÃO",J254)),ISNUMBER(FIND("PAVIMENTACAO",J254)),ISNUMBER(FIND("DRENAGEM",J254)),ISNUMBER(FIND("CONSTRUÇÃO",J254)),ISNUMBER(FIND("CONSTRUCAO",J254))),INDEX([1]dados!$D$2:$D$32,MATCH("100000003*",[1]dados!$D$2:$D$32,0)),IF(OR(ISNUMBER(FIND("LOCAÇÃO",J254)),ISNUMBER(FIND("LOCACAO",J254)),ISNUMBER(FIND("MANUTENÇÃO",J254)),ISNUMBER(FIND("MANUTENCAO",J254)),ISNUMBER(FIND("MÁQUINA",J254)),ISNUMBER(FIND("MAQUINA",J254)),ISNUMBER(FIND("EQUIPAMENTO",J254))),INDEX([1]dados!$D$2:$D$32,MATCH("100000020*",[1]dados!$D$2:$D$32,0)),""))),"")</f>
        <v/>
      </c>
      <c r="L254" s="9">
        <f t="shared" si="14"/>
        <v>0</v>
      </c>
      <c r="M254" s="9">
        <f t="shared" si="15"/>
        <v>0</v>
      </c>
      <c r="N254" s="9"/>
      <c r="O254" s="9"/>
    </row>
    <row r="255" spans="1:15" ht="43.5" thickBot="1">
      <c r="A255" s="14" t="s">
        <v>1489</v>
      </c>
      <c r="B255" s="9"/>
      <c r="C255" s="9">
        <f>IF(OR(ISNUMBER(FIND("OBRA",'[2]R-2010'!E255)),ISNUMBER(FIND("4.4.90.51",'[2]R-2010'!C255))),1,0)</f>
        <v>0</v>
      </c>
      <c r="D255" s="23" t="str">
        <f>IFERROR(TEXT(VALUE(SUBSTITUTE(SUBSTITUTE(SUBSTITUTE('[2]R-2010'!H255,".",""),"/",""),"-","")),"00000000000000"),"")</f>
        <v>24525971000113</v>
      </c>
      <c r="E255" s="9">
        <f t="shared" si="12"/>
        <v>0</v>
      </c>
      <c r="F255" s="9">
        <f t="shared" si="13"/>
        <v>0</v>
      </c>
      <c r="G255" s="9" t="str">
        <f>IFERROR(IF('[2]R-2010'!I255="",0,'[2]R-2010'!I255),"")</f>
        <v>16409</v>
      </c>
      <c r="H255" s="10">
        <f>IFERROR('[2]R-2010'!K255,"")</f>
        <v>45877</v>
      </c>
      <c r="I255" s="24">
        <f>IFERROR('[2]R-2010'!L255,"")</f>
        <v>34496.28</v>
      </c>
      <c r="J255" s="14" t="str">
        <f>IFERROR('[2]R-2010'!Q255,"")</f>
        <v>CONTRATAÇÃO DE EMPRESA ESPECIALIZADA NA ÁREA DE SERVIÇOS DE COLETA, TRANSPORTE E  INCINERAÇÃO DE RESÍDUOS SÓLIDOS DA SAÚDE DO MUNICÍPIO DE IGUATU-CE, CONFORME  ESPECIFICAÇÕES CONSTANTES NO PROJETO BÁSICO DA LICITACAO 2021.10.06.01. E CONTRATO 2022.01.04.01.</v>
      </c>
      <c r="K255" s="23" t="str">
        <f>IFERROR(IF(OR(ISNUMBER(FIND("VARR",J255)),ISNUMBER(FIND("CAPINA",J255)),ISNUMBER(FIND("ROÇAG",J255)),ISNUMBER(FIND("ROCAG",J255)),ISNUMBER(FIND("PODA",J255)),ISNUMBER(FIND("RESÍDUO",J255)),ISNUMBER(FIND("RESIDUO",J255)),ISNUMBER(FIND("LIMPEZA",J255)),ISNUMBER(FIND("CONSERVAÇÃO",J255)),ISNUMBER(FIND("CONSERVACAO",J255))),INDEX([1]dados!$D$2:$D$32,MATCH("100000001*",[1]dados!$D$2:$D$32,0)),IF(OR(ISNUMBER(FIND("OBRA",J255)),ISNUMBER(FIND("ENGENHARIA",J255)),ISNUMBER(FIND("REFORMA",J255)),ISNUMBER(FIND("AMPLIAÇÃO",J255)),ISNUMBER(FIND("AMPLIACAO",J255)),ISNUMBER(FIND("PAVIMENTAÇÃO",J255)),ISNUMBER(FIND("PAVIMENTACAO",J255)),ISNUMBER(FIND("DRENAGEM",J255)),ISNUMBER(FIND("CONSTRUÇÃO",J255)),ISNUMBER(FIND("CONSTRUCAO",J255))),INDEX([1]dados!$D$2:$D$32,MATCH("100000003*",[1]dados!$D$2:$D$32,0)),IF(OR(ISNUMBER(FIND("LOCAÇÃO",J255)),ISNUMBER(FIND("LOCACAO",J255)),ISNUMBER(FIND("MANUTENÇÃO",J255)),ISNUMBER(FIND("MANUTENCAO",J255)),ISNUMBER(FIND("MÁQUINA",J255)),ISNUMBER(FIND("MAQUINA",J255)),ISNUMBER(FIND("EQUIPAMENTO",J255))),INDEX([1]dados!$D$2:$D$32,MATCH("100000020*",[1]dados!$D$2:$D$32,0)),""))),"")</f>
        <v>100000001 - Limpeza, conservação ou zeladoria</v>
      </c>
      <c r="L255" s="9">
        <f t="shared" si="14"/>
        <v>0</v>
      </c>
      <c r="M255" s="9">
        <f t="shared" si="15"/>
        <v>0</v>
      </c>
      <c r="N255" s="9"/>
      <c r="O255" s="9"/>
    </row>
    <row r="256" spans="1:15" ht="57.75" thickBot="1">
      <c r="A256" s="14" t="s">
        <v>1489</v>
      </c>
      <c r="B256" s="9"/>
      <c r="C256" s="9">
        <f>IF(OR(ISNUMBER(FIND("OBRA",'[2]R-2010'!E256)),ISNUMBER(FIND("4.4.90.51",'[2]R-2010'!C256))),1,0)</f>
        <v>1</v>
      </c>
      <c r="D256" s="23" t="str">
        <f>IFERROR(TEXT(VALUE(SUBSTITUTE(SUBSTITUTE(SUBSTITUTE('[2]R-2010'!H256,".",""),"/",""),"-","")),"00000000000000"),"")</f>
        <v>22456063000190</v>
      </c>
      <c r="E256" s="9">
        <f t="shared" si="12"/>
        <v>0</v>
      </c>
      <c r="F256" s="9">
        <f t="shared" si="13"/>
        <v>0</v>
      </c>
      <c r="G256" s="9" t="str">
        <f>IFERROR(IF('[2]R-2010'!I256="",0,'[2]R-2010'!I256),"")</f>
        <v>2337</v>
      </c>
      <c r="H256" s="10">
        <f>IFERROR('[2]R-2010'!K256,"")</f>
        <v>45881</v>
      </c>
      <c r="I256" s="24">
        <f>IFERROR('[2]R-2010'!L256,"")</f>
        <v>74742.33</v>
      </c>
      <c r="J256" s="14" t="str">
        <f>IFERROR('[2]R-2010'!Q256,"")</f>
        <v>REFERENTE A 1ª MEDIÇÃO DOS SERVIÇOS PARA CONCLUSÃO DE PAVIMENTAÇÃO EM PEDRA TOSCA EM DIVERSOS BAIRROS DO MUNICIPIO DE IGUATU-CE, CONFORME MAPP 3819, CONFORME CONDIÇÕES, QUANTIDADES E EXIGÊNCIAS ESTABELECIDAS NESTE EDITAL E SEUS ANEXOS. CONFORME LICITACAO 20240610000324 E CONTRATO 2024.07.29.01. EM SUBSTITUICAO AO EMPENHO 03010038.</v>
      </c>
      <c r="K256" s="23" t="str">
        <f>IFERROR(IF(OR(ISNUMBER(FIND("VARR",J256)),ISNUMBER(FIND("CAPINA",J256)),ISNUMBER(FIND("ROÇAG",J256)),ISNUMBER(FIND("ROCAG",J256)),ISNUMBER(FIND("PODA",J256)),ISNUMBER(FIND("RESÍDUO",J256)),ISNUMBER(FIND("RESIDUO",J256)),ISNUMBER(FIND("LIMPEZA",J256)),ISNUMBER(FIND("CONSERVAÇÃO",J256)),ISNUMBER(FIND("CONSERVACAO",J256))),INDEX([1]dados!$D$2:$D$32,MATCH("100000001*",[1]dados!$D$2:$D$32,0)),IF(OR(ISNUMBER(FIND("OBRA",J256)),ISNUMBER(FIND("ENGENHARIA",J256)),ISNUMBER(FIND("REFORMA",J256)),ISNUMBER(FIND("AMPLIAÇÃO",J256)),ISNUMBER(FIND("AMPLIACAO",J256)),ISNUMBER(FIND("PAVIMENTAÇÃO",J256)),ISNUMBER(FIND("PAVIMENTACAO",J256)),ISNUMBER(FIND("DRENAGEM",J256)),ISNUMBER(FIND("CONSTRUÇÃO",J256)),ISNUMBER(FIND("CONSTRUCAO",J256))),INDEX([1]dados!$D$2:$D$32,MATCH("100000003*",[1]dados!$D$2:$D$32,0)),IF(OR(ISNUMBER(FIND("LOCAÇÃO",J256)),ISNUMBER(FIND("LOCACAO",J256)),ISNUMBER(FIND("MANUTENÇÃO",J256)),ISNUMBER(FIND("MANUTENCAO",J256)),ISNUMBER(FIND("MÁQUINA",J256)),ISNUMBER(FIND("MAQUINA",J256)),ISNUMBER(FIND("EQUIPAMENTO",J256))),INDEX([1]dados!$D$2:$D$32,MATCH("100000020*",[1]dados!$D$2:$D$32,0)),""))),"")</f>
        <v>100000003 - Construção civil</v>
      </c>
      <c r="L256" s="9">
        <f t="shared" si="14"/>
        <v>0</v>
      </c>
      <c r="M256" s="9">
        <f t="shared" si="15"/>
        <v>0</v>
      </c>
      <c r="N256" s="9"/>
      <c r="O256" s="9"/>
    </row>
    <row r="257" spans="1:15" ht="43.5" thickBot="1">
      <c r="A257" s="14" t="s">
        <v>1489</v>
      </c>
      <c r="B257" s="9"/>
      <c r="C257" s="9">
        <f>IF(OR(ISNUMBER(FIND("OBRA",'[2]R-2010'!E257)),ISNUMBER(FIND("4.4.90.51",'[2]R-2010'!C257))),1,0)</f>
        <v>0</v>
      </c>
      <c r="D257" s="23" t="str">
        <f>IFERROR(TEXT(VALUE(SUBSTITUTE(SUBSTITUTE(SUBSTITUTE('[2]R-2010'!H257,".",""),"/",""),"-","")),"00000000000000"),"")</f>
        <v>24525971000113</v>
      </c>
      <c r="E257" s="9">
        <f t="shared" si="12"/>
        <v>0</v>
      </c>
      <c r="F257" s="9">
        <f t="shared" si="13"/>
        <v>0</v>
      </c>
      <c r="G257" s="9" t="str">
        <f>IFERROR(IF('[2]R-2010'!I257="",0,'[2]R-2010'!I257),"")</f>
        <v>16407</v>
      </c>
      <c r="H257" s="10">
        <f>IFERROR('[2]R-2010'!K257,"")</f>
        <v>45882</v>
      </c>
      <c r="I257" s="24">
        <f>IFERROR('[2]R-2010'!L257,"")</f>
        <v>43120.35</v>
      </c>
      <c r="J257" s="14" t="str">
        <f>IFERROR('[2]R-2010'!Q257,"")</f>
        <v>CONTRATAÇÃO DE EMPRESA ESPECIALIZADA NA ÁREA DE SERVIÇOS DE COLETA,  TRANSPORTE E  INCINERAÇÃO DE RESÍDUOS SÓLIDOS DA SAÚDE DO MUNICÍPIO DE IGUATU-CE, CONFORME  ESPECIFICAÇÕES CONSTANTES NO PROJETO BÁSICO DA  LICITACAO 2021.10.06.01. E CONTRATO 2022.01.04.01.</v>
      </c>
      <c r="K257" s="23" t="str">
        <f>IFERROR(IF(OR(ISNUMBER(FIND("VARR",J257)),ISNUMBER(FIND("CAPINA",J257)),ISNUMBER(FIND("ROÇAG",J257)),ISNUMBER(FIND("ROCAG",J257)),ISNUMBER(FIND("PODA",J257)),ISNUMBER(FIND("RESÍDUO",J257)),ISNUMBER(FIND("RESIDUO",J257)),ISNUMBER(FIND("LIMPEZA",J257)),ISNUMBER(FIND("CONSERVAÇÃO",J257)),ISNUMBER(FIND("CONSERVACAO",J257))),INDEX([1]dados!$D$2:$D$32,MATCH("100000001*",[1]dados!$D$2:$D$32,0)),IF(OR(ISNUMBER(FIND("OBRA",J257)),ISNUMBER(FIND("ENGENHARIA",J257)),ISNUMBER(FIND("REFORMA",J257)),ISNUMBER(FIND("AMPLIAÇÃO",J257)),ISNUMBER(FIND("AMPLIACAO",J257)),ISNUMBER(FIND("PAVIMENTAÇÃO",J257)),ISNUMBER(FIND("PAVIMENTACAO",J257)),ISNUMBER(FIND("DRENAGEM",J257)),ISNUMBER(FIND("CONSTRUÇÃO",J257)),ISNUMBER(FIND("CONSTRUCAO",J257))),INDEX([1]dados!$D$2:$D$32,MATCH("100000003*",[1]dados!$D$2:$D$32,0)),IF(OR(ISNUMBER(FIND("LOCAÇÃO",J257)),ISNUMBER(FIND("LOCACAO",J257)),ISNUMBER(FIND("MANUTENÇÃO",J257)),ISNUMBER(FIND("MANUTENCAO",J257)),ISNUMBER(FIND("MÁQUINA",J257)),ISNUMBER(FIND("MAQUINA",J257)),ISNUMBER(FIND("EQUIPAMENTO",J257))),INDEX([1]dados!$D$2:$D$32,MATCH("100000020*",[1]dados!$D$2:$D$32,0)),""))),"")</f>
        <v>100000001 - Limpeza, conservação ou zeladoria</v>
      </c>
      <c r="L257" s="9">
        <f t="shared" si="14"/>
        <v>0</v>
      </c>
      <c r="M257" s="9">
        <f t="shared" si="15"/>
        <v>0</v>
      </c>
      <c r="N257" s="9"/>
      <c r="O257" s="9"/>
    </row>
    <row r="258" spans="1:15" ht="57.75" thickBot="1">
      <c r="A258" s="14" t="s">
        <v>1489</v>
      </c>
      <c r="B258" s="9"/>
      <c r="C258" s="9">
        <f>IF(OR(ISNUMBER(FIND("OBRA",'[2]R-2010'!E258)),ISNUMBER(FIND("4.4.90.51",'[2]R-2010'!C258))),1,0)</f>
        <v>0</v>
      </c>
      <c r="D258" s="23" t="str">
        <f>IFERROR(TEXT(VALUE(SUBSTITUTE(SUBSTITUTE(SUBSTITUTE('[2]R-2010'!H258,".",""),"/",""),"-","")),"00000000000000"),"")</f>
        <v>30994850000113</v>
      </c>
      <c r="E258" s="9">
        <f t="shared" si="12"/>
        <v>0</v>
      </c>
      <c r="F258" s="9">
        <f t="shared" si="13"/>
        <v>0</v>
      </c>
      <c r="G258" s="9" t="str">
        <f>IFERROR(IF('[2]R-2010'!I258="",0,'[2]R-2010'!I258),"")</f>
        <v>107</v>
      </c>
      <c r="H258" s="10">
        <f>IFERROR('[2]R-2010'!K258,"")</f>
        <v>45883</v>
      </c>
      <c r="I258" s="24">
        <f>IFERROR('[2]R-2010'!L258,"")</f>
        <v>300000</v>
      </c>
      <c r="J258" s="14" t="str">
        <f>IFERROR('[2]R-2010'!Q258,"")</f>
        <v>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 Referente a medicao nº 06.</v>
      </c>
      <c r="K258" s="23" t="str">
        <f>IFERROR(IF(OR(ISNUMBER(FIND("VARR",J258)),ISNUMBER(FIND("CAPINA",J258)),ISNUMBER(FIND("ROÇAG",J258)),ISNUMBER(FIND("ROCAG",J258)),ISNUMBER(FIND("PODA",J258)),ISNUMBER(FIND("RESÍDUO",J258)),ISNUMBER(FIND("RESIDUO",J258)),ISNUMBER(FIND("LIMPEZA",J258)),ISNUMBER(FIND("CONSERVAÇÃO",J258)),ISNUMBER(FIND("CONSERVACAO",J258))),INDEX([1]dados!$D$2:$D$32,MATCH("100000001*",[1]dados!$D$2:$D$32,0)),IF(OR(ISNUMBER(FIND("OBRA",J258)),ISNUMBER(FIND("ENGENHARIA",J258)),ISNUMBER(FIND("REFORMA",J258)),ISNUMBER(FIND("AMPLIAÇÃO",J258)),ISNUMBER(FIND("AMPLIACAO",J258)),ISNUMBER(FIND("PAVIMENTAÇÃO",J258)),ISNUMBER(FIND("PAVIMENTACAO",J258)),ISNUMBER(FIND("DRENAGEM",J258)),ISNUMBER(FIND("CONSTRUÇÃO",J258)),ISNUMBER(FIND("CONSTRUCAO",J258))),INDEX([1]dados!$D$2:$D$32,MATCH("100000003*",[1]dados!$D$2:$D$32,0)),IF(OR(ISNUMBER(FIND("LOCAÇÃO",J258)),ISNUMBER(FIND("LOCACAO",J258)),ISNUMBER(FIND("MANUTENÇÃO",J258)),ISNUMBER(FIND("MANUTENCAO",J258)),ISNUMBER(FIND("MÁQUINA",J258)),ISNUMBER(FIND("MAQUINA",J258)),ISNUMBER(FIND("EQUIPAMENTO",J258))),INDEX([1]dados!$D$2:$D$32,MATCH("100000020*",[1]dados!$D$2:$D$32,0)),""))),"")</f>
        <v/>
      </c>
      <c r="L258" s="9">
        <f t="shared" si="14"/>
        <v>0</v>
      </c>
      <c r="M258" s="9">
        <f t="shared" si="15"/>
        <v>0</v>
      </c>
      <c r="N258" s="9"/>
      <c r="O258" s="9"/>
    </row>
    <row r="259" spans="1:15" ht="43.5" thickBot="1">
      <c r="A259" s="14" t="s">
        <v>1489</v>
      </c>
      <c r="B259" s="9"/>
      <c r="C259" s="9">
        <f>IF(OR(ISNUMBER(FIND("OBRA",'[2]R-2010'!E259)),ISNUMBER(FIND("4.4.90.51",'[2]R-2010'!C259))),1,0)</f>
        <v>1</v>
      </c>
      <c r="D259" s="23" t="str">
        <f>IFERROR(TEXT(VALUE(SUBSTITUTE(SUBSTITUTE(SUBSTITUTE('[2]R-2010'!H259,".",""),"/",""),"-","")),"00000000000000"),"")</f>
        <v>18413043000164</v>
      </c>
      <c r="E259" s="9">
        <f t="shared" ref="E259:E322" si="16">IF(D259&lt;&gt;"",0,"")</f>
        <v>0</v>
      </c>
      <c r="F259" s="9">
        <f t="shared" ref="F259:F322" si="17">IF(D259&lt;&gt;"",0,"")</f>
        <v>0</v>
      </c>
      <c r="G259" s="9" t="str">
        <f>IFERROR(IF('[2]R-2010'!I259="",0,'[2]R-2010'!I259),"")</f>
        <v>121</v>
      </c>
      <c r="H259" s="10">
        <f>IFERROR('[2]R-2010'!K259,"")</f>
        <v>45883</v>
      </c>
      <c r="I259" s="24">
        <f>IFERROR('[2]R-2010'!L259,"")</f>
        <v>458883.78</v>
      </c>
      <c r="J259" s="14" t="str">
        <f>IFERROR('[2]R-2010'!Q259,"")</f>
        <v>Contratacao de empresa para prestar servicos sobre demanda com requalificacao de  imoveis escolares, sob a responsabilidade da Secretaria de Educacao do Municipio  de Iguatu/CE. conforme licitacao 2025.04.30.02 e contrato 2025.06.13.04. Referente a 1ª medicao.</v>
      </c>
      <c r="K259" s="23" t="str">
        <f>IFERROR(IF(OR(ISNUMBER(FIND("VARR",J259)),ISNUMBER(FIND("CAPINA",J259)),ISNUMBER(FIND("ROÇAG",J259)),ISNUMBER(FIND("ROCAG",J259)),ISNUMBER(FIND("PODA",J259)),ISNUMBER(FIND("RESÍDUO",J259)),ISNUMBER(FIND("RESIDUO",J259)),ISNUMBER(FIND("LIMPEZA",J259)),ISNUMBER(FIND("CONSERVAÇÃO",J259)),ISNUMBER(FIND("CONSERVACAO",J259))),INDEX([1]dados!$D$2:$D$32,MATCH("100000001*",[1]dados!$D$2:$D$32,0)),IF(OR(ISNUMBER(FIND("OBRA",J259)),ISNUMBER(FIND("ENGENHARIA",J259)),ISNUMBER(FIND("REFORMA",J259)),ISNUMBER(FIND("AMPLIAÇÃO",J259)),ISNUMBER(FIND("AMPLIACAO",J259)),ISNUMBER(FIND("PAVIMENTAÇÃO",J259)),ISNUMBER(FIND("PAVIMENTACAO",J259)),ISNUMBER(FIND("DRENAGEM",J259)),ISNUMBER(FIND("CONSTRUÇÃO",J259)),ISNUMBER(FIND("CONSTRUCAO",J259))),INDEX([1]dados!$D$2:$D$32,MATCH("100000003*",[1]dados!$D$2:$D$32,0)),IF(OR(ISNUMBER(FIND("LOCAÇÃO",J259)),ISNUMBER(FIND("LOCACAO",J259)),ISNUMBER(FIND("MANUTENÇÃO",J259)),ISNUMBER(FIND("MANUTENCAO",J259)),ISNUMBER(FIND("MÁQUINA",J259)),ISNUMBER(FIND("MAQUINA",J259)),ISNUMBER(FIND("EQUIPAMENTO",J259))),INDEX([1]dados!$D$2:$D$32,MATCH("100000020*",[1]dados!$D$2:$D$32,0)),""))),"")</f>
        <v/>
      </c>
      <c r="L259" s="9">
        <f t="shared" ref="L259:L322" si="18">IF(D259&lt;&gt;"",0,"")</f>
        <v>0</v>
      </c>
      <c r="M259" s="9">
        <f t="shared" ref="M259:M322" si="19">IF(D259&lt;&gt;"",0,"")</f>
        <v>0</v>
      </c>
      <c r="N259" s="9"/>
      <c r="O259" s="9"/>
    </row>
    <row r="260" spans="1:15" ht="57.75" thickBot="1">
      <c r="A260" s="14" t="s">
        <v>1489</v>
      </c>
      <c r="B260" s="9"/>
      <c r="C260" s="9">
        <f>IF(OR(ISNUMBER(FIND("OBRA",'[2]R-2010'!E260)),ISNUMBER(FIND("4.4.90.51",'[2]R-2010'!C260))),1,0)</f>
        <v>1</v>
      </c>
      <c r="D260" s="23" t="str">
        <f>IFERROR(TEXT(VALUE(SUBSTITUTE(SUBSTITUTE(SUBSTITUTE('[2]R-2010'!H260,".",""),"/",""),"-","")),"00000000000000"),"")</f>
        <v>69374585000106</v>
      </c>
      <c r="E260" s="9">
        <f t="shared" si="16"/>
        <v>0</v>
      </c>
      <c r="F260" s="9">
        <f t="shared" si="17"/>
        <v>0</v>
      </c>
      <c r="G260" s="9" t="str">
        <f>IFERROR(IF('[2]R-2010'!I260="",0,'[2]R-2010'!I260),"")</f>
        <v>4960</v>
      </c>
      <c r="H260" s="10">
        <f>IFERROR('[2]R-2010'!K260,"")</f>
        <v>45888</v>
      </c>
      <c r="I260" s="24">
        <f>IFERROR('[2]R-2010'!L260,"")</f>
        <v>559184.39</v>
      </c>
      <c r="J260" s="14" t="str">
        <f>IFERROR('[2]R-2010'!Q260,"")</f>
        <v>1ª medição dos serviços de requalificação da pavimentação e dos elementos de drenagem a serem executados em ruas, avenidas e estradas vicinais do Município de Iguatu/CE, sob responsabilidade da Secretaria de Infraestrutura do Municipio de Iguatu/CE, conforme especificações constantes no Projeto Básico, Anexo I do Edital da licitacao 2025.04.30.01 e contrato 2025.06.04.01.</v>
      </c>
      <c r="K260" s="23" t="str">
        <f>IFERROR(IF(OR(ISNUMBER(FIND("VARR",J260)),ISNUMBER(FIND("CAPINA",J260)),ISNUMBER(FIND("ROÇAG",J260)),ISNUMBER(FIND("ROCAG",J260)),ISNUMBER(FIND("PODA",J260)),ISNUMBER(FIND("RESÍDUO",J260)),ISNUMBER(FIND("RESIDUO",J260)),ISNUMBER(FIND("LIMPEZA",J260)),ISNUMBER(FIND("CONSERVAÇÃO",J260)),ISNUMBER(FIND("CONSERVACAO",J260))),INDEX([1]dados!$D$2:$D$32,MATCH("100000001*",[1]dados!$D$2:$D$32,0)),IF(OR(ISNUMBER(FIND("OBRA",J260)),ISNUMBER(FIND("ENGENHARIA",J260)),ISNUMBER(FIND("REFORMA",J260)),ISNUMBER(FIND("AMPLIAÇÃO",J260)),ISNUMBER(FIND("AMPLIACAO",J260)),ISNUMBER(FIND("PAVIMENTAÇÃO",J260)),ISNUMBER(FIND("PAVIMENTACAO",J260)),ISNUMBER(FIND("DRENAGEM",J260)),ISNUMBER(FIND("CONSTRUÇÃO",J260)),ISNUMBER(FIND("CONSTRUCAO",J260))),INDEX([1]dados!$D$2:$D$32,MATCH("100000003*",[1]dados!$D$2:$D$32,0)),IF(OR(ISNUMBER(FIND("LOCAÇÃO",J260)),ISNUMBER(FIND("LOCACAO",J260)),ISNUMBER(FIND("MANUTENÇÃO",J260)),ISNUMBER(FIND("MANUTENCAO",J260)),ISNUMBER(FIND("MÁQUINA",J260)),ISNUMBER(FIND("MAQUINA",J260)),ISNUMBER(FIND("EQUIPAMENTO",J260))),INDEX([1]dados!$D$2:$D$32,MATCH("100000020*",[1]dados!$D$2:$D$32,0)),""))),"")</f>
        <v/>
      </c>
      <c r="L260" s="9">
        <f t="shared" si="18"/>
        <v>0</v>
      </c>
      <c r="M260" s="9">
        <f t="shared" si="19"/>
        <v>0</v>
      </c>
      <c r="N260" s="9"/>
      <c r="O260" s="9"/>
    </row>
    <row r="261" spans="1:15" ht="72" thickBot="1">
      <c r="A261" s="14" t="s">
        <v>1489</v>
      </c>
      <c r="B261" s="9"/>
      <c r="C261" s="9">
        <f>IF(OR(ISNUMBER(FIND("OBRA",'[2]R-2010'!E261)),ISNUMBER(FIND("4.4.90.51",'[2]R-2010'!C261))),1,0)</f>
        <v>0</v>
      </c>
      <c r="D261" s="23" t="str">
        <f>IFERROR(TEXT(VALUE(SUBSTITUTE(SUBSTITUTE(SUBSTITUTE('[2]R-2010'!H261,".",""),"/",""),"-","")),"00000000000000"),"")</f>
        <v>09170079000173</v>
      </c>
      <c r="E261" s="9">
        <f t="shared" si="16"/>
        <v>0</v>
      </c>
      <c r="F261" s="9">
        <f t="shared" si="17"/>
        <v>0</v>
      </c>
      <c r="G261" s="9" t="str">
        <f>IFERROR(IF('[2]R-2010'!I261="",0,'[2]R-2010'!I261),"")</f>
        <v>5</v>
      </c>
      <c r="H261" s="10">
        <f>IFERROR('[2]R-2010'!K261,"")</f>
        <v>45890</v>
      </c>
      <c r="I261" s="24">
        <f>IFERROR('[2]R-2010'!L261,"")</f>
        <v>22276.400000000001</v>
      </c>
      <c r="J261" s="14" t="str">
        <f>IFERROR('[2]R-2010'!Q261,"")</f>
        <v>Contratação de associação de catadores para realizar a coleta, transporte, triagem dos resíduos sólidos urbanos recicláveis secos, com dedicação exclusiva de mão de obra, de forma continua, em áreas urbanas e rurais do município, devendo para tanto, o licitante disponibilizar veículos, equipamentos, maquinários e funcionários para execução dos serviços conforme Projeto Básico, para implantação de coleta seletiva no município de Iguatu/CE, nas condições estabelecidas no Termo de Referência da dispensa de lic</v>
      </c>
      <c r="K261" s="23" t="str">
        <f>IFERROR(IF(OR(ISNUMBER(FIND("VARR",J261)),ISNUMBER(FIND("CAPINA",J261)),ISNUMBER(FIND("ROÇAG",J261)),ISNUMBER(FIND("ROCAG",J261)),ISNUMBER(FIND("PODA",J261)),ISNUMBER(FIND("RESÍDUO",J261)),ISNUMBER(FIND("RESIDUO",J261)),ISNUMBER(FIND("LIMPEZA",J261)),ISNUMBER(FIND("CONSERVAÇÃO",J261)),ISNUMBER(FIND("CONSERVACAO",J261))),INDEX([1]dados!$D$2:$D$32,MATCH("100000001*",[1]dados!$D$2:$D$32,0)),IF(OR(ISNUMBER(FIND("OBRA",J261)),ISNUMBER(FIND("ENGENHARIA",J261)),ISNUMBER(FIND("REFORMA",J261)),ISNUMBER(FIND("AMPLIAÇÃO",J261)),ISNUMBER(FIND("AMPLIACAO",J261)),ISNUMBER(FIND("PAVIMENTAÇÃO",J261)),ISNUMBER(FIND("PAVIMENTACAO",J261)),ISNUMBER(FIND("DRENAGEM",J261)),ISNUMBER(FIND("CONSTRUÇÃO",J261)),ISNUMBER(FIND("CONSTRUCAO",J261))),INDEX([1]dados!$D$2:$D$32,MATCH("100000003*",[1]dados!$D$2:$D$32,0)),IF(OR(ISNUMBER(FIND("LOCAÇÃO",J261)),ISNUMBER(FIND("LOCACAO",J261)),ISNUMBER(FIND("MANUTENÇÃO",J261)),ISNUMBER(FIND("MANUTENCAO",J261)),ISNUMBER(FIND("MÁQUINA",J261)),ISNUMBER(FIND("MAQUINA",J261)),ISNUMBER(FIND("EQUIPAMENTO",J261))),INDEX([1]dados!$D$2:$D$32,MATCH("100000020*",[1]dados!$D$2:$D$32,0)),""))),"")</f>
        <v/>
      </c>
      <c r="L261" s="9">
        <f t="shared" si="18"/>
        <v>0</v>
      </c>
      <c r="M261" s="9">
        <f t="shared" si="19"/>
        <v>0</v>
      </c>
      <c r="N261" s="9"/>
      <c r="O261" s="9"/>
    </row>
    <row r="262" spans="1:15" ht="57.75" thickBot="1">
      <c r="A262" s="14" t="s">
        <v>1489</v>
      </c>
      <c r="B262" s="9"/>
      <c r="C262" s="9">
        <f>IF(OR(ISNUMBER(FIND("OBRA",'[2]R-2010'!E262)),ISNUMBER(FIND("4.4.90.51",'[2]R-2010'!C262))),1,0)</f>
        <v>0</v>
      </c>
      <c r="D262" s="23" t="str">
        <f>IFERROR(TEXT(VALUE(SUBSTITUTE(SUBSTITUTE(SUBSTITUTE('[2]R-2010'!H262,".",""),"/",""),"-","")),"00000000000000"),"")</f>
        <v>16383848000187</v>
      </c>
      <c r="E262" s="9">
        <f t="shared" si="16"/>
        <v>0</v>
      </c>
      <c r="F262" s="9">
        <f t="shared" si="17"/>
        <v>0</v>
      </c>
      <c r="G262" s="9" t="str">
        <f>IFERROR(IF('[2]R-2010'!I262="",0,'[2]R-2010'!I262),"")</f>
        <v>7744</v>
      </c>
      <c r="H262" s="10">
        <f>IFERROR('[2]R-2010'!K262,"")</f>
        <v>45895</v>
      </c>
      <c r="I262" s="24">
        <f>IFERROR('[2]R-2010'!L262,"")</f>
        <v>39987.18</v>
      </c>
      <c r="J262" s="14" t="str">
        <f>IFERROR('[2]R-2010'!Q262,"")</f>
        <v>CONTRATAÇÃO DE EMPRESA ESPECIALIZADA EM LOCAÇÃO DE EQUIPAMENTOS REGISTRADORES  ELETRONICOS DE VELOCIDADE E DE AVANÇO SEMAFORICO, DE INTERRESSE DA SECRETARIA DE  TRÂNSITO E MOBILIDADE URBANA DO MUNICIPIO DE IGUATU/CE. CONFORME LICITACAO 2022.06.24.01 E CONTRATO 2022.10.05.02.</v>
      </c>
      <c r="K262" s="23" t="str">
        <f>IFERROR(IF(OR(ISNUMBER(FIND("VARR",J262)),ISNUMBER(FIND("CAPINA",J262)),ISNUMBER(FIND("ROÇAG",J262)),ISNUMBER(FIND("ROCAG",J262)),ISNUMBER(FIND("PODA",J262)),ISNUMBER(FIND("RESÍDUO",J262)),ISNUMBER(FIND("RESIDUO",J262)),ISNUMBER(FIND("LIMPEZA",J262)),ISNUMBER(FIND("CONSERVAÇÃO",J262)),ISNUMBER(FIND("CONSERVACAO",J262))),INDEX([1]dados!$D$2:$D$32,MATCH("100000001*",[1]dados!$D$2:$D$32,0)),IF(OR(ISNUMBER(FIND("OBRA",J262)),ISNUMBER(FIND("ENGENHARIA",J262)),ISNUMBER(FIND("REFORMA",J262)),ISNUMBER(FIND("AMPLIAÇÃO",J262)),ISNUMBER(FIND("AMPLIACAO",J262)),ISNUMBER(FIND("PAVIMENTAÇÃO",J262)),ISNUMBER(FIND("PAVIMENTACAO",J262)),ISNUMBER(FIND("DRENAGEM",J262)),ISNUMBER(FIND("CONSTRUÇÃO",J262)),ISNUMBER(FIND("CONSTRUCAO",J262))),INDEX([1]dados!$D$2:$D$32,MATCH("100000003*",[1]dados!$D$2:$D$32,0)),IF(OR(ISNUMBER(FIND("LOCAÇÃO",J262)),ISNUMBER(FIND("LOCACAO",J262)),ISNUMBER(FIND("MANUTENÇÃO",J262)),ISNUMBER(FIND("MANUTENCAO",J262)),ISNUMBER(FIND("MÁQUINA",J262)),ISNUMBER(FIND("MAQUINA",J262)),ISNUMBER(FIND("EQUIPAMENTO",J262))),INDEX([1]dados!$D$2:$D$32,MATCH("100000020*",[1]dados!$D$2:$D$32,0)),""))),"")</f>
        <v>100000020 - Manutenção de instalações, de máquinas ou de equipamentos</v>
      </c>
      <c r="L262" s="9">
        <f t="shared" si="18"/>
        <v>0</v>
      </c>
      <c r="M262" s="9">
        <f t="shared" si="19"/>
        <v>0</v>
      </c>
      <c r="N262" s="9"/>
      <c r="O262" s="9"/>
    </row>
    <row r="263" spans="1:15" ht="57.75" thickBot="1">
      <c r="A263" s="14" t="s">
        <v>1489</v>
      </c>
      <c r="B263" s="9"/>
      <c r="C263" s="9">
        <f>IF(OR(ISNUMBER(FIND("OBRA",'[2]R-2010'!E263)),ISNUMBER(FIND("4.4.90.51",'[2]R-2010'!C263))),1,0)</f>
        <v>0</v>
      </c>
      <c r="D263" s="23" t="str">
        <f>IFERROR(TEXT(VALUE(SUBSTITUTE(SUBSTITUTE(SUBSTITUTE('[2]R-2010'!H263,".",""),"/",""),"-","")),"00000000000000"),"")</f>
        <v>15676890000123</v>
      </c>
      <c r="E263" s="9">
        <f t="shared" si="16"/>
        <v>0</v>
      </c>
      <c r="F263" s="9">
        <f t="shared" si="17"/>
        <v>0</v>
      </c>
      <c r="G263" s="9" t="str">
        <f>IFERROR(IF('[2]R-2010'!I263="",0,'[2]R-2010'!I263),"")</f>
        <v>733</v>
      </c>
      <c r="H263" s="10">
        <f>IFERROR('[2]R-2010'!K263,"")</f>
        <v>45895</v>
      </c>
      <c r="I263" s="24">
        <f>IFERROR('[2]R-2010'!L263,"")</f>
        <v>88258.05</v>
      </c>
      <c r="J263" s="14" t="str">
        <f>IFERROR('[2]R-2010'!Q263,"")</f>
        <v>CONTRATATACAO DE EMPRESA ESPECIALIZADA EM PARA LOCACAO EQUIPAMENTOS E NO APOIO TECNOLOGICO AO PROCESSO DE FISCALIZAÇÃO, GESTÃO DE PROCEDIMENTOS E MEDIDAS ADMINISTRATIVAS INERENTES AS INFRAÇÕES DE TRÂNSITO E DEMAIS ATIVIDADES AFINS DA SECRETARIA DE TRÂNSITO E TRANSPORTE DO MUNICIPIO DE IGUATU/CE. CONFORME LICITACAO 2024.10.16/0001-40 E CONTRATO 2024.12.30.01.</v>
      </c>
      <c r="K263" s="23" t="str">
        <f>IFERROR(IF(OR(ISNUMBER(FIND("VARR",J263)),ISNUMBER(FIND("CAPINA",J263)),ISNUMBER(FIND("ROÇAG",J263)),ISNUMBER(FIND("ROCAG",J263)),ISNUMBER(FIND("PODA",J263)),ISNUMBER(FIND("RESÍDUO",J263)),ISNUMBER(FIND("RESIDUO",J263)),ISNUMBER(FIND("LIMPEZA",J263)),ISNUMBER(FIND("CONSERVAÇÃO",J263)),ISNUMBER(FIND("CONSERVACAO",J263))),INDEX([1]dados!$D$2:$D$32,MATCH("100000001*",[1]dados!$D$2:$D$32,0)),IF(OR(ISNUMBER(FIND("OBRA",J263)),ISNUMBER(FIND("ENGENHARIA",J263)),ISNUMBER(FIND("REFORMA",J263)),ISNUMBER(FIND("AMPLIAÇÃO",J263)),ISNUMBER(FIND("AMPLIACAO",J263)),ISNUMBER(FIND("PAVIMENTAÇÃO",J263)),ISNUMBER(FIND("PAVIMENTACAO",J263)),ISNUMBER(FIND("DRENAGEM",J263)),ISNUMBER(FIND("CONSTRUÇÃO",J263)),ISNUMBER(FIND("CONSTRUCAO",J263))),INDEX([1]dados!$D$2:$D$32,MATCH("100000003*",[1]dados!$D$2:$D$32,0)),IF(OR(ISNUMBER(FIND("LOCAÇÃO",J263)),ISNUMBER(FIND("LOCACAO",J263)),ISNUMBER(FIND("MANUTENÇÃO",J263)),ISNUMBER(FIND("MANUTENCAO",J263)),ISNUMBER(FIND("MÁQUINA",J263)),ISNUMBER(FIND("MAQUINA",J263)),ISNUMBER(FIND("EQUIPAMENTO",J263))),INDEX([1]dados!$D$2:$D$32,MATCH("100000020*",[1]dados!$D$2:$D$32,0)),""))),"")</f>
        <v>100000020 - Manutenção de instalações, de máquinas ou de equipamentos</v>
      </c>
      <c r="L263" s="9">
        <f t="shared" si="18"/>
        <v>0</v>
      </c>
      <c r="M263" s="9">
        <f t="shared" si="19"/>
        <v>0</v>
      </c>
      <c r="N263" s="9"/>
      <c r="O263" s="9"/>
    </row>
    <row r="264" spans="1:15" ht="57.75" thickBot="1">
      <c r="A264" s="14" t="s">
        <v>1489</v>
      </c>
      <c r="B264" s="9"/>
      <c r="C264" s="9">
        <f>IF(OR(ISNUMBER(FIND("OBRA",'[2]R-2010'!E264)),ISNUMBER(FIND("4.4.90.51",'[2]R-2010'!C264))),1,0)</f>
        <v>0</v>
      </c>
      <c r="D264" s="23" t="str">
        <f>IFERROR(TEXT(VALUE(SUBSTITUTE(SUBSTITUTE(SUBSTITUTE('[2]R-2010'!H264,".",""),"/",""),"-","")),"00000000000000"),"")</f>
        <v>30994850000113</v>
      </c>
      <c r="E264" s="9">
        <f t="shared" si="16"/>
        <v>0</v>
      </c>
      <c r="F264" s="9">
        <f t="shared" si="17"/>
        <v>0</v>
      </c>
      <c r="G264" s="9" t="str">
        <f>IFERROR(IF('[2]R-2010'!I264="",0,'[2]R-2010'!I264),"")</f>
        <v>107</v>
      </c>
      <c r="H264" s="10">
        <f>IFERROR('[2]R-2010'!K264,"")</f>
        <v>45896</v>
      </c>
      <c r="I264" s="24">
        <f>IFERROR('[2]R-2010'!L264,"")</f>
        <v>199691.14</v>
      </c>
      <c r="J264" s="14" t="str">
        <f>IFERROR('[2]R-2010'!Q264,"")</f>
        <v>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 Referente a medicao nº 06.</v>
      </c>
      <c r="K264" s="23" t="str">
        <f>IFERROR(IF(OR(ISNUMBER(FIND("VARR",J264)),ISNUMBER(FIND("CAPINA",J264)),ISNUMBER(FIND("ROÇAG",J264)),ISNUMBER(FIND("ROCAG",J264)),ISNUMBER(FIND("PODA",J264)),ISNUMBER(FIND("RESÍDUO",J264)),ISNUMBER(FIND("RESIDUO",J264)),ISNUMBER(FIND("LIMPEZA",J264)),ISNUMBER(FIND("CONSERVAÇÃO",J264)),ISNUMBER(FIND("CONSERVACAO",J264))),INDEX([1]dados!$D$2:$D$32,MATCH("100000001*",[1]dados!$D$2:$D$32,0)),IF(OR(ISNUMBER(FIND("OBRA",J264)),ISNUMBER(FIND("ENGENHARIA",J264)),ISNUMBER(FIND("REFORMA",J264)),ISNUMBER(FIND("AMPLIAÇÃO",J264)),ISNUMBER(FIND("AMPLIACAO",J264)),ISNUMBER(FIND("PAVIMENTAÇÃO",J264)),ISNUMBER(FIND("PAVIMENTACAO",J264)),ISNUMBER(FIND("DRENAGEM",J264)),ISNUMBER(FIND("CONSTRUÇÃO",J264)),ISNUMBER(FIND("CONSTRUCAO",J264))),INDEX([1]dados!$D$2:$D$32,MATCH("100000003*",[1]dados!$D$2:$D$32,0)),IF(OR(ISNUMBER(FIND("LOCAÇÃO",J264)),ISNUMBER(FIND("LOCACAO",J264)),ISNUMBER(FIND("MANUTENÇÃO",J264)),ISNUMBER(FIND("MANUTENCAO",J264)),ISNUMBER(FIND("MÁQUINA",J264)),ISNUMBER(FIND("MAQUINA",J264)),ISNUMBER(FIND("EQUIPAMENTO",J264))),INDEX([1]dados!$D$2:$D$32,MATCH("100000020*",[1]dados!$D$2:$D$32,0)),""))),"")</f>
        <v/>
      </c>
      <c r="L264" s="9">
        <f t="shared" si="18"/>
        <v>0</v>
      </c>
      <c r="M264" s="9">
        <f t="shared" si="19"/>
        <v>0</v>
      </c>
      <c r="N264" s="9"/>
      <c r="O264" s="9"/>
    </row>
    <row r="265" spans="1:15" ht="57.75" thickBot="1">
      <c r="A265" s="14" t="s">
        <v>1489</v>
      </c>
      <c r="B265" s="9"/>
      <c r="C265" s="9">
        <f>IF(OR(ISNUMBER(FIND("OBRA",'[2]R-2010'!E265)),ISNUMBER(FIND("4.4.90.51",'[2]R-2010'!C265))),1,0)</f>
        <v>0</v>
      </c>
      <c r="D265" s="23" t="str">
        <f>IFERROR(TEXT(VALUE(SUBSTITUTE(SUBSTITUTE(SUBSTITUTE('[2]R-2010'!H265,".",""),"/",""),"-","")),"00000000000000"),"")</f>
        <v>30994850000113</v>
      </c>
      <c r="E265" s="9">
        <f t="shared" si="16"/>
        <v>0</v>
      </c>
      <c r="F265" s="9">
        <f t="shared" si="17"/>
        <v>0</v>
      </c>
      <c r="G265" s="9" t="str">
        <f>IFERROR(IF('[2]R-2010'!I265="",0,'[2]R-2010'!I265),"")</f>
        <v>118</v>
      </c>
      <c r="H265" s="10">
        <f>IFERROR('[2]R-2010'!K265,"")</f>
        <v>45896</v>
      </c>
      <c r="I265" s="24">
        <f>IFERROR('[2]R-2010'!L265,"")</f>
        <v>214284.15</v>
      </c>
      <c r="J265" s="14" t="str">
        <f>IFERROR('[2]R-2010'!Q265,"")</f>
        <v>Setima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
      <c r="K265" s="23" t="str">
        <f>IFERROR(IF(OR(ISNUMBER(FIND("VARR",J265)),ISNUMBER(FIND("CAPINA",J265)),ISNUMBER(FIND("ROÇAG",J265)),ISNUMBER(FIND("ROCAG",J265)),ISNUMBER(FIND("PODA",J265)),ISNUMBER(FIND("RESÍDUO",J265)),ISNUMBER(FIND("RESIDUO",J265)),ISNUMBER(FIND("LIMPEZA",J265)),ISNUMBER(FIND("CONSERVAÇÃO",J265)),ISNUMBER(FIND("CONSERVACAO",J265))),INDEX([1]dados!$D$2:$D$32,MATCH("100000001*",[1]dados!$D$2:$D$32,0)),IF(OR(ISNUMBER(FIND("OBRA",J265)),ISNUMBER(FIND("ENGENHARIA",J265)),ISNUMBER(FIND("REFORMA",J265)),ISNUMBER(FIND("AMPLIAÇÃO",J265)),ISNUMBER(FIND("AMPLIACAO",J265)),ISNUMBER(FIND("PAVIMENTAÇÃO",J265)),ISNUMBER(FIND("PAVIMENTACAO",J265)),ISNUMBER(FIND("DRENAGEM",J265)),ISNUMBER(FIND("CONSTRUÇÃO",J265)),ISNUMBER(FIND("CONSTRUCAO",J265))),INDEX([1]dados!$D$2:$D$32,MATCH("100000003*",[1]dados!$D$2:$D$32,0)),IF(OR(ISNUMBER(FIND("LOCAÇÃO",J265)),ISNUMBER(FIND("LOCACAO",J265)),ISNUMBER(FIND("MANUTENÇÃO",J265)),ISNUMBER(FIND("MANUTENCAO",J265)),ISNUMBER(FIND("MÁQUINA",J265)),ISNUMBER(FIND("MAQUINA",J265)),ISNUMBER(FIND("EQUIPAMENTO",J265))),INDEX([1]dados!$D$2:$D$32,MATCH("100000020*",[1]dados!$D$2:$D$32,0)),""))),"")</f>
        <v/>
      </c>
      <c r="L265" s="9">
        <f t="shared" si="18"/>
        <v>0</v>
      </c>
      <c r="M265" s="9">
        <f t="shared" si="19"/>
        <v>0</v>
      </c>
      <c r="N265" s="9"/>
      <c r="O265" s="9"/>
    </row>
    <row r="266" spans="1:15" ht="43.5" thickBot="1">
      <c r="A266" s="14" t="s">
        <v>1489</v>
      </c>
      <c r="B266" s="9"/>
      <c r="C266" s="9">
        <f>IF(OR(ISNUMBER(FIND("OBRA",'[2]R-2010'!E266)),ISNUMBER(FIND("4.4.90.51",'[2]R-2010'!C266))),1,0)</f>
        <v>0</v>
      </c>
      <c r="D266" s="23" t="str">
        <f>IFERROR(TEXT(VALUE(SUBSTITUTE(SUBSTITUTE(SUBSTITUTE('[2]R-2010'!H266,".",""),"/",""),"-","")),"00000000000000"),"")</f>
        <v>24525971000113</v>
      </c>
      <c r="E266" s="9">
        <f t="shared" si="16"/>
        <v>0</v>
      </c>
      <c r="F266" s="9">
        <f t="shared" si="17"/>
        <v>0</v>
      </c>
      <c r="G266" s="9" t="str">
        <f>IFERROR(IF('[2]R-2010'!I266="",0,'[2]R-2010'!I266),"")</f>
        <v>16408</v>
      </c>
      <c r="H266" s="10">
        <f>IFERROR('[2]R-2010'!K266,"")</f>
        <v>45898</v>
      </c>
      <c r="I266" s="24">
        <f>IFERROR('[2]R-2010'!L266,"")</f>
        <v>8624.07</v>
      </c>
      <c r="J266" s="14" t="str">
        <f>IFERROR('[2]R-2010'!Q266,"")</f>
        <v>CONTRATAÇÃO DE EMPRESA ESPECIALIZADA NA ÁREA DE SERVIÇOS DE COLETA,  TRANSPORTE E  INCINERAÇÃO DE RESÍDUOS SÓLIDOS DA SAÚDE DO MUNICÍPIO DE IGUATU-CE, CONFORME  ESPECIFICAÇÕES CONSTANTES NO PROJETO BÁSICO DA  LICITACAO 2021.10.06.01. E CONTRATO 2022.01.04.01.</v>
      </c>
      <c r="K266" s="23" t="str">
        <f>IFERROR(IF(OR(ISNUMBER(FIND("VARR",J266)),ISNUMBER(FIND("CAPINA",J266)),ISNUMBER(FIND("ROÇAG",J266)),ISNUMBER(FIND("ROCAG",J266)),ISNUMBER(FIND("PODA",J266)),ISNUMBER(FIND("RESÍDUO",J266)),ISNUMBER(FIND("RESIDUO",J266)),ISNUMBER(FIND("LIMPEZA",J266)),ISNUMBER(FIND("CONSERVAÇÃO",J266)),ISNUMBER(FIND("CONSERVACAO",J266))),INDEX([1]dados!$D$2:$D$32,MATCH("100000001*",[1]dados!$D$2:$D$32,0)),IF(OR(ISNUMBER(FIND("OBRA",J266)),ISNUMBER(FIND("ENGENHARIA",J266)),ISNUMBER(FIND("REFORMA",J266)),ISNUMBER(FIND("AMPLIAÇÃO",J266)),ISNUMBER(FIND("AMPLIACAO",J266)),ISNUMBER(FIND("PAVIMENTAÇÃO",J266)),ISNUMBER(FIND("PAVIMENTACAO",J266)),ISNUMBER(FIND("DRENAGEM",J266)),ISNUMBER(FIND("CONSTRUÇÃO",J266)),ISNUMBER(FIND("CONSTRUCAO",J266))),INDEX([1]dados!$D$2:$D$32,MATCH("100000003*",[1]dados!$D$2:$D$32,0)),IF(OR(ISNUMBER(FIND("LOCAÇÃO",J266)),ISNUMBER(FIND("LOCACAO",J266)),ISNUMBER(FIND("MANUTENÇÃO",J266)),ISNUMBER(FIND("MANUTENCAO",J266)),ISNUMBER(FIND("MÁQUINA",J266)),ISNUMBER(FIND("MAQUINA",J266)),ISNUMBER(FIND("EQUIPAMENTO",J266))),INDEX([1]dados!$D$2:$D$32,MATCH("100000020*",[1]dados!$D$2:$D$32,0)),""))),"")</f>
        <v>100000001 - Limpeza, conservação ou zeladoria</v>
      </c>
      <c r="L266" s="9">
        <f t="shared" si="18"/>
        <v>0</v>
      </c>
      <c r="M266" s="9">
        <f t="shared" si="19"/>
        <v>0</v>
      </c>
      <c r="N266" s="9"/>
      <c r="O266" s="9"/>
    </row>
    <row r="267" spans="1:15" ht="57.75" thickBot="1">
      <c r="A267" s="14" t="s">
        <v>1489</v>
      </c>
      <c r="B267" s="9"/>
      <c r="C267" s="9">
        <f>IF(OR(ISNUMBER(FIND("OBRA",'[2]R-2010'!E267)),ISNUMBER(FIND("4.4.90.51",'[2]R-2010'!C267))),1,0)</f>
        <v>0</v>
      </c>
      <c r="D267" s="23" t="str">
        <f>IFERROR(TEXT(VALUE(SUBSTITUTE(SUBSTITUTE(SUBSTITUTE('[2]R-2010'!H267,".",""),"/",""),"-","")),"00000000000000"),"")</f>
        <v>30994850000113</v>
      </c>
      <c r="E267" s="9">
        <f t="shared" si="16"/>
        <v>0</v>
      </c>
      <c r="F267" s="9">
        <f t="shared" si="17"/>
        <v>0</v>
      </c>
      <c r="G267" s="9" t="str">
        <f>IFERROR(IF('[2]R-2010'!I267="",0,'[2]R-2010'!I267),"")</f>
        <v>118</v>
      </c>
      <c r="H267" s="10">
        <f>IFERROR('[2]R-2010'!K267,"")</f>
        <v>45902</v>
      </c>
      <c r="I267" s="24">
        <f>IFERROR('[2]R-2010'!L267,"")</f>
        <v>111775.45</v>
      </c>
      <c r="J267" s="14" t="str">
        <f>IFERROR('[2]R-2010'!Q267,"")</f>
        <v>Setima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
      <c r="K267" s="23" t="str">
        <f>IFERROR(IF(OR(ISNUMBER(FIND("VARR",J267)),ISNUMBER(FIND("CAPINA",J267)),ISNUMBER(FIND("ROÇAG",J267)),ISNUMBER(FIND("ROCAG",J267)),ISNUMBER(FIND("PODA",J267)),ISNUMBER(FIND("RESÍDUO",J267)),ISNUMBER(FIND("RESIDUO",J267)),ISNUMBER(FIND("LIMPEZA",J267)),ISNUMBER(FIND("CONSERVAÇÃO",J267)),ISNUMBER(FIND("CONSERVACAO",J267))),INDEX([1]dados!$D$2:$D$32,MATCH("100000001*",[1]dados!$D$2:$D$32,0)),IF(OR(ISNUMBER(FIND("OBRA",J267)),ISNUMBER(FIND("ENGENHARIA",J267)),ISNUMBER(FIND("REFORMA",J267)),ISNUMBER(FIND("AMPLIAÇÃO",J267)),ISNUMBER(FIND("AMPLIACAO",J267)),ISNUMBER(FIND("PAVIMENTAÇÃO",J267)),ISNUMBER(FIND("PAVIMENTACAO",J267)),ISNUMBER(FIND("DRENAGEM",J267)),ISNUMBER(FIND("CONSTRUÇÃO",J267)),ISNUMBER(FIND("CONSTRUCAO",J267))),INDEX([1]dados!$D$2:$D$32,MATCH("100000003*",[1]dados!$D$2:$D$32,0)),IF(OR(ISNUMBER(FIND("LOCAÇÃO",J267)),ISNUMBER(FIND("LOCACAO",J267)),ISNUMBER(FIND("MANUTENÇÃO",J267)),ISNUMBER(FIND("MANUTENCAO",J267)),ISNUMBER(FIND("MÁQUINA",J267)),ISNUMBER(FIND("MAQUINA",J267)),ISNUMBER(FIND("EQUIPAMENTO",J267))),INDEX([1]dados!$D$2:$D$32,MATCH("100000020*",[1]dados!$D$2:$D$32,0)),""))),"")</f>
        <v/>
      </c>
      <c r="L267" s="9">
        <f t="shared" si="18"/>
        <v>0</v>
      </c>
      <c r="M267" s="9">
        <f t="shared" si="19"/>
        <v>0</v>
      </c>
      <c r="N267" s="9"/>
      <c r="O267" s="9"/>
    </row>
    <row r="268" spans="1:15" ht="86.25" thickBot="1">
      <c r="A268" s="14" t="s">
        <v>1489</v>
      </c>
      <c r="B268" s="9"/>
      <c r="C268" s="9">
        <f>IF(OR(ISNUMBER(FIND("OBRA",'[2]R-2010'!E268)),ISNUMBER(FIND("4.4.90.51",'[2]R-2010'!C268))),1,0)</f>
        <v>0</v>
      </c>
      <c r="D268" s="23" t="str">
        <f>IFERROR(TEXT(VALUE(SUBSTITUTE(SUBSTITUTE(SUBSTITUTE('[2]R-2010'!H268,".",""),"/",""),"-","")),"00000000000000"),"")</f>
        <v>22594152000100</v>
      </c>
      <c r="E268" s="9">
        <f t="shared" si="16"/>
        <v>0</v>
      </c>
      <c r="F268" s="9">
        <f t="shared" si="17"/>
        <v>0</v>
      </c>
      <c r="G268" s="9" t="str">
        <f>IFERROR(IF('[2]R-2010'!I268="",0,'[2]R-2010'!I268),"")</f>
        <v>833</v>
      </c>
      <c r="H268" s="10">
        <f>IFERROR('[2]R-2010'!K268,"")</f>
        <v>45905</v>
      </c>
      <c r="I268" s="24">
        <f>IFERROR('[2]R-2010'!L268,"")</f>
        <v>41250.230000000003</v>
      </c>
      <c r="J268" s="14" t="str">
        <f>IFERROR('[2]R-2010'!Q268,"")</f>
        <v>CONTRATAÇÃO DE EMPRESA PARA PRESTAR OS SERVICOS COM LOCACAO DE INFRAESTRUTURA (ESTRUTURA, SONORIZACAO E ILUMINACAO)PARA VIABILIZAR A REALIZACAO DE EVENTOS MUNICIPAIS, SOB A RESPONSABILIDADE DA SECRETARIA DE GABINETE DO MUNICIPIO DE IGUATU/CE. ATRAVES DE ADESAO A ATA DE REGISTRO DE PREÇOS Nº 2024.06.18.01, ORIUNDA DO PROCESSO ADMINISTRATIVO PREGÃO ELETRÔNICO Nº 2024.05.10.01, DO MUNICIPIO DE MISSÃO VELHA-CE, E PROCESSO CARONA 2024.09.25.01 E CONTRATO 2024.10.04.02.</v>
      </c>
      <c r="K268" s="23" t="str">
        <f>IFERROR(IF(OR(ISNUMBER(FIND("VARR",J268)),ISNUMBER(FIND("CAPINA",J268)),ISNUMBER(FIND("ROÇAG",J268)),ISNUMBER(FIND("ROCAG",J268)),ISNUMBER(FIND("PODA",J268)),ISNUMBER(FIND("RESÍDUO",J268)),ISNUMBER(FIND("RESIDUO",J268)),ISNUMBER(FIND("LIMPEZA",J268)),ISNUMBER(FIND("CONSERVAÇÃO",J268)),ISNUMBER(FIND("CONSERVACAO",J268))),INDEX([1]dados!$D$2:$D$32,MATCH("100000001*",[1]dados!$D$2:$D$32,0)),IF(OR(ISNUMBER(FIND("OBRA",J268)),ISNUMBER(FIND("ENGENHARIA",J268)),ISNUMBER(FIND("REFORMA",J268)),ISNUMBER(FIND("AMPLIAÇÃO",J268)),ISNUMBER(FIND("AMPLIACAO",J268)),ISNUMBER(FIND("PAVIMENTAÇÃO",J268)),ISNUMBER(FIND("PAVIMENTACAO",J268)),ISNUMBER(FIND("DRENAGEM",J268)),ISNUMBER(FIND("CONSTRUÇÃO",J268)),ISNUMBER(FIND("CONSTRUCAO",J268))),INDEX([1]dados!$D$2:$D$32,MATCH("100000003*",[1]dados!$D$2:$D$32,0)),IF(OR(ISNUMBER(FIND("LOCAÇÃO",J268)),ISNUMBER(FIND("LOCACAO",J268)),ISNUMBER(FIND("MANUTENÇÃO",J268)),ISNUMBER(FIND("MANUTENCAO",J268)),ISNUMBER(FIND("MÁQUINA",J268)),ISNUMBER(FIND("MAQUINA",J268)),ISNUMBER(FIND("EQUIPAMENTO",J268))),INDEX([1]dados!$D$2:$D$32,MATCH("100000020*",[1]dados!$D$2:$D$32,0)),""))),"")</f>
        <v>100000020 - Manutenção de instalações, de máquinas ou de equipamentos</v>
      </c>
      <c r="L268" s="9">
        <f t="shared" si="18"/>
        <v>0</v>
      </c>
      <c r="M268" s="9">
        <f t="shared" si="19"/>
        <v>0</v>
      </c>
      <c r="N268" s="9"/>
      <c r="O268" s="9"/>
    </row>
    <row r="269" spans="1:15" ht="43.5" thickBot="1">
      <c r="A269" s="14" t="s">
        <v>1489</v>
      </c>
      <c r="B269" s="9"/>
      <c r="C269" s="9">
        <f>IF(OR(ISNUMBER(FIND("OBRA",'[2]R-2010'!E269)),ISNUMBER(FIND("4.4.90.51",'[2]R-2010'!C269))),1,0)</f>
        <v>0</v>
      </c>
      <c r="D269" s="23" t="str">
        <f>IFERROR(TEXT(VALUE(SUBSTITUTE(SUBSTITUTE(SUBSTITUTE('[2]R-2010'!H269,".",""),"/",""),"-","")),"00000000000000"),"")</f>
        <v>26287364000198</v>
      </c>
      <c r="E269" s="9">
        <f t="shared" si="16"/>
        <v>0</v>
      </c>
      <c r="F269" s="9">
        <f t="shared" si="17"/>
        <v>0</v>
      </c>
      <c r="G269" s="9" t="str">
        <f>IFERROR(IF('[2]R-2010'!I269="",0,'[2]R-2010'!I269),"")</f>
        <v>2223</v>
      </c>
      <c r="H269" s="10">
        <f>IFERROR('[2]R-2010'!K269,"")</f>
        <v>45910</v>
      </c>
      <c r="I269" s="24">
        <f>IFERROR('[2]R-2010'!L269,"")</f>
        <v>481281</v>
      </c>
      <c r="J269" s="14" t="str">
        <f>IFERROR('[2]R-2010'!Q269,"")</f>
        <v>Contratação de empresa para especializada para locacao de maquinas pesadas para atender as necessidades da Secretaria de Infraestrutura do Municipio de Iguatu/Ce. Conforme Licitacao 2025.06.06.01 e contrato 2025.06.11.01. Referente a 2ª medicao.</v>
      </c>
      <c r="K269" s="23" t="str">
        <f>IFERROR(IF(OR(ISNUMBER(FIND("VARR",J269)),ISNUMBER(FIND("CAPINA",J269)),ISNUMBER(FIND("ROÇAG",J269)),ISNUMBER(FIND("ROCAG",J269)),ISNUMBER(FIND("PODA",J269)),ISNUMBER(FIND("RESÍDUO",J269)),ISNUMBER(FIND("RESIDUO",J269)),ISNUMBER(FIND("LIMPEZA",J269)),ISNUMBER(FIND("CONSERVAÇÃO",J269)),ISNUMBER(FIND("CONSERVACAO",J269))),INDEX([1]dados!$D$2:$D$32,MATCH("100000001*",[1]dados!$D$2:$D$32,0)),IF(OR(ISNUMBER(FIND("OBRA",J269)),ISNUMBER(FIND("ENGENHARIA",J269)),ISNUMBER(FIND("REFORMA",J269)),ISNUMBER(FIND("AMPLIAÇÃO",J269)),ISNUMBER(FIND("AMPLIACAO",J269)),ISNUMBER(FIND("PAVIMENTAÇÃO",J269)),ISNUMBER(FIND("PAVIMENTACAO",J269)),ISNUMBER(FIND("DRENAGEM",J269)),ISNUMBER(FIND("CONSTRUÇÃO",J269)),ISNUMBER(FIND("CONSTRUCAO",J269))),INDEX([1]dados!$D$2:$D$32,MATCH("100000003*",[1]dados!$D$2:$D$32,0)),IF(OR(ISNUMBER(FIND("LOCAÇÃO",J269)),ISNUMBER(FIND("LOCACAO",J269)),ISNUMBER(FIND("MANUTENÇÃO",J269)),ISNUMBER(FIND("MANUTENCAO",J269)),ISNUMBER(FIND("MÁQUINA",J269)),ISNUMBER(FIND("MAQUINA",J269)),ISNUMBER(FIND("EQUIPAMENTO",J269))),INDEX([1]dados!$D$2:$D$32,MATCH("100000020*",[1]dados!$D$2:$D$32,0)),""))),"")</f>
        <v/>
      </c>
      <c r="L269" s="9">
        <f t="shared" si="18"/>
        <v>0</v>
      </c>
      <c r="M269" s="9">
        <f t="shared" si="19"/>
        <v>0</v>
      </c>
      <c r="N269" s="9"/>
      <c r="O269" s="9"/>
    </row>
    <row r="270" spans="1:15" ht="57.75" thickBot="1">
      <c r="A270" s="14" t="s">
        <v>1489</v>
      </c>
      <c r="B270" s="9"/>
      <c r="C270" s="9">
        <f>IF(OR(ISNUMBER(FIND("OBRA",'[2]R-2010'!E270)),ISNUMBER(FIND("4.4.90.51",'[2]R-2010'!C270))),1,0)</f>
        <v>0</v>
      </c>
      <c r="D270" s="23" t="str">
        <f>IFERROR(TEXT(VALUE(SUBSTITUTE(SUBSTITUTE(SUBSTITUTE('[2]R-2010'!H270,".",""),"/",""),"-","")),"00000000000000"),"")</f>
        <v>30994850000113</v>
      </c>
      <c r="E270" s="9">
        <f t="shared" si="16"/>
        <v>0</v>
      </c>
      <c r="F270" s="9">
        <f t="shared" si="17"/>
        <v>0</v>
      </c>
      <c r="G270" s="9" t="str">
        <f>IFERROR(IF('[2]R-2010'!I270="",0,'[2]R-2010'!I270),"")</f>
        <v>120</v>
      </c>
      <c r="H270" s="10">
        <f>IFERROR('[2]R-2010'!K270,"")</f>
        <v>45910</v>
      </c>
      <c r="I270" s="24">
        <f>IFERROR('[2]R-2010'!L270,"")</f>
        <v>300000</v>
      </c>
      <c r="J270" s="14" t="str">
        <f>IFERROR('[2]R-2010'!Q270,"")</f>
        <v>Oitava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
      <c r="K270" s="23" t="str">
        <f>IFERROR(IF(OR(ISNUMBER(FIND("VARR",J270)),ISNUMBER(FIND("CAPINA",J270)),ISNUMBER(FIND("ROÇAG",J270)),ISNUMBER(FIND("ROCAG",J270)),ISNUMBER(FIND("PODA",J270)),ISNUMBER(FIND("RESÍDUO",J270)),ISNUMBER(FIND("RESIDUO",J270)),ISNUMBER(FIND("LIMPEZA",J270)),ISNUMBER(FIND("CONSERVAÇÃO",J270)),ISNUMBER(FIND("CONSERVACAO",J270))),INDEX([1]dados!$D$2:$D$32,MATCH("100000001*",[1]dados!$D$2:$D$32,0)),IF(OR(ISNUMBER(FIND("OBRA",J270)),ISNUMBER(FIND("ENGENHARIA",J270)),ISNUMBER(FIND("REFORMA",J270)),ISNUMBER(FIND("AMPLIAÇÃO",J270)),ISNUMBER(FIND("AMPLIACAO",J270)),ISNUMBER(FIND("PAVIMENTAÇÃO",J270)),ISNUMBER(FIND("PAVIMENTACAO",J270)),ISNUMBER(FIND("DRENAGEM",J270)),ISNUMBER(FIND("CONSTRUÇÃO",J270)),ISNUMBER(FIND("CONSTRUCAO",J270))),INDEX([1]dados!$D$2:$D$32,MATCH("100000003*",[1]dados!$D$2:$D$32,0)),IF(OR(ISNUMBER(FIND("LOCAÇÃO",J270)),ISNUMBER(FIND("LOCACAO",J270)),ISNUMBER(FIND("MANUTENÇÃO",J270)),ISNUMBER(FIND("MANUTENCAO",J270)),ISNUMBER(FIND("MÁQUINA",J270)),ISNUMBER(FIND("MAQUINA",J270)),ISNUMBER(FIND("EQUIPAMENTO",J270))),INDEX([1]dados!$D$2:$D$32,MATCH("100000020*",[1]dados!$D$2:$D$32,0)),""))),"")</f>
        <v/>
      </c>
      <c r="L270" s="9">
        <f t="shared" si="18"/>
        <v>0</v>
      </c>
      <c r="M270" s="9">
        <f t="shared" si="19"/>
        <v>0</v>
      </c>
      <c r="N270" s="9"/>
      <c r="O270" s="9"/>
    </row>
    <row r="271" spans="1:15" ht="57.75" thickBot="1">
      <c r="A271" s="14" t="s">
        <v>1489</v>
      </c>
      <c r="B271" s="9"/>
      <c r="C271" s="9">
        <f>IF(OR(ISNUMBER(FIND("OBRA",'[2]R-2010'!E271)),ISNUMBER(FIND("4.4.90.51",'[2]R-2010'!C271))),1,0)</f>
        <v>1</v>
      </c>
      <c r="D271" s="23" t="str">
        <f>IFERROR(TEXT(VALUE(SUBSTITUTE(SUBSTITUTE(SUBSTITUTE('[2]R-2010'!H271,".",""),"/",""),"-","")),"00000000000000"),"")</f>
        <v>18413043000164</v>
      </c>
      <c r="E271" s="9">
        <f t="shared" si="16"/>
        <v>0</v>
      </c>
      <c r="F271" s="9">
        <f t="shared" si="17"/>
        <v>0</v>
      </c>
      <c r="G271" s="9" t="str">
        <f>IFERROR(IF('[2]R-2010'!I271="",0,'[2]R-2010'!I271),"")</f>
        <v>122</v>
      </c>
      <c r="H271" s="10">
        <f>IFERROR('[2]R-2010'!K271,"")</f>
        <v>45910</v>
      </c>
      <c r="I271" s="24">
        <f>IFERROR('[2]R-2010'!L271,"")</f>
        <v>794906.89</v>
      </c>
      <c r="J271" s="14" t="str">
        <f>IFERROR('[2]R-2010'!Q271,"")</f>
        <v>Contratacao de empresa para prestar servicos sobre demanda com requalificacao de  imoveis escolares, sob a responsabilidade da Secretaria de Educacao do Municipio  de Iguatu/CE. conforme licitacao 2025.04.30.02 e contrato 2025.06.13.04. Referente a 2ª medicao. Obras executadas nas dependencias das escolas (EEF ANTONIO CIPRIANO, FRANCISCO SEBASTIAO UCHOA, ALBA ARAUJO, CLARA ALVES DE ARAUJO E PACIFICO GUEDES.</v>
      </c>
      <c r="K271" s="23" t="str">
        <f>IFERROR(IF(OR(ISNUMBER(FIND("VARR",J271)),ISNUMBER(FIND("CAPINA",J271)),ISNUMBER(FIND("ROÇAG",J271)),ISNUMBER(FIND("ROCAG",J271)),ISNUMBER(FIND("PODA",J271)),ISNUMBER(FIND("RESÍDUO",J271)),ISNUMBER(FIND("RESIDUO",J271)),ISNUMBER(FIND("LIMPEZA",J271)),ISNUMBER(FIND("CONSERVAÇÃO",J271)),ISNUMBER(FIND("CONSERVACAO",J271))),INDEX([1]dados!$D$2:$D$32,MATCH("100000001*",[1]dados!$D$2:$D$32,0)),IF(OR(ISNUMBER(FIND("OBRA",J271)),ISNUMBER(FIND("ENGENHARIA",J271)),ISNUMBER(FIND("REFORMA",J271)),ISNUMBER(FIND("AMPLIAÇÃO",J271)),ISNUMBER(FIND("AMPLIACAO",J271)),ISNUMBER(FIND("PAVIMENTAÇÃO",J271)),ISNUMBER(FIND("PAVIMENTACAO",J271)),ISNUMBER(FIND("DRENAGEM",J271)),ISNUMBER(FIND("CONSTRUÇÃO",J271)),ISNUMBER(FIND("CONSTRUCAO",J271))),INDEX([1]dados!$D$2:$D$32,MATCH("100000003*",[1]dados!$D$2:$D$32,0)),IF(OR(ISNUMBER(FIND("LOCAÇÃO",J271)),ISNUMBER(FIND("LOCACAO",J271)),ISNUMBER(FIND("MANUTENÇÃO",J271)),ISNUMBER(FIND("MANUTENCAO",J271)),ISNUMBER(FIND("MÁQUINA",J271)),ISNUMBER(FIND("MAQUINA",J271)),ISNUMBER(FIND("EQUIPAMENTO",J271))),INDEX([1]dados!$D$2:$D$32,MATCH("100000020*",[1]dados!$D$2:$D$32,0)),""))),"")</f>
        <v/>
      </c>
      <c r="L271" s="9">
        <f t="shared" si="18"/>
        <v>0</v>
      </c>
      <c r="M271" s="9">
        <f t="shared" si="19"/>
        <v>0</v>
      </c>
      <c r="N271" s="9"/>
      <c r="O271" s="9"/>
    </row>
    <row r="272" spans="1:15" ht="57.75" thickBot="1">
      <c r="A272" s="14" t="s">
        <v>1489</v>
      </c>
      <c r="B272" s="9"/>
      <c r="C272" s="9">
        <f>IF(OR(ISNUMBER(FIND("OBRA",'[2]R-2010'!E272)),ISNUMBER(FIND("4.4.90.51",'[2]R-2010'!C272))),1,0)</f>
        <v>1</v>
      </c>
      <c r="D272" s="23" t="str">
        <f>IFERROR(TEXT(VALUE(SUBSTITUTE(SUBSTITUTE(SUBSTITUTE('[2]R-2010'!H272,".",""),"/",""),"-","")),"00000000000000"),"")</f>
        <v>41332445000156</v>
      </c>
      <c r="E272" s="9">
        <f t="shared" si="16"/>
        <v>0</v>
      </c>
      <c r="F272" s="9">
        <f t="shared" si="17"/>
        <v>0</v>
      </c>
      <c r="G272" s="9" t="str">
        <f>IFERROR(IF('[2]R-2010'!I272="",0,'[2]R-2010'!I272),"")</f>
        <v>181</v>
      </c>
      <c r="H272" s="10">
        <f>IFERROR('[2]R-2010'!K272,"")</f>
        <v>45911</v>
      </c>
      <c r="I272" s="24">
        <f>IFERROR('[2]R-2010'!L272,"")</f>
        <v>71879.92</v>
      </c>
      <c r="J272" s="14" t="str">
        <f>IFERROR('[2]R-2010'!Q272,"")</f>
        <v>REFERENTE A 8ª MEDICAO DOS SERVICOS ESPECIALIZADOS DE CONTRUÇÃO CIVIL PARA CONSTRUÇÃO 7(SETE)CAMPOS DE FUTEBOL TIPO ?ARENINHA? A SEREM IMPLANTADOS NO MUNICÍPIO DE IGUATU, TUDO DE ACORDO COM AS ESPECIFICAÇÕES CONTIDAS NOS ANEXOS DESTE EDITAL. CONFORME LICITACAO 2023.02.06.01 E CONTRATO 2023.08.08.01.</v>
      </c>
      <c r="K272" s="23" t="str">
        <f>IFERROR(IF(OR(ISNUMBER(FIND("VARR",J272)),ISNUMBER(FIND("CAPINA",J272)),ISNUMBER(FIND("ROÇAG",J272)),ISNUMBER(FIND("ROCAG",J272)),ISNUMBER(FIND("PODA",J272)),ISNUMBER(FIND("RESÍDUO",J272)),ISNUMBER(FIND("RESIDUO",J272)),ISNUMBER(FIND("LIMPEZA",J272)),ISNUMBER(FIND("CONSERVAÇÃO",J272)),ISNUMBER(FIND("CONSERVACAO",J272))),INDEX([1]dados!$D$2:$D$32,MATCH("100000001*",[1]dados!$D$2:$D$32,0)),IF(OR(ISNUMBER(FIND("OBRA",J272)),ISNUMBER(FIND("ENGENHARIA",J272)),ISNUMBER(FIND("REFORMA",J272)),ISNUMBER(FIND("AMPLIAÇÃO",J272)),ISNUMBER(FIND("AMPLIACAO",J272)),ISNUMBER(FIND("PAVIMENTAÇÃO",J272)),ISNUMBER(FIND("PAVIMENTACAO",J272)),ISNUMBER(FIND("DRENAGEM",J272)),ISNUMBER(FIND("CONSTRUÇÃO",J272)),ISNUMBER(FIND("CONSTRUCAO",J272))),INDEX([1]dados!$D$2:$D$32,MATCH("100000003*",[1]dados!$D$2:$D$32,0)),IF(OR(ISNUMBER(FIND("LOCAÇÃO",J272)),ISNUMBER(FIND("LOCACAO",J272)),ISNUMBER(FIND("MANUTENÇÃO",J272)),ISNUMBER(FIND("MANUTENCAO",J272)),ISNUMBER(FIND("MÁQUINA",J272)),ISNUMBER(FIND("MAQUINA",J272)),ISNUMBER(FIND("EQUIPAMENTO",J272))),INDEX([1]dados!$D$2:$D$32,MATCH("100000020*",[1]dados!$D$2:$D$32,0)),""))),"")</f>
        <v>100000003 - Construção civil</v>
      </c>
      <c r="L272" s="9">
        <f t="shared" si="18"/>
        <v>0</v>
      </c>
      <c r="M272" s="9">
        <f t="shared" si="19"/>
        <v>0</v>
      </c>
      <c r="N272" s="9"/>
      <c r="O272" s="9"/>
    </row>
    <row r="273" spans="1:15" ht="57.75" thickBot="1">
      <c r="A273" s="14" t="s">
        <v>1489</v>
      </c>
      <c r="B273" s="9"/>
      <c r="C273" s="9">
        <f>IF(OR(ISNUMBER(FIND("OBRA",'[2]R-2010'!E273)),ISNUMBER(FIND("4.4.90.51",'[2]R-2010'!C273))),1,0)</f>
        <v>0</v>
      </c>
      <c r="D273" s="23" t="str">
        <f>IFERROR(TEXT(VALUE(SUBSTITUTE(SUBSTITUTE(SUBSTITUTE('[2]R-2010'!H273,".",""),"/",""),"-","")),"00000000000000"),"")</f>
        <v>19125143000158</v>
      </c>
      <c r="E273" s="9">
        <f t="shared" si="16"/>
        <v>0</v>
      </c>
      <c r="F273" s="9">
        <f t="shared" si="17"/>
        <v>0</v>
      </c>
      <c r="G273" s="9" t="str">
        <f>IFERROR(IF('[2]R-2010'!I273="",0,'[2]R-2010'!I273),"")</f>
        <v>338</v>
      </c>
      <c r="H273" s="10">
        <f>IFERROR('[2]R-2010'!K273,"")</f>
        <v>45912</v>
      </c>
      <c r="I273" s="24">
        <f>IFERROR('[2]R-2010'!L273,"")</f>
        <v>65000</v>
      </c>
      <c r="J273" s="14" t="str">
        <f>IFERROR('[2]R-2010'!Q273,"")</f>
        <v>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Conforme  licitacao 2023.12.13.02 e contrato 2024.03.14.02. PERIODO DE 01/02 A 28/02/2025.</v>
      </c>
      <c r="K273" s="23" t="str">
        <f>IFERROR(IF(OR(ISNUMBER(FIND("VARR",J273)),ISNUMBER(FIND("CAPINA",J273)),ISNUMBER(FIND("ROÇAG",J273)),ISNUMBER(FIND("ROCAG",J273)),ISNUMBER(FIND("PODA",J273)),ISNUMBER(FIND("RESÍDUO",J273)),ISNUMBER(FIND("RESIDUO",J273)),ISNUMBER(FIND("LIMPEZA",J273)),ISNUMBER(FIND("CONSERVAÇÃO",J273)),ISNUMBER(FIND("CONSERVACAO",J273))),INDEX([1]dados!$D$2:$D$32,MATCH("100000001*",[1]dados!$D$2:$D$32,0)),IF(OR(ISNUMBER(FIND("OBRA",J273)),ISNUMBER(FIND("ENGENHARIA",J273)),ISNUMBER(FIND("REFORMA",J273)),ISNUMBER(FIND("AMPLIAÇÃO",J273)),ISNUMBER(FIND("AMPLIACAO",J273)),ISNUMBER(FIND("PAVIMENTAÇÃO",J273)),ISNUMBER(FIND("PAVIMENTACAO",J273)),ISNUMBER(FIND("DRENAGEM",J273)),ISNUMBER(FIND("CONSTRUÇÃO",J273)),ISNUMBER(FIND("CONSTRUCAO",J273))),INDEX([1]dados!$D$2:$D$32,MATCH("100000003*",[1]dados!$D$2:$D$32,0)),IF(OR(ISNUMBER(FIND("LOCAÇÃO",J273)),ISNUMBER(FIND("LOCACAO",J273)),ISNUMBER(FIND("MANUTENÇÃO",J273)),ISNUMBER(FIND("MANUTENCAO",J273)),ISNUMBER(FIND("MÁQUINA",J273)),ISNUMBER(FIND("MAQUINA",J273)),ISNUMBER(FIND("EQUIPAMENTO",J273))),INDEX([1]dados!$D$2:$D$32,MATCH("100000020*",[1]dados!$D$2:$D$32,0)),""))),"")</f>
        <v/>
      </c>
      <c r="L273" s="9">
        <f t="shared" si="18"/>
        <v>0</v>
      </c>
      <c r="M273" s="9">
        <f t="shared" si="19"/>
        <v>0</v>
      </c>
      <c r="N273" s="9"/>
      <c r="O273" s="9"/>
    </row>
    <row r="274" spans="1:15" ht="43.5" thickBot="1">
      <c r="A274" s="14" t="s">
        <v>1489</v>
      </c>
      <c r="B274" s="9"/>
      <c r="C274" s="9">
        <f>IF(OR(ISNUMBER(FIND("OBRA",'[2]R-2010'!E274)),ISNUMBER(FIND("4.4.90.51",'[2]R-2010'!C274))),1,0)</f>
        <v>0</v>
      </c>
      <c r="D274" s="23" t="str">
        <f>IFERROR(TEXT(VALUE(SUBSTITUTE(SUBSTITUTE(SUBSTITUTE('[2]R-2010'!H274,".",""),"/",""),"-","")),"00000000000000"),"")</f>
        <v>33921755000188</v>
      </c>
      <c r="E274" s="9">
        <f t="shared" si="16"/>
        <v>0</v>
      </c>
      <c r="F274" s="9">
        <f t="shared" si="17"/>
        <v>0</v>
      </c>
      <c r="G274" s="9" t="str">
        <f>IFERROR(IF('[2]R-2010'!I274="",0,'[2]R-2010'!I274),"")</f>
        <v>1994</v>
      </c>
      <c r="H274" s="10">
        <f>IFERROR('[2]R-2010'!K274,"")</f>
        <v>45912</v>
      </c>
      <c r="I274" s="24">
        <f>IFERROR('[2]R-2010'!L274,"")</f>
        <v>4700</v>
      </c>
      <c r="J274" s="14" t="str">
        <f>IFERROR('[2]R-2010'!Q274,"")</f>
        <v>Contratação de empresa para locação de equipamento de Digitalização de Imagens Radiográficas Convencionais, destinado a atender as necessidades da Unidade de Pronto Atendimento (UPA), conforme especificações descritas no termo de referência, anexo I do aviso. Conforme dispensa de licitacao 2024.05.16.01 e contrato 2024.06.06.01.</v>
      </c>
      <c r="K274" s="23" t="str">
        <f>IFERROR(IF(OR(ISNUMBER(FIND("VARR",J274)),ISNUMBER(FIND("CAPINA",J274)),ISNUMBER(FIND("ROÇAG",J274)),ISNUMBER(FIND("ROCAG",J274)),ISNUMBER(FIND("PODA",J274)),ISNUMBER(FIND("RESÍDUO",J274)),ISNUMBER(FIND("RESIDUO",J274)),ISNUMBER(FIND("LIMPEZA",J274)),ISNUMBER(FIND("CONSERVAÇÃO",J274)),ISNUMBER(FIND("CONSERVACAO",J274))),INDEX([1]dados!$D$2:$D$32,MATCH("100000001*",[1]dados!$D$2:$D$32,0)),IF(OR(ISNUMBER(FIND("OBRA",J274)),ISNUMBER(FIND("ENGENHARIA",J274)),ISNUMBER(FIND("REFORMA",J274)),ISNUMBER(FIND("AMPLIAÇÃO",J274)),ISNUMBER(FIND("AMPLIACAO",J274)),ISNUMBER(FIND("PAVIMENTAÇÃO",J274)),ISNUMBER(FIND("PAVIMENTACAO",J274)),ISNUMBER(FIND("DRENAGEM",J274)),ISNUMBER(FIND("CONSTRUÇÃO",J274)),ISNUMBER(FIND("CONSTRUCAO",J274))),INDEX([1]dados!$D$2:$D$32,MATCH("100000003*",[1]dados!$D$2:$D$32,0)),IF(OR(ISNUMBER(FIND("LOCAÇÃO",J274)),ISNUMBER(FIND("LOCACAO",J274)),ISNUMBER(FIND("MANUTENÇÃO",J274)),ISNUMBER(FIND("MANUTENCAO",J274)),ISNUMBER(FIND("MÁQUINA",J274)),ISNUMBER(FIND("MAQUINA",J274)),ISNUMBER(FIND("EQUIPAMENTO",J274))),INDEX([1]dados!$D$2:$D$32,MATCH("100000020*",[1]dados!$D$2:$D$32,0)),""))),"")</f>
        <v/>
      </c>
      <c r="L274" s="9">
        <f t="shared" si="18"/>
        <v>0</v>
      </c>
      <c r="M274" s="9">
        <f t="shared" si="19"/>
        <v>0</v>
      </c>
      <c r="N274" s="9"/>
      <c r="O274" s="9"/>
    </row>
    <row r="275" spans="1:15" ht="29.25" thickBot="1">
      <c r="A275" s="14" t="s">
        <v>1489</v>
      </c>
      <c r="B275" s="9"/>
      <c r="C275" s="9">
        <f>IF(OR(ISNUMBER(FIND("OBRA",'[2]R-2010'!E275)),ISNUMBER(FIND("4.4.90.51",'[2]R-2010'!C275))),1,0)</f>
        <v>0</v>
      </c>
      <c r="D275" s="23" t="str">
        <f>IFERROR(TEXT(VALUE(SUBSTITUTE(SUBSTITUTE(SUBSTITUTE('[2]R-2010'!H275,".",""),"/",""),"-","")),"00000000000000"),"")</f>
        <v>27298172000140</v>
      </c>
      <c r="E275" s="9">
        <f t="shared" si="16"/>
        <v>0</v>
      </c>
      <c r="F275" s="9">
        <f t="shared" si="17"/>
        <v>0</v>
      </c>
      <c r="G275" s="9" t="str">
        <f>IFERROR(IF('[2]R-2010'!I275="",0,'[2]R-2010'!I275),"")</f>
        <v>153</v>
      </c>
      <c r="H275" s="10">
        <f>IFERROR('[2]R-2010'!K275,"")</f>
        <v>45912</v>
      </c>
      <c r="I275" s="24">
        <f>IFERROR('[2]R-2010'!L275,"")</f>
        <v>11920</v>
      </c>
      <c r="J275" s="14" t="str">
        <f>IFERROR('[2]R-2010'!Q275,"")</f>
        <v>CONTRATAÇÃO DE EMPRESA ESPECIALIZADA PARA LOCACAO DE INFRAESTRUTURA DE VIDEO MONITORAMENTO, CONFORME PROCESSO CARONA 2023.04.26.01 E CONTRATO 2023.05.11.01.</v>
      </c>
      <c r="K275" s="23" t="str">
        <f>IFERROR(IF(OR(ISNUMBER(FIND("VARR",J275)),ISNUMBER(FIND("CAPINA",J275)),ISNUMBER(FIND("ROÇAG",J275)),ISNUMBER(FIND("ROCAG",J275)),ISNUMBER(FIND("PODA",J275)),ISNUMBER(FIND("RESÍDUO",J275)),ISNUMBER(FIND("RESIDUO",J275)),ISNUMBER(FIND("LIMPEZA",J275)),ISNUMBER(FIND("CONSERVAÇÃO",J275)),ISNUMBER(FIND("CONSERVACAO",J275))),INDEX([1]dados!$D$2:$D$32,MATCH("100000001*",[1]dados!$D$2:$D$32,0)),IF(OR(ISNUMBER(FIND("OBRA",J275)),ISNUMBER(FIND("ENGENHARIA",J275)),ISNUMBER(FIND("REFORMA",J275)),ISNUMBER(FIND("AMPLIAÇÃO",J275)),ISNUMBER(FIND("AMPLIACAO",J275)),ISNUMBER(FIND("PAVIMENTAÇÃO",J275)),ISNUMBER(FIND("PAVIMENTACAO",J275)),ISNUMBER(FIND("DRENAGEM",J275)),ISNUMBER(FIND("CONSTRUÇÃO",J275)),ISNUMBER(FIND("CONSTRUCAO",J275))),INDEX([1]dados!$D$2:$D$32,MATCH("100000003*",[1]dados!$D$2:$D$32,0)),IF(OR(ISNUMBER(FIND("LOCAÇÃO",J275)),ISNUMBER(FIND("LOCACAO",J275)),ISNUMBER(FIND("MANUTENÇÃO",J275)),ISNUMBER(FIND("MANUTENCAO",J275)),ISNUMBER(FIND("MÁQUINA",J275)),ISNUMBER(FIND("MAQUINA",J275)),ISNUMBER(FIND("EQUIPAMENTO",J275))),INDEX([1]dados!$D$2:$D$32,MATCH("100000020*",[1]dados!$D$2:$D$32,0)),""))),"")</f>
        <v>100000020 - Manutenção de instalações, de máquinas ou de equipamentos</v>
      </c>
      <c r="L275" s="9">
        <f t="shared" si="18"/>
        <v>0</v>
      </c>
      <c r="M275" s="9">
        <f t="shared" si="19"/>
        <v>0</v>
      </c>
      <c r="N275" s="9"/>
      <c r="O275" s="9"/>
    </row>
    <row r="276" spans="1:15" ht="29.25" thickBot="1">
      <c r="A276" s="14" t="s">
        <v>1489</v>
      </c>
      <c r="B276" s="9"/>
      <c r="C276" s="9">
        <f>IF(OR(ISNUMBER(FIND("OBRA",'[2]R-2010'!E276)),ISNUMBER(FIND("4.4.90.51",'[2]R-2010'!C276))),1,0)</f>
        <v>0</v>
      </c>
      <c r="D276" s="23" t="str">
        <f>IFERROR(TEXT(VALUE(SUBSTITUTE(SUBSTITUTE(SUBSTITUTE('[2]R-2010'!H276,".",""),"/",""),"-","")),"00000000000000"),"")</f>
        <v>27298172000140</v>
      </c>
      <c r="E276" s="9">
        <f t="shared" si="16"/>
        <v>0</v>
      </c>
      <c r="F276" s="9">
        <f t="shared" si="17"/>
        <v>0</v>
      </c>
      <c r="G276" s="9" t="str">
        <f>IFERROR(IF('[2]R-2010'!I276="",0,'[2]R-2010'!I276),"")</f>
        <v>184</v>
      </c>
      <c r="H276" s="10">
        <f>IFERROR('[2]R-2010'!K276,"")</f>
        <v>45912</v>
      </c>
      <c r="I276" s="24">
        <f>IFERROR('[2]R-2010'!L276,"")</f>
        <v>71060</v>
      </c>
      <c r="J276" s="14" t="str">
        <f>IFERROR('[2]R-2010'!Q276,"")</f>
        <v>CONTRATAÇÃO DE EMPRESA ESPECIALIZADA PARA LOCACAO DE INFRAESTRUTURA DE VIDEO MONITORAMENTO, CONFORME PROCESSO CARONA 2023.04.26.01 E CONTRATO 2023.05.11.01.</v>
      </c>
      <c r="K276" s="23" t="str">
        <f>IFERROR(IF(OR(ISNUMBER(FIND("VARR",J276)),ISNUMBER(FIND("CAPINA",J276)),ISNUMBER(FIND("ROÇAG",J276)),ISNUMBER(FIND("ROCAG",J276)),ISNUMBER(FIND("PODA",J276)),ISNUMBER(FIND("RESÍDUO",J276)),ISNUMBER(FIND("RESIDUO",J276)),ISNUMBER(FIND("LIMPEZA",J276)),ISNUMBER(FIND("CONSERVAÇÃO",J276)),ISNUMBER(FIND("CONSERVACAO",J276))),INDEX([1]dados!$D$2:$D$32,MATCH("100000001*",[1]dados!$D$2:$D$32,0)),IF(OR(ISNUMBER(FIND("OBRA",J276)),ISNUMBER(FIND("ENGENHARIA",J276)),ISNUMBER(FIND("REFORMA",J276)),ISNUMBER(FIND("AMPLIAÇÃO",J276)),ISNUMBER(FIND("AMPLIACAO",J276)),ISNUMBER(FIND("PAVIMENTAÇÃO",J276)),ISNUMBER(FIND("PAVIMENTACAO",J276)),ISNUMBER(FIND("DRENAGEM",J276)),ISNUMBER(FIND("CONSTRUÇÃO",J276)),ISNUMBER(FIND("CONSTRUCAO",J276))),INDEX([1]dados!$D$2:$D$32,MATCH("100000003*",[1]dados!$D$2:$D$32,0)),IF(OR(ISNUMBER(FIND("LOCAÇÃO",J276)),ISNUMBER(FIND("LOCACAO",J276)),ISNUMBER(FIND("MANUTENÇÃO",J276)),ISNUMBER(FIND("MANUTENCAO",J276)),ISNUMBER(FIND("MÁQUINA",J276)),ISNUMBER(FIND("MAQUINA",J276)),ISNUMBER(FIND("EQUIPAMENTO",J276))),INDEX([1]dados!$D$2:$D$32,MATCH("100000020*",[1]dados!$D$2:$D$32,0)),""))),"")</f>
        <v>100000020 - Manutenção de instalações, de máquinas ou de equipamentos</v>
      </c>
      <c r="L276" s="9">
        <f t="shared" si="18"/>
        <v>0</v>
      </c>
      <c r="M276" s="9">
        <f t="shared" si="19"/>
        <v>0</v>
      </c>
      <c r="N276" s="9"/>
      <c r="O276" s="9"/>
    </row>
    <row r="277" spans="1:15" ht="43.5" thickBot="1">
      <c r="A277" s="14" t="s">
        <v>1489</v>
      </c>
      <c r="B277" s="9"/>
      <c r="C277" s="9">
        <f>IF(OR(ISNUMBER(FIND("OBRA",'[2]R-2010'!E277)),ISNUMBER(FIND("4.4.90.51",'[2]R-2010'!C277))),1,0)</f>
        <v>0</v>
      </c>
      <c r="D277" s="23" t="str">
        <f>IFERROR(TEXT(VALUE(SUBSTITUTE(SUBSTITUTE(SUBSTITUTE('[2]R-2010'!H277,".",""),"/",""),"-","")),"00000000000000"),"")</f>
        <v>04238951000154</v>
      </c>
      <c r="E277" s="9">
        <f t="shared" si="16"/>
        <v>0</v>
      </c>
      <c r="F277" s="9">
        <f t="shared" si="17"/>
        <v>0</v>
      </c>
      <c r="G277" s="9" t="str">
        <f>IFERROR(IF('[2]R-2010'!I277="",0,'[2]R-2010'!I277),"")</f>
        <v>44763</v>
      </c>
      <c r="H277" s="10">
        <f>IFERROR('[2]R-2010'!K277,"")</f>
        <v>45912</v>
      </c>
      <c r="I277" s="24">
        <f>IFERROR('[2]R-2010'!L277,"")</f>
        <v>19500</v>
      </c>
      <c r="J277" s="14" t="str">
        <f>IFERROR('[2]R-2010'!Q277,"")</f>
        <v>Contração de empresa especializada para prestar os serviços de locação de  equipamentos médicos, incluso manutenção preventiva e corretiva, sob  a responsabilidade da Secretaria da Saúde de Iguatu-Ce. conforme licitacao  2022.10.11.02 e contrato 2022.11.22.02.</v>
      </c>
      <c r="K277" s="23" t="str">
        <f>IFERROR(IF(OR(ISNUMBER(FIND("VARR",J277)),ISNUMBER(FIND("CAPINA",J277)),ISNUMBER(FIND("ROÇAG",J277)),ISNUMBER(FIND("ROCAG",J277)),ISNUMBER(FIND("PODA",J277)),ISNUMBER(FIND("RESÍDUO",J277)),ISNUMBER(FIND("RESIDUO",J277)),ISNUMBER(FIND("LIMPEZA",J277)),ISNUMBER(FIND("CONSERVAÇÃO",J277)),ISNUMBER(FIND("CONSERVACAO",J277))),INDEX([1]dados!$D$2:$D$32,MATCH("100000001*",[1]dados!$D$2:$D$32,0)),IF(OR(ISNUMBER(FIND("OBRA",J277)),ISNUMBER(FIND("ENGENHARIA",J277)),ISNUMBER(FIND("REFORMA",J277)),ISNUMBER(FIND("AMPLIAÇÃO",J277)),ISNUMBER(FIND("AMPLIACAO",J277)),ISNUMBER(FIND("PAVIMENTAÇÃO",J277)),ISNUMBER(FIND("PAVIMENTACAO",J277)),ISNUMBER(FIND("DRENAGEM",J277)),ISNUMBER(FIND("CONSTRUÇÃO",J277)),ISNUMBER(FIND("CONSTRUCAO",J277))),INDEX([1]dados!$D$2:$D$32,MATCH("100000003*",[1]dados!$D$2:$D$32,0)),IF(OR(ISNUMBER(FIND("LOCAÇÃO",J277)),ISNUMBER(FIND("LOCACAO",J277)),ISNUMBER(FIND("MANUTENÇÃO",J277)),ISNUMBER(FIND("MANUTENCAO",J277)),ISNUMBER(FIND("MÁQUINA",J277)),ISNUMBER(FIND("MAQUINA",J277)),ISNUMBER(FIND("EQUIPAMENTO",J277))),INDEX([1]dados!$D$2:$D$32,MATCH("100000020*",[1]dados!$D$2:$D$32,0)),""))),"")</f>
        <v/>
      </c>
      <c r="L277" s="9">
        <f t="shared" si="18"/>
        <v>0</v>
      </c>
      <c r="M277" s="9">
        <f t="shared" si="19"/>
        <v>0</v>
      </c>
      <c r="N277" s="9"/>
      <c r="O277" s="9"/>
    </row>
    <row r="278" spans="1:15" ht="43.5" thickBot="1">
      <c r="A278" s="14" t="s">
        <v>1489</v>
      </c>
      <c r="B278" s="9"/>
      <c r="C278" s="9">
        <f>IF(OR(ISNUMBER(FIND("OBRA",'[2]R-2010'!E278)),ISNUMBER(FIND("4.4.90.51",'[2]R-2010'!C278))),1,0)</f>
        <v>0</v>
      </c>
      <c r="D278" s="23" t="str">
        <f>IFERROR(TEXT(VALUE(SUBSTITUTE(SUBSTITUTE(SUBSTITUTE('[2]R-2010'!H278,".",""),"/",""),"-","")),"00000000000000"),"")</f>
        <v>24525971000113</v>
      </c>
      <c r="E278" s="9">
        <f t="shared" si="16"/>
        <v>0</v>
      </c>
      <c r="F278" s="9">
        <f t="shared" si="17"/>
        <v>0</v>
      </c>
      <c r="G278" s="9" t="str">
        <f>IFERROR(IF('[2]R-2010'!I278="",0,'[2]R-2010'!I278),"")</f>
        <v>16692</v>
      </c>
      <c r="H278" s="10">
        <f>IFERROR('[2]R-2010'!K278,"")</f>
        <v>45912</v>
      </c>
      <c r="I278" s="24">
        <f>IFERROR('[2]R-2010'!L278,"")</f>
        <v>33788.660000000003</v>
      </c>
      <c r="J278" s="14" t="str">
        <f>IFERROR('[2]R-2010'!Q278,"")</f>
        <v>CONTRATAÇÃO DE EMPRESA ESPECIALIZADA NA ÁREA DE SERVIÇOS DE COLETA, TRANSPORTE E  INCINERAÇÃO DE RESÍDUOS SÓLIDOS DA SAÚDE DO MUNICÍPIO DE IGUATU-CE, CONFORME  ESPECIFICAÇÕES CONSTANTES NO PROJETO BÁSICO DA LICITACAO 2021.10.06.01. E CONTRATO 2022.01.04.01.</v>
      </c>
      <c r="K278" s="23" t="str">
        <f>IFERROR(IF(OR(ISNUMBER(FIND("VARR",J278)),ISNUMBER(FIND("CAPINA",J278)),ISNUMBER(FIND("ROÇAG",J278)),ISNUMBER(FIND("ROCAG",J278)),ISNUMBER(FIND("PODA",J278)),ISNUMBER(FIND("RESÍDUO",J278)),ISNUMBER(FIND("RESIDUO",J278)),ISNUMBER(FIND("LIMPEZA",J278)),ISNUMBER(FIND("CONSERVAÇÃO",J278)),ISNUMBER(FIND("CONSERVACAO",J278))),INDEX([1]dados!$D$2:$D$32,MATCH("100000001*",[1]dados!$D$2:$D$32,0)),IF(OR(ISNUMBER(FIND("OBRA",J278)),ISNUMBER(FIND("ENGENHARIA",J278)),ISNUMBER(FIND("REFORMA",J278)),ISNUMBER(FIND("AMPLIAÇÃO",J278)),ISNUMBER(FIND("AMPLIACAO",J278)),ISNUMBER(FIND("PAVIMENTAÇÃO",J278)),ISNUMBER(FIND("PAVIMENTACAO",J278)),ISNUMBER(FIND("DRENAGEM",J278)),ISNUMBER(FIND("CONSTRUÇÃO",J278)),ISNUMBER(FIND("CONSTRUCAO",J278))),INDEX([1]dados!$D$2:$D$32,MATCH("100000003*",[1]dados!$D$2:$D$32,0)),IF(OR(ISNUMBER(FIND("LOCAÇÃO",J278)),ISNUMBER(FIND("LOCACAO",J278)),ISNUMBER(FIND("MANUTENÇÃO",J278)),ISNUMBER(FIND("MANUTENCAO",J278)),ISNUMBER(FIND("MÁQUINA",J278)),ISNUMBER(FIND("MAQUINA",J278)),ISNUMBER(FIND("EQUIPAMENTO",J278))),INDEX([1]dados!$D$2:$D$32,MATCH("100000020*",[1]dados!$D$2:$D$32,0)),""))),"")</f>
        <v>100000001 - Limpeza, conservação ou zeladoria</v>
      </c>
      <c r="L278" s="9">
        <f t="shared" si="18"/>
        <v>0</v>
      </c>
      <c r="M278" s="9">
        <f t="shared" si="19"/>
        <v>0</v>
      </c>
      <c r="N278" s="9"/>
      <c r="O278" s="9"/>
    </row>
    <row r="279" spans="1:15" ht="57.75" thickBot="1">
      <c r="A279" s="14" t="s">
        <v>1489</v>
      </c>
      <c r="B279" s="9"/>
      <c r="C279" s="9">
        <f>IF(OR(ISNUMBER(FIND("OBRA",'[2]R-2010'!E279)),ISNUMBER(FIND("4.4.90.51",'[2]R-2010'!C279))),1,0)</f>
        <v>0</v>
      </c>
      <c r="D279" s="23" t="str">
        <f>IFERROR(TEXT(VALUE(SUBSTITUTE(SUBSTITUTE(SUBSTITUTE('[2]R-2010'!H279,".",""),"/",""),"-","")),"00000000000000"),"")</f>
        <v>15676890000123</v>
      </c>
      <c r="E279" s="9">
        <f t="shared" si="16"/>
        <v>0</v>
      </c>
      <c r="F279" s="9">
        <f t="shared" si="17"/>
        <v>0</v>
      </c>
      <c r="G279" s="9" t="str">
        <f>IFERROR(IF('[2]R-2010'!I279="",0,'[2]R-2010'!I279),"")</f>
        <v>752</v>
      </c>
      <c r="H279" s="10">
        <f>IFERROR('[2]R-2010'!K279,"")</f>
        <v>45912</v>
      </c>
      <c r="I279" s="24">
        <f>IFERROR('[2]R-2010'!L279,"")</f>
        <v>91912.05</v>
      </c>
      <c r="J279" s="14" t="str">
        <f>IFERROR('[2]R-2010'!Q279,"")</f>
        <v>CONTRATATACAO DE EMPRESA ESPECIALIZADA EM PARA LOCACAO EQUIPAMENTOS E NO APOIO TECNOLOGICO AO PROCESSO DE FISCALIZAÇÃO, GESTÃO DE PROCEDIMENTOS E MEDIDAS ADMINISTRATIVAS INERENTES AS INFRAÇÕES DE TRÂNSITO E DEMAIS ATIVIDADES AFINS DA SECRETARIA DE TRÂNSITO E TRANSPORTE DO MUNICIPIO DE IGUATU/CE. CONFORME LICITACAO 2024.10.16/0001-40 E CONTRATO 2024.12.30.01.</v>
      </c>
      <c r="K279" s="23" t="str">
        <f>IFERROR(IF(OR(ISNUMBER(FIND("VARR",J279)),ISNUMBER(FIND("CAPINA",J279)),ISNUMBER(FIND("ROÇAG",J279)),ISNUMBER(FIND("ROCAG",J279)),ISNUMBER(FIND("PODA",J279)),ISNUMBER(FIND("RESÍDUO",J279)),ISNUMBER(FIND("RESIDUO",J279)),ISNUMBER(FIND("LIMPEZA",J279)),ISNUMBER(FIND("CONSERVAÇÃO",J279)),ISNUMBER(FIND("CONSERVACAO",J279))),INDEX([1]dados!$D$2:$D$32,MATCH("100000001*",[1]dados!$D$2:$D$32,0)),IF(OR(ISNUMBER(FIND("OBRA",J279)),ISNUMBER(FIND("ENGENHARIA",J279)),ISNUMBER(FIND("REFORMA",J279)),ISNUMBER(FIND("AMPLIAÇÃO",J279)),ISNUMBER(FIND("AMPLIACAO",J279)),ISNUMBER(FIND("PAVIMENTAÇÃO",J279)),ISNUMBER(FIND("PAVIMENTACAO",J279)),ISNUMBER(FIND("DRENAGEM",J279)),ISNUMBER(FIND("CONSTRUÇÃO",J279)),ISNUMBER(FIND("CONSTRUCAO",J279))),INDEX([1]dados!$D$2:$D$32,MATCH("100000003*",[1]dados!$D$2:$D$32,0)),IF(OR(ISNUMBER(FIND("LOCAÇÃO",J279)),ISNUMBER(FIND("LOCACAO",J279)),ISNUMBER(FIND("MANUTENÇÃO",J279)),ISNUMBER(FIND("MANUTENCAO",J279)),ISNUMBER(FIND("MÁQUINA",J279)),ISNUMBER(FIND("MAQUINA",J279)),ISNUMBER(FIND("EQUIPAMENTO",J279))),INDEX([1]dados!$D$2:$D$32,MATCH("100000020*",[1]dados!$D$2:$D$32,0)),""))),"")</f>
        <v>100000020 - Manutenção de instalações, de máquinas ou de equipamentos</v>
      </c>
      <c r="L279" s="9">
        <f t="shared" si="18"/>
        <v>0</v>
      </c>
      <c r="M279" s="9">
        <f t="shared" si="19"/>
        <v>0</v>
      </c>
      <c r="N279" s="9"/>
      <c r="O279" s="9"/>
    </row>
    <row r="280" spans="1:15" ht="57.75" thickBot="1">
      <c r="A280" s="14" t="s">
        <v>1489</v>
      </c>
      <c r="B280" s="9"/>
      <c r="C280" s="9">
        <f>IF(OR(ISNUMBER(FIND("OBRA",'[2]R-2010'!E280)),ISNUMBER(FIND("4.4.90.51",'[2]R-2010'!C280))),1,0)</f>
        <v>0</v>
      </c>
      <c r="D280" s="23" t="str">
        <f>IFERROR(TEXT(VALUE(SUBSTITUTE(SUBSTITUTE(SUBSTITUTE('[2]R-2010'!H280,".",""),"/",""),"-","")),"00000000000000"),"")</f>
        <v>03420933000126</v>
      </c>
      <c r="E280" s="9">
        <f t="shared" si="16"/>
        <v>0</v>
      </c>
      <c r="F280" s="9">
        <f t="shared" si="17"/>
        <v>0</v>
      </c>
      <c r="G280" s="9" t="str">
        <f>IFERROR(IF('[2]R-2010'!I280="",0,'[2]R-2010'!I280),"")</f>
        <v>16913</v>
      </c>
      <c r="H280" s="10">
        <f>IFERROR('[2]R-2010'!K280,"")</f>
        <v>45915</v>
      </c>
      <c r="I280" s="24">
        <f>IFERROR('[2]R-2010'!L280,"")</f>
        <v>474.7</v>
      </c>
      <c r="J280" s="14" t="str">
        <f>IFERROR('[2]R-2010'!Q280,"")</f>
        <v>CONTRATACAO DE EMPRESA PARA LOCAÇÃO DE EQUIPAMENTOS DE INFORMATICA,  INCLUINDO ASSISTENCIA TECNICA, MANUTENÇÃO PREVENTIVA E CORRETIVA E  PEÇAS DE REPOSICÃO, PARA  ATENDER AS NECESSIDADES DA SECRETARIA DA  SECRETARIA DE ASSISTENCIA SOCIAL/SCFV DO MUNICIPIO DE IGUATU/CE.   CONFORME LICITACAO 2021.07.01.03 E CONTRATO 2021.08.23.08.</v>
      </c>
      <c r="K280" s="23" t="str">
        <f>IFERROR(IF(OR(ISNUMBER(FIND("VARR",J280)),ISNUMBER(FIND("CAPINA",J280)),ISNUMBER(FIND("ROÇAG",J280)),ISNUMBER(FIND("ROCAG",J280)),ISNUMBER(FIND("PODA",J280)),ISNUMBER(FIND("RESÍDUO",J280)),ISNUMBER(FIND("RESIDUO",J280)),ISNUMBER(FIND("LIMPEZA",J280)),ISNUMBER(FIND("CONSERVAÇÃO",J280)),ISNUMBER(FIND("CONSERVACAO",J280))),INDEX([1]dados!$D$2:$D$32,MATCH("100000001*",[1]dados!$D$2:$D$32,0)),IF(OR(ISNUMBER(FIND("OBRA",J280)),ISNUMBER(FIND("ENGENHARIA",J280)),ISNUMBER(FIND("REFORMA",J280)),ISNUMBER(FIND("AMPLIAÇÃO",J280)),ISNUMBER(FIND("AMPLIACAO",J280)),ISNUMBER(FIND("PAVIMENTAÇÃO",J280)),ISNUMBER(FIND("PAVIMENTACAO",J280)),ISNUMBER(FIND("DRENAGEM",J280)),ISNUMBER(FIND("CONSTRUÇÃO",J280)),ISNUMBER(FIND("CONSTRUCAO",J280))),INDEX([1]dados!$D$2:$D$32,MATCH("100000003*",[1]dados!$D$2:$D$32,0)),IF(OR(ISNUMBER(FIND("LOCAÇÃO",J280)),ISNUMBER(FIND("LOCACAO",J280)),ISNUMBER(FIND("MANUTENÇÃO",J280)),ISNUMBER(FIND("MANUTENCAO",J280)),ISNUMBER(FIND("MÁQUINA",J280)),ISNUMBER(FIND("MAQUINA",J280)),ISNUMBER(FIND("EQUIPAMENTO",J280))),INDEX([1]dados!$D$2:$D$32,MATCH("100000020*",[1]dados!$D$2:$D$32,0)),""))),"")</f>
        <v>100000020 - Manutenção de instalações, de máquinas ou de equipamentos</v>
      </c>
      <c r="L280" s="9">
        <f t="shared" si="18"/>
        <v>0</v>
      </c>
      <c r="M280" s="9">
        <f t="shared" si="19"/>
        <v>0</v>
      </c>
      <c r="N280" s="9"/>
      <c r="O280" s="9"/>
    </row>
    <row r="281" spans="1:15" ht="57.75" thickBot="1">
      <c r="A281" s="14" t="s">
        <v>1489</v>
      </c>
      <c r="B281" s="9"/>
      <c r="C281" s="9">
        <f>IF(OR(ISNUMBER(FIND("OBRA",'[2]R-2010'!E281)),ISNUMBER(FIND("4.4.90.51",'[2]R-2010'!C281))),1,0)</f>
        <v>0</v>
      </c>
      <c r="D281" s="23" t="str">
        <f>IFERROR(TEXT(VALUE(SUBSTITUTE(SUBSTITUTE(SUBSTITUTE('[2]R-2010'!H281,".",""),"/",""),"-","")),"00000000000000"),"")</f>
        <v>03420933000126</v>
      </c>
      <c r="E281" s="9">
        <f t="shared" si="16"/>
        <v>0</v>
      </c>
      <c r="F281" s="9">
        <f t="shared" si="17"/>
        <v>0</v>
      </c>
      <c r="G281" s="9" t="str">
        <f>IFERROR(IF('[2]R-2010'!I281="",0,'[2]R-2010'!I281),"")</f>
        <v>16914</v>
      </c>
      <c r="H281" s="10">
        <f>IFERROR('[2]R-2010'!K281,"")</f>
        <v>45915</v>
      </c>
      <c r="I281" s="24">
        <f>IFERROR('[2]R-2010'!L281,"")</f>
        <v>474.7</v>
      </c>
      <c r="J281" s="14" t="str">
        <f>IFERROR('[2]R-2010'!Q281,"")</f>
        <v>CONTRATACAO DE EMPRESA PARA LOCAÇÃO DE EQUIPAMENTOS DE INFORMATICA,  INCLUINDO ASSISTENCIA TECNICA, MANUTENÇÃO PREVENTIVA E CORRETIVA E  PEÇAS DE REPOSICÃO, PARA  ATENDER AS NECESSIDADES DA SECRETARIA DA  SECRETARIA DE ASSISTENCIA SOCIAL/SCFV DO MUNICIPIO DE IGUATU/CE.   CONFORME LICITACAO 2021.07.01.03 E CONTRATO 2021.08.23.08.</v>
      </c>
      <c r="K281" s="23" t="str">
        <f>IFERROR(IF(OR(ISNUMBER(FIND("VARR",J281)),ISNUMBER(FIND("CAPINA",J281)),ISNUMBER(FIND("ROÇAG",J281)),ISNUMBER(FIND("ROCAG",J281)),ISNUMBER(FIND("PODA",J281)),ISNUMBER(FIND("RESÍDUO",J281)),ISNUMBER(FIND("RESIDUO",J281)),ISNUMBER(FIND("LIMPEZA",J281)),ISNUMBER(FIND("CONSERVAÇÃO",J281)),ISNUMBER(FIND("CONSERVACAO",J281))),INDEX([1]dados!$D$2:$D$32,MATCH("100000001*",[1]dados!$D$2:$D$32,0)),IF(OR(ISNUMBER(FIND("OBRA",J281)),ISNUMBER(FIND("ENGENHARIA",J281)),ISNUMBER(FIND("REFORMA",J281)),ISNUMBER(FIND("AMPLIAÇÃO",J281)),ISNUMBER(FIND("AMPLIACAO",J281)),ISNUMBER(FIND("PAVIMENTAÇÃO",J281)),ISNUMBER(FIND("PAVIMENTACAO",J281)),ISNUMBER(FIND("DRENAGEM",J281)),ISNUMBER(FIND("CONSTRUÇÃO",J281)),ISNUMBER(FIND("CONSTRUCAO",J281))),INDEX([1]dados!$D$2:$D$32,MATCH("100000003*",[1]dados!$D$2:$D$32,0)),IF(OR(ISNUMBER(FIND("LOCAÇÃO",J281)),ISNUMBER(FIND("LOCACAO",J281)),ISNUMBER(FIND("MANUTENÇÃO",J281)),ISNUMBER(FIND("MANUTENCAO",J281)),ISNUMBER(FIND("MÁQUINA",J281)),ISNUMBER(FIND("MAQUINA",J281)),ISNUMBER(FIND("EQUIPAMENTO",J281))),INDEX([1]dados!$D$2:$D$32,MATCH("100000020*",[1]dados!$D$2:$D$32,0)),""))),"")</f>
        <v>100000020 - Manutenção de instalações, de máquinas ou de equipamentos</v>
      </c>
      <c r="L281" s="9">
        <f t="shared" si="18"/>
        <v>0</v>
      </c>
      <c r="M281" s="9">
        <f t="shared" si="19"/>
        <v>0</v>
      </c>
      <c r="N281" s="9"/>
      <c r="O281" s="9"/>
    </row>
    <row r="282" spans="1:15" ht="57.75" thickBot="1">
      <c r="A282" s="14" t="s">
        <v>1489</v>
      </c>
      <c r="B282" s="9"/>
      <c r="C282" s="9">
        <f>IF(OR(ISNUMBER(FIND("OBRA",'[2]R-2010'!E282)),ISNUMBER(FIND("4.4.90.51",'[2]R-2010'!C282))),1,0)</f>
        <v>0</v>
      </c>
      <c r="D282" s="23" t="str">
        <f>IFERROR(TEXT(VALUE(SUBSTITUTE(SUBSTITUTE(SUBSTITUTE('[2]R-2010'!H282,".",""),"/",""),"-","")),"00000000000000"),"")</f>
        <v>03420933000126</v>
      </c>
      <c r="E282" s="9">
        <f t="shared" si="16"/>
        <v>0</v>
      </c>
      <c r="F282" s="9">
        <f t="shared" si="17"/>
        <v>0</v>
      </c>
      <c r="G282" s="9" t="str">
        <f>IFERROR(IF('[2]R-2010'!I282="",0,'[2]R-2010'!I282),"")</f>
        <v>16846</v>
      </c>
      <c r="H282" s="10">
        <f>IFERROR('[2]R-2010'!K282,"")</f>
        <v>45915</v>
      </c>
      <c r="I282" s="24">
        <f>IFERROR('[2]R-2010'!L282,"")</f>
        <v>1052.58</v>
      </c>
      <c r="J282" s="14" t="str">
        <f>IFERROR('[2]R-2010'!Q282,"")</f>
        <v>CONTRATACAO DE EMPRESA PARA LOCAÇÃO DE EQUIPAMENTOS DE INFORMATICA,  INCLUINDO ASSISTENCIA TECNICA, MANUTENÇÃO PREVENTIVA E CORRETIVA E  PEÇAS DE REPOSICÃO, PARA  ATENDER AS NECESSIDADES DA SECRETARIA DA  SECRETARIA DE ASSISTENCIA SOCIAL/SCFV DO MUNICIPIO DE IGUATU/CE.   CONFORME LICITACAO 2021.07.01.03 E CONTRATO 2021.08.23.08.</v>
      </c>
      <c r="K282" s="23" t="str">
        <f>IFERROR(IF(OR(ISNUMBER(FIND("VARR",J282)),ISNUMBER(FIND("CAPINA",J282)),ISNUMBER(FIND("ROÇAG",J282)),ISNUMBER(FIND("ROCAG",J282)),ISNUMBER(FIND("PODA",J282)),ISNUMBER(FIND("RESÍDUO",J282)),ISNUMBER(FIND("RESIDUO",J282)),ISNUMBER(FIND("LIMPEZA",J282)),ISNUMBER(FIND("CONSERVAÇÃO",J282)),ISNUMBER(FIND("CONSERVACAO",J282))),INDEX([1]dados!$D$2:$D$32,MATCH("100000001*",[1]dados!$D$2:$D$32,0)),IF(OR(ISNUMBER(FIND("OBRA",J282)),ISNUMBER(FIND("ENGENHARIA",J282)),ISNUMBER(FIND("REFORMA",J282)),ISNUMBER(FIND("AMPLIAÇÃO",J282)),ISNUMBER(FIND("AMPLIACAO",J282)),ISNUMBER(FIND("PAVIMENTAÇÃO",J282)),ISNUMBER(FIND("PAVIMENTACAO",J282)),ISNUMBER(FIND("DRENAGEM",J282)),ISNUMBER(FIND("CONSTRUÇÃO",J282)),ISNUMBER(FIND("CONSTRUCAO",J282))),INDEX([1]dados!$D$2:$D$32,MATCH("100000003*",[1]dados!$D$2:$D$32,0)),IF(OR(ISNUMBER(FIND("LOCAÇÃO",J282)),ISNUMBER(FIND("LOCACAO",J282)),ISNUMBER(FIND("MANUTENÇÃO",J282)),ISNUMBER(FIND("MANUTENCAO",J282)),ISNUMBER(FIND("MÁQUINA",J282)),ISNUMBER(FIND("MAQUINA",J282)),ISNUMBER(FIND("EQUIPAMENTO",J282))),INDEX([1]dados!$D$2:$D$32,MATCH("100000020*",[1]dados!$D$2:$D$32,0)),""))),"")</f>
        <v>100000020 - Manutenção de instalações, de máquinas ou de equipamentos</v>
      </c>
      <c r="L282" s="9">
        <f t="shared" si="18"/>
        <v>0</v>
      </c>
      <c r="M282" s="9">
        <f t="shared" si="19"/>
        <v>0</v>
      </c>
      <c r="N282" s="9"/>
      <c r="O282" s="9"/>
    </row>
    <row r="283" spans="1:15" ht="57.75" thickBot="1">
      <c r="A283" s="14" t="s">
        <v>1489</v>
      </c>
      <c r="B283" s="9"/>
      <c r="C283" s="9">
        <f>IF(OR(ISNUMBER(FIND("OBRA",'[2]R-2010'!E283)),ISNUMBER(FIND("4.4.90.51",'[2]R-2010'!C283))),1,0)</f>
        <v>0</v>
      </c>
      <c r="D283" s="23" t="str">
        <f>IFERROR(TEXT(VALUE(SUBSTITUTE(SUBSTITUTE(SUBSTITUTE('[2]R-2010'!H283,".",""),"/",""),"-","")),"00000000000000"),"")</f>
        <v>03420933000126</v>
      </c>
      <c r="E283" s="9">
        <f t="shared" si="16"/>
        <v>0</v>
      </c>
      <c r="F283" s="9">
        <f t="shared" si="17"/>
        <v>0</v>
      </c>
      <c r="G283" s="9" t="str">
        <f>IFERROR(IF('[2]R-2010'!I283="",0,'[2]R-2010'!I283),"")</f>
        <v>16811</v>
      </c>
      <c r="H283" s="10">
        <f>IFERROR('[2]R-2010'!K283,"")</f>
        <v>45915</v>
      </c>
      <c r="I283" s="24">
        <f>IFERROR('[2]R-2010'!L283,"")</f>
        <v>1764.63</v>
      </c>
      <c r="J283" s="14" t="str">
        <f>IFERROR('[2]R-2010'!Q283,"")</f>
        <v>CONTRATACAO DE EMPRESA PARA LOCAÇÃO DE EQUIPAMENTOS DE INFORMATICA,  INCLUINDO ASSISTENCIA TECNICA, MANUTENÇÃO PREVENTIVA E CORRETIVA E  PEÇAS DE REPOSICÃO, PARA  ATENDER AS NECESSIDADES DA SECRETARIA DA  SECRETARIA DE ASSISTENCIA SOCIAL/SCFV DO MUNICIPIO DE IGUATU/CE.   CONFORME LICITACAO 2021.07.01.03 E CONTRATO 2021.08.23.08.</v>
      </c>
      <c r="K283" s="23" t="str">
        <f>IFERROR(IF(OR(ISNUMBER(FIND("VARR",J283)),ISNUMBER(FIND("CAPINA",J283)),ISNUMBER(FIND("ROÇAG",J283)),ISNUMBER(FIND("ROCAG",J283)),ISNUMBER(FIND("PODA",J283)),ISNUMBER(FIND("RESÍDUO",J283)),ISNUMBER(FIND("RESIDUO",J283)),ISNUMBER(FIND("LIMPEZA",J283)),ISNUMBER(FIND("CONSERVAÇÃO",J283)),ISNUMBER(FIND("CONSERVACAO",J283))),INDEX([1]dados!$D$2:$D$32,MATCH("100000001*",[1]dados!$D$2:$D$32,0)),IF(OR(ISNUMBER(FIND("OBRA",J283)),ISNUMBER(FIND("ENGENHARIA",J283)),ISNUMBER(FIND("REFORMA",J283)),ISNUMBER(FIND("AMPLIAÇÃO",J283)),ISNUMBER(FIND("AMPLIACAO",J283)),ISNUMBER(FIND("PAVIMENTAÇÃO",J283)),ISNUMBER(FIND("PAVIMENTACAO",J283)),ISNUMBER(FIND("DRENAGEM",J283)),ISNUMBER(FIND("CONSTRUÇÃO",J283)),ISNUMBER(FIND("CONSTRUCAO",J283))),INDEX([1]dados!$D$2:$D$32,MATCH("100000003*",[1]dados!$D$2:$D$32,0)),IF(OR(ISNUMBER(FIND("LOCAÇÃO",J283)),ISNUMBER(FIND("LOCACAO",J283)),ISNUMBER(FIND("MANUTENÇÃO",J283)),ISNUMBER(FIND("MANUTENCAO",J283)),ISNUMBER(FIND("MÁQUINA",J283)),ISNUMBER(FIND("MAQUINA",J283)),ISNUMBER(FIND("EQUIPAMENTO",J283))),INDEX([1]dados!$D$2:$D$32,MATCH("100000020*",[1]dados!$D$2:$D$32,0)),""))),"")</f>
        <v>100000020 - Manutenção de instalações, de máquinas ou de equipamentos</v>
      </c>
      <c r="L283" s="9">
        <f t="shared" si="18"/>
        <v>0</v>
      </c>
      <c r="M283" s="9">
        <f t="shared" si="19"/>
        <v>0</v>
      </c>
      <c r="N283" s="9"/>
      <c r="O283" s="9"/>
    </row>
    <row r="284" spans="1:15" ht="57.75" thickBot="1">
      <c r="A284" s="14" t="s">
        <v>1489</v>
      </c>
      <c r="B284" s="9"/>
      <c r="C284" s="9">
        <f>IF(OR(ISNUMBER(FIND("OBRA",'[2]R-2010'!E284)),ISNUMBER(FIND("4.4.90.51",'[2]R-2010'!C284))),1,0)</f>
        <v>0</v>
      </c>
      <c r="D284" s="23" t="str">
        <f>IFERROR(TEXT(VALUE(SUBSTITUTE(SUBSTITUTE(SUBSTITUTE('[2]R-2010'!H284,".",""),"/",""),"-","")),"00000000000000"),"")</f>
        <v>03420933000126</v>
      </c>
      <c r="E284" s="9">
        <f t="shared" si="16"/>
        <v>0</v>
      </c>
      <c r="F284" s="9">
        <f t="shared" si="17"/>
        <v>0</v>
      </c>
      <c r="G284" s="9" t="str">
        <f>IFERROR(IF('[2]R-2010'!I284="",0,'[2]R-2010'!I284),"")</f>
        <v>16917</v>
      </c>
      <c r="H284" s="10">
        <f>IFERROR('[2]R-2010'!K284,"")</f>
        <v>45915</v>
      </c>
      <c r="I284" s="24">
        <f>IFERROR('[2]R-2010'!L284,"")</f>
        <v>5828.27</v>
      </c>
      <c r="J284" s="14" t="str">
        <f>IFERROR('[2]R-2010'!Q284,"")</f>
        <v>CONTRATACAO DE EMPRESA PARA LOCAÇÃO DE EQUIPAMENTOS DE INFORMATICA,  INCLUINDO ASSISTENCIA TECNICA, MANUTENÇÃO PREVENTIVA E CORRETIVA E  PEÇAS DE REPOSICÃO, PARA  ATENDER AS NECESSIDADES DA SECRETARIA DA  SECRETARIA DE ASSISTENCIA SOCIAL/CRAS PAIF DO MUNICIPIO DE IGUATU/CE.   CONFORME LICITACAO 2021.07.01.03 E CONTRATO 2021.08.23.08.</v>
      </c>
      <c r="K284" s="23" t="str">
        <f>IFERROR(IF(OR(ISNUMBER(FIND("VARR",J284)),ISNUMBER(FIND("CAPINA",J284)),ISNUMBER(FIND("ROÇAG",J284)),ISNUMBER(FIND("ROCAG",J284)),ISNUMBER(FIND("PODA",J284)),ISNUMBER(FIND("RESÍDUO",J284)),ISNUMBER(FIND("RESIDUO",J284)),ISNUMBER(FIND("LIMPEZA",J284)),ISNUMBER(FIND("CONSERVAÇÃO",J284)),ISNUMBER(FIND("CONSERVACAO",J284))),INDEX([1]dados!$D$2:$D$32,MATCH("100000001*",[1]dados!$D$2:$D$32,0)),IF(OR(ISNUMBER(FIND("OBRA",J284)),ISNUMBER(FIND("ENGENHARIA",J284)),ISNUMBER(FIND("REFORMA",J284)),ISNUMBER(FIND("AMPLIAÇÃO",J284)),ISNUMBER(FIND("AMPLIACAO",J284)),ISNUMBER(FIND("PAVIMENTAÇÃO",J284)),ISNUMBER(FIND("PAVIMENTACAO",J284)),ISNUMBER(FIND("DRENAGEM",J284)),ISNUMBER(FIND("CONSTRUÇÃO",J284)),ISNUMBER(FIND("CONSTRUCAO",J284))),INDEX([1]dados!$D$2:$D$32,MATCH("100000003*",[1]dados!$D$2:$D$32,0)),IF(OR(ISNUMBER(FIND("LOCAÇÃO",J284)),ISNUMBER(FIND("LOCACAO",J284)),ISNUMBER(FIND("MANUTENÇÃO",J284)),ISNUMBER(FIND("MANUTENCAO",J284)),ISNUMBER(FIND("MÁQUINA",J284)),ISNUMBER(FIND("MAQUINA",J284)),ISNUMBER(FIND("EQUIPAMENTO",J284))),INDEX([1]dados!$D$2:$D$32,MATCH("100000020*",[1]dados!$D$2:$D$32,0)),""))),"")</f>
        <v>100000020 - Manutenção de instalações, de máquinas ou de equipamentos</v>
      </c>
      <c r="L284" s="9">
        <f t="shared" si="18"/>
        <v>0</v>
      </c>
      <c r="M284" s="9">
        <f t="shared" si="19"/>
        <v>0</v>
      </c>
      <c r="N284" s="9"/>
      <c r="O284" s="9"/>
    </row>
    <row r="285" spans="1:15" ht="57.75" thickBot="1">
      <c r="A285" s="14" t="s">
        <v>1489</v>
      </c>
      <c r="B285" s="9"/>
      <c r="C285" s="9">
        <f>IF(OR(ISNUMBER(FIND("OBRA",'[2]R-2010'!E285)),ISNUMBER(FIND("4.4.90.51",'[2]R-2010'!C285))),1,0)</f>
        <v>0</v>
      </c>
      <c r="D285" s="23" t="str">
        <f>IFERROR(TEXT(VALUE(SUBSTITUTE(SUBSTITUTE(SUBSTITUTE('[2]R-2010'!H285,".",""),"/",""),"-","")),"00000000000000"),"")</f>
        <v>03420933000126</v>
      </c>
      <c r="E285" s="9">
        <f t="shared" si="16"/>
        <v>0</v>
      </c>
      <c r="F285" s="9">
        <f t="shared" si="17"/>
        <v>0</v>
      </c>
      <c r="G285" s="9" t="str">
        <f>IFERROR(IF('[2]R-2010'!I285="",0,'[2]R-2010'!I285),"")</f>
        <v>16874</v>
      </c>
      <c r="H285" s="10">
        <f>IFERROR('[2]R-2010'!K285,"")</f>
        <v>45915</v>
      </c>
      <c r="I285" s="24">
        <f>IFERROR('[2]R-2010'!L285,"")</f>
        <v>6182.03</v>
      </c>
      <c r="J285" s="14" t="str">
        <f>IFERROR('[2]R-2010'!Q285,"")</f>
        <v>CONTRATACAO DE EMPRESA PARA LOCAÇÃO DE EQUIPAMENTOS DE INFORMATICA,  INCLUINDO ASSISTENCIA TECNICA, MANUTENÇÃO PREVENTIVA E CORRETIVA E  PEÇAS DE REPOSICÃO, PARA  ATENDER AS NECESSIDADES DA SECRETARIA DA  SECRETARIA DE ASSISTENCIA SOCIAL/CRAS PAIF DO MUNICIPIO DE IGUATU/CE.   CONFORME LICITACAO 2021.07.01.03 E CONTRATO 2021.08.23.08.</v>
      </c>
      <c r="K285" s="23" t="str">
        <f>IFERROR(IF(OR(ISNUMBER(FIND("VARR",J285)),ISNUMBER(FIND("CAPINA",J285)),ISNUMBER(FIND("ROÇAG",J285)),ISNUMBER(FIND("ROCAG",J285)),ISNUMBER(FIND("PODA",J285)),ISNUMBER(FIND("RESÍDUO",J285)),ISNUMBER(FIND("RESIDUO",J285)),ISNUMBER(FIND("LIMPEZA",J285)),ISNUMBER(FIND("CONSERVAÇÃO",J285)),ISNUMBER(FIND("CONSERVACAO",J285))),INDEX([1]dados!$D$2:$D$32,MATCH("100000001*",[1]dados!$D$2:$D$32,0)),IF(OR(ISNUMBER(FIND("OBRA",J285)),ISNUMBER(FIND("ENGENHARIA",J285)),ISNUMBER(FIND("REFORMA",J285)),ISNUMBER(FIND("AMPLIAÇÃO",J285)),ISNUMBER(FIND("AMPLIACAO",J285)),ISNUMBER(FIND("PAVIMENTAÇÃO",J285)),ISNUMBER(FIND("PAVIMENTACAO",J285)),ISNUMBER(FIND("DRENAGEM",J285)),ISNUMBER(FIND("CONSTRUÇÃO",J285)),ISNUMBER(FIND("CONSTRUCAO",J285))),INDEX([1]dados!$D$2:$D$32,MATCH("100000003*",[1]dados!$D$2:$D$32,0)),IF(OR(ISNUMBER(FIND("LOCAÇÃO",J285)),ISNUMBER(FIND("LOCACAO",J285)),ISNUMBER(FIND("MANUTENÇÃO",J285)),ISNUMBER(FIND("MANUTENCAO",J285)),ISNUMBER(FIND("MÁQUINA",J285)),ISNUMBER(FIND("MAQUINA",J285)),ISNUMBER(FIND("EQUIPAMENTO",J285))),INDEX([1]dados!$D$2:$D$32,MATCH("100000020*",[1]dados!$D$2:$D$32,0)),""))),"")</f>
        <v>100000020 - Manutenção de instalações, de máquinas ou de equipamentos</v>
      </c>
      <c r="L285" s="9">
        <f t="shared" si="18"/>
        <v>0</v>
      </c>
      <c r="M285" s="9">
        <f t="shared" si="19"/>
        <v>0</v>
      </c>
      <c r="N285" s="9"/>
      <c r="O285" s="9"/>
    </row>
    <row r="286" spans="1:15" ht="57.75" thickBot="1">
      <c r="A286" s="14" t="s">
        <v>1489</v>
      </c>
      <c r="B286" s="9"/>
      <c r="C286" s="9">
        <f>IF(OR(ISNUMBER(FIND("OBRA",'[2]R-2010'!E286)),ISNUMBER(FIND("4.4.90.51",'[2]R-2010'!C286))),1,0)</f>
        <v>0</v>
      </c>
      <c r="D286" s="23" t="str">
        <f>IFERROR(TEXT(VALUE(SUBSTITUTE(SUBSTITUTE(SUBSTITUTE('[2]R-2010'!H286,".",""),"/",""),"-","")),"00000000000000"),"")</f>
        <v>03420933000126</v>
      </c>
      <c r="E286" s="9">
        <f t="shared" si="16"/>
        <v>0</v>
      </c>
      <c r="F286" s="9">
        <f t="shared" si="17"/>
        <v>0</v>
      </c>
      <c r="G286" s="9" t="str">
        <f>IFERROR(IF('[2]R-2010'!I286="",0,'[2]R-2010'!I286),"")</f>
        <v>16844</v>
      </c>
      <c r="H286" s="10">
        <f>IFERROR('[2]R-2010'!K286,"")</f>
        <v>45915</v>
      </c>
      <c r="I286" s="24">
        <f>IFERROR('[2]R-2010'!L286,"")</f>
        <v>6359.03</v>
      </c>
      <c r="J286" s="14" t="str">
        <f>IFERROR('[2]R-2010'!Q286,"")</f>
        <v>CONTRATACAO DE EMPRESA PARA LOCAÇÃO DE EQUIPAMENTOS DE INFORMATICA,  INCLUINDO ASSISTENCIA TECNICA, MANUTENÇÃO PREVENTIVA E CORRETIVA E  PEÇAS DE REPOSICÃO, PARA  ATENDER AS NECESSIDADES DA SECRETARIA DA  SECRETARIA DE ASSISTENCIA SOCIAL/CRAS PAIF DO MUNICIPIO DE IGUATU/CE.   CONFORME LICITACAO 2021.07.01.03 E CONTRATO 2021.08.23.08.</v>
      </c>
      <c r="K286" s="23" t="str">
        <f>IFERROR(IF(OR(ISNUMBER(FIND("VARR",J286)),ISNUMBER(FIND("CAPINA",J286)),ISNUMBER(FIND("ROÇAG",J286)),ISNUMBER(FIND("ROCAG",J286)),ISNUMBER(FIND("PODA",J286)),ISNUMBER(FIND("RESÍDUO",J286)),ISNUMBER(FIND("RESIDUO",J286)),ISNUMBER(FIND("LIMPEZA",J286)),ISNUMBER(FIND("CONSERVAÇÃO",J286)),ISNUMBER(FIND("CONSERVACAO",J286))),INDEX([1]dados!$D$2:$D$32,MATCH("100000001*",[1]dados!$D$2:$D$32,0)),IF(OR(ISNUMBER(FIND("OBRA",J286)),ISNUMBER(FIND("ENGENHARIA",J286)),ISNUMBER(FIND("REFORMA",J286)),ISNUMBER(FIND("AMPLIAÇÃO",J286)),ISNUMBER(FIND("AMPLIACAO",J286)),ISNUMBER(FIND("PAVIMENTAÇÃO",J286)),ISNUMBER(FIND("PAVIMENTACAO",J286)),ISNUMBER(FIND("DRENAGEM",J286)),ISNUMBER(FIND("CONSTRUÇÃO",J286)),ISNUMBER(FIND("CONSTRUCAO",J286))),INDEX([1]dados!$D$2:$D$32,MATCH("100000003*",[1]dados!$D$2:$D$32,0)),IF(OR(ISNUMBER(FIND("LOCAÇÃO",J286)),ISNUMBER(FIND("LOCACAO",J286)),ISNUMBER(FIND("MANUTENÇÃO",J286)),ISNUMBER(FIND("MANUTENCAO",J286)),ISNUMBER(FIND("MÁQUINA",J286)),ISNUMBER(FIND("MAQUINA",J286)),ISNUMBER(FIND("EQUIPAMENTO",J286))),INDEX([1]dados!$D$2:$D$32,MATCH("100000020*",[1]dados!$D$2:$D$32,0)),""))),"")</f>
        <v>100000020 - Manutenção de instalações, de máquinas ou de equipamentos</v>
      </c>
      <c r="L286" s="9">
        <f t="shared" si="18"/>
        <v>0</v>
      </c>
      <c r="M286" s="9">
        <f t="shared" si="19"/>
        <v>0</v>
      </c>
      <c r="N286" s="9"/>
      <c r="O286" s="9"/>
    </row>
    <row r="287" spans="1:15" ht="57.75" thickBot="1">
      <c r="A287" s="14" t="s">
        <v>1489</v>
      </c>
      <c r="B287" s="9"/>
      <c r="C287" s="9">
        <f>IF(OR(ISNUMBER(FIND("OBRA",'[2]R-2010'!E287)),ISNUMBER(FIND("4.4.90.51",'[2]R-2010'!C287))),1,0)</f>
        <v>0</v>
      </c>
      <c r="D287" s="23" t="str">
        <f>IFERROR(TEXT(VALUE(SUBSTITUTE(SUBSTITUTE(SUBSTITUTE('[2]R-2010'!H287,".",""),"/",""),"-","")),"00000000000000"),"")</f>
        <v>03420933000126</v>
      </c>
      <c r="E287" s="9">
        <f t="shared" si="16"/>
        <v>0</v>
      </c>
      <c r="F287" s="9">
        <f t="shared" si="17"/>
        <v>0</v>
      </c>
      <c r="G287" s="9" t="str">
        <f>IFERROR(IF('[2]R-2010'!I287="",0,'[2]R-2010'!I287),"")</f>
        <v>16809</v>
      </c>
      <c r="H287" s="10">
        <f>IFERROR('[2]R-2010'!K287,"")</f>
        <v>45915</v>
      </c>
      <c r="I287" s="24">
        <f>IFERROR('[2]R-2010'!L287,"")</f>
        <v>6359.03</v>
      </c>
      <c r="J287" s="14" t="str">
        <f>IFERROR('[2]R-2010'!Q287,"")</f>
        <v>CONTRATACAO DE EMPRESA PARA LOCAÇÃO DE EQUIPAMENTOS DE INFORMATICA,  INCLUINDO ASSISTENCIA TECNICA, MANUTENÇÃO PREVENTIVA E CORRETIVA E  PEÇAS DE REPOSICÃO, PARA  ATENDER AS NECESSIDADES DA SECRETARIA DA  SECRETARIA DE ASSISTENCIA SOCIAL/CRAS PAIF DO MUNICIPIO DE IGUATU/CE.   CONFORME LICITACAO 2021.07.01.03 E CONTRATO 2021.08.23.08.</v>
      </c>
      <c r="K287" s="23" t="str">
        <f>IFERROR(IF(OR(ISNUMBER(FIND("VARR",J287)),ISNUMBER(FIND("CAPINA",J287)),ISNUMBER(FIND("ROÇAG",J287)),ISNUMBER(FIND("ROCAG",J287)),ISNUMBER(FIND("PODA",J287)),ISNUMBER(FIND("RESÍDUO",J287)),ISNUMBER(FIND("RESIDUO",J287)),ISNUMBER(FIND("LIMPEZA",J287)),ISNUMBER(FIND("CONSERVAÇÃO",J287)),ISNUMBER(FIND("CONSERVACAO",J287))),INDEX([1]dados!$D$2:$D$32,MATCH("100000001*",[1]dados!$D$2:$D$32,0)),IF(OR(ISNUMBER(FIND("OBRA",J287)),ISNUMBER(FIND("ENGENHARIA",J287)),ISNUMBER(FIND("REFORMA",J287)),ISNUMBER(FIND("AMPLIAÇÃO",J287)),ISNUMBER(FIND("AMPLIACAO",J287)),ISNUMBER(FIND("PAVIMENTAÇÃO",J287)),ISNUMBER(FIND("PAVIMENTACAO",J287)),ISNUMBER(FIND("DRENAGEM",J287)),ISNUMBER(FIND("CONSTRUÇÃO",J287)),ISNUMBER(FIND("CONSTRUCAO",J287))),INDEX([1]dados!$D$2:$D$32,MATCH("100000003*",[1]dados!$D$2:$D$32,0)),IF(OR(ISNUMBER(FIND("LOCAÇÃO",J287)),ISNUMBER(FIND("LOCACAO",J287)),ISNUMBER(FIND("MANUTENÇÃO",J287)),ISNUMBER(FIND("MANUTENCAO",J287)),ISNUMBER(FIND("MÁQUINA",J287)),ISNUMBER(FIND("MAQUINA",J287)),ISNUMBER(FIND("EQUIPAMENTO",J287))),INDEX([1]dados!$D$2:$D$32,MATCH("100000020*",[1]dados!$D$2:$D$32,0)),""))),"")</f>
        <v>100000020 - Manutenção de instalações, de máquinas ou de equipamentos</v>
      </c>
      <c r="L287" s="9">
        <f t="shared" si="18"/>
        <v>0</v>
      </c>
      <c r="M287" s="9">
        <f t="shared" si="19"/>
        <v>0</v>
      </c>
      <c r="N287" s="9"/>
      <c r="O287" s="9"/>
    </row>
    <row r="288" spans="1:15" ht="43.5" thickBot="1">
      <c r="A288" s="14" t="s">
        <v>1489</v>
      </c>
      <c r="B288" s="9"/>
      <c r="C288" s="9">
        <f>IF(OR(ISNUMBER(FIND("OBRA",'[2]R-2010'!E288)),ISNUMBER(FIND("4.4.90.51",'[2]R-2010'!C288))),1,0)</f>
        <v>0</v>
      </c>
      <c r="D288" s="23" t="str">
        <f>IFERROR(TEXT(VALUE(SUBSTITUTE(SUBSTITUTE(SUBSTITUTE('[2]R-2010'!H288,".",""),"/",""),"-","")),"00000000000000"),"")</f>
        <v>03420933000126</v>
      </c>
      <c r="E288" s="9">
        <f t="shared" si="16"/>
        <v>0</v>
      </c>
      <c r="F288" s="9">
        <f t="shared" si="17"/>
        <v>0</v>
      </c>
      <c r="G288" s="9" t="str">
        <f>IFERROR(IF('[2]R-2010'!I288="",0,'[2]R-2010'!I288),"")</f>
        <v>15720</v>
      </c>
      <c r="H288" s="10">
        <f>IFERROR('[2]R-2010'!K288,"")</f>
        <v>45915</v>
      </c>
      <c r="I288" s="24">
        <f>IFERROR('[2]R-2010'!L288,"")</f>
        <v>22620</v>
      </c>
      <c r="J288" s="14" t="str">
        <f>IFERROR('[2]R-2010'!Q288,"")</f>
        <v>CONTRATAÇÃO DE EMPRESA PARA LOCAÇÃO DE TABLET S, DESTINADOS AOS AGENTES DE ATENÇÃO  BASICA, SOB A RESPONSABILIDADE DA SECRETARIA DE SAUDE DO MUNICIPIO IGUATU/CE.  CONFORME LICITACAO 2021.06.04.01 E CONTRATO 2021.08.04.01.</v>
      </c>
      <c r="K288" s="23" t="str">
        <f>IFERROR(IF(OR(ISNUMBER(FIND("VARR",J288)),ISNUMBER(FIND("CAPINA",J288)),ISNUMBER(FIND("ROÇAG",J288)),ISNUMBER(FIND("ROCAG",J288)),ISNUMBER(FIND("PODA",J288)),ISNUMBER(FIND("RESÍDUO",J288)),ISNUMBER(FIND("RESIDUO",J288)),ISNUMBER(FIND("LIMPEZA",J288)),ISNUMBER(FIND("CONSERVAÇÃO",J288)),ISNUMBER(FIND("CONSERVACAO",J288))),INDEX([1]dados!$D$2:$D$32,MATCH("100000001*",[1]dados!$D$2:$D$32,0)),IF(OR(ISNUMBER(FIND("OBRA",J288)),ISNUMBER(FIND("ENGENHARIA",J288)),ISNUMBER(FIND("REFORMA",J288)),ISNUMBER(FIND("AMPLIAÇÃO",J288)),ISNUMBER(FIND("AMPLIACAO",J288)),ISNUMBER(FIND("PAVIMENTAÇÃO",J288)),ISNUMBER(FIND("PAVIMENTACAO",J288)),ISNUMBER(FIND("DRENAGEM",J288)),ISNUMBER(FIND("CONSTRUÇÃO",J288)),ISNUMBER(FIND("CONSTRUCAO",J288))),INDEX([1]dados!$D$2:$D$32,MATCH("100000003*",[1]dados!$D$2:$D$32,0)),IF(OR(ISNUMBER(FIND("LOCAÇÃO",J288)),ISNUMBER(FIND("LOCACAO",J288)),ISNUMBER(FIND("MANUTENÇÃO",J288)),ISNUMBER(FIND("MANUTENCAO",J288)),ISNUMBER(FIND("MÁQUINA",J288)),ISNUMBER(FIND("MAQUINA",J288)),ISNUMBER(FIND("EQUIPAMENTO",J288))),INDEX([1]dados!$D$2:$D$32,MATCH("100000020*",[1]dados!$D$2:$D$32,0)),""))),"")</f>
        <v>100000020 - Manutenção de instalações, de máquinas ou de equipamentos</v>
      </c>
      <c r="L288" s="9">
        <f t="shared" si="18"/>
        <v>0</v>
      </c>
      <c r="M288" s="9">
        <f t="shared" si="19"/>
        <v>0</v>
      </c>
      <c r="N288" s="9"/>
      <c r="O288" s="9"/>
    </row>
    <row r="289" spans="1:15" ht="43.5" thickBot="1">
      <c r="A289" s="14" t="s">
        <v>1489</v>
      </c>
      <c r="B289" s="9"/>
      <c r="C289" s="9">
        <f>IF(OR(ISNUMBER(FIND("OBRA",'[2]R-2010'!E289)),ISNUMBER(FIND("4.4.90.51",'[2]R-2010'!C289))),1,0)</f>
        <v>0</v>
      </c>
      <c r="D289" s="23" t="str">
        <f>IFERROR(TEXT(VALUE(SUBSTITUTE(SUBSTITUTE(SUBSTITUTE('[2]R-2010'!H289,".",""),"/",""),"-","")),"00000000000000"),"")</f>
        <v>03420933000126</v>
      </c>
      <c r="E289" s="9">
        <f t="shared" si="16"/>
        <v>0</v>
      </c>
      <c r="F289" s="9">
        <f t="shared" si="17"/>
        <v>0</v>
      </c>
      <c r="G289" s="9" t="str">
        <f>IFERROR(IF('[2]R-2010'!I289="",0,'[2]R-2010'!I289),"")</f>
        <v>16806</v>
      </c>
      <c r="H289" s="10">
        <f>IFERROR('[2]R-2010'!K289,"")</f>
        <v>45915</v>
      </c>
      <c r="I289" s="24">
        <f>IFERROR('[2]R-2010'!L289,"")</f>
        <v>22620</v>
      </c>
      <c r="J289" s="14" t="str">
        <f>IFERROR('[2]R-2010'!Q289,"")</f>
        <v>CONTRATAÇÃO DE EMPRESA PARA LOCAÇÃO DE TABLET S, DESTINADOS AOS AGENTES DE ATENÇÃO  BASICA, SOB A RESPONSABILIDADE DA SECRETARIA DE SAUDE DO MUNICIPIO IGUATU/CE.  CONFORME LICITACAO 2021.06.04.01 E CONTRATO 2021.08.04.01.</v>
      </c>
      <c r="K289" s="23" t="str">
        <f>IFERROR(IF(OR(ISNUMBER(FIND("VARR",J289)),ISNUMBER(FIND("CAPINA",J289)),ISNUMBER(FIND("ROÇAG",J289)),ISNUMBER(FIND("ROCAG",J289)),ISNUMBER(FIND("PODA",J289)),ISNUMBER(FIND("RESÍDUO",J289)),ISNUMBER(FIND("RESIDUO",J289)),ISNUMBER(FIND("LIMPEZA",J289)),ISNUMBER(FIND("CONSERVAÇÃO",J289)),ISNUMBER(FIND("CONSERVACAO",J289))),INDEX([1]dados!$D$2:$D$32,MATCH("100000001*",[1]dados!$D$2:$D$32,0)),IF(OR(ISNUMBER(FIND("OBRA",J289)),ISNUMBER(FIND("ENGENHARIA",J289)),ISNUMBER(FIND("REFORMA",J289)),ISNUMBER(FIND("AMPLIAÇÃO",J289)),ISNUMBER(FIND("AMPLIACAO",J289)),ISNUMBER(FIND("PAVIMENTAÇÃO",J289)),ISNUMBER(FIND("PAVIMENTACAO",J289)),ISNUMBER(FIND("DRENAGEM",J289)),ISNUMBER(FIND("CONSTRUÇÃO",J289)),ISNUMBER(FIND("CONSTRUCAO",J289))),INDEX([1]dados!$D$2:$D$32,MATCH("100000003*",[1]dados!$D$2:$D$32,0)),IF(OR(ISNUMBER(FIND("LOCAÇÃO",J289)),ISNUMBER(FIND("LOCACAO",J289)),ISNUMBER(FIND("MANUTENÇÃO",J289)),ISNUMBER(FIND("MANUTENCAO",J289)),ISNUMBER(FIND("MÁQUINA",J289)),ISNUMBER(FIND("MAQUINA",J289)),ISNUMBER(FIND("EQUIPAMENTO",J289))),INDEX([1]dados!$D$2:$D$32,MATCH("100000020*",[1]dados!$D$2:$D$32,0)),""))),"")</f>
        <v>100000020 - Manutenção de instalações, de máquinas ou de equipamentos</v>
      </c>
      <c r="L289" s="9">
        <f t="shared" si="18"/>
        <v>0</v>
      </c>
      <c r="M289" s="9">
        <f t="shared" si="19"/>
        <v>0</v>
      </c>
      <c r="N289" s="9"/>
      <c r="O289" s="9"/>
    </row>
    <row r="290" spans="1:15" ht="57.75" thickBot="1">
      <c r="A290" s="14" t="s">
        <v>1489</v>
      </c>
      <c r="B290" s="9"/>
      <c r="C290" s="9">
        <f>IF(OR(ISNUMBER(FIND("OBRA",'[2]R-2010'!E290)),ISNUMBER(FIND("4.4.90.51",'[2]R-2010'!C290))),1,0)</f>
        <v>0</v>
      </c>
      <c r="D290" s="23" t="str">
        <f>IFERROR(TEXT(VALUE(SUBSTITUTE(SUBSTITUTE(SUBSTITUTE('[2]R-2010'!H290,".",""),"/",""),"-","")),"00000000000000"),"")</f>
        <v>03420933000126</v>
      </c>
      <c r="E290" s="9">
        <f t="shared" si="16"/>
        <v>0</v>
      </c>
      <c r="F290" s="9">
        <f t="shared" si="17"/>
        <v>0</v>
      </c>
      <c r="G290" s="9" t="str">
        <f>IFERROR(IF('[2]R-2010'!I290="",0,'[2]R-2010'!I290),"")</f>
        <v>169010</v>
      </c>
      <c r="H290" s="10">
        <f>IFERROR('[2]R-2010'!K290,"")</f>
        <v>45915</v>
      </c>
      <c r="I290" s="24">
        <f>IFERROR('[2]R-2010'!L290,"")</f>
        <v>28547.24</v>
      </c>
      <c r="J290" s="14" t="str">
        <f>IFERROR('[2]R-2010'!Q290,"")</f>
        <v>CONTRATACAO DE EMPRESA PARA LOCAÇÃO DE EQUIPAMENTOS DE INFORMATICA, INCLUINDO ASSISTENCIA TECNICA, MANUTENÇÃO PREVENTIVA E CORRETIVA E PEÇAS DE REPOSICÃO, PARA  ATENDER AS NECESSIDADES DA SECRETARIA DE SAUDE/PAB DO MUNICIPIO DE IGUATU/CE.  CONFORME LICITACAO 2021.07.01.03 E CONTRATO 2021.08.23.07.</v>
      </c>
      <c r="K290" s="23" t="str">
        <f>IFERROR(IF(OR(ISNUMBER(FIND("VARR",J290)),ISNUMBER(FIND("CAPINA",J290)),ISNUMBER(FIND("ROÇAG",J290)),ISNUMBER(FIND("ROCAG",J290)),ISNUMBER(FIND("PODA",J290)),ISNUMBER(FIND("RESÍDUO",J290)),ISNUMBER(FIND("RESIDUO",J290)),ISNUMBER(FIND("LIMPEZA",J290)),ISNUMBER(FIND("CONSERVAÇÃO",J290)),ISNUMBER(FIND("CONSERVACAO",J290))),INDEX([1]dados!$D$2:$D$32,MATCH("100000001*",[1]dados!$D$2:$D$32,0)),IF(OR(ISNUMBER(FIND("OBRA",J290)),ISNUMBER(FIND("ENGENHARIA",J290)),ISNUMBER(FIND("REFORMA",J290)),ISNUMBER(FIND("AMPLIAÇÃO",J290)),ISNUMBER(FIND("AMPLIACAO",J290)),ISNUMBER(FIND("PAVIMENTAÇÃO",J290)),ISNUMBER(FIND("PAVIMENTACAO",J290)),ISNUMBER(FIND("DRENAGEM",J290)),ISNUMBER(FIND("CONSTRUÇÃO",J290)),ISNUMBER(FIND("CONSTRUCAO",J290))),INDEX([1]dados!$D$2:$D$32,MATCH("100000003*",[1]dados!$D$2:$D$32,0)),IF(OR(ISNUMBER(FIND("LOCAÇÃO",J290)),ISNUMBER(FIND("LOCACAO",J290)),ISNUMBER(FIND("MANUTENÇÃO",J290)),ISNUMBER(FIND("MANUTENCAO",J290)),ISNUMBER(FIND("MÁQUINA",J290)),ISNUMBER(FIND("MAQUINA",J290)),ISNUMBER(FIND("EQUIPAMENTO",J290))),INDEX([1]dados!$D$2:$D$32,MATCH("100000020*",[1]dados!$D$2:$D$32,0)),""))),"")</f>
        <v>100000020 - Manutenção de instalações, de máquinas ou de equipamentos</v>
      </c>
      <c r="L290" s="9">
        <f t="shared" si="18"/>
        <v>0</v>
      </c>
      <c r="M290" s="9">
        <f t="shared" si="19"/>
        <v>0</v>
      </c>
      <c r="N290" s="9"/>
      <c r="O290" s="9"/>
    </row>
    <row r="291" spans="1:15" ht="57.75" thickBot="1">
      <c r="A291" s="14" t="s">
        <v>1489</v>
      </c>
      <c r="B291" s="9"/>
      <c r="C291" s="9">
        <f>IF(OR(ISNUMBER(FIND("OBRA",'[2]R-2010'!E291)),ISNUMBER(FIND("4.4.90.51",'[2]R-2010'!C291))),1,0)</f>
        <v>0</v>
      </c>
      <c r="D291" s="23" t="str">
        <f>IFERROR(TEXT(VALUE(SUBSTITUTE(SUBSTITUTE(SUBSTITUTE('[2]R-2010'!H291,".",""),"/",""),"-","")),"00000000000000"),"")</f>
        <v>03420933000126</v>
      </c>
      <c r="E291" s="9">
        <f t="shared" si="16"/>
        <v>0</v>
      </c>
      <c r="F291" s="9">
        <f t="shared" si="17"/>
        <v>0</v>
      </c>
      <c r="G291" s="9" t="str">
        <f>IFERROR(IF('[2]R-2010'!I291="",0,'[2]R-2010'!I291),"")</f>
        <v>168950</v>
      </c>
      <c r="H291" s="10">
        <f>IFERROR('[2]R-2010'!K291,"")</f>
        <v>45915</v>
      </c>
      <c r="I291" s="24">
        <f>IFERROR('[2]R-2010'!L291,"")</f>
        <v>28547.24</v>
      </c>
      <c r="J291" s="14" t="str">
        <f>IFERROR('[2]R-2010'!Q291,"")</f>
        <v>CONTRATACAO DE EMPRESA PARA LOCAÇÃO DE EQUIPAMENTOS DE INFORMATICA, INCLUINDO ASSISTENCIA TECNICA, MANUTENÇÃO PREVENTIVA E CORRETIVA E PEÇAS DE REPOSICÃO, PARA  ATENDER AS NECESSIDADES DA SECRETARIA DE SAUDE/PAB DO MUNICIPIO DE IGUATU/CE.  CONFORME LICITACAO 2021.07.01.03 E CONTRATO 2021.08.23.07.</v>
      </c>
      <c r="K291" s="23" t="str">
        <f>IFERROR(IF(OR(ISNUMBER(FIND("VARR",J291)),ISNUMBER(FIND("CAPINA",J291)),ISNUMBER(FIND("ROÇAG",J291)),ISNUMBER(FIND("ROCAG",J291)),ISNUMBER(FIND("PODA",J291)),ISNUMBER(FIND("RESÍDUO",J291)),ISNUMBER(FIND("RESIDUO",J291)),ISNUMBER(FIND("LIMPEZA",J291)),ISNUMBER(FIND("CONSERVAÇÃO",J291)),ISNUMBER(FIND("CONSERVACAO",J291))),INDEX([1]dados!$D$2:$D$32,MATCH("100000001*",[1]dados!$D$2:$D$32,0)),IF(OR(ISNUMBER(FIND("OBRA",J291)),ISNUMBER(FIND("ENGENHARIA",J291)),ISNUMBER(FIND("REFORMA",J291)),ISNUMBER(FIND("AMPLIAÇÃO",J291)),ISNUMBER(FIND("AMPLIACAO",J291)),ISNUMBER(FIND("PAVIMENTAÇÃO",J291)),ISNUMBER(FIND("PAVIMENTACAO",J291)),ISNUMBER(FIND("DRENAGEM",J291)),ISNUMBER(FIND("CONSTRUÇÃO",J291)),ISNUMBER(FIND("CONSTRUCAO",J291))),INDEX([1]dados!$D$2:$D$32,MATCH("100000003*",[1]dados!$D$2:$D$32,0)),IF(OR(ISNUMBER(FIND("LOCAÇÃO",J291)),ISNUMBER(FIND("LOCACAO",J291)),ISNUMBER(FIND("MANUTENÇÃO",J291)),ISNUMBER(FIND("MANUTENCAO",J291)),ISNUMBER(FIND("MÁQUINA",J291)),ISNUMBER(FIND("MAQUINA",J291)),ISNUMBER(FIND("EQUIPAMENTO",J291))),INDEX([1]dados!$D$2:$D$32,MATCH("100000020*",[1]dados!$D$2:$D$32,0)),""))),"")</f>
        <v>100000020 - Manutenção de instalações, de máquinas ou de equipamentos</v>
      </c>
      <c r="L291" s="9">
        <f t="shared" si="18"/>
        <v>0</v>
      </c>
      <c r="M291" s="9">
        <f t="shared" si="19"/>
        <v>0</v>
      </c>
      <c r="N291" s="9"/>
      <c r="O291" s="9"/>
    </row>
    <row r="292" spans="1:15" ht="57.75" thickBot="1">
      <c r="A292" s="14" t="s">
        <v>1489</v>
      </c>
      <c r="B292" s="9"/>
      <c r="C292" s="9">
        <f>IF(OR(ISNUMBER(FIND("OBRA",'[2]R-2010'!E292)),ISNUMBER(FIND("4.4.90.51",'[2]R-2010'!C292))),1,0)</f>
        <v>0</v>
      </c>
      <c r="D292" s="23" t="str">
        <f>IFERROR(TEXT(VALUE(SUBSTITUTE(SUBSTITUTE(SUBSTITUTE('[2]R-2010'!H292,".",""),"/",""),"-","")),"00000000000000"),"")</f>
        <v>03420933000126</v>
      </c>
      <c r="E292" s="9">
        <f t="shared" si="16"/>
        <v>0</v>
      </c>
      <c r="F292" s="9">
        <f t="shared" si="17"/>
        <v>0</v>
      </c>
      <c r="G292" s="9" t="str">
        <f>IFERROR(IF('[2]R-2010'!I292="",0,'[2]R-2010'!I292),"")</f>
        <v>15743</v>
      </c>
      <c r="H292" s="10">
        <f>IFERROR('[2]R-2010'!K292,"")</f>
        <v>45915</v>
      </c>
      <c r="I292" s="24">
        <f>IFERROR('[2]R-2010'!L292,"")</f>
        <v>30292.69</v>
      </c>
      <c r="J292" s="14" t="str">
        <f>IFERROR('[2]R-2010'!Q292,"")</f>
        <v>CONTRATACAO DE EMPRESA PARA LOCAÇÃO DE EQUIPAMENTOS DE INFORMATICA,  INCLUINDO ASSISTENCIA TECNICA, MANUTENÇÃO PREVENTIVA E CORRETIVA E  PEÇAS DE REPOSICÃO, PARA  ATENDER AS NECESSIDADES DA SECRETARIA DE  SAUDE/PAB DO MUNICIPIO DE IGUATU/CE.  CONFORME LICITACAO 2021.07.01.03  E CONTRATO 2021.08.23.07.</v>
      </c>
      <c r="K292" s="23" t="str">
        <f>IFERROR(IF(OR(ISNUMBER(FIND("VARR",J292)),ISNUMBER(FIND("CAPINA",J292)),ISNUMBER(FIND("ROÇAG",J292)),ISNUMBER(FIND("ROCAG",J292)),ISNUMBER(FIND("PODA",J292)),ISNUMBER(FIND("RESÍDUO",J292)),ISNUMBER(FIND("RESIDUO",J292)),ISNUMBER(FIND("LIMPEZA",J292)),ISNUMBER(FIND("CONSERVAÇÃO",J292)),ISNUMBER(FIND("CONSERVACAO",J292))),INDEX([1]dados!$D$2:$D$32,MATCH("100000001*",[1]dados!$D$2:$D$32,0)),IF(OR(ISNUMBER(FIND("OBRA",J292)),ISNUMBER(FIND("ENGENHARIA",J292)),ISNUMBER(FIND("REFORMA",J292)),ISNUMBER(FIND("AMPLIAÇÃO",J292)),ISNUMBER(FIND("AMPLIACAO",J292)),ISNUMBER(FIND("PAVIMENTAÇÃO",J292)),ISNUMBER(FIND("PAVIMENTACAO",J292)),ISNUMBER(FIND("DRENAGEM",J292)),ISNUMBER(FIND("CONSTRUÇÃO",J292)),ISNUMBER(FIND("CONSTRUCAO",J292))),INDEX([1]dados!$D$2:$D$32,MATCH("100000003*",[1]dados!$D$2:$D$32,0)),IF(OR(ISNUMBER(FIND("LOCAÇÃO",J292)),ISNUMBER(FIND("LOCACAO",J292)),ISNUMBER(FIND("MANUTENÇÃO",J292)),ISNUMBER(FIND("MANUTENCAO",J292)),ISNUMBER(FIND("MÁQUINA",J292)),ISNUMBER(FIND("MAQUINA",J292)),ISNUMBER(FIND("EQUIPAMENTO",J292))),INDEX([1]dados!$D$2:$D$32,MATCH("100000020*",[1]dados!$D$2:$D$32,0)),""))),"")</f>
        <v>100000020 - Manutenção de instalações, de máquinas ou de equipamentos</v>
      </c>
      <c r="L292" s="9">
        <f t="shared" si="18"/>
        <v>0</v>
      </c>
      <c r="M292" s="9">
        <f t="shared" si="19"/>
        <v>0</v>
      </c>
      <c r="N292" s="9"/>
      <c r="O292" s="9"/>
    </row>
    <row r="293" spans="1:15" ht="43.5" thickBot="1">
      <c r="A293" s="14" t="s">
        <v>1489</v>
      </c>
      <c r="B293" s="9"/>
      <c r="C293" s="9">
        <f>IF(OR(ISNUMBER(FIND("OBRA",'[2]R-2010'!E293)),ISNUMBER(FIND("4.4.90.51",'[2]R-2010'!C293))),1,0)</f>
        <v>0</v>
      </c>
      <c r="D293" s="23" t="str">
        <f>IFERROR(TEXT(VALUE(SUBSTITUTE(SUBSTITUTE(SUBSTITUTE('[2]R-2010'!H293,".",""),"/",""),"-","")),"00000000000000"),"")</f>
        <v>02130122000128</v>
      </c>
      <c r="E293" s="9">
        <f t="shared" si="16"/>
        <v>0</v>
      </c>
      <c r="F293" s="9">
        <f t="shared" si="17"/>
        <v>0</v>
      </c>
      <c r="G293" s="9" t="str">
        <f>IFERROR(IF('[2]R-2010'!I293="",0,'[2]R-2010'!I293),"")</f>
        <v>19590</v>
      </c>
      <c r="H293" s="10">
        <f>IFERROR('[2]R-2010'!K293,"")</f>
        <v>45915</v>
      </c>
      <c r="I293" s="24">
        <f>IFERROR('[2]R-2010'!L293,"")</f>
        <v>1150</v>
      </c>
      <c r="J293" s="14" t="str">
        <f>IFERROR('[2]R-2010'!Q293,"")</f>
        <v>CONTRATAÇÃO DE SERVIÇO DE CONCESSÃO DE LICENSA DE USO E SUPORTE TÉCNICO DOS SISTEMA DE GESTÃO DE PONTO ELETRÔNICO, DE RESPONSABILIDADE DA SECRETARIA DA ASSISTÊNCIA SOCIAL/CRAS-PAIF DO MUNICÍPIO DE IGUATU/CE, CONFORME PROCESSO CARONA 2021.06.29.01 E CONTRATO 2021.09.15.03.</v>
      </c>
      <c r="K293" s="23" t="str">
        <f>IFERROR(IF(OR(ISNUMBER(FIND("VARR",J293)),ISNUMBER(FIND("CAPINA",J293)),ISNUMBER(FIND("ROÇAG",J293)),ISNUMBER(FIND("ROCAG",J293)),ISNUMBER(FIND("PODA",J293)),ISNUMBER(FIND("RESÍDUO",J293)),ISNUMBER(FIND("RESIDUO",J293)),ISNUMBER(FIND("LIMPEZA",J293)),ISNUMBER(FIND("CONSERVAÇÃO",J293)),ISNUMBER(FIND("CONSERVACAO",J293))),INDEX([1]dados!$D$2:$D$32,MATCH("100000001*",[1]dados!$D$2:$D$32,0)),IF(OR(ISNUMBER(FIND("OBRA",J293)),ISNUMBER(FIND("ENGENHARIA",J293)),ISNUMBER(FIND("REFORMA",J293)),ISNUMBER(FIND("AMPLIAÇÃO",J293)),ISNUMBER(FIND("AMPLIACAO",J293)),ISNUMBER(FIND("PAVIMENTAÇÃO",J293)),ISNUMBER(FIND("PAVIMENTACAO",J293)),ISNUMBER(FIND("DRENAGEM",J293)),ISNUMBER(FIND("CONSTRUÇÃO",J293)),ISNUMBER(FIND("CONSTRUCAO",J293))),INDEX([1]dados!$D$2:$D$32,MATCH("100000003*",[1]dados!$D$2:$D$32,0)),IF(OR(ISNUMBER(FIND("LOCAÇÃO",J293)),ISNUMBER(FIND("LOCACAO",J293)),ISNUMBER(FIND("MANUTENÇÃO",J293)),ISNUMBER(FIND("MANUTENCAO",J293)),ISNUMBER(FIND("MÁQUINA",J293)),ISNUMBER(FIND("MAQUINA",J293)),ISNUMBER(FIND("EQUIPAMENTO",J293))),INDEX([1]dados!$D$2:$D$32,MATCH("100000020*",[1]dados!$D$2:$D$32,0)),""))),"")</f>
        <v/>
      </c>
      <c r="L293" s="9">
        <f t="shared" si="18"/>
        <v>0</v>
      </c>
      <c r="M293" s="9">
        <f t="shared" si="19"/>
        <v>0</v>
      </c>
      <c r="N293" s="9"/>
      <c r="O293" s="9"/>
    </row>
    <row r="294" spans="1:15" ht="43.5" thickBot="1">
      <c r="A294" s="14" t="s">
        <v>1489</v>
      </c>
      <c r="B294" s="9"/>
      <c r="C294" s="9">
        <f>IF(OR(ISNUMBER(FIND("OBRA",'[2]R-2010'!E294)),ISNUMBER(FIND("4.4.90.51",'[2]R-2010'!C294))),1,0)</f>
        <v>0</v>
      </c>
      <c r="D294" s="23" t="str">
        <f>IFERROR(TEXT(VALUE(SUBSTITUTE(SUBSTITUTE(SUBSTITUTE('[2]R-2010'!H294,".",""),"/",""),"-","")),"00000000000000"),"")</f>
        <v>02130122000128</v>
      </c>
      <c r="E294" s="9">
        <f t="shared" si="16"/>
        <v>0</v>
      </c>
      <c r="F294" s="9">
        <f t="shared" si="17"/>
        <v>0</v>
      </c>
      <c r="G294" s="9" t="str">
        <f>IFERROR(IF('[2]R-2010'!I294="",0,'[2]R-2010'!I294),"")</f>
        <v>20045</v>
      </c>
      <c r="H294" s="10">
        <f>IFERROR('[2]R-2010'!K294,"")</f>
        <v>45915</v>
      </c>
      <c r="I294" s="24">
        <f>IFERROR('[2]R-2010'!L294,"")</f>
        <v>1150</v>
      </c>
      <c r="J294" s="14" t="str">
        <f>IFERROR('[2]R-2010'!Q294,"")</f>
        <v>CONTRATAÇÃO DE SERVIÇO DE CONCESSÃO DE LICENSA DE USO E SUPORTE TÉCNICO DOS SISTEMA DE GESTÃO DE PONTO ELETRÔNICO, DE RESPONSABILIDADE DA SECRETARIA DA ASSISTÊNCIA SOCIAL/CRAS-PAIF DO MUNICÍPIO DE IGUATU/CE, CONFORME PROCESSO CARONA 2021.06.29.01 E CONTRATO 2021.09.15.03.</v>
      </c>
      <c r="K294" s="23" t="str">
        <f>IFERROR(IF(OR(ISNUMBER(FIND("VARR",J294)),ISNUMBER(FIND("CAPINA",J294)),ISNUMBER(FIND("ROÇAG",J294)),ISNUMBER(FIND("ROCAG",J294)),ISNUMBER(FIND("PODA",J294)),ISNUMBER(FIND("RESÍDUO",J294)),ISNUMBER(FIND("RESIDUO",J294)),ISNUMBER(FIND("LIMPEZA",J294)),ISNUMBER(FIND("CONSERVAÇÃO",J294)),ISNUMBER(FIND("CONSERVACAO",J294))),INDEX([1]dados!$D$2:$D$32,MATCH("100000001*",[1]dados!$D$2:$D$32,0)),IF(OR(ISNUMBER(FIND("OBRA",J294)),ISNUMBER(FIND("ENGENHARIA",J294)),ISNUMBER(FIND("REFORMA",J294)),ISNUMBER(FIND("AMPLIAÇÃO",J294)),ISNUMBER(FIND("AMPLIACAO",J294)),ISNUMBER(FIND("PAVIMENTAÇÃO",J294)),ISNUMBER(FIND("PAVIMENTACAO",J294)),ISNUMBER(FIND("DRENAGEM",J294)),ISNUMBER(FIND("CONSTRUÇÃO",J294)),ISNUMBER(FIND("CONSTRUCAO",J294))),INDEX([1]dados!$D$2:$D$32,MATCH("100000003*",[1]dados!$D$2:$D$32,0)),IF(OR(ISNUMBER(FIND("LOCAÇÃO",J294)),ISNUMBER(FIND("LOCACAO",J294)),ISNUMBER(FIND("MANUTENÇÃO",J294)),ISNUMBER(FIND("MANUTENCAO",J294)),ISNUMBER(FIND("MÁQUINA",J294)),ISNUMBER(FIND("MAQUINA",J294)),ISNUMBER(FIND("EQUIPAMENTO",J294))),INDEX([1]dados!$D$2:$D$32,MATCH("100000020*",[1]dados!$D$2:$D$32,0)),""))),"")</f>
        <v/>
      </c>
      <c r="L294" s="9">
        <f t="shared" si="18"/>
        <v>0</v>
      </c>
      <c r="M294" s="9">
        <f t="shared" si="19"/>
        <v>0</v>
      </c>
      <c r="N294" s="9"/>
      <c r="O294" s="9"/>
    </row>
    <row r="295" spans="1:15" ht="43.5" thickBot="1">
      <c r="A295" s="14" t="s">
        <v>1489</v>
      </c>
      <c r="B295" s="9"/>
      <c r="C295" s="9">
        <f>IF(OR(ISNUMBER(FIND("OBRA",'[2]R-2010'!E295)),ISNUMBER(FIND("4.4.90.51",'[2]R-2010'!C295))),1,0)</f>
        <v>0</v>
      </c>
      <c r="D295" s="23" t="str">
        <f>IFERROR(TEXT(VALUE(SUBSTITUTE(SUBSTITUTE(SUBSTITUTE('[2]R-2010'!H295,".",""),"/",""),"-","")),"00000000000000"),"")</f>
        <v>02130122000128</v>
      </c>
      <c r="E295" s="9">
        <f t="shared" si="16"/>
        <v>0</v>
      </c>
      <c r="F295" s="9">
        <f t="shared" si="17"/>
        <v>0</v>
      </c>
      <c r="G295" s="9" t="str">
        <f>IFERROR(IF('[2]R-2010'!I295="",0,'[2]R-2010'!I295),"")</f>
        <v>19853</v>
      </c>
      <c r="H295" s="10">
        <f>IFERROR('[2]R-2010'!K295,"")</f>
        <v>45915</v>
      </c>
      <c r="I295" s="24">
        <f>IFERROR('[2]R-2010'!L295,"")</f>
        <v>1150</v>
      </c>
      <c r="J295" s="14" t="str">
        <f>IFERROR('[2]R-2010'!Q295,"")</f>
        <v>CONTRATAÇÃO DE SERVIÇO DE CONCESSÃO DE LICENSA DE USO E SUPORTE TÉCNICO DOS SISTEMA DE GESTÃO DE PONTO ELETRÔNICO, DE RESPONSABILIDADE DA SECRETARIA DA ASSISTÊNCIA SOCIAL/CRAS-PAIF DO MUNICÍPIO DE IGUATU/CE, CONFORME PROCESSO CARONA 2021.06.29.01 E CONTRATO 2021.09.15.03.</v>
      </c>
      <c r="K295" s="23" t="str">
        <f>IFERROR(IF(OR(ISNUMBER(FIND("VARR",J295)),ISNUMBER(FIND("CAPINA",J295)),ISNUMBER(FIND("ROÇAG",J295)),ISNUMBER(FIND("ROCAG",J295)),ISNUMBER(FIND("PODA",J295)),ISNUMBER(FIND("RESÍDUO",J295)),ISNUMBER(FIND("RESIDUO",J295)),ISNUMBER(FIND("LIMPEZA",J295)),ISNUMBER(FIND("CONSERVAÇÃO",J295)),ISNUMBER(FIND("CONSERVACAO",J295))),INDEX([1]dados!$D$2:$D$32,MATCH("100000001*",[1]dados!$D$2:$D$32,0)),IF(OR(ISNUMBER(FIND("OBRA",J295)),ISNUMBER(FIND("ENGENHARIA",J295)),ISNUMBER(FIND("REFORMA",J295)),ISNUMBER(FIND("AMPLIAÇÃO",J295)),ISNUMBER(FIND("AMPLIACAO",J295)),ISNUMBER(FIND("PAVIMENTAÇÃO",J295)),ISNUMBER(FIND("PAVIMENTACAO",J295)),ISNUMBER(FIND("DRENAGEM",J295)),ISNUMBER(FIND("CONSTRUÇÃO",J295)),ISNUMBER(FIND("CONSTRUCAO",J295))),INDEX([1]dados!$D$2:$D$32,MATCH("100000003*",[1]dados!$D$2:$D$32,0)),IF(OR(ISNUMBER(FIND("LOCAÇÃO",J295)),ISNUMBER(FIND("LOCACAO",J295)),ISNUMBER(FIND("MANUTENÇÃO",J295)),ISNUMBER(FIND("MANUTENCAO",J295)),ISNUMBER(FIND("MÁQUINA",J295)),ISNUMBER(FIND("MAQUINA",J295)),ISNUMBER(FIND("EQUIPAMENTO",J295))),INDEX([1]dados!$D$2:$D$32,MATCH("100000020*",[1]dados!$D$2:$D$32,0)),""))),"")</f>
        <v/>
      </c>
      <c r="L295" s="9">
        <f t="shared" si="18"/>
        <v>0</v>
      </c>
      <c r="M295" s="9">
        <f t="shared" si="19"/>
        <v>0</v>
      </c>
      <c r="N295" s="9"/>
      <c r="O295" s="9"/>
    </row>
    <row r="296" spans="1:15" ht="43.5" thickBot="1">
      <c r="A296" s="14" t="s">
        <v>1489</v>
      </c>
      <c r="B296" s="9"/>
      <c r="C296" s="9">
        <f>IF(OR(ISNUMBER(FIND("OBRA",'[2]R-2010'!E296)),ISNUMBER(FIND("4.4.90.51",'[2]R-2010'!C296))),1,0)</f>
        <v>0</v>
      </c>
      <c r="D296" s="23" t="str">
        <f>IFERROR(TEXT(VALUE(SUBSTITUTE(SUBSTITUTE(SUBSTITUTE('[2]R-2010'!H296,".",""),"/",""),"-","")),"00000000000000"),"")</f>
        <v>24525971000113</v>
      </c>
      <c r="E296" s="9">
        <f t="shared" si="16"/>
        <v>0</v>
      </c>
      <c r="F296" s="9">
        <f t="shared" si="17"/>
        <v>0</v>
      </c>
      <c r="G296" s="9" t="str">
        <f>IFERROR(IF('[2]R-2010'!I296="",0,'[2]R-2010'!I296),"")</f>
        <v>16691</v>
      </c>
      <c r="H296" s="10">
        <f>IFERROR('[2]R-2010'!K296,"")</f>
        <v>45915</v>
      </c>
      <c r="I296" s="24">
        <f>IFERROR('[2]R-2010'!L296,"")</f>
        <v>8447.17</v>
      </c>
      <c r="J296" s="14" t="str">
        <f>IFERROR('[2]R-2010'!Q296,"")</f>
        <v>CONTRATAÇÃO DE EMPRESA ESPECIALIZADA NA ÁREA DE SERVIÇOS DE COLETA,  TRANSPORTE E  INCINERAÇÃO DE RESÍDUOS SÓLIDOS DA SAÚDE DO MUNICÍPIO DE IGUATU-CE, CONFORME  ESPECIFICAÇÕES CONSTANTES NO PROJETO BÁSICO DA  LICITACAO 2021.10.06.01. E CONTRATO 2022.01.04.01.</v>
      </c>
      <c r="K296" s="23" t="str">
        <f>IFERROR(IF(OR(ISNUMBER(FIND("VARR",J296)),ISNUMBER(FIND("CAPINA",J296)),ISNUMBER(FIND("ROÇAG",J296)),ISNUMBER(FIND("ROCAG",J296)),ISNUMBER(FIND("PODA",J296)),ISNUMBER(FIND("RESÍDUO",J296)),ISNUMBER(FIND("RESIDUO",J296)),ISNUMBER(FIND("LIMPEZA",J296)),ISNUMBER(FIND("CONSERVAÇÃO",J296)),ISNUMBER(FIND("CONSERVACAO",J296))),INDEX([1]dados!$D$2:$D$32,MATCH("100000001*",[1]dados!$D$2:$D$32,0)),IF(OR(ISNUMBER(FIND("OBRA",J296)),ISNUMBER(FIND("ENGENHARIA",J296)),ISNUMBER(FIND("REFORMA",J296)),ISNUMBER(FIND("AMPLIAÇÃO",J296)),ISNUMBER(FIND("AMPLIACAO",J296)),ISNUMBER(FIND("PAVIMENTAÇÃO",J296)),ISNUMBER(FIND("PAVIMENTACAO",J296)),ISNUMBER(FIND("DRENAGEM",J296)),ISNUMBER(FIND("CONSTRUÇÃO",J296)),ISNUMBER(FIND("CONSTRUCAO",J296))),INDEX([1]dados!$D$2:$D$32,MATCH("100000003*",[1]dados!$D$2:$D$32,0)),IF(OR(ISNUMBER(FIND("LOCAÇÃO",J296)),ISNUMBER(FIND("LOCACAO",J296)),ISNUMBER(FIND("MANUTENÇÃO",J296)),ISNUMBER(FIND("MANUTENCAO",J296)),ISNUMBER(FIND("MÁQUINA",J296)),ISNUMBER(FIND("MAQUINA",J296)),ISNUMBER(FIND("EQUIPAMENTO",J296))),INDEX([1]dados!$D$2:$D$32,MATCH("100000020*",[1]dados!$D$2:$D$32,0)),""))),"")</f>
        <v>100000001 - Limpeza, conservação ou zeladoria</v>
      </c>
      <c r="L296" s="9">
        <f t="shared" si="18"/>
        <v>0</v>
      </c>
      <c r="M296" s="9">
        <f t="shared" si="19"/>
        <v>0</v>
      </c>
      <c r="N296" s="9"/>
      <c r="O296" s="9"/>
    </row>
    <row r="297" spans="1:15" ht="43.5" thickBot="1">
      <c r="A297" s="14" t="s">
        <v>1489</v>
      </c>
      <c r="B297" s="9"/>
      <c r="C297" s="9">
        <f>IF(OR(ISNUMBER(FIND("OBRA",'[2]R-2010'!E297)),ISNUMBER(FIND("4.4.90.51",'[2]R-2010'!C297))),1,0)</f>
        <v>0</v>
      </c>
      <c r="D297" s="23" t="str">
        <f>IFERROR(TEXT(VALUE(SUBSTITUTE(SUBSTITUTE(SUBSTITUTE('[2]R-2010'!H297,".",""),"/",""),"-","")),"00000000000000"),"")</f>
        <v>24525971000113</v>
      </c>
      <c r="E297" s="9">
        <f t="shared" si="16"/>
        <v>0</v>
      </c>
      <c r="F297" s="9">
        <f t="shared" si="17"/>
        <v>0</v>
      </c>
      <c r="G297" s="9" t="str">
        <f>IFERROR(IF('[2]R-2010'!I297="",0,'[2]R-2010'!I297),"")</f>
        <v>16690</v>
      </c>
      <c r="H297" s="10">
        <f>IFERROR('[2]R-2010'!K297,"")</f>
        <v>45915</v>
      </c>
      <c r="I297" s="24">
        <f>IFERROR('[2]R-2010'!L297,"")</f>
        <v>42235.83</v>
      </c>
      <c r="J297" s="14" t="str">
        <f>IFERROR('[2]R-2010'!Q297,"")</f>
        <v>CONTRATAÇÃO DE EMPRESA ESPECIALIZADA NA ÁREA DE SERVIÇOS DE COLETA,  TRANSPORTE E  INCINERAÇÃO DE RESÍDUOS SÓLIDOS DA SAÚDE DO MUNICÍPIO DE IGUATU-CE, CONFORME  ESPECIFICAÇÕES CONSTANTES NO PROJETO BÁSICO DA  LICITACAO 2021.10.06.01. E CONTRATO 2022.01.04.01.</v>
      </c>
      <c r="K297" s="23" t="str">
        <f>IFERROR(IF(OR(ISNUMBER(FIND("VARR",J297)),ISNUMBER(FIND("CAPINA",J297)),ISNUMBER(FIND("ROÇAG",J297)),ISNUMBER(FIND("ROCAG",J297)),ISNUMBER(FIND("PODA",J297)),ISNUMBER(FIND("RESÍDUO",J297)),ISNUMBER(FIND("RESIDUO",J297)),ISNUMBER(FIND("LIMPEZA",J297)),ISNUMBER(FIND("CONSERVAÇÃO",J297)),ISNUMBER(FIND("CONSERVACAO",J297))),INDEX([1]dados!$D$2:$D$32,MATCH("100000001*",[1]dados!$D$2:$D$32,0)),IF(OR(ISNUMBER(FIND("OBRA",J297)),ISNUMBER(FIND("ENGENHARIA",J297)),ISNUMBER(FIND("REFORMA",J297)),ISNUMBER(FIND("AMPLIAÇÃO",J297)),ISNUMBER(FIND("AMPLIACAO",J297)),ISNUMBER(FIND("PAVIMENTAÇÃO",J297)),ISNUMBER(FIND("PAVIMENTACAO",J297)),ISNUMBER(FIND("DRENAGEM",J297)),ISNUMBER(FIND("CONSTRUÇÃO",J297)),ISNUMBER(FIND("CONSTRUCAO",J297))),INDEX([1]dados!$D$2:$D$32,MATCH("100000003*",[1]dados!$D$2:$D$32,0)),IF(OR(ISNUMBER(FIND("LOCAÇÃO",J297)),ISNUMBER(FIND("LOCACAO",J297)),ISNUMBER(FIND("MANUTENÇÃO",J297)),ISNUMBER(FIND("MANUTENCAO",J297)),ISNUMBER(FIND("MÁQUINA",J297)),ISNUMBER(FIND("MAQUINA",J297)),ISNUMBER(FIND("EQUIPAMENTO",J297))),INDEX([1]dados!$D$2:$D$32,MATCH("100000020*",[1]dados!$D$2:$D$32,0)),""))),"")</f>
        <v>100000001 - Limpeza, conservação ou zeladoria</v>
      </c>
      <c r="L297" s="9">
        <f t="shared" si="18"/>
        <v>0</v>
      </c>
      <c r="M297" s="9">
        <f t="shared" si="19"/>
        <v>0</v>
      </c>
      <c r="N297" s="9"/>
      <c r="O297" s="9"/>
    </row>
    <row r="298" spans="1:15" ht="57.75" thickBot="1">
      <c r="A298" s="14" t="s">
        <v>1489</v>
      </c>
      <c r="B298" s="9"/>
      <c r="C298" s="9">
        <f>IF(OR(ISNUMBER(FIND("OBRA",'[2]R-2010'!E298)),ISNUMBER(FIND("4.4.90.51",'[2]R-2010'!C298))),1,0)</f>
        <v>1</v>
      </c>
      <c r="D298" s="23" t="str">
        <f>IFERROR(TEXT(VALUE(SUBSTITUTE(SUBSTITUTE(SUBSTITUTE('[2]R-2010'!H298,".",""),"/",""),"-","")),"00000000000000"),"")</f>
        <v>69374585000106</v>
      </c>
      <c r="E298" s="9">
        <f t="shared" si="16"/>
        <v>0</v>
      </c>
      <c r="F298" s="9">
        <f t="shared" si="17"/>
        <v>0</v>
      </c>
      <c r="G298" s="9" t="str">
        <f>IFERROR(IF('[2]R-2010'!I298="",0,'[2]R-2010'!I298),"")</f>
        <v>5014</v>
      </c>
      <c r="H298" s="10">
        <f>IFERROR('[2]R-2010'!K298,"")</f>
        <v>45917</v>
      </c>
      <c r="I298" s="24">
        <f>IFERROR('[2]R-2010'!L298,"")</f>
        <v>500000</v>
      </c>
      <c r="J298" s="14" t="str">
        <f>IFERROR('[2]R-2010'!Q298,"")</f>
        <v>2ª medição dos serviços de requalificação da pavimentação e dos elementos de drenagem a serem executados em ruas, avenidas e estradas vicinais do Município de Iguatu/CE, sob responsabilidade da Secretaria de Infraestrutura do Municipio de Iguatu/CE, conforme especificações constantes no Projeto Básico, Anexo I do Edital da licitacao 2025.04.30.01 e contrato 2025.06.04.01.</v>
      </c>
      <c r="K298" s="23" t="str">
        <f>IFERROR(IF(OR(ISNUMBER(FIND("VARR",J298)),ISNUMBER(FIND("CAPINA",J298)),ISNUMBER(FIND("ROÇAG",J298)),ISNUMBER(FIND("ROCAG",J298)),ISNUMBER(FIND("PODA",J298)),ISNUMBER(FIND("RESÍDUO",J298)),ISNUMBER(FIND("RESIDUO",J298)),ISNUMBER(FIND("LIMPEZA",J298)),ISNUMBER(FIND("CONSERVAÇÃO",J298)),ISNUMBER(FIND("CONSERVACAO",J298))),INDEX([1]dados!$D$2:$D$32,MATCH("100000001*",[1]dados!$D$2:$D$32,0)),IF(OR(ISNUMBER(FIND("OBRA",J298)),ISNUMBER(FIND("ENGENHARIA",J298)),ISNUMBER(FIND("REFORMA",J298)),ISNUMBER(FIND("AMPLIAÇÃO",J298)),ISNUMBER(FIND("AMPLIACAO",J298)),ISNUMBER(FIND("PAVIMENTAÇÃO",J298)),ISNUMBER(FIND("PAVIMENTACAO",J298)),ISNUMBER(FIND("DRENAGEM",J298)),ISNUMBER(FIND("CONSTRUÇÃO",J298)),ISNUMBER(FIND("CONSTRUCAO",J298))),INDEX([1]dados!$D$2:$D$32,MATCH("100000003*",[1]dados!$D$2:$D$32,0)),IF(OR(ISNUMBER(FIND("LOCAÇÃO",J298)),ISNUMBER(FIND("LOCACAO",J298)),ISNUMBER(FIND("MANUTENÇÃO",J298)),ISNUMBER(FIND("MANUTENCAO",J298)),ISNUMBER(FIND("MÁQUINA",J298)),ISNUMBER(FIND("MAQUINA",J298)),ISNUMBER(FIND("EQUIPAMENTO",J298))),INDEX([1]dados!$D$2:$D$32,MATCH("100000020*",[1]dados!$D$2:$D$32,0)),""))),"")</f>
        <v/>
      </c>
      <c r="L298" s="9">
        <f t="shared" si="18"/>
        <v>0</v>
      </c>
      <c r="M298" s="9">
        <f t="shared" si="19"/>
        <v>0</v>
      </c>
      <c r="N298" s="9"/>
      <c r="O298" s="9"/>
    </row>
    <row r="299" spans="1:15" ht="57.75" thickBot="1">
      <c r="A299" s="14" t="s">
        <v>1489</v>
      </c>
      <c r="B299" s="9"/>
      <c r="C299" s="9">
        <f>IF(OR(ISNUMBER(FIND("OBRA",'[2]R-2010'!E299)),ISNUMBER(FIND("4.4.90.51",'[2]R-2010'!C299))),1,0)</f>
        <v>0</v>
      </c>
      <c r="D299" s="23" t="str">
        <f>IFERROR(TEXT(VALUE(SUBSTITUTE(SUBSTITUTE(SUBSTITUTE('[2]R-2010'!H299,".",""),"/",""),"-","")),"00000000000000"),"")</f>
        <v>16383848000187</v>
      </c>
      <c r="E299" s="9">
        <f t="shared" si="16"/>
        <v>0</v>
      </c>
      <c r="F299" s="9">
        <f t="shared" si="17"/>
        <v>0</v>
      </c>
      <c r="G299" s="9" t="str">
        <f>IFERROR(IF('[2]R-2010'!I299="",0,'[2]R-2010'!I299),"")</f>
        <v>7891</v>
      </c>
      <c r="H299" s="10">
        <f>IFERROR('[2]R-2010'!K299,"")</f>
        <v>45917</v>
      </c>
      <c r="I299" s="24">
        <f>IFERROR('[2]R-2010'!L299,"")</f>
        <v>39987.18</v>
      </c>
      <c r="J299" s="14" t="str">
        <f>IFERROR('[2]R-2010'!Q299,"")</f>
        <v>CONTRATAÇÃO DE EMPRESA ESPECIALIZADA EM LOCAÇÃO DE EQUIPAMENTOS REGISTRADORES  ELETRONICOS DE VELOCIDADE E DE AVANÇO SEMAFORICO, DE INTERRESSE DA SECRETARIA DE  TRÂNSITO E MOBILIDADE URBANA DO MUNICIPIO DE IGUATU/CE. CONFORME LICITACAO 2022.06.24.01 E CONTRATO 2022.10.05.02.</v>
      </c>
      <c r="K299" s="23" t="str">
        <f>IFERROR(IF(OR(ISNUMBER(FIND("VARR",J299)),ISNUMBER(FIND("CAPINA",J299)),ISNUMBER(FIND("ROÇAG",J299)),ISNUMBER(FIND("ROCAG",J299)),ISNUMBER(FIND("PODA",J299)),ISNUMBER(FIND("RESÍDUO",J299)),ISNUMBER(FIND("RESIDUO",J299)),ISNUMBER(FIND("LIMPEZA",J299)),ISNUMBER(FIND("CONSERVAÇÃO",J299)),ISNUMBER(FIND("CONSERVACAO",J299))),INDEX([1]dados!$D$2:$D$32,MATCH("100000001*",[1]dados!$D$2:$D$32,0)),IF(OR(ISNUMBER(FIND("OBRA",J299)),ISNUMBER(FIND("ENGENHARIA",J299)),ISNUMBER(FIND("REFORMA",J299)),ISNUMBER(FIND("AMPLIAÇÃO",J299)),ISNUMBER(FIND("AMPLIACAO",J299)),ISNUMBER(FIND("PAVIMENTAÇÃO",J299)),ISNUMBER(FIND("PAVIMENTACAO",J299)),ISNUMBER(FIND("DRENAGEM",J299)),ISNUMBER(FIND("CONSTRUÇÃO",J299)),ISNUMBER(FIND("CONSTRUCAO",J299))),INDEX([1]dados!$D$2:$D$32,MATCH("100000003*",[1]dados!$D$2:$D$32,0)),IF(OR(ISNUMBER(FIND("LOCAÇÃO",J299)),ISNUMBER(FIND("LOCACAO",J299)),ISNUMBER(FIND("MANUTENÇÃO",J299)),ISNUMBER(FIND("MANUTENCAO",J299)),ISNUMBER(FIND("MÁQUINA",J299)),ISNUMBER(FIND("MAQUINA",J299)),ISNUMBER(FIND("EQUIPAMENTO",J299))),INDEX([1]dados!$D$2:$D$32,MATCH("100000020*",[1]dados!$D$2:$D$32,0)),""))),"")</f>
        <v>100000020 - Manutenção de instalações, de máquinas ou de equipamentos</v>
      </c>
      <c r="L299" s="9">
        <f t="shared" si="18"/>
        <v>0</v>
      </c>
      <c r="M299" s="9">
        <f t="shared" si="19"/>
        <v>0</v>
      </c>
      <c r="N299" s="9"/>
      <c r="O299" s="9"/>
    </row>
    <row r="300" spans="1:15" ht="43.5" thickBot="1">
      <c r="A300" s="14" t="s">
        <v>1489</v>
      </c>
      <c r="B300" s="9"/>
      <c r="C300" s="9">
        <f>IF(OR(ISNUMBER(FIND("OBRA",'[2]R-2010'!E300)),ISNUMBER(FIND("4.4.90.51",'[2]R-2010'!C300))),1,0)</f>
        <v>0</v>
      </c>
      <c r="D300" s="23" t="str">
        <f>IFERROR(TEXT(VALUE(SUBSTITUTE(SUBSTITUTE(SUBSTITUTE('[2]R-2010'!H300,".",""),"/",""),"-","")),"00000000000000"),"")</f>
        <v>44444145000157</v>
      </c>
      <c r="E300" s="9">
        <f t="shared" si="16"/>
        <v>0</v>
      </c>
      <c r="F300" s="9">
        <f t="shared" si="17"/>
        <v>0</v>
      </c>
      <c r="G300" s="9" t="str">
        <f>IFERROR(IF('[2]R-2010'!I300="",0,'[2]R-2010'!I300),"")</f>
        <v>156</v>
      </c>
      <c r="H300" s="10">
        <f>IFERROR('[2]R-2010'!K300,"")</f>
        <v>45919</v>
      </c>
      <c r="I300" s="24">
        <f>IFERROR('[2]R-2010'!L300,"")</f>
        <v>100000</v>
      </c>
      <c r="J300" s="14" t="str">
        <f>IFERROR('[2]R-2010'!Q300,"")</f>
        <v>Contratação de empresa especializada em promocao, planejamento, logistica, locacao  de infraestrutura e execucao de eventos. Sob a responsabilidade da Secretaria de  Cultura do municipio de Iguatu/CE. Conforme licitacao 2025.08.29.01 e contrato  2025.09.01.01.</v>
      </c>
      <c r="K300" s="23" t="str">
        <f>IFERROR(IF(OR(ISNUMBER(FIND("VARR",J300)),ISNUMBER(FIND("CAPINA",J300)),ISNUMBER(FIND("ROÇAG",J300)),ISNUMBER(FIND("ROCAG",J300)),ISNUMBER(FIND("PODA",J300)),ISNUMBER(FIND("RESÍDUO",J300)),ISNUMBER(FIND("RESIDUO",J300)),ISNUMBER(FIND("LIMPEZA",J300)),ISNUMBER(FIND("CONSERVAÇÃO",J300)),ISNUMBER(FIND("CONSERVACAO",J300))),INDEX([1]dados!$D$2:$D$32,MATCH("100000001*",[1]dados!$D$2:$D$32,0)),IF(OR(ISNUMBER(FIND("OBRA",J300)),ISNUMBER(FIND("ENGENHARIA",J300)),ISNUMBER(FIND("REFORMA",J300)),ISNUMBER(FIND("AMPLIAÇÃO",J300)),ISNUMBER(FIND("AMPLIACAO",J300)),ISNUMBER(FIND("PAVIMENTAÇÃO",J300)),ISNUMBER(FIND("PAVIMENTACAO",J300)),ISNUMBER(FIND("DRENAGEM",J300)),ISNUMBER(FIND("CONSTRUÇÃO",J300)),ISNUMBER(FIND("CONSTRUCAO",J300))),INDEX([1]dados!$D$2:$D$32,MATCH("100000003*",[1]dados!$D$2:$D$32,0)),IF(OR(ISNUMBER(FIND("LOCAÇÃO",J300)),ISNUMBER(FIND("LOCACAO",J300)),ISNUMBER(FIND("MANUTENÇÃO",J300)),ISNUMBER(FIND("MANUTENCAO",J300)),ISNUMBER(FIND("MÁQUINA",J300)),ISNUMBER(FIND("MAQUINA",J300)),ISNUMBER(FIND("EQUIPAMENTO",J300))),INDEX([1]dados!$D$2:$D$32,MATCH("100000020*",[1]dados!$D$2:$D$32,0)),""))),"")</f>
        <v/>
      </c>
      <c r="L300" s="9">
        <f t="shared" si="18"/>
        <v>0</v>
      </c>
      <c r="M300" s="9">
        <f t="shared" si="19"/>
        <v>0</v>
      </c>
      <c r="N300" s="9"/>
      <c r="O300" s="9"/>
    </row>
    <row r="301" spans="1:15" ht="57.75" thickBot="1">
      <c r="A301" s="14" t="s">
        <v>1489</v>
      </c>
      <c r="B301" s="9"/>
      <c r="C301" s="9">
        <f>IF(OR(ISNUMBER(FIND("OBRA",'[2]R-2010'!E301)),ISNUMBER(FIND("4.4.90.51",'[2]R-2010'!C301))),1,0)</f>
        <v>0</v>
      </c>
      <c r="D301" s="23" t="str">
        <f>IFERROR(TEXT(VALUE(SUBSTITUTE(SUBSTITUTE(SUBSTITUTE('[2]R-2010'!H301,".",""),"/",""),"-","")),"00000000000000"),"")</f>
        <v>03420933000126</v>
      </c>
      <c r="E301" s="9">
        <f t="shared" si="16"/>
        <v>0</v>
      </c>
      <c r="F301" s="9">
        <f t="shared" si="17"/>
        <v>0</v>
      </c>
      <c r="G301" s="9" t="str">
        <f>IFERROR(IF('[2]R-2010'!I301="",0,'[2]R-2010'!I301),"")</f>
        <v>17851</v>
      </c>
      <c r="H301" s="10">
        <f>IFERROR('[2]R-2010'!K301,"")</f>
        <v>45924</v>
      </c>
      <c r="I301" s="24">
        <f>IFERROR('[2]R-2010'!L301,"")</f>
        <v>5002.32</v>
      </c>
      <c r="J301" s="14" t="str">
        <f>IFERROR('[2]R-2010'!Q301,"")</f>
        <v>CONTRATACAO DE EMPRESA PARA LOCAÇÃO DE EQUIPAMENTOS DE INFORMATICA,  INCLUINDO ASSISTENCIA TECNICA, MANUTENÇÃO PREVENTIVA E CORRETIVA E  PEÇAS DE REPOSICÃO, PARA  ATENDER AS NECESSIDADES DA SECRETARIA DA  SECRETARIA DE ASSISTENCIA SOCIAL DO MUNICIPIO DE IGUATU/CE. CONFORME LICITACAO 2021.07.01.03 E CONTRATO 2021.08.23.08.</v>
      </c>
      <c r="K301" s="23" t="str">
        <f>IFERROR(IF(OR(ISNUMBER(FIND("VARR",J301)),ISNUMBER(FIND("CAPINA",J301)),ISNUMBER(FIND("ROÇAG",J301)),ISNUMBER(FIND("ROCAG",J301)),ISNUMBER(FIND("PODA",J301)),ISNUMBER(FIND("RESÍDUO",J301)),ISNUMBER(FIND("RESIDUO",J301)),ISNUMBER(FIND("LIMPEZA",J301)),ISNUMBER(FIND("CONSERVAÇÃO",J301)),ISNUMBER(FIND("CONSERVACAO",J301))),INDEX([1]dados!$D$2:$D$32,MATCH("100000001*",[1]dados!$D$2:$D$32,0)),IF(OR(ISNUMBER(FIND("OBRA",J301)),ISNUMBER(FIND("ENGENHARIA",J301)),ISNUMBER(FIND("REFORMA",J301)),ISNUMBER(FIND("AMPLIAÇÃO",J301)),ISNUMBER(FIND("AMPLIACAO",J301)),ISNUMBER(FIND("PAVIMENTAÇÃO",J301)),ISNUMBER(FIND("PAVIMENTACAO",J301)),ISNUMBER(FIND("DRENAGEM",J301)),ISNUMBER(FIND("CONSTRUÇÃO",J301)),ISNUMBER(FIND("CONSTRUCAO",J301))),INDEX([1]dados!$D$2:$D$32,MATCH("100000003*",[1]dados!$D$2:$D$32,0)),IF(OR(ISNUMBER(FIND("LOCAÇÃO",J301)),ISNUMBER(FIND("LOCACAO",J301)),ISNUMBER(FIND("MANUTENÇÃO",J301)),ISNUMBER(FIND("MANUTENCAO",J301)),ISNUMBER(FIND("MÁQUINA",J301)),ISNUMBER(FIND("MAQUINA",J301)),ISNUMBER(FIND("EQUIPAMENTO",J301))),INDEX([1]dados!$D$2:$D$32,MATCH("100000020*",[1]dados!$D$2:$D$32,0)),""))),"")</f>
        <v>100000020 - Manutenção de instalações, de máquinas ou de equipamentos</v>
      </c>
      <c r="L301" s="9">
        <f t="shared" si="18"/>
        <v>0</v>
      </c>
      <c r="M301" s="9">
        <f t="shared" si="19"/>
        <v>0</v>
      </c>
      <c r="N301" s="9"/>
      <c r="O301" s="9"/>
    </row>
    <row r="302" spans="1:15" ht="57.75" thickBot="1">
      <c r="A302" s="14" t="s">
        <v>1489</v>
      </c>
      <c r="B302" s="9"/>
      <c r="C302" s="9">
        <f>IF(OR(ISNUMBER(FIND("OBRA",'[2]R-2010'!E302)),ISNUMBER(FIND("4.4.90.51",'[2]R-2010'!C302))),1,0)</f>
        <v>0</v>
      </c>
      <c r="D302" s="23" t="str">
        <f>IFERROR(TEXT(VALUE(SUBSTITUTE(SUBSTITUTE(SUBSTITUTE('[2]R-2010'!H302,".",""),"/",""),"-","")),"00000000000000"),"")</f>
        <v>30994850000113</v>
      </c>
      <c r="E302" s="9">
        <f t="shared" si="16"/>
        <v>0</v>
      </c>
      <c r="F302" s="9">
        <f t="shared" si="17"/>
        <v>0</v>
      </c>
      <c r="G302" s="9" t="str">
        <f>IFERROR(IF('[2]R-2010'!I302="",0,'[2]R-2010'!I302),"")</f>
        <v>120</v>
      </c>
      <c r="H302" s="10">
        <f>IFERROR('[2]R-2010'!K302,"")</f>
        <v>45924</v>
      </c>
      <c r="I302" s="24">
        <f>IFERROR('[2]R-2010'!L302,"")</f>
        <v>400000</v>
      </c>
      <c r="J302" s="14" t="str">
        <f>IFERROR('[2]R-2010'!Q302,"")</f>
        <v>Oitava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
      <c r="K302" s="23" t="str">
        <f>IFERROR(IF(OR(ISNUMBER(FIND("VARR",J302)),ISNUMBER(FIND("CAPINA",J302)),ISNUMBER(FIND("ROÇAG",J302)),ISNUMBER(FIND("ROCAG",J302)),ISNUMBER(FIND("PODA",J302)),ISNUMBER(FIND("RESÍDUO",J302)),ISNUMBER(FIND("RESIDUO",J302)),ISNUMBER(FIND("LIMPEZA",J302)),ISNUMBER(FIND("CONSERVAÇÃO",J302)),ISNUMBER(FIND("CONSERVACAO",J302))),INDEX([1]dados!$D$2:$D$32,MATCH("100000001*",[1]dados!$D$2:$D$32,0)),IF(OR(ISNUMBER(FIND("OBRA",J302)),ISNUMBER(FIND("ENGENHARIA",J302)),ISNUMBER(FIND("REFORMA",J302)),ISNUMBER(FIND("AMPLIAÇÃO",J302)),ISNUMBER(FIND("AMPLIACAO",J302)),ISNUMBER(FIND("PAVIMENTAÇÃO",J302)),ISNUMBER(FIND("PAVIMENTACAO",J302)),ISNUMBER(FIND("DRENAGEM",J302)),ISNUMBER(FIND("CONSTRUÇÃO",J302)),ISNUMBER(FIND("CONSTRUCAO",J302))),INDEX([1]dados!$D$2:$D$32,MATCH("100000003*",[1]dados!$D$2:$D$32,0)),IF(OR(ISNUMBER(FIND("LOCAÇÃO",J302)),ISNUMBER(FIND("LOCACAO",J302)),ISNUMBER(FIND("MANUTENÇÃO",J302)),ISNUMBER(FIND("MANUTENCAO",J302)),ISNUMBER(FIND("MÁQUINA",J302)),ISNUMBER(FIND("MAQUINA",J302)),ISNUMBER(FIND("EQUIPAMENTO",J302))),INDEX([1]dados!$D$2:$D$32,MATCH("100000020*",[1]dados!$D$2:$D$32,0)),""))),"")</f>
        <v/>
      </c>
      <c r="L302" s="9">
        <f t="shared" si="18"/>
        <v>0</v>
      </c>
      <c r="M302" s="9">
        <f t="shared" si="19"/>
        <v>0</v>
      </c>
      <c r="N302" s="9"/>
      <c r="O302" s="9"/>
    </row>
    <row r="303" spans="1:15" ht="86.25" thickBot="1">
      <c r="A303" s="14" t="s">
        <v>1489</v>
      </c>
      <c r="B303" s="9"/>
      <c r="C303" s="9">
        <f>IF(OR(ISNUMBER(FIND("OBRA",'[2]R-2010'!E303)),ISNUMBER(FIND("4.4.90.51",'[2]R-2010'!C303))),1,0)</f>
        <v>0</v>
      </c>
      <c r="D303" s="23" t="str">
        <f>IFERROR(TEXT(VALUE(SUBSTITUTE(SUBSTITUTE(SUBSTITUTE('[2]R-2010'!H303,".",""),"/",""),"-","")),"00000000000000"),"")</f>
        <v>22594152000100</v>
      </c>
      <c r="E303" s="9">
        <f t="shared" si="16"/>
        <v>0</v>
      </c>
      <c r="F303" s="9">
        <f t="shared" si="17"/>
        <v>0</v>
      </c>
      <c r="G303" s="9" t="str">
        <f>IFERROR(IF('[2]R-2010'!I303="",0,'[2]R-2010'!I303),"")</f>
        <v>834</v>
      </c>
      <c r="H303" s="10">
        <f>IFERROR('[2]R-2010'!K303,"")</f>
        <v>45925</v>
      </c>
      <c r="I303" s="24">
        <f>IFERROR('[2]R-2010'!L303,"")</f>
        <v>20000</v>
      </c>
      <c r="J303" s="14" t="str">
        <f>IFERROR('[2]R-2010'!Q303,"")</f>
        <v>CONTRATAÇÃO DE EMPRESA PARA PRESTAR OS SERVICOS COM LOCACAO DE INFRAESTRUTURA (ESTRUTURA, SONORIZACAO E ILUMINACAO)PARA VIABILIZAR A REALIZACAO DE EVENTOS MUNICIPAIS, SOB A RESPONSABILIDADE DA SECRETARIA DE CULTURA E TURISMO DO MUNICIPIO DE IGUATU/CE. ATRAVES DE ADESAO A ATA DE REGISTRO DE PREÇOS Nº 2024.06.18.01, ORIUNDA DO PROCESSO ADMINISTRATIVO PREGÃO ELETRÔNICO Nº 2024.05.10.01, DO MUNICIPIO DE MISSÃO VELHA-CE, E PROCESSO CARONA 2024.09.25.01 E CONTRATO 2024.10.04.01.</v>
      </c>
      <c r="K303" s="23" t="str">
        <f>IFERROR(IF(OR(ISNUMBER(FIND("VARR",J303)),ISNUMBER(FIND("CAPINA",J303)),ISNUMBER(FIND("ROÇAG",J303)),ISNUMBER(FIND("ROCAG",J303)),ISNUMBER(FIND("PODA",J303)),ISNUMBER(FIND("RESÍDUO",J303)),ISNUMBER(FIND("RESIDUO",J303)),ISNUMBER(FIND("LIMPEZA",J303)),ISNUMBER(FIND("CONSERVAÇÃO",J303)),ISNUMBER(FIND("CONSERVACAO",J303))),INDEX([1]dados!$D$2:$D$32,MATCH("100000001*",[1]dados!$D$2:$D$32,0)),IF(OR(ISNUMBER(FIND("OBRA",J303)),ISNUMBER(FIND("ENGENHARIA",J303)),ISNUMBER(FIND("REFORMA",J303)),ISNUMBER(FIND("AMPLIAÇÃO",J303)),ISNUMBER(FIND("AMPLIACAO",J303)),ISNUMBER(FIND("PAVIMENTAÇÃO",J303)),ISNUMBER(FIND("PAVIMENTACAO",J303)),ISNUMBER(FIND("DRENAGEM",J303)),ISNUMBER(FIND("CONSTRUÇÃO",J303)),ISNUMBER(FIND("CONSTRUCAO",J303))),INDEX([1]dados!$D$2:$D$32,MATCH("100000003*",[1]dados!$D$2:$D$32,0)),IF(OR(ISNUMBER(FIND("LOCAÇÃO",J303)),ISNUMBER(FIND("LOCACAO",J303)),ISNUMBER(FIND("MANUTENÇÃO",J303)),ISNUMBER(FIND("MANUTENCAO",J303)),ISNUMBER(FIND("MÁQUINA",J303)),ISNUMBER(FIND("MAQUINA",J303)),ISNUMBER(FIND("EQUIPAMENTO",J303))),INDEX([1]dados!$D$2:$D$32,MATCH("100000020*",[1]dados!$D$2:$D$32,0)),""))),"")</f>
        <v>100000020 - Manutenção de instalações, de máquinas ou de equipamentos</v>
      </c>
      <c r="L303" s="9">
        <f t="shared" si="18"/>
        <v>0</v>
      </c>
      <c r="M303" s="9">
        <f t="shared" si="19"/>
        <v>0</v>
      </c>
      <c r="N303" s="9"/>
      <c r="O303" s="9"/>
    </row>
    <row r="304" spans="1:15" ht="57.75" thickBot="1">
      <c r="A304" s="14" t="s">
        <v>1489</v>
      </c>
      <c r="B304" s="9"/>
      <c r="C304" s="9">
        <f>IF(OR(ISNUMBER(FIND("OBRA",'[2]R-2010'!E304)),ISNUMBER(FIND("4.4.90.51",'[2]R-2010'!C304))),1,0)</f>
        <v>1</v>
      </c>
      <c r="D304" s="23" t="str">
        <f>IFERROR(TEXT(VALUE(SUBSTITUTE(SUBSTITUTE(SUBSTITUTE('[2]R-2010'!H304,".",""),"/",""),"-","")),"00000000000000"),"")</f>
        <v>22892840000149</v>
      </c>
      <c r="E304" s="9">
        <f t="shared" si="16"/>
        <v>0</v>
      </c>
      <c r="F304" s="9">
        <f t="shared" si="17"/>
        <v>0</v>
      </c>
      <c r="G304" s="9" t="str">
        <f>IFERROR(IF('[2]R-2010'!I304="",0,'[2]R-2010'!I304),"")</f>
        <v>148</v>
      </c>
      <c r="H304" s="10">
        <f>IFERROR('[2]R-2010'!K304,"")</f>
        <v>45930</v>
      </c>
      <c r="I304" s="24">
        <f>IFERROR('[2]R-2010'!L304,"")</f>
        <v>389072.53</v>
      </c>
      <c r="J304" s="14" t="str">
        <f>IFERROR('[2]R-2010'!Q304,"")</f>
        <v>referente a 1ª medição. Contratação de empresa especializada em construção civil, para executar os  serviços sobre demandas de requalificação dos imoveis escolares de educação  intantil. Sob a responsabilidade da Secretaria de Educacao do Municipio de  Iguatu/CE. Conforme Concorrencia Nº 2025.04.30.02 e contrato Nº 2025.06.13.05. Serviços executados nas dependencias da CEI Proares.</v>
      </c>
      <c r="K304" s="23" t="str">
        <f>IFERROR(IF(OR(ISNUMBER(FIND("VARR",J304)),ISNUMBER(FIND("CAPINA",J304)),ISNUMBER(FIND("ROÇAG",J304)),ISNUMBER(FIND("ROCAG",J304)),ISNUMBER(FIND("PODA",J304)),ISNUMBER(FIND("RESÍDUO",J304)),ISNUMBER(FIND("RESIDUO",J304)),ISNUMBER(FIND("LIMPEZA",J304)),ISNUMBER(FIND("CONSERVAÇÃO",J304)),ISNUMBER(FIND("CONSERVACAO",J304))),INDEX([1]dados!$D$2:$D$32,MATCH("100000001*",[1]dados!$D$2:$D$32,0)),IF(OR(ISNUMBER(FIND("OBRA",J304)),ISNUMBER(FIND("ENGENHARIA",J304)),ISNUMBER(FIND("REFORMA",J304)),ISNUMBER(FIND("AMPLIAÇÃO",J304)),ISNUMBER(FIND("AMPLIACAO",J304)),ISNUMBER(FIND("PAVIMENTAÇÃO",J304)),ISNUMBER(FIND("PAVIMENTACAO",J304)),ISNUMBER(FIND("DRENAGEM",J304)),ISNUMBER(FIND("CONSTRUÇÃO",J304)),ISNUMBER(FIND("CONSTRUCAO",J304))),INDEX([1]dados!$D$2:$D$32,MATCH("100000003*",[1]dados!$D$2:$D$32,0)),IF(OR(ISNUMBER(FIND("LOCAÇÃO",J304)),ISNUMBER(FIND("LOCACAO",J304)),ISNUMBER(FIND("MANUTENÇÃO",J304)),ISNUMBER(FIND("MANUTENCAO",J304)),ISNUMBER(FIND("MÁQUINA",J304)),ISNUMBER(FIND("MAQUINA",J304)),ISNUMBER(FIND("EQUIPAMENTO",J304))),INDEX([1]dados!$D$2:$D$32,MATCH("100000020*",[1]dados!$D$2:$D$32,0)),""))),"")</f>
        <v/>
      </c>
      <c r="L304" s="9">
        <f t="shared" si="18"/>
        <v>0</v>
      </c>
      <c r="M304" s="9">
        <f t="shared" si="19"/>
        <v>0</v>
      </c>
      <c r="N304" s="9"/>
      <c r="O304" s="9"/>
    </row>
    <row r="305" spans="1:15" ht="57.75" thickBot="1">
      <c r="A305" s="14" t="s">
        <v>1489</v>
      </c>
      <c r="B305" s="9"/>
      <c r="C305" s="9">
        <f>IF(OR(ISNUMBER(FIND("OBRA",'[2]R-2010'!E305)),ISNUMBER(FIND("4.4.90.51",'[2]R-2010'!C305))),1,0)</f>
        <v>0</v>
      </c>
      <c r="D305" s="23" t="str">
        <f>IFERROR(TEXT(VALUE(SUBSTITUTE(SUBSTITUTE(SUBSTITUTE('[2]R-2010'!H305,".",""),"/",""),"-","")),"00000000000000"),"")</f>
        <v>30994850000113</v>
      </c>
      <c r="E305" s="9">
        <f t="shared" si="16"/>
        <v>0</v>
      </c>
      <c r="F305" s="9">
        <f t="shared" si="17"/>
        <v>0</v>
      </c>
      <c r="G305" s="9" t="str">
        <f>IFERROR(IF('[2]R-2010'!I305="",0,'[2]R-2010'!I305),"")</f>
        <v>120</v>
      </c>
      <c r="H305" s="10">
        <f>IFERROR('[2]R-2010'!K305,"")</f>
        <v>45936</v>
      </c>
      <c r="I305" s="24">
        <f>IFERROR('[2]R-2010'!L305,"")</f>
        <v>250000</v>
      </c>
      <c r="J305" s="14" t="str">
        <f>IFERROR('[2]R-2010'!Q305,"")</f>
        <v>Oitava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
      <c r="K305" s="23" t="str">
        <f>IFERROR(IF(OR(ISNUMBER(FIND("VARR",J305)),ISNUMBER(FIND("CAPINA",J305)),ISNUMBER(FIND("ROÇAG",J305)),ISNUMBER(FIND("ROCAG",J305)),ISNUMBER(FIND("PODA",J305)),ISNUMBER(FIND("RESÍDUO",J305)),ISNUMBER(FIND("RESIDUO",J305)),ISNUMBER(FIND("LIMPEZA",J305)),ISNUMBER(FIND("CONSERVAÇÃO",J305)),ISNUMBER(FIND("CONSERVACAO",J305))),INDEX([1]dados!$D$2:$D$32,MATCH("100000001*",[1]dados!$D$2:$D$32,0)),IF(OR(ISNUMBER(FIND("OBRA",J305)),ISNUMBER(FIND("ENGENHARIA",J305)),ISNUMBER(FIND("REFORMA",J305)),ISNUMBER(FIND("AMPLIAÇÃO",J305)),ISNUMBER(FIND("AMPLIACAO",J305)),ISNUMBER(FIND("PAVIMENTAÇÃO",J305)),ISNUMBER(FIND("PAVIMENTACAO",J305)),ISNUMBER(FIND("DRENAGEM",J305)),ISNUMBER(FIND("CONSTRUÇÃO",J305)),ISNUMBER(FIND("CONSTRUCAO",J305))),INDEX([1]dados!$D$2:$D$32,MATCH("100000003*",[1]dados!$D$2:$D$32,0)),IF(OR(ISNUMBER(FIND("LOCAÇÃO",J305)),ISNUMBER(FIND("LOCACAO",J305)),ISNUMBER(FIND("MANUTENÇÃO",J305)),ISNUMBER(FIND("MANUTENCAO",J305)),ISNUMBER(FIND("MÁQUINA",J305)),ISNUMBER(FIND("MAQUINA",J305)),ISNUMBER(FIND("EQUIPAMENTO",J305))),INDEX([1]dados!$D$2:$D$32,MATCH("100000020*",[1]dados!$D$2:$D$32,0)),""))),"")</f>
        <v/>
      </c>
      <c r="L305" s="9">
        <f t="shared" si="18"/>
        <v>0</v>
      </c>
      <c r="M305" s="9">
        <f t="shared" si="19"/>
        <v>0</v>
      </c>
      <c r="N305" s="9"/>
      <c r="O305" s="9"/>
    </row>
    <row r="306" spans="1:15" ht="57.75" thickBot="1">
      <c r="A306" s="14" t="s">
        <v>1489</v>
      </c>
      <c r="B306" s="9"/>
      <c r="C306" s="9">
        <f>IF(OR(ISNUMBER(FIND("OBRA",'[2]R-2010'!E306)),ISNUMBER(FIND("4.4.90.51",'[2]R-2010'!C306))),1,0)</f>
        <v>0</v>
      </c>
      <c r="D306" s="23" t="str">
        <f>IFERROR(TEXT(VALUE(SUBSTITUTE(SUBSTITUTE(SUBSTITUTE('[2]R-2010'!H306,".",""),"/",""),"-","")),"00000000000000"),"")</f>
        <v>03420933000126</v>
      </c>
      <c r="E306" s="9">
        <f t="shared" si="16"/>
        <v>0</v>
      </c>
      <c r="F306" s="9">
        <f t="shared" si="17"/>
        <v>0</v>
      </c>
      <c r="G306" s="9" t="str">
        <f>IFERROR(IF('[2]R-2010'!I306="",0,'[2]R-2010'!I306),"")</f>
        <v>17851</v>
      </c>
      <c r="H306" s="10">
        <f>IFERROR('[2]R-2010'!K306,"")</f>
        <v>45937</v>
      </c>
      <c r="I306" s="24">
        <f>IFERROR('[2]R-2010'!L306,"")</f>
        <v>164.51</v>
      </c>
      <c r="J306" s="14" t="str">
        <f>IFERROR('[2]R-2010'!Q306,"")</f>
        <v>CONTRATACAO DE EMPRESA PARA LOCAÇÃO DE EQUIPAMENTOS DE INFORMATICA,  INCLUINDO ASSISTENCIA TECNICA, MANUTENÇÃO PREVENTIVA E CORRETIVA E  PEÇAS DE REPOSICÃO, PARA  ATENDER AS NECESSIDADES DA SECRETARIA DA  SECRETARIA DE ASSISTENCIA SOCIAL DO MUNICIPIO DE IGUATU/CE. CONFORME LICITACAO 2021.07.01.03 E CONTRATO 2021.08.23.08.</v>
      </c>
      <c r="K306" s="23" t="str">
        <f>IFERROR(IF(OR(ISNUMBER(FIND("VARR",J306)),ISNUMBER(FIND("CAPINA",J306)),ISNUMBER(FIND("ROÇAG",J306)),ISNUMBER(FIND("ROCAG",J306)),ISNUMBER(FIND("PODA",J306)),ISNUMBER(FIND("RESÍDUO",J306)),ISNUMBER(FIND("RESIDUO",J306)),ISNUMBER(FIND("LIMPEZA",J306)),ISNUMBER(FIND("CONSERVAÇÃO",J306)),ISNUMBER(FIND("CONSERVACAO",J306))),INDEX([1]dados!$D$2:$D$32,MATCH("100000001*",[1]dados!$D$2:$D$32,0)),IF(OR(ISNUMBER(FIND("OBRA",J306)),ISNUMBER(FIND("ENGENHARIA",J306)),ISNUMBER(FIND("REFORMA",J306)),ISNUMBER(FIND("AMPLIAÇÃO",J306)),ISNUMBER(FIND("AMPLIACAO",J306)),ISNUMBER(FIND("PAVIMENTAÇÃO",J306)),ISNUMBER(FIND("PAVIMENTACAO",J306)),ISNUMBER(FIND("DRENAGEM",J306)),ISNUMBER(FIND("CONSTRUÇÃO",J306)),ISNUMBER(FIND("CONSTRUCAO",J306))),INDEX([1]dados!$D$2:$D$32,MATCH("100000003*",[1]dados!$D$2:$D$32,0)),IF(OR(ISNUMBER(FIND("LOCAÇÃO",J306)),ISNUMBER(FIND("LOCACAO",J306)),ISNUMBER(FIND("MANUTENÇÃO",J306)),ISNUMBER(FIND("MANUTENCAO",J306)),ISNUMBER(FIND("MÁQUINA",J306)),ISNUMBER(FIND("MAQUINA",J306)),ISNUMBER(FIND("EQUIPAMENTO",J306))),INDEX([1]dados!$D$2:$D$32,MATCH("100000020*",[1]dados!$D$2:$D$32,0)),""))),"")</f>
        <v>100000020 - Manutenção de instalações, de máquinas ou de equipamentos</v>
      </c>
      <c r="L306" s="9">
        <f t="shared" si="18"/>
        <v>0</v>
      </c>
      <c r="M306" s="9">
        <f t="shared" si="19"/>
        <v>0</v>
      </c>
      <c r="N306" s="9"/>
      <c r="O306" s="9"/>
    </row>
    <row r="307" spans="1:15" ht="57.75" thickBot="1">
      <c r="A307" s="14" t="s">
        <v>1489</v>
      </c>
      <c r="B307" s="9"/>
      <c r="C307" s="9">
        <f>IF(OR(ISNUMBER(FIND("OBRA",'[2]R-2010'!E307)),ISNUMBER(FIND("4.4.90.51",'[2]R-2010'!C307))),1,0)</f>
        <v>1</v>
      </c>
      <c r="D307" s="23" t="str">
        <f>IFERROR(TEXT(VALUE(SUBSTITUTE(SUBSTITUTE(SUBSTITUTE('[2]R-2010'!H307,".",""),"/",""),"-","")),"00000000000000"),"")</f>
        <v>22892840000149</v>
      </c>
      <c r="E307" s="9">
        <f t="shared" si="16"/>
        <v>0</v>
      </c>
      <c r="F307" s="9">
        <f t="shared" si="17"/>
        <v>0</v>
      </c>
      <c r="G307" s="9" t="str">
        <f>IFERROR(IF('[2]R-2010'!I307="",0,'[2]R-2010'!I307),"")</f>
        <v>146</v>
      </c>
      <c r="H307" s="10">
        <f>IFERROR('[2]R-2010'!K307,"")</f>
        <v>45939</v>
      </c>
      <c r="I307" s="24">
        <f>IFERROR('[2]R-2010'!L307,"")</f>
        <v>194438.87</v>
      </c>
      <c r="J307" s="14" t="str">
        <f>IFERROR('[2]R-2010'!Q307,"")</f>
        <v>referente a 1ª medição. Contratação de empresa especializada em construção civil, para executar os  serviços sobre demandas de requalificação dos imoveis escolares de educação  intantil. Sob a responsabilidade da Secretaria de Educacao do Municipio de  Iguatu/CE. Conforme Concorrencia Nº 2025.04.30.02 e contrato Nº 2025.06.13.05. Serviços executados nas dependencias da Creche Criança Feliz.</v>
      </c>
      <c r="K307" s="23" t="str">
        <f>IFERROR(IF(OR(ISNUMBER(FIND("VARR",J307)),ISNUMBER(FIND("CAPINA",J307)),ISNUMBER(FIND("ROÇAG",J307)),ISNUMBER(FIND("ROCAG",J307)),ISNUMBER(FIND("PODA",J307)),ISNUMBER(FIND("RESÍDUO",J307)),ISNUMBER(FIND("RESIDUO",J307)),ISNUMBER(FIND("LIMPEZA",J307)),ISNUMBER(FIND("CONSERVAÇÃO",J307)),ISNUMBER(FIND("CONSERVACAO",J307))),INDEX([1]dados!$D$2:$D$32,MATCH("100000001*",[1]dados!$D$2:$D$32,0)),IF(OR(ISNUMBER(FIND("OBRA",J307)),ISNUMBER(FIND("ENGENHARIA",J307)),ISNUMBER(FIND("REFORMA",J307)),ISNUMBER(FIND("AMPLIAÇÃO",J307)),ISNUMBER(FIND("AMPLIACAO",J307)),ISNUMBER(FIND("PAVIMENTAÇÃO",J307)),ISNUMBER(FIND("PAVIMENTACAO",J307)),ISNUMBER(FIND("DRENAGEM",J307)),ISNUMBER(FIND("CONSTRUÇÃO",J307)),ISNUMBER(FIND("CONSTRUCAO",J307))),INDEX([1]dados!$D$2:$D$32,MATCH("100000003*",[1]dados!$D$2:$D$32,0)),IF(OR(ISNUMBER(FIND("LOCAÇÃO",J307)),ISNUMBER(FIND("LOCACAO",J307)),ISNUMBER(FIND("MANUTENÇÃO",J307)),ISNUMBER(FIND("MANUTENCAO",J307)),ISNUMBER(FIND("MÁQUINA",J307)),ISNUMBER(FIND("MAQUINA",J307)),ISNUMBER(FIND("EQUIPAMENTO",J307))),INDEX([1]dados!$D$2:$D$32,MATCH("100000020*",[1]dados!$D$2:$D$32,0)),""))),"")</f>
        <v/>
      </c>
      <c r="L307" s="9">
        <f t="shared" si="18"/>
        <v>0</v>
      </c>
      <c r="M307" s="9">
        <f t="shared" si="19"/>
        <v>0</v>
      </c>
      <c r="N307" s="9"/>
      <c r="O307" s="9"/>
    </row>
    <row r="308" spans="1:15" ht="57.75" thickBot="1">
      <c r="A308" s="14" t="s">
        <v>1489</v>
      </c>
      <c r="B308" s="9"/>
      <c r="C308" s="9">
        <f>IF(OR(ISNUMBER(FIND("OBRA",'[2]R-2010'!E308)),ISNUMBER(FIND("4.4.90.51",'[2]R-2010'!C308))),1,0)</f>
        <v>1</v>
      </c>
      <c r="D308" s="23" t="str">
        <f>IFERROR(TEXT(VALUE(SUBSTITUTE(SUBSTITUTE(SUBSTITUTE('[2]R-2010'!H308,".",""),"/",""),"-","")),"00000000000000"),"")</f>
        <v>22892840000149</v>
      </c>
      <c r="E308" s="9">
        <f t="shared" si="16"/>
        <v>0</v>
      </c>
      <c r="F308" s="9">
        <f t="shared" si="17"/>
        <v>0</v>
      </c>
      <c r="G308" s="9" t="str">
        <f>IFERROR(IF('[2]R-2010'!I308="",0,'[2]R-2010'!I308),"")</f>
        <v>147</v>
      </c>
      <c r="H308" s="10">
        <f>IFERROR('[2]R-2010'!K308,"")</f>
        <v>45939</v>
      </c>
      <c r="I308" s="24">
        <f>IFERROR('[2]R-2010'!L308,"")</f>
        <v>218922.47</v>
      </c>
      <c r="J308" s="14" t="str">
        <f>IFERROR('[2]R-2010'!Q308,"")</f>
        <v>referente a 1ª medição. Contratação de empresa especializada em construção civil, para executar os  serviços sobre demandas de requalificação dos imoveis escolares de educação  intantil. Sob a responsabilidade da Secretaria de Educacao do Municipio de  Iguatu/CE. Conforme Concorrencia Nº 2025.04.30.02 e contrato Nº 2025.06.13.05. Serviços executados nas dependencias do CAEE.</v>
      </c>
      <c r="K308" s="23" t="str">
        <f>IFERROR(IF(OR(ISNUMBER(FIND("VARR",J308)),ISNUMBER(FIND("CAPINA",J308)),ISNUMBER(FIND("ROÇAG",J308)),ISNUMBER(FIND("ROCAG",J308)),ISNUMBER(FIND("PODA",J308)),ISNUMBER(FIND("RESÍDUO",J308)),ISNUMBER(FIND("RESIDUO",J308)),ISNUMBER(FIND("LIMPEZA",J308)),ISNUMBER(FIND("CONSERVAÇÃO",J308)),ISNUMBER(FIND("CONSERVACAO",J308))),INDEX([1]dados!$D$2:$D$32,MATCH("100000001*",[1]dados!$D$2:$D$32,0)),IF(OR(ISNUMBER(FIND("OBRA",J308)),ISNUMBER(FIND("ENGENHARIA",J308)),ISNUMBER(FIND("REFORMA",J308)),ISNUMBER(FIND("AMPLIAÇÃO",J308)),ISNUMBER(FIND("AMPLIACAO",J308)),ISNUMBER(FIND("PAVIMENTAÇÃO",J308)),ISNUMBER(FIND("PAVIMENTACAO",J308)),ISNUMBER(FIND("DRENAGEM",J308)),ISNUMBER(FIND("CONSTRUÇÃO",J308)),ISNUMBER(FIND("CONSTRUCAO",J308))),INDEX([1]dados!$D$2:$D$32,MATCH("100000003*",[1]dados!$D$2:$D$32,0)),IF(OR(ISNUMBER(FIND("LOCAÇÃO",J308)),ISNUMBER(FIND("LOCACAO",J308)),ISNUMBER(FIND("MANUTENÇÃO",J308)),ISNUMBER(FIND("MANUTENCAO",J308)),ISNUMBER(FIND("MÁQUINA",J308)),ISNUMBER(FIND("MAQUINA",J308)),ISNUMBER(FIND("EQUIPAMENTO",J308))),INDEX([1]dados!$D$2:$D$32,MATCH("100000020*",[1]dados!$D$2:$D$32,0)),""))),"")</f>
        <v/>
      </c>
      <c r="L308" s="9">
        <f t="shared" si="18"/>
        <v>0</v>
      </c>
      <c r="M308" s="9">
        <f t="shared" si="19"/>
        <v>0</v>
      </c>
      <c r="N308" s="9"/>
      <c r="O308" s="9"/>
    </row>
    <row r="309" spans="1:15" ht="72" thickBot="1">
      <c r="A309" s="14" t="s">
        <v>1489</v>
      </c>
      <c r="B309" s="9"/>
      <c r="C309" s="9">
        <f>IF(OR(ISNUMBER(FIND("OBRA",'[2]R-2010'!E309)),ISNUMBER(FIND("4.4.90.51",'[2]R-2010'!C309))),1,0)</f>
        <v>1</v>
      </c>
      <c r="D309" s="23" t="str">
        <f>IFERROR(TEXT(VALUE(SUBSTITUTE(SUBSTITUTE(SUBSTITUTE('[2]R-2010'!H309,".",""),"/",""),"-","")),"00000000000000"),"")</f>
        <v>18413043000164</v>
      </c>
      <c r="E309" s="9">
        <f t="shared" si="16"/>
        <v>0</v>
      </c>
      <c r="F309" s="9">
        <f t="shared" si="17"/>
        <v>0</v>
      </c>
      <c r="G309" s="9" t="str">
        <f>IFERROR(IF('[2]R-2010'!I309="",0,'[2]R-2010'!I309),"")</f>
        <v>2</v>
      </c>
      <c r="H309" s="10">
        <f>IFERROR('[2]R-2010'!K309,"")</f>
        <v>45939</v>
      </c>
      <c r="I309" s="24">
        <f>IFERROR('[2]R-2010'!L309,"")</f>
        <v>971923.64</v>
      </c>
      <c r="J309" s="14" t="str">
        <f>IFERROR('[2]R-2010'!Q309,"")</f>
        <v>Contratacao de empresa para prestar servicos sobre demanda com requalificacao de  imoveis escolares, sob a responsabilidade da Secretaria de Educacao do Municipio  de Iguatu/CE. conforme licitacao 2025.04.30.02 e contrato 2025.06.13.04. Referente a 3ª medicao. Servicos prestados nas dependencias dos imoveis: ESCOLA ANTONIO CIPRIANO, ESCOLA FRANCISCO SEBASTIAO UCHOA, ESCOLA ALBA ARAUJO, ESCOLA CLARA ALVES, ESCOLA PACIFICO GUEDES E ESCOLA JOSE PEREIRA LOPES.</v>
      </c>
      <c r="K309" s="23" t="str">
        <f>IFERROR(IF(OR(ISNUMBER(FIND("VARR",J309)),ISNUMBER(FIND("CAPINA",J309)),ISNUMBER(FIND("ROÇAG",J309)),ISNUMBER(FIND("ROCAG",J309)),ISNUMBER(FIND("PODA",J309)),ISNUMBER(FIND("RESÍDUO",J309)),ISNUMBER(FIND("RESIDUO",J309)),ISNUMBER(FIND("LIMPEZA",J309)),ISNUMBER(FIND("CONSERVAÇÃO",J309)),ISNUMBER(FIND("CONSERVACAO",J309))),INDEX([1]dados!$D$2:$D$32,MATCH("100000001*",[1]dados!$D$2:$D$32,0)),IF(OR(ISNUMBER(FIND("OBRA",J309)),ISNUMBER(FIND("ENGENHARIA",J309)),ISNUMBER(FIND("REFORMA",J309)),ISNUMBER(FIND("AMPLIAÇÃO",J309)),ISNUMBER(FIND("AMPLIACAO",J309)),ISNUMBER(FIND("PAVIMENTAÇÃO",J309)),ISNUMBER(FIND("PAVIMENTACAO",J309)),ISNUMBER(FIND("DRENAGEM",J309)),ISNUMBER(FIND("CONSTRUÇÃO",J309)),ISNUMBER(FIND("CONSTRUCAO",J309))),INDEX([1]dados!$D$2:$D$32,MATCH("100000003*",[1]dados!$D$2:$D$32,0)),IF(OR(ISNUMBER(FIND("LOCAÇÃO",J309)),ISNUMBER(FIND("LOCACAO",J309)),ISNUMBER(FIND("MANUTENÇÃO",J309)),ISNUMBER(FIND("MANUTENCAO",J309)),ISNUMBER(FIND("MÁQUINA",J309)),ISNUMBER(FIND("MAQUINA",J309)),ISNUMBER(FIND("EQUIPAMENTO",J309))),INDEX([1]dados!$D$2:$D$32,MATCH("100000020*",[1]dados!$D$2:$D$32,0)),""))),"")</f>
        <v/>
      </c>
      <c r="L309" s="9">
        <f t="shared" si="18"/>
        <v>0</v>
      </c>
      <c r="M309" s="9">
        <f t="shared" si="19"/>
        <v>0</v>
      </c>
      <c r="N309" s="9"/>
      <c r="O309" s="9"/>
    </row>
    <row r="310" spans="1:15" ht="57.75" thickBot="1">
      <c r="A310" s="14" t="s">
        <v>1489</v>
      </c>
      <c r="B310" s="9"/>
      <c r="C310" s="9">
        <f>IF(OR(ISNUMBER(FIND("OBRA",'[2]R-2010'!E310)),ISNUMBER(FIND("4.4.90.51",'[2]R-2010'!C310))),1,0)</f>
        <v>1</v>
      </c>
      <c r="D310" s="23" t="str">
        <f>IFERROR(TEXT(VALUE(SUBSTITUTE(SUBSTITUTE(SUBSTITUTE('[2]R-2010'!H310,".",""),"/",""),"-","")),"00000000000000"),"")</f>
        <v>40039126000194</v>
      </c>
      <c r="E310" s="9">
        <f t="shared" si="16"/>
        <v>0</v>
      </c>
      <c r="F310" s="9">
        <f t="shared" si="17"/>
        <v>0</v>
      </c>
      <c r="G310" s="9" t="str">
        <f>IFERROR(IF('[2]R-2010'!I310="",0,'[2]R-2010'!I310),"")</f>
        <v>53</v>
      </c>
      <c r="H310" s="10">
        <f>IFERROR('[2]R-2010'!K310,"")</f>
        <v>45940</v>
      </c>
      <c r="I310" s="24">
        <f>IFERROR('[2]R-2010'!L310,"")</f>
        <v>1545390.99</v>
      </c>
      <c r="J310" s="14" t="str">
        <f>IFERROR('[2]R-2010'!Q310,"")</f>
        <v>REFERENTE AO 27º BOLETIM DE MEDICAO DOS SERVICOS DE CONTRATAÇÃO DE PESSOA JURÍDICA ISOLADA OU EM CONSÓRCIO PARA ELABORAÇÃO DE PROJETOS BÁSICO E EXECUTIVO DE ENGENHARIA E EXECUÇÃO DE OBRAS DE INFRAESTRUTURA, MOBILIDADE E SANEAMENTO BÁSICO NO MUNICIPIO DE IGUATU. CONFORME LICITACAO 2020.05.18.01 E CONTRATO 2020.12.08.02.</v>
      </c>
      <c r="K310" s="23" t="str">
        <f>IFERROR(IF(OR(ISNUMBER(FIND("VARR",J310)),ISNUMBER(FIND("CAPINA",J310)),ISNUMBER(FIND("ROÇAG",J310)),ISNUMBER(FIND("ROCAG",J310)),ISNUMBER(FIND("PODA",J310)),ISNUMBER(FIND("RESÍDUO",J310)),ISNUMBER(FIND("RESIDUO",J310)),ISNUMBER(FIND("LIMPEZA",J310)),ISNUMBER(FIND("CONSERVAÇÃO",J310)),ISNUMBER(FIND("CONSERVACAO",J310))),INDEX([1]dados!$D$2:$D$32,MATCH("100000001*",[1]dados!$D$2:$D$32,0)),IF(OR(ISNUMBER(FIND("OBRA",J310)),ISNUMBER(FIND("ENGENHARIA",J310)),ISNUMBER(FIND("REFORMA",J310)),ISNUMBER(FIND("AMPLIAÇÃO",J310)),ISNUMBER(FIND("AMPLIACAO",J310)),ISNUMBER(FIND("PAVIMENTAÇÃO",J310)),ISNUMBER(FIND("PAVIMENTACAO",J310)),ISNUMBER(FIND("DRENAGEM",J310)),ISNUMBER(FIND("CONSTRUÇÃO",J310)),ISNUMBER(FIND("CONSTRUCAO",J310))),INDEX([1]dados!$D$2:$D$32,MATCH("100000003*",[1]dados!$D$2:$D$32,0)),IF(OR(ISNUMBER(FIND("LOCAÇÃO",J310)),ISNUMBER(FIND("LOCACAO",J310)),ISNUMBER(FIND("MANUTENÇÃO",J310)),ISNUMBER(FIND("MANUTENCAO",J310)),ISNUMBER(FIND("MÁQUINA",J310)),ISNUMBER(FIND("MAQUINA",J310)),ISNUMBER(FIND("EQUIPAMENTO",J310))),INDEX([1]dados!$D$2:$D$32,MATCH("100000020*",[1]dados!$D$2:$D$32,0)),""))),"")</f>
        <v>100000003 - Construção civil</v>
      </c>
      <c r="L310" s="9">
        <f t="shared" si="18"/>
        <v>0</v>
      </c>
      <c r="M310" s="9">
        <f t="shared" si="19"/>
        <v>0</v>
      </c>
      <c r="N310" s="9"/>
      <c r="O310" s="9"/>
    </row>
    <row r="311" spans="1:15" ht="57.75" thickBot="1">
      <c r="A311" s="14" t="s">
        <v>1489</v>
      </c>
      <c r="B311" s="9"/>
      <c r="C311" s="9">
        <f>IF(OR(ISNUMBER(FIND("OBRA",'[2]R-2010'!E311)),ISNUMBER(FIND("4.4.90.51",'[2]R-2010'!C311))),1,0)</f>
        <v>1</v>
      </c>
      <c r="D311" s="23" t="str">
        <f>IFERROR(TEXT(VALUE(SUBSTITUTE(SUBSTITUTE(SUBSTITUTE('[2]R-2010'!H311,".",""),"/",""),"-","")),"00000000000000"),"")</f>
        <v>69374585000106</v>
      </c>
      <c r="E311" s="9">
        <f t="shared" si="16"/>
        <v>0</v>
      </c>
      <c r="F311" s="9">
        <f t="shared" si="17"/>
        <v>0</v>
      </c>
      <c r="G311" s="9" t="str">
        <f>IFERROR(IF('[2]R-2010'!I311="",0,'[2]R-2010'!I311),"")</f>
        <v>5014</v>
      </c>
      <c r="H311" s="10">
        <f>IFERROR('[2]R-2010'!K311,"")</f>
        <v>45943</v>
      </c>
      <c r="I311" s="24">
        <f>IFERROR('[2]R-2010'!L311,"")</f>
        <v>500000</v>
      </c>
      <c r="J311" s="14" t="str">
        <f>IFERROR('[2]R-2010'!Q311,"")</f>
        <v>2ª medição dos serviços de requalificação da pavimentação e dos elementos de drenagem a serem executados em ruas, avenidas e estradas vicinais do Município de Iguatu/CE, sob responsabilidade da Secretaria de Infraestrutura do Municipio de Iguatu/CE, conforme especificações constantes no Projeto Básico, Anexo I do Edital da licitacao 2025.04.30.01 e contrato 2025.06.04.01.</v>
      </c>
      <c r="K311" s="23" t="str">
        <f>IFERROR(IF(OR(ISNUMBER(FIND("VARR",J311)),ISNUMBER(FIND("CAPINA",J311)),ISNUMBER(FIND("ROÇAG",J311)),ISNUMBER(FIND("ROCAG",J311)),ISNUMBER(FIND("PODA",J311)),ISNUMBER(FIND("RESÍDUO",J311)),ISNUMBER(FIND("RESIDUO",J311)),ISNUMBER(FIND("LIMPEZA",J311)),ISNUMBER(FIND("CONSERVAÇÃO",J311)),ISNUMBER(FIND("CONSERVACAO",J311))),INDEX([1]dados!$D$2:$D$32,MATCH("100000001*",[1]dados!$D$2:$D$32,0)),IF(OR(ISNUMBER(FIND("OBRA",J311)),ISNUMBER(FIND("ENGENHARIA",J311)),ISNUMBER(FIND("REFORMA",J311)),ISNUMBER(FIND("AMPLIAÇÃO",J311)),ISNUMBER(FIND("AMPLIACAO",J311)),ISNUMBER(FIND("PAVIMENTAÇÃO",J311)),ISNUMBER(FIND("PAVIMENTACAO",J311)),ISNUMBER(FIND("DRENAGEM",J311)),ISNUMBER(FIND("CONSTRUÇÃO",J311)),ISNUMBER(FIND("CONSTRUCAO",J311))),INDEX([1]dados!$D$2:$D$32,MATCH("100000003*",[1]dados!$D$2:$D$32,0)),IF(OR(ISNUMBER(FIND("LOCAÇÃO",J311)),ISNUMBER(FIND("LOCACAO",J311)),ISNUMBER(FIND("MANUTENÇÃO",J311)),ISNUMBER(FIND("MANUTENCAO",J311)),ISNUMBER(FIND("MÁQUINA",J311)),ISNUMBER(FIND("MAQUINA",J311)),ISNUMBER(FIND("EQUIPAMENTO",J311))),INDEX([1]dados!$D$2:$D$32,MATCH("100000020*",[1]dados!$D$2:$D$32,0)),""))),"")</f>
        <v/>
      </c>
      <c r="L311" s="9">
        <f t="shared" si="18"/>
        <v>0</v>
      </c>
      <c r="M311" s="9">
        <f t="shared" si="19"/>
        <v>0</v>
      </c>
      <c r="N311" s="9"/>
      <c r="O311" s="9"/>
    </row>
    <row r="312" spans="1:15" ht="43.5" thickBot="1">
      <c r="A312" s="14" t="s">
        <v>1489</v>
      </c>
      <c r="B312" s="9"/>
      <c r="C312" s="9">
        <f>IF(OR(ISNUMBER(FIND("OBRA",'[2]R-2010'!E312)),ISNUMBER(FIND("4.4.90.51",'[2]R-2010'!C312))),1,0)</f>
        <v>0</v>
      </c>
      <c r="D312" s="23" t="str">
        <f>IFERROR(TEXT(VALUE(SUBSTITUTE(SUBSTITUTE(SUBSTITUTE('[2]R-2010'!H312,".",""),"/",""),"-","")),"00000000000000"),"")</f>
        <v>03420933000126</v>
      </c>
      <c r="E312" s="9">
        <f t="shared" si="16"/>
        <v>0</v>
      </c>
      <c r="F312" s="9">
        <f t="shared" si="17"/>
        <v>0</v>
      </c>
      <c r="G312" s="9" t="str">
        <f>IFERROR(IF('[2]R-2010'!I312="",0,'[2]R-2010'!I312),"")</f>
        <v>16838</v>
      </c>
      <c r="H312" s="10">
        <f>IFERROR('[2]R-2010'!K312,"")</f>
        <v>45943</v>
      </c>
      <c r="I312" s="24">
        <f>IFERROR('[2]R-2010'!L312,"")</f>
        <v>22620</v>
      </c>
      <c r="J312" s="14" t="str">
        <f>IFERROR('[2]R-2010'!Q312,"")</f>
        <v>CONTRATAÇÃO DE EMPRESA PARA LOCAÇÃO DE TABLET S, DESTINADOS AOS AGENTES DE ATENÇÃO  BASICA, SOB A RESPONSABILIDADE DA SECRETARIA DE SAUDE DO MUNICIPIO IGUATU/CE.  CONFORME LICITACAO 2021.06.04.01 E CONTRATO 2021.08.04.01. em substituicao ao empenhoo 02050193.</v>
      </c>
      <c r="K312" s="23" t="str">
        <f>IFERROR(IF(OR(ISNUMBER(FIND("VARR",J312)),ISNUMBER(FIND("CAPINA",J312)),ISNUMBER(FIND("ROÇAG",J312)),ISNUMBER(FIND("ROCAG",J312)),ISNUMBER(FIND("PODA",J312)),ISNUMBER(FIND("RESÍDUO",J312)),ISNUMBER(FIND("RESIDUO",J312)),ISNUMBER(FIND("LIMPEZA",J312)),ISNUMBER(FIND("CONSERVAÇÃO",J312)),ISNUMBER(FIND("CONSERVACAO",J312))),INDEX([1]dados!$D$2:$D$32,MATCH("100000001*",[1]dados!$D$2:$D$32,0)),IF(OR(ISNUMBER(FIND("OBRA",J312)),ISNUMBER(FIND("ENGENHARIA",J312)),ISNUMBER(FIND("REFORMA",J312)),ISNUMBER(FIND("AMPLIAÇÃO",J312)),ISNUMBER(FIND("AMPLIACAO",J312)),ISNUMBER(FIND("PAVIMENTAÇÃO",J312)),ISNUMBER(FIND("PAVIMENTACAO",J312)),ISNUMBER(FIND("DRENAGEM",J312)),ISNUMBER(FIND("CONSTRUÇÃO",J312)),ISNUMBER(FIND("CONSTRUCAO",J312))),INDEX([1]dados!$D$2:$D$32,MATCH("100000003*",[1]dados!$D$2:$D$32,0)),IF(OR(ISNUMBER(FIND("LOCAÇÃO",J312)),ISNUMBER(FIND("LOCACAO",J312)),ISNUMBER(FIND("MANUTENÇÃO",J312)),ISNUMBER(FIND("MANUTENCAO",J312)),ISNUMBER(FIND("MÁQUINA",J312)),ISNUMBER(FIND("MAQUINA",J312)),ISNUMBER(FIND("EQUIPAMENTO",J312))),INDEX([1]dados!$D$2:$D$32,MATCH("100000020*",[1]dados!$D$2:$D$32,0)),""))),"")</f>
        <v>100000020 - Manutenção de instalações, de máquinas ou de equipamentos</v>
      </c>
      <c r="L312" s="9">
        <f t="shared" si="18"/>
        <v>0</v>
      </c>
      <c r="M312" s="9">
        <f t="shared" si="19"/>
        <v>0</v>
      </c>
      <c r="N312" s="9"/>
      <c r="O312" s="9"/>
    </row>
    <row r="313" spans="1:15" ht="43.5" thickBot="1">
      <c r="A313" s="14" t="s">
        <v>1489</v>
      </c>
      <c r="B313" s="9"/>
      <c r="C313" s="9">
        <f>IF(OR(ISNUMBER(FIND("OBRA",'[2]R-2010'!E313)),ISNUMBER(FIND("4.4.90.51",'[2]R-2010'!C313))),1,0)</f>
        <v>0</v>
      </c>
      <c r="D313" s="23" t="str">
        <f>IFERROR(TEXT(VALUE(SUBSTITUTE(SUBSTITUTE(SUBSTITUTE('[2]R-2010'!H313,".",""),"/",""),"-","")),"00000000000000"),"")</f>
        <v>44444145000157</v>
      </c>
      <c r="E313" s="9">
        <f t="shared" si="16"/>
        <v>0</v>
      </c>
      <c r="F313" s="9">
        <f t="shared" si="17"/>
        <v>0</v>
      </c>
      <c r="G313" s="9" t="str">
        <f>IFERROR(IF('[2]R-2010'!I313="",0,'[2]R-2010'!I313),"")</f>
        <v>156</v>
      </c>
      <c r="H313" s="10">
        <f>IFERROR('[2]R-2010'!K313,"")</f>
        <v>45943</v>
      </c>
      <c r="I313" s="24">
        <f>IFERROR('[2]R-2010'!L313,"")</f>
        <v>84199.66</v>
      </c>
      <c r="J313" s="14" t="str">
        <f>IFERROR('[2]R-2010'!Q313,"")</f>
        <v>Contratação de empresa especializada em promocao, planejamento, logistica, locacao  de infraestrutura e execucao de eventos. Sob a responsabilidade da Secretaria de  Cultura do municipio de Iguatu/CE. Conforme licitacao 2025.08.29.01 e contrato  2025.09.01.01.</v>
      </c>
      <c r="K313" s="23" t="str">
        <f>IFERROR(IF(OR(ISNUMBER(FIND("VARR",J313)),ISNUMBER(FIND("CAPINA",J313)),ISNUMBER(FIND("ROÇAG",J313)),ISNUMBER(FIND("ROCAG",J313)),ISNUMBER(FIND("PODA",J313)),ISNUMBER(FIND("RESÍDUO",J313)),ISNUMBER(FIND("RESIDUO",J313)),ISNUMBER(FIND("LIMPEZA",J313)),ISNUMBER(FIND("CONSERVAÇÃO",J313)),ISNUMBER(FIND("CONSERVACAO",J313))),INDEX([1]dados!$D$2:$D$32,MATCH("100000001*",[1]dados!$D$2:$D$32,0)),IF(OR(ISNUMBER(FIND("OBRA",J313)),ISNUMBER(FIND("ENGENHARIA",J313)),ISNUMBER(FIND("REFORMA",J313)),ISNUMBER(FIND("AMPLIAÇÃO",J313)),ISNUMBER(FIND("AMPLIACAO",J313)),ISNUMBER(FIND("PAVIMENTAÇÃO",J313)),ISNUMBER(FIND("PAVIMENTACAO",J313)),ISNUMBER(FIND("DRENAGEM",J313)),ISNUMBER(FIND("CONSTRUÇÃO",J313)),ISNUMBER(FIND("CONSTRUCAO",J313))),INDEX([1]dados!$D$2:$D$32,MATCH("100000003*",[1]dados!$D$2:$D$32,0)),IF(OR(ISNUMBER(FIND("LOCAÇÃO",J313)),ISNUMBER(FIND("LOCACAO",J313)),ISNUMBER(FIND("MANUTENÇÃO",J313)),ISNUMBER(FIND("MANUTENCAO",J313)),ISNUMBER(FIND("MÁQUINA",J313)),ISNUMBER(FIND("MAQUINA",J313)),ISNUMBER(FIND("EQUIPAMENTO",J313))),INDEX([1]dados!$D$2:$D$32,MATCH("100000020*",[1]dados!$D$2:$D$32,0)),""))),"")</f>
        <v/>
      </c>
      <c r="L313" s="9">
        <f t="shared" si="18"/>
        <v>0</v>
      </c>
      <c r="M313" s="9">
        <f t="shared" si="19"/>
        <v>0</v>
      </c>
      <c r="N313" s="9"/>
      <c r="O313" s="9"/>
    </row>
    <row r="314" spans="1:15" ht="57.75" thickBot="1">
      <c r="A314" s="14" t="s">
        <v>1489</v>
      </c>
      <c r="B314" s="9"/>
      <c r="C314" s="9">
        <f>IF(OR(ISNUMBER(FIND("OBRA",'[2]R-2010'!E314)),ISNUMBER(FIND("4.4.90.51",'[2]R-2010'!C314))),1,0)</f>
        <v>0</v>
      </c>
      <c r="D314" s="23" t="str">
        <f>IFERROR(TEXT(VALUE(SUBSTITUTE(SUBSTITUTE(SUBSTITUTE('[2]R-2010'!H314,".",""),"/",""),"-","")),"00000000000000"),"")</f>
        <v>30994850000113</v>
      </c>
      <c r="E314" s="9">
        <f t="shared" si="16"/>
        <v>0</v>
      </c>
      <c r="F314" s="9">
        <f t="shared" si="17"/>
        <v>0</v>
      </c>
      <c r="G314" s="9" t="str">
        <f>IFERROR(IF('[2]R-2010'!I314="",0,'[2]R-2010'!I314),"")</f>
        <v>120</v>
      </c>
      <c r="H314" s="10">
        <f>IFERROR('[2]R-2010'!K314,"")</f>
        <v>45943</v>
      </c>
      <c r="I314" s="24">
        <f>IFERROR('[2]R-2010'!L314,"")</f>
        <v>176900.09</v>
      </c>
      <c r="J314" s="14" t="str">
        <f>IFERROR('[2]R-2010'!Q314,"")</f>
        <v>Oitava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
      <c r="K314" s="23" t="str">
        <f>IFERROR(IF(OR(ISNUMBER(FIND("VARR",J314)),ISNUMBER(FIND("CAPINA",J314)),ISNUMBER(FIND("ROÇAG",J314)),ISNUMBER(FIND("ROCAG",J314)),ISNUMBER(FIND("PODA",J314)),ISNUMBER(FIND("RESÍDUO",J314)),ISNUMBER(FIND("RESIDUO",J314)),ISNUMBER(FIND("LIMPEZA",J314)),ISNUMBER(FIND("CONSERVAÇÃO",J314)),ISNUMBER(FIND("CONSERVACAO",J314))),INDEX([1]dados!$D$2:$D$32,MATCH("100000001*",[1]dados!$D$2:$D$32,0)),IF(OR(ISNUMBER(FIND("OBRA",J314)),ISNUMBER(FIND("ENGENHARIA",J314)),ISNUMBER(FIND("REFORMA",J314)),ISNUMBER(FIND("AMPLIAÇÃO",J314)),ISNUMBER(FIND("AMPLIACAO",J314)),ISNUMBER(FIND("PAVIMENTAÇÃO",J314)),ISNUMBER(FIND("PAVIMENTACAO",J314)),ISNUMBER(FIND("DRENAGEM",J314)),ISNUMBER(FIND("CONSTRUÇÃO",J314)),ISNUMBER(FIND("CONSTRUCAO",J314))),INDEX([1]dados!$D$2:$D$32,MATCH("100000003*",[1]dados!$D$2:$D$32,0)),IF(OR(ISNUMBER(FIND("LOCAÇÃO",J314)),ISNUMBER(FIND("LOCACAO",J314)),ISNUMBER(FIND("MANUTENÇÃO",J314)),ISNUMBER(FIND("MANUTENCAO",J314)),ISNUMBER(FIND("MÁQUINA",J314)),ISNUMBER(FIND("MAQUINA",J314)),ISNUMBER(FIND("EQUIPAMENTO",J314))),INDEX([1]dados!$D$2:$D$32,MATCH("100000020*",[1]dados!$D$2:$D$32,0)),""))),"")</f>
        <v/>
      </c>
      <c r="L314" s="9">
        <f t="shared" si="18"/>
        <v>0</v>
      </c>
      <c r="M314" s="9">
        <f t="shared" si="19"/>
        <v>0</v>
      </c>
      <c r="N314" s="9"/>
      <c r="O314" s="9"/>
    </row>
    <row r="315" spans="1:15" ht="57.75" thickBot="1">
      <c r="A315" s="14" t="s">
        <v>1489</v>
      </c>
      <c r="B315" s="9"/>
      <c r="C315" s="9">
        <f>IF(OR(ISNUMBER(FIND("OBRA",'[2]R-2010'!E315)),ISNUMBER(FIND("4.4.90.51",'[2]R-2010'!C315))),1,0)</f>
        <v>0</v>
      </c>
      <c r="D315" s="23" t="str">
        <f>IFERROR(TEXT(VALUE(SUBSTITUTE(SUBSTITUTE(SUBSTITUTE('[2]R-2010'!H315,".",""),"/",""),"-","")),"00000000000000"),"")</f>
        <v>30994850000113</v>
      </c>
      <c r="E315" s="9">
        <f t="shared" si="16"/>
        <v>0</v>
      </c>
      <c r="F315" s="9">
        <f t="shared" si="17"/>
        <v>0</v>
      </c>
      <c r="G315" s="9" t="str">
        <f>IFERROR(IF('[2]R-2010'!I315="",0,'[2]R-2010'!I315),"")</f>
        <v>128</v>
      </c>
      <c r="H315" s="10">
        <f>IFERROR('[2]R-2010'!K315,"")</f>
        <v>45943</v>
      </c>
      <c r="I315" s="24">
        <f>IFERROR('[2]R-2010'!L315,"")</f>
        <v>295000</v>
      </c>
      <c r="J315" s="14" t="str">
        <f>IFERROR('[2]R-2010'!Q315,"")</f>
        <v>Nona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
      <c r="K315" s="23" t="str">
        <f>IFERROR(IF(OR(ISNUMBER(FIND("VARR",J315)),ISNUMBER(FIND("CAPINA",J315)),ISNUMBER(FIND("ROÇAG",J315)),ISNUMBER(FIND("ROCAG",J315)),ISNUMBER(FIND("PODA",J315)),ISNUMBER(FIND("RESÍDUO",J315)),ISNUMBER(FIND("RESIDUO",J315)),ISNUMBER(FIND("LIMPEZA",J315)),ISNUMBER(FIND("CONSERVAÇÃO",J315)),ISNUMBER(FIND("CONSERVACAO",J315))),INDEX([1]dados!$D$2:$D$32,MATCH("100000001*",[1]dados!$D$2:$D$32,0)),IF(OR(ISNUMBER(FIND("OBRA",J315)),ISNUMBER(FIND("ENGENHARIA",J315)),ISNUMBER(FIND("REFORMA",J315)),ISNUMBER(FIND("AMPLIAÇÃO",J315)),ISNUMBER(FIND("AMPLIACAO",J315)),ISNUMBER(FIND("PAVIMENTAÇÃO",J315)),ISNUMBER(FIND("PAVIMENTACAO",J315)),ISNUMBER(FIND("DRENAGEM",J315)),ISNUMBER(FIND("CONSTRUÇÃO",J315)),ISNUMBER(FIND("CONSTRUCAO",J315))),INDEX([1]dados!$D$2:$D$32,MATCH("100000003*",[1]dados!$D$2:$D$32,0)),IF(OR(ISNUMBER(FIND("LOCAÇÃO",J315)),ISNUMBER(FIND("LOCACAO",J315)),ISNUMBER(FIND("MANUTENÇÃO",J315)),ISNUMBER(FIND("MANUTENCAO",J315)),ISNUMBER(FIND("MÁQUINA",J315)),ISNUMBER(FIND("MAQUINA",J315)),ISNUMBER(FIND("EQUIPAMENTO",J315))),INDEX([1]dados!$D$2:$D$32,MATCH("100000020*",[1]dados!$D$2:$D$32,0)),""))),"")</f>
        <v/>
      </c>
      <c r="L315" s="9">
        <f t="shared" si="18"/>
        <v>0</v>
      </c>
      <c r="M315" s="9">
        <f t="shared" si="19"/>
        <v>0</v>
      </c>
      <c r="N315" s="9"/>
      <c r="O315" s="9"/>
    </row>
    <row r="316" spans="1:15" ht="43.5" thickBot="1">
      <c r="A316" s="14" t="s">
        <v>1489</v>
      </c>
      <c r="B316" s="9"/>
      <c r="C316" s="9">
        <f>IF(OR(ISNUMBER(FIND("OBRA",'[2]R-2010'!E316)),ISNUMBER(FIND("4.4.90.51",'[2]R-2010'!C316))),1,0)</f>
        <v>0</v>
      </c>
      <c r="D316" s="23" t="str">
        <f>IFERROR(TEXT(VALUE(SUBSTITUTE(SUBSTITUTE(SUBSTITUTE('[2]R-2010'!H316,".",""),"/",""),"-","")),"00000000000000"),"")</f>
        <v>24525971000113</v>
      </c>
      <c r="E316" s="9">
        <f t="shared" si="16"/>
        <v>0</v>
      </c>
      <c r="F316" s="9">
        <f t="shared" si="17"/>
        <v>0</v>
      </c>
      <c r="G316" s="9" t="str">
        <f>IFERROR(IF('[2]R-2010'!I316="",0,'[2]R-2010'!I316),"")</f>
        <v>16986</v>
      </c>
      <c r="H316" s="10">
        <f>IFERROR('[2]R-2010'!K316,"")</f>
        <v>45943</v>
      </c>
      <c r="I316" s="24">
        <f>IFERROR('[2]R-2010'!L316,"")</f>
        <v>8732.18</v>
      </c>
      <c r="J316" s="14" t="str">
        <f>IFERROR('[2]R-2010'!Q316,"")</f>
        <v>CONTRATAÇÃO DE EMPRESA ESPECIALIZADA NA ÁREA DE SERVIÇOS DE COLETA,  TRANSPORTE E  INCINERAÇÃO DE RESÍDUOS SÓLIDOS DA SAÚDE DO MUNICÍPIO DE IGUATU-CE, CONFORME  ESPECIFICAÇÕES CONSTANTES NO PROJETO BÁSICO DA  LICITACAO 2021.10.06.01. E CONTRATO 2022.01.04.01.</v>
      </c>
      <c r="K316" s="23" t="str">
        <f>IFERROR(IF(OR(ISNUMBER(FIND("VARR",J316)),ISNUMBER(FIND("CAPINA",J316)),ISNUMBER(FIND("ROÇAG",J316)),ISNUMBER(FIND("ROCAG",J316)),ISNUMBER(FIND("PODA",J316)),ISNUMBER(FIND("RESÍDUO",J316)),ISNUMBER(FIND("RESIDUO",J316)),ISNUMBER(FIND("LIMPEZA",J316)),ISNUMBER(FIND("CONSERVAÇÃO",J316)),ISNUMBER(FIND("CONSERVACAO",J316))),INDEX([1]dados!$D$2:$D$32,MATCH("100000001*",[1]dados!$D$2:$D$32,0)),IF(OR(ISNUMBER(FIND("OBRA",J316)),ISNUMBER(FIND("ENGENHARIA",J316)),ISNUMBER(FIND("REFORMA",J316)),ISNUMBER(FIND("AMPLIAÇÃO",J316)),ISNUMBER(FIND("AMPLIACAO",J316)),ISNUMBER(FIND("PAVIMENTAÇÃO",J316)),ISNUMBER(FIND("PAVIMENTACAO",J316)),ISNUMBER(FIND("DRENAGEM",J316)),ISNUMBER(FIND("CONSTRUÇÃO",J316)),ISNUMBER(FIND("CONSTRUCAO",J316))),INDEX([1]dados!$D$2:$D$32,MATCH("100000003*",[1]dados!$D$2:$D$32,0)),IF(OR(ISNUMBER(FIND("LOCAÇÃO",J316)),ISNUMBER(FIND("LOCACAO",J316)),ISNUMBER(FIND("MANUTENÇÃO",J316)),ISNUMBER(FIND("MANUTENCAO",J316)),ISNUMBER(FIND("MÁQUINA",J316)),ISNUMBER(FIND("MAQUINA",J316)),ISNUMBER(FIND("EQUIPAMENTO",J316))),INDEX([1]dados!$D$2:$D$32,MATCH("100000020*",[1]dados!$D$2:$D$32,0)),""))),"")</f>
        <v>100000001 - Limpeza, conservação ou zeladoria</v>
      </c>
      <c r="L316" s="9">
        <f t="shared" si="18"/>
        <v>0</v>
      </c>
      <c r="M316" s="9">
        <f t="shared" si="19"/>
        <v>0</v>
      </c>
      <c r="N316" s="9"/>
      <c r="O316" s="9"/>
    </row>
    <row r="317" spans="1:15" ht="57.75" thickBot="1">
      <c r="A317" s="14" t="s">
        <v>1489</v>
      </c>
      <c r="B317" s="9"/>
      <c r="C317" s="9">
        <f>IF(OR(ISNUMBER(FIND("OBRA",'[2]R-2010'!E317)),ISNUMBER(FIND("4.4.90.51",'[2]R-2010'!C317))),1,0)</f>
        <v>0</v>
      </c>
      <c r="D317" s="23" t="str">
        <f>IFERROR(TEXT(VALUE(SUBSTITUTE(SUBSTITUTE(SUBSTITUTE('[2]R-2010'!H317,".",""),"/",""),"-","")),"00000000000000"),"")</f>
        <v>03420933000126</v>
      </c>
      <c r="E317" s="9">
        <f t="shared" si="16"/>
        <v>0</v>
      </c>
      <c r="F317" s="9">
        <f t="shared" si="17"/>
        <v>0</v>
      </c>
      <c r="G317" s="9" t="str">
        <f>IFERROR(IF('[2]R-2010'!I317="",0,'[2]R-2010'!I317),"")</f>
        <v>17856</v>
      </c>
      <c r="H317" s="10">
        <f>IFERROR('[2]R-2010'!K317,"")</f>
        <v>45944</v>
      </c>
      <c r="I317" s="24">
        <f>IFERROR('[2]R-2010'!L317,"")</f>
        <v>1303.93</v>
      </c>
      <c r="J317" s="14" t="str">
        <f>IFERROR('[2]R-2010'!Q317,"")</f>
        <v>CONTRATACAO DE EMPRESA PARA LOCAÇÃO DE EQUIPAMENTOS DE INFORMATICA,  INCLUINDO ASSISTENCIA TECNICA, MANUTENÇÃO PREVENTIVA E CORRETIVA E  PEÇAS DE REPOSICÃO, PARA  ATENDER AS NECESSIDADES DA SECRETARIA DA SECRETARIA DE ASSISTENCIA SOCIAL/CRAS FEAS DO MUNICIPIO DE IGUATU/CE.   CONFORME LICITACAO 2021.07.01.03 E CONTRATO 2021.08.23.08.</v>
      </c>
      <c r="K317" s="23" t="str">
        <f>IFERROR(IF(OR(ISNUMBER(FIND("VARR",J317)),ISNUMBER(FIND("CAPINA",J317)),ISNUMBER(FIND("ROÇAG",J317)),ISNUMBER(FIND("ROCAG",J317)),ISNUMBER(FIND("PODA",J317)),ISNUMBER(FIND("RESÍDUO",J317)),ISNUMBER(FIND("RESIDUO",J317)),ISNUMBER(FIND("LIMPEZA",J317)),ISNUMBER(FIND("CONSERVAÇÃO",J317)),ISNUMBER(FIND("CONSERVACAO",J317))),INDEX([1]dados!$D$2:$D$32,MATCH("100000001*",[1]dados!$D$2:$D$32,0)),IF(OR(ISNUMBER(FIND("OBRA",J317)),ISNUMBER(FIND("ENGENHARIA",J317)),ISNUMBER(FIND("REFORMA",J317)),ISNUMBER(FIND("AMPLIAÇÃO",J317)),ISNUMBER(FIND("AMPLIACAO",J317)),ISNUMBER(FIND("PAVIMENTAÇÃO",J317)),ISNUMBER(FIND("PAVIMENTACAO",J317)),ISNUMBER(FIND("DRENAGEM",J317)),ISNUMBER(FIND("CONSTRUÇÃO",J317)),ISNUMBER(FIND("CONSTRUCAO",J317))),INDEX([1]dados!$D$2:$D$32,MATCH("100000003*",[1]dados!$D$2:$D$32,0)),IF(OR(ISNUMBER(FIND("LOCAÇÃO",J317)),ISNUMBER(FIND("LOCACAO",J317)),ISNUMBER(FIND("MANUTENÇÃO",J317)),ISNUMBER(FIND("MANUTENCAO",J317)),ISNUMBER(FIND("MÁQUINA",J317)),ISNUMBER(FIND("MAQUINA",J317)),ISNUMBER(FIND("EQUIPAMENTO",J317))),INDEX([1]dados!$D$2:$D$32,MATCH("100000020*",[1]dados!$D$2:$D$32,0)),""))),"")</f>
        <v>100000020 - Manutenção de instalações, de máquinas ou de equipamentos</v>
      </c>
      <c r="L317" s="9">
        <f t="shared" si="18"/>
        <v>0</v>
      </c>
      <c r="M317" s="9">
        <f t="shared" si="19"/>
        <v>0</v>
      </c>
      <c r="N317" s="9"/>
      <c r="O317" s="9"/>
    </row>
    <row r="318" spans="1:15" ht="57.75" thickBot="1">
      <c r="A318" s="14" t="s">
        <v>1489</v>
      </c>
      <c r="B318" s="9"/>
      <c r="C318" s="9">
        <f>IF(OR(ISNUMBER(FIND("OBRA",'[2]R-2010'!E318)),ISNUMBER(FIND("4.4.90.51",'[2]R-2010'!C318))),1,0)</f>
        <v>0</v>
      </c>
      <c r="D318" s="23" t="str">
        <f>IFERROR(TEXT(VALUE(SUBSTITUTE(SUBSTITUTE(SUBSTITUTE('[2]R-2010'!H318,".",""),"/",""),"-","")),"00000000000000"),"")</f>
        <v>03420933000126</v>
      </c>
      <c r="E318" s="9">
        <f t="shared" si="16"/>
        <v>0</v>
      </c>
      <c r="F318" s="9">
        <f t="shared" si="17"/>
        <v>0</v>
      </c>
      <c r="G318" s="9" t="str">
        <f>IFERROR(IF('[2]R-2010'!I318="",0,'[2]R-2010'!I318),"")</f>
        <v>17826</v>
      </c>
      <c r="H318" s="10">
        <f>IFERROR('[2]R-2010'!K318,"")</f>
        <v>45944</v>
      </c>
      <c r="I318" s="24">
        <f>IFERROR('[2]R-2010'!L318,"")</f>
        <v>1540.81</v>
      </c>
      <c r="J318" s="14" t="str">
        <f>IFERROR('[2]R-2010'!Q318,"")</f>
        <v>CONTRATACAO DE EMPRESA PARA LOCAÇÃO DE EQUIPAMENTOS DE INFORMATICA,  INCLUINDO ASSISTENCIA TECNICA, MANUTENÇÃO PREVENTIVA E CORRETIVA E  PEÇAS DE REPOSICÃO, PARA  ATENDER AS NECESSIDADES DA SECRETARIA DA SECRETARIA DE ASSISTENCIA SOCIAL/CRAS FEAS DO MUNICIPIO DE IGUATU/CE.   CONFORME LICITACAO 2021.07.01.03 E CONTRATO 2021.08.23.08.</v>
      </c>
      <c r="K318" s="23" t="str">
        <f>IFERROR(IF(OR(ISNUMBER(FIND("VARR",J318)),ISNUMBER(FIND("CAPINA",J318)),ISNUMBER(FIND("ROÇAG",J318)),ISNUMBER(FIND("ROCAG",J318)),ISNUMBER(FIND("PODA",J318)),ISNUMBER(FIND("RESÍDUO",J318)),ISNUMBER(FIND("RESIDUO",J318)),ISNUMBER(FIND("LIMPEZA",J318)),ISNUMBER(FIND("CONSERVAÇÃO",J318)),ISNUMBER(FIND("CONSERVACAO",J318))),INDEX([1]dados!$D$2:$D$32,MATCH("100000001*",[1]dados!$D$2:$D$32,0)),IF(OR(ISNUMBER(FIND("OBRA",J318)),ISNUMBER(FIND("ENGENHARIA",J318)),ISNUMBER(FIND("REFORMA",J318)),ISNUMBER(FIND("AMPLIAÇÃO",J318)),ISNUMBER(FIND("AMPLIACAO",J318)),ISNUMBER(FIND("PAVIMENTAÇÃO",J318)),ISNUMBER(FIND("PAVIMENTACAO",J318)),ISNUMBER(FIND("DRENAGEM",J318)),ISNUMBER(FIND("CONSTRUÇÃO",J318)),ISNUMBER(FIND("CONSTRUCAO",J318))),INDEX([1]dados!$D$2:$D$32,MATCH("100000003*",[1]dados!$D$2:$D$32,0)),IF(OR(ISNUMBER(FIND("LOCAÇÃO",J318)),ISNUMBER(FIND("LOCACAO",J318)),ISNUMBER(FIND("MANUTENÇÃO",J318)),ISNUMBER(FIND("MANUTENCAO",J318)),ISNUMBER(FIND("MÁQUINA",J318)),ISNUMBER(FIND("MAQUINA",J318)),ISNUMBER(FIND("EQUIPAMENTO",J318))),INDEX([1]dados!$D$2:$D$32,MATCH("100000020*",[1]dados!$D$2:$D$32,0)),""))),"")</f>
        <v>100000020 - Manutenção de instalações, de máquinas ou de equipamentos</v>
      </c>
      <c r="L318" s="9">
        <f t="shared" si="18"/>
        <v>0</v>
      </c>
      <c r="M318" s="9">
        <f t="shared" si="19"/>
        <v>0</v>
      </c>
      <c r="N318" s="9"/>
      <c r="O318" s="9"/>
    </row>
    <row r="319" spans="1:15" ht="57.75" thickBot="1">
      <c r="A319" s="14" t="s">
        <v>1489</v>
      </c>
      <c r="B319" s="9"/>
      <c r="C319" s="9">
        <f>IF(OR(ISNUMBER(FIND("OBRA",'[2]R-2010'!E319)),ISNUMBER(FIND("4.4.90.51",'[2]R-2010'!C319))),1,0)</f>
        <v>0</v>
      </c>
      <c r="D319" s="23" t="str">
        <f>IFERROR(TEXT(VALUE(SUBSTITUTE(SUBSTITUTE(SUBSTITUTE('[2]R-2010'!H319,".",""),"/",""),"-","")),"00000000000000"),"")</f>
        <v>03420933000126</v>
      </c>
      <c r="E319" s="9">
        <f t="shared" si="16"/>
        <v>0</v>
      </c>
      <c r="F319" s="9">
        <f t="shared" si="17"/>
        <v>0</v>
      </c>
      <c r="G319" s="9" t="str">
        <f>IFERROR(IF('[2]R-2010'!I319="",0,'[2]R-2010'!I319),"")</f>
        <v>17854</v>
      </c>
      <c r="H319" s="10">
        <f>IFERROR('[2]R-2010'!K319,"")</f>
        <v>45944</v>
      </c>
      <c r="I319" s="24">
        <f>IFERROR('[2]R-2010'!L319,"")</f>
        <v>5612.26</v>
      </c>
      <c r="J319" s="14" t="str">
        <f>IFERROR('[2]R-2010'!Q319,"")</f>
        <v>CONTRATACAO DE EMPRESA PARA LOCAÇÃO DE EQUIPAMENTOS DE INFORMATICA,  INCLUINDO ASSISTENCIA TECNICA, MANUTENÇÃO PREVENTIVA E CORRETIVA E  PEÇAS DE REPOSICÃO, PARA  ATENDER AS NECESSIDADES DA SECRETARIA DA  SECRETARIA DE ASSISTENCIA SOCIAL/BOLSA FAMILIA DO MUNICIPIO DE IGUATU/CE.   CONFORME LICITACAO 2021.07.01.03 E CONTRATO 2021.08.23.08.</v>
      </c>
      <c r="K319" s="23" t="str">
        <f>IFERROR(IF(OR(ISNUMBER(FIND("VARR",J319)),ISNUMBER(FIND("CAPINA",J319)),ISNUMBER(FIND("ROÇAG",J319)),ISNUMBER(FIND("ROCAG",J319)),ISNUMBER(FIND("PODA",J319)),ISNUMBER(FIND("RESÍDUO",J319)),ISNUMBER(FIND("RESIDUO",J319)),ISNUMBER(FIND("LIMPEZA",J319)),ISNUMBER(FIND("CONSERVAÇÃO",J319)),ISNUMBER(FIND("CONSERVACAO",J319))),INDEX([1]dados!$D$2:$D$32,MATCH("100000001*",[1]dados!$D$2:$D$32,0)),IF(OR(ISNUMBER(FIND("OBRA",J319)),ISNUMBER(FIND("ENGENHARIA",J319)),ISNUMBER(FIND("REFORMA",J319)),ISNUMBER(FIND("AMPLIAÇÃO",J319)),ISNUMBER(FIND("AMPLIACAO",J319)),ISNUMBER(FIND("PAVIMENTAÇÃO",J319)),ISNUMBER(FIND("PAVIMENTACAO",J319)),ISNUMBER(FIND("DRENAGEM",J319)),ISNUMBER(FIND("CONSTRUÇÃO",J319)),ISNUMBER(FIND("CONSTRUCAO",J319))),INDEX([1]dados!$D$2:$D$32,MATCH("100000003*",[1]dados!$D$2:$D$32,0)),IF(OR(ISNUMBER(FIND("LOCAÇÃO",J319)),ISNUMBER(FIND("LOCACAO",J319)),ISNUMBER(FIND("MANUTENÇÃO",J319)),ISNUMBER(FIND("MANUTENCAO",J319)),ISNUMBER(FIND("MÁQUINA",J319)),ISNUMBER(FIND("MAQUINA",J319)),ISNUMBER(FIND("EQUIPAMENTO",J319))),INDEX([1]dados!$D$2:$D$32,MATCH("100000020*",[1]dados!$D$2:$D$32,0)),""))),"")</f>
        <v>100000020 - Manutenção de instalações, de máquinas ou de equipamentos</v>
      </c>
      <c r="L319" s="9">
        <f t="shared" si="18"/>
        <v>0</v>
      </c>
      <c r="M319" s="9">
        <f t="shared" si="19"/>
        <v>0</v>
      </c>
      <c r="N319" s="9"/>
      <c r="O319" s="9"/>
    </row>
    <row r="320" spans="1:15" ht="57.75" thickBot="1">
      <c r="A320" s="14" t="s">
        <v>1489</v>
      </c>
      <c r="B320" s="9"/>
      <c r="C320" s="9">
        <f>IF(OR(ISNUMBER(FIND("OBRA",'[2]R-2010'!E320)),ISNUMBER(FIND("4.4.90.51",'[2]R-2010'!C320))),1,0)</f>
        <v>0</v>
      </c>
      <c r="D320" s="23" t="str">
        <f>IFERROR(TEXT(VALUE(SUBSTITUTE(SUBSTITUTE(SUBSTITUTE('[2]R-2010'!H320,".",""),"/",""),"-","")),"00000000000000"),"")</f>
        <v>03420933000126</v>
      </c>
      <c r="E320" s="9">
        <f t="shared" si="16"/>
        <v>0</v>
      </c>
      <c r="F320" s="9">
        <f t="shared" si="17"/>
        <v>0</v>
      </c>
      <c r="G320" s="9" t="str">
        <f>IFERROR(IF('[2]R-2010'!I320="",0,'[2]R-2010'!I320),"")</f>
        <v>17827</v>
      </c>
      <c r="H320" s="10">
        <f>IFERROR('[2]R-2010'!K320,"")</f>
        <v>45944</v>
      </c>
      <c r="I320" s="24">
        <f>IFERROR('[2]R-2010'!L320,"")</f>
        <v>6351.14</v>
      </c>
      <c r="J320" s="14" t="str">
        <f>IFERROR('[2]R-2010'!Q320,"")</f>
        <v>CONTRATACAO DE EMPRESA PARA LOCAÇÃO DE EQUIPAMENTOS DE INFORMATICA,  INCLUINDO ASSISTENCIA TECNICA, MANUTENÇÃO PREVENTIVA E CORRETIVA E  PEÇAS DE REPOSICÃO, PARA  ATENDER AS NECESSIDADES DA SECRETARIA DA  SECRETARIA DE ASSISTENCIA SOCIAL/BOLSA FAMILIA DO MUNICIPIO DE IGUATU/CE.   CONFORME LICITACAO 2021.07.01.03 E CONTRATO 2021.08.23.08.</v>
      </c>
      <c r="K320" s="23" t="str">
        <f>IFERROR(IF(OR(ISNUMBER(FIND("VARR",J320)),ISNUMBER(FIND("CAPINA",J320)),ISNUMBER(FIND("ROÇAG",J320)),ISNUMBER(FIND("ROCAG",J320)),ISNUMBER(FIND("PODA",J320)),ISNUMBER(FIND("RESÍDUO",J320)),ISNUMBER(FIND("RESIDUO",J320)),ISNUMBER(FIND("LIMPEZA",J320)),ISNUMBER(FIND("CONSERVAÇÃO",J320)),ISNUMBER(FIND("CONSERVACAO",J320))),INDEX([1]dados!$D$2:$D$32,MATCH("100000001*",[1]dados!$D$2:$D$32,0)),IF(OR(ISNUMBER(FIND("OBRA",J320)),ISNUMBER(FIND("ENGENHARIA",J320)),ISNUMBER(FIND("REFORMA",J320)),ISNUMBER(FIND("AMPLIAÇÃO",J320)),ISNUMBER(FIND("AMPLIACAO",J320)),ISNUMBER(FIND("PAVIMENTAÇÃO",J320)),ISNUMBER(FIND("PAVIMENTACAO",J320)),ISNUMBER(FIND("DRENAGEM",J320)),ISNUMBER(FIND("CONSTRUÇÃO",J320)),ISNUMBER(FIND("CONSTRUCAO",J320))),INDEX([1]dados!$D$2:$D$32,MATCH("100000003*",[1]dados!$D$2:$D$32,0)),IF(OR(ISNUMBER(FIND("LOCAÇÃO",J320)),ISNUMBER(FIND("LOCACAO",J320)),ISNUMBER(FIND("MANUTENÇÃO",J320)),ISNUMBER(FIND("MANUTENCAO",J320)),ISNUMBER(FIND("MÁQUINA",J320)),ISNUMBER(FIND("MAQUINA",J320)),ISNUMBER(FIND("EQUIPAMENTO",J320))),INDEX([1]dados!$D$2:$D$32,MATCH("100000020*",[1]dados!$D$2:$D$32,0)),""))),"")</f>
        <v>100000020 - Manutenção de instalações, de máquinas ou de equipamentos</v>
      </c>
      <c r="L320" s="9">
        <f t="shared" si="18"/>
        <v>0</v>
      </c>
      <c r="M320" s="9">
        <f t="shared" si="19"/>
        <v>0</v>
      </c>
      <c r="N320" s="9"/>
      <c r="O320" s="9"/>
    </row>
    <row r="321" spans="1:15" ht="43.5" thickBot="1">
      <c r="A321" s="14" t="s">
        <v>1489</v>
      </c>
      <c r="B321" s="9"/>
      <c r="C321" s="9">
        <f>IF(OR(ISNUMBER(FIND("OBRA",'[2]R-2010'!E321)),ISNUMBER(FIND("4.4.90.51",'[2]R-2010'!C321))),1,0)</f>
        <v>0</v>
      </c>
      <c r="D321" s="23" t="str">
        <f>IFERROR(TEXT(VALUE(SUBSTITUTE(SUBSTITUTE(SUBSTITUTE('[2]R-2010'!H321,".",""),"/",""),"-","")),"00000000000000"),"")</f>
        <v>03420933000126</v>
      </c>
      <c r="E321" s="9">
        <f t="shared" si="16"/>
        <v>0</v>
      </c>
      <c r="F321" s="9">
        <f t="shared" si="17"/>
        <v>0</v>
      </c>
      <c r="G321" s="9" t="str">
        <f>IFERROR(IF('[2]R-2010'!I321="",0,'[2]R-2010'!I321),"")</f>
        <v>16903</v>
      </c>
      <c r="H321" s="10">
        <f>IFERROR('[2]R-2010'!K321,"")</f>
        <v>45944</v>
      </c>
      <c r="I321" s="24">
        <f>IFERROR('[2]R-2010'!L321,"")</f>
        <v>23400</v>
      </c>
      <c r="J321" s="14" t="str">
        <f>IFERROR('[2]R-2010'!Q321,"")</f>
        <v>CONTRATAÇÃO DE EMPRESA PARA LOCAÇÃO DE TABLET S, DESTINADOS AOS AGENTES DE ATENÇÃO  BASICA, SOB A RESPONSABILIDADE DA SECRETARIA DE SAUDE DO MUNICIPIO IGUATU/CE.  CONFORME LICITACAO 2021.06.04.01 E CONTRATO 2021.08.04.01. em substituicao ao empenhoo 02050193.</v>
      </c>
      <c r="K321" s="23" t="str">
        <f>IFERROR(IF(OR(ISNUMBER(FIND("VARR",J321)),ISNUMBER(FIND("CAPINA",J321)),ISNUMBER(FIND("ROÇAG",J321)),ISNUMBER(FIND("ROCAG",J321)),ISNUMBER(FIND("PODA",J321)),ISNUMBER(FIND("RESÍDUO",J321)),ISNUMBER(FIND("RESIDUO",J321)),ISNUMBER(FIND("LIMPEZA",J321)),ISNUMBER(FIND("CONSERVAÇÃO",J321)),ISNUMBER(FIND("CONSERVACAO",J321))),INDEX([1]dados!$D$2:$D$32,MATCH("100000001*",[1]dados!$D$2:$D$32,0)),IF(OR(ISNUMBER(FIND("OBRA",J321)),ISNUMBER(FIND("ENGENHARIA",J321)),ISNUMBER(FIND("REFORMA",J321)),ISNUMBER(FIND("AMPLIAÇÃO",J321)),ISNUMBER(FIND("AMPLIACAO",J321)),ISNUMBER(FIND("PAVIMENTAÇÃO",J321)),ISNUMBER(FIND("PAVIMENTACAO",J321)),ISNUMBER(FIND("DRENAGEM",J321)),ISNUMBER(FIND("CONSTRUÇÃO",J321)),ISNUMBER(FIND("CONSTRUCAO",J321))),INDEX([1]dados!$D$2:$D$32,MATCH("100000003*",[1]dados!$D$2:$D$32,0)),IF(OR(ISNUMBER(FIND("LOCAÇÃO",J321)),ISNUMBER(FIND("LOCACAO",J321)),ISNUMBER(FIND("MANUTENÇÃO",J321)),ISNUMBER(FIND("MANUTENCAO",J321)),ISNUMBER(FIND("MÁQUINA",J321)),ISNUMBER(FIND("MAQUINA",J321)),ISNUMBER(FIND("EQUIPAMENTO",J321))),INDEX([1]dados!$D$2:$D$32,MATCH("100000020*",[1]dados!$D$2:$D$32,0)),""))),"")</f>
        <v>100000020 - Manutenção de instalações, de máquinas ou de equipamentos</v>
      </c>
      <c r="L321" s="9">
        <f t="shared" si="18"/>
        <v>0</v>
      </c>
      <c r="M321" s="9">
        <f t="shared" si="19"/>
        <v>0</v>
      </c>
      <c r="N321" s="9"/>
      <c r="O321" s="9"/>
    </row>
    <row r="322" spans="1:15" ht="43.5" thickBot="1">
      <c r="A322" s="14" t="s">
        <v>1489</v>
      </c>
      <c r="B322" s="9"/>
      <c r="C322" s="9">
        <f>IF(OR(ISNUMBER(FIND("OBRA",'[2]R-2010'!E322)),ISNUMBER(FIND("4.4.90.51",'[2]R-2010'!C322))),1,0)</f>
        <v>0</v>
      </c>
      <c r="D322" s="23" t="str">
        <f>IFERROR(TEXT(VALUE(SUBSTITUTE(SUBSTITUTE(SUBSTITUTE('[2]R-2010'!H322,".",""),"/",""),"-","")),"00000000000000"),"")</f>
        <v>03420933000126</v>
      </c>
      <c r="E322" s="9">
        <f t="shared" si="16"/>
        <v>0</v>
      </c>
      <c r="F322" s="9">
        <f t="shared" si="17"/>
        <v>0</v>
      </c>
      <c r="G322" s="9" t="str">
        <f>IFERROR(IF('[2]R-2010'!I322="",0,'[2]R-2010'!I322),"")</f>
        <v>16868</v>
      </c>
      <c r="H322" s="10">
        <f>IFERROR('[2]R-2010'!K322,"")</f>
        <v>45944</v>
      </c>
      <c r="I322" s="24">
        <f>IFERROR('[2]R-2010'!L322,"")</f>
        <v>23400</v>
      </c>
      <c r="J322" s="14" t="str">
        <f>IFERROR('[2]R-2010'!Q322,"")</f>
        <v>CONTRATAÇÃO DE EMPRESA PARA LOCAÇÃO DE TABLET S, DESTINADOS AOS AGENTES DE ATENÇÃO  BASICA, SOB A RESPONSABILIDADE DA SECRETARIA DE SAUDE DO MUNICIPIO IGUATU/CE.  CONFORME LICITACAO 2021.06.04.01 E CONTRATO 2021.08.04.01. em substituicao ao empenhoo 02050193.</v>
      </c>
      <c r="K322" s="23" t="str">
        <f>IFERROR(IF(OR(ISNUMBER(FIND("VARR",J322)),ISNUMBER(FIND("CAPINA",J322)),ISNUMBER(FIND("ROÇAG",J322)),ISNUMBER(FIND("ROCAG",J322)),ISNUMBER(FIND("PODA",J322)),ISNUMBER(FIND("RESÍDUO",J322)),ISNUMBER(FIND("RESIDUO",J322)),ISNUMBER(FIND("LIMPEZA",J322)),ISNUMBER(FIND("CONSERVAÇÃO",J322)),ISNUMBER(FIND("CONSERVACAO",J322))),INDEX([1]dados!$D$2:$D$32,MATCH("100000001*",[1]dados!$D$2:$D$32,0)),IF(OR(ISNUMBER(FIND("OBRA",J322)),ISNUMBER(FIND("ENGENHARIA",J322)),ISNUMBER(FIND("REFORMA",J322)),ISNUMBER(FIND("AMPLIAÇÃO",J322)),ISNUMBER(FIND("AMPLIACAO",J322)),ISNUMBER(FIND("PAVIMENTAÇÃO",J322)),ISNUMBER(FIND("PAVIMENTACAO",J322)),ISNUMBER(FIND("DRENAGEM",J322)),ISNUMBER(FIND("CONSTRUÇÃO",J322)),ISNUMBER(FIND("CONSTRUCAO",J322))),INDEX([1]dados!$D$2:$D$32,MATCH("100000003*",[1]dados!$D$2:$D$32,0)),IF(OR(ISNUMBER(FIND("LOCAÇÃO",J322)),ISNUMBER(FIND("LOCACAO",J322)),ISNUMBER(FIND("MANUTENÇÃO",J322)),ISNUMBER(FIND("MANUTENCAO",J322)),ISNUMBER(FIND("MÁQUINA",J322)),ISNUMBER(FIND("MAQUINA",J322)),ISNUMBER(FIND("EQUIPAMENTO",J322))),INDEX([1]dados!$D$2:$D$32,MATCH("100000020*",[1]dados!$D$2:$D$32,0)),""))),"")</f>
        <v>100000020 - Manutenção de instalações, de máquinas ou de equipamentos</v>
      </c>
      <c r="L322" s="9">
        <f t="shared" si="18"/>
        <v>0</v>
      </c>
      <c r="M322" s="9">
        <f t="shared" si="19"/>
        <v>0</v>
      </c>
      <c r="N322" s="9"/>
      <c r="O322" s="9"/>
    </row>
    <row r="323" spans="1:15" ht="57.75" thickBot="1">
      <c r="A323" s="14" t="s">
        <v>1489</v>
      </c>
      <c r="B323" s="9"/>
      <c r="C323" s="9">
        <f>IF(OR(ISNUMBER(FIND("OBRA",'[2]R-2010'!E323)),ISNUMBER(FIND("4.4.90.51",'[2]R-2010'!C323))),1,0)</f>
        <v>0</v>
      </c>
      <c r="D323" s="23" t="str">
        <f>IFERROR(TEXT(VALUE(SUBSTITUTE(SUBSTITUTE(SUBSTITUTE('[2]R-2010'!H323,".",""),"/",""),"-","")),"00000000000000"),"")</f>
        <v>03420933000126</v>
      </c>
      <c r="E323" s="9">
        <f t="shared" ref="E323:E386" si="20">IF(D323&lt;&gt;"",0,"")</f>
        <v>0</v>
      </c>
      <c r="F323" s="9">
        <f t="shared" ref="F323:F386" si="21">IF(D323&lt;&gt;"",0,"")</f>
        <v>0</v>
      </c>
      <c r="G323" s="9" t="str">
        <f>IFERROR(IF('[2]R-2010'!I323="",0,'[2]R-2010'!I323),"")</f>
        <v>16902</v>
      </c>
      <c r="H323" s="10">
        <f>IFERROR('[2]R-2010'!K323,"")</f>
        <v>45944</v>
      </c>
      <c r="I323" s="24">
        <f>IFERROR('[2]R-2010'!L323,"")</f>
        <v>28133.24</v>
      </c>
      <c r="J323" s="14" t="str">
        <f>IFERROR('[2]R-2010'!Q323,"")</f>
        <v>CONTRATACAO DE EMPRESA PARA LOCAÇÃO DE EQUIPAMENTOS DE INFORMATICA, INCLUINDO ASSISTENCIA TECNICA, MANUTENÇÃO PREVENTIVA E CORRETIVA E PEÇAS DE REPOSICÃO, PARA  ATENDER AS NECESSIDADES DA SECRETARIA DE SAUDE/PAB DO MUNICIPIO DE IGUATU/CE.  CONFORME LICITACAO 2021.07.01.03 E CONTRATO 2021.08.23.07. em substituicao ao empenho 02050211.</v>
      </c>
      <c r="K323" s="23" t="str">
        <f>IFERROR(IF(OR(ISNUMBER(FIND("VARR",J323)),ISNUMBER(FIND("CAPINA",J323)),ISNUMBER(FIND("ROÇAG",J323)),ISNUMBER(FIND("ROCAG",J323)),ISNUMBER(FIND("PODA",J323)),ISNUMBER(FIND("RESÍDUO",J323)),ISNUMBER(FIND("RESIDUO",J323)),ISNUMBER(FIND("LIMPEZA",J323)),ISNUMBER(FIND("CONSERVAÇÃO",J323)),ISNUMBER(FIND("CONSERVACAO",J323))),INDEX([1]dados!$D$2:$D$32,MATCH("100000001*",[1]dados!$D$2:$D$32,0)),IF(OR(ISNUMBER(FIND("OBRA",J323)),ISNUMBER(FIND("ENGENHARIA",J323)),ISNUMBER(FIND("REFORMA",J323)),ISNUMBER(FIND("AMPLIAÇÃO",J323)),ISNUMBER(FIND("AMPLIACAO",J323)),ISNUMBER(FIND("PAVIMENTAÇÃO",J323)),ISNUMBER(FIND("PAVIMENTACAO",J323)),ISNUMBER(FIND("DRENAGEM",J323)),ISNUMBER(FIND("CONSTRUÇÃO",J323)),ISNUMBER(FIND("CONSTRUCAO",J323))),INDEX([1]dados!$D$2:$D$32,MATCH("100000003*",[1]dados!$D$2:$D$32,0)),IF(OR(ISNUMBER(FIND("LOCAÇÃO",J323)),ISNUMBER(FIND("LOCACAO",J323)),ISNUMBER(FIND("MANUTENÇÃO",J323)),ISNUMBER(FIND("MANUTENCAO",J323)),ISNUMBER(FIND("MÁQUINA",J323)),ISNUMBER(FIND("MAQUINA",J323)),ISNUMBER(FIND("EQUIPAMENTO",J323))),INDEX([1]dados!$D$2:$D$32,MATCH("100000020*",[1]dados!$D$2:$D$32,0)),""))),"")</f>
        <v>100000020 - Manutenção de instalações, de máquinas ou de equipamentos</v>
      </c>
      <c r="L323" s="9">
        <f t="shared" ref="L323:L386" si="22">IF(D323&lt;&gt;"",0,"")</f>
        <v>0</v>
      </c>
      <c r="M323" s="9">
        <f t="shared" ref="M323:M386" si="23">IF(D323&lt;&gt;"",0,"")</f>
        <v>0</v>
      </c>
      <c r="N323" s="9"/>
      <c r="O323" s="9"/>
    </row>
    <row r="324" spans="1:15" ht="57.75" thickBot="1">
      <c r="A324" s="14" t="s">
        <v>1489</v>
      </c>
      <c r="B324" s="9"/>
      <c r="C324" s="9">
        <f>IF(OR(ISNUMBER(FIND("OBRA",'[2]R-2010'!E324)),ISNUMBER(FIND("4.4.90.51",'[2]R-2010'!C324))),1,0)</f>
        <v>0</v>
      </c>
      <c r="D324" s="23" t="str">
        <f>IFERROR(TEXT(VALUE(SUBSTITUTE(SUBSTITUTE(SUBSTITUTE('[2]R-2010'!H324,".",""),"/",""),"-","")),"00000000000000"),"")</f>
        <v>03420933000126</v>
      </c>
      <c r="E324" s="9">
        <f t="shared" si="20"/>
        <v>0</v>
      </c>
      <c r="F324" s="9">
        <f t="shared" si="21"/>
        <v>0</v>
      </c>
      <c r="G324" s="9" t="str">
        <f>IFERROR(IF('[2]R-2010'!I324="",0,'[2]R-2010'!I324),"")</f>
        <v>16869</v>
      </c>
      <c r="H324" s="10">
        <f>IFERROR('[2]R-2010'!K324,"")</f>
        <v>45944</v>
      </c>
      <c r="I324" s="24">
        <f>IFERROR('[2]R-2010'!L324,"")</f>
        <v>28547.24</v>
      </c>
      <c r="J324" s="14" t="str">
        <f>IFERROR('[2]R-2010'!Q324,"")</f>
        <v>CONTRATACAO DE EMPRESA PARA LOCAÇÃO DE EQUIPAMENTOS DE INFORMATICA, INCLUINDO ASSISTENCIA TECNICA, MANUTENÇÃO PREVENTIVA E CORRETIVA E PEÇAS DE REPOSICÃO, PARA  ATENDER AS NECESSIDADES DA SECRETARIA DE SAUDE/PAB DO MUNICIPIO DE IGUATU/CE.  CONFORME LICITACAO 2021.07.01.03 E CONTRATO 2021.08.23.07. em substituicao ao empenho 02050211.</v>
      </c>
      <c r="K324" s="23" t="str">
        <f>IFERROR(IF(OR(ISNUMBER(FIND("VARR",J324)),ISNUMBER(FIND("CAPINA",J324)),ISNUMBER(FIND("ROÇAG",J324)),ISNUMBER(FIND("ROCAG",J324)),ISNUMBER(FIND("PODA",J324)),ISNUMBER(FIND("RESÍDUO",J324)),ISNUMBER(FIND("RESIDUO",J324)),ISNUMBER(FIND("LIMPEZA",J324)),ISNUMBER(FIND("CONSERVAÇÃO",J324)),ISNUMBER(FIND("CONSERVACAO",J324))),INDEX([1]dados!$D$2:$D$32,MATCH("100000001*",[1]dados!$D$2:$D$32,0)),IF(OR(ISNUMBER(FIND("OBRA",J324)),ISNUMBER(FIND("ENGENHARIA",J324)),ISNUMBER(FIND("REFORMA",J324)),ISNUMBER(FIND("AMPLIAÇÃO",J324)),ISNUMBER(FIND("AMPLIACAO",J324)),ISNUMBER(FIND("PAVIMENTAÇÃO",J324)),ISNUMBER(FIND("PAVIMENTACAO",J324)),ISNUMBER(FIND("DRENAGEM",J324)),ISNUMBER(FIND("CONSTRUÇÃO",J324)),ISNUMBER(FIND("CONSTRUCAO",J324))),INDEX([1]dados!$D$2:$D$32,MATCH("100000003*",[1]dados!$D$2:$D$32,0)),IF(OR(ISNUMBER(FIND("LOCAÇÃO",J324)),ISNUMBER(FIND("LOCACAO",J324)),ISNUMBER(FIND("MANUTENÇÃO",J324)),ISNUMBER(FIND("MANUTENCAO",J324)),ISNUMBER(FIND("MÁQUINA",J324)),ISNUMBER(FIND("MAQUINA",J324)),ISNUMBER(FIND("EQUIPAMENTO",J324))),INDEX([1]dados!$D$2:$D$32,MATCH("100000020*",[1]dados!$D$2:$D$32,0)),""))),"")</f>
        <v>100000020 - Manutenção de instalações, de máquinas ou de equipamentos</v>
      </c>
      <c r="L324" s="9">
        <f t="shared" si="22"/>
        <v>0</v>
      </c>
      <c r="M324" s="9">
        <f t="shared" si="23"/>
        <v>0</v>
      </c>
      <c r="N324" s="9"/>
      <c r="O324" s="9"/>
    </row>
    <row r="325" spans="1:15" ht="43.5" thickBot="1">
      <c r="A325" s="14" t="s">
        <v>1489</v>
      </c>
      <c r="B325" s="9"/>
      <c r="C325" s="9">
        <f>IF(OR(ISNUMBER(FIND("OBRA",'[2]R-2010'!E325)),ISNUMBER(FIND("4.4.90.51",'[2]R-2010'!C325))),1,0)</f>
        <v>0</v>
      </c>
      <c r="D325" s="23" t="str">
        <f>IFERROR(TEXT(VALUE(SUBSTITUTE(SUBSTITUTE(SUBSTITUTE('[2]R-2010'!H325,".",""),"/",""),"-","")),"00000000000000"),"")</f>
        <v>24525971000113</v>
      </c>
      <c r="E325" s="9">
        <f t="shared" si="20"/>
        <v>0</v>
      </c>
      <c r="F325" s="9">
        <f t="shared" si="21"/>
        <v>0</v>
      </c>
      <c r="G325" s="9" t="str">
        <f>IFERROR(IF('[2]R-2010'!I325="",0,'[2]R-2010'!I325),"")</f>
        <v>16987</v>
      </c>
      <c r="H325" s="10">
        <f>IFERROR('[2]R-2010'!K325,"")</f>
        <v>45944</v>
      </c>
      <c r="I325" s="24">
        <f>IFERROR('[2]R-2010'!L325,"")</f>
        <v>34928.71</v>
      </c>
      <c r="J325" s="14" t="str">
        <f>IFERROR('[2]R-2010'!Q325,"")</f>
        <v>CONTRATAÇÃO DE EMPRESA ESPECIALIZADA NA ÁREA DE SERVIÇOS DE COLETA, TRANSPORTE E  INCINERAÇÃO DE RESÍDUOS SÓLIDOS DA SAÚDE/MAC DO MUNICÍPIO DE IGUATU-CE, CONFORME  ESPECIFICAÇÕES CONSTANTES NO PROJETO BÁSICO DA LICITACAO 2021.10.06.01. E CONTRATO 2022.01.04.01.</v>
      </c>
      <c r="K325" s="23" t="str">
        <f>IFERROR(IF(OR(ISNUMBER(FIND("VARR",J325)),ISNUMBER(FIND("CAPINA",J325)),ISNUMBER(FIND("ROÇAG",J325)),ISNUMBER(FIND("ROCAG",J325)),ISNUMBER(FIND("PODA",J325)),ISNUMBER(FIND("RESÍDUO",J325)),ISNUMBER(FIND("RESIDUO",J325)),ISNUMBER(FIND("LIMPEZA",J325)),ISNUMBER(FIND("CONSERVAÇÃO",J325)),ISNUMBER(FIND("CONSERVACAO",J325))),INDEX([1]dados!$D$2:$D$32,MATCH("100000001*",[1]dados!$D$2:$D$32,0)),IF(OR(ISNUMBER(FIND("OBRA",J325)),ISNUMBER(FIND("ENGENHARIA",J325)),ISNUMBER(FIND("REFORMA",J325)),ISNUMBER(FIND("AMPLIAÇÃO",J325)),ISNUMBER(FIND("AMPLIACAO",J325)),ISNUMBER(FIND("PAVIMENTAÇÃO",J325)),ISNUMBER(FIND("PAVIMENTACAO",J325)),ISNUMBER(FIND("DRENAGEM",J325)),ISNUMBER(FIND("CONSTRUÇÃO",J325)),ISNUMBER(FIND("CONSTRUCAO",J325))),INDEX([1]dados!$D$2:$D$32,MATCH("100000003*",[1]dados!$D$2:$D$32,0)),IF(OR(ISNUMBER(FIND("LOCAÇÃO",J325)),ISNUMBER(FIND("LOCACAO",J325)),ISNUMBER(FIND("MANUTENÇÃO",J325)),ISNUMBER(FIND("MANUTENCAO",J325)),ISNUMBER(FIND("MÁQUINA",J325)),ISNUMBER(FIND("MAQUINA",J325)),ISNUMBER(FIND("EQUIPAMENTO",J325))),INDEX([1]dados!$D$2:$D$32,MATCH("100000020*",[1]dados!$D$2:$D$32,0)),""))),"")</f>
        <v>100000001 - Limpeza, conservação ou zeladoria</v>
      </c>
      <c r="L325" s="9">
        <f t="shared" si="22"/>
        <v>0</v>
      </c>
      <c r="M325" s="9">
        <f t="shared" si="23"/>
        <v>0</v>
      </c>
      <c r="N325" s="9"/>
      <c r="O325" s="9"/>
    </row>
    <row r="326" spans="1:15" ht="43.5" thickBot="1">
      <c r="A326" s="14" t="s">
        <v>1489</v>
      </c>
      <c r="B326" s="9"/>
      <c r="C326" s="9">
        <f>IF(OR(ISNUMBER(FIND("OBRA",'[2]R-2010'!E326)),ISNUMBER(FIND("4.4.90.51",'[2]R-2010'!C326))),1,0)</f>
        <v>0</v>
      </c>
      <c r="D326" s="23" t="str">
        <f>IFERROR(TEXT(VALUE(SUBSTITUTE(SUBSTITUTE(SUBSTITUTE('[2]R-2010'!H326,".",""),"/",""),"-","")),"00000000000000"),"")</f>
        <v>24525971000113</v>
      </c>
      <c r="E326" s="9">
        <f t="shared" si="20"/>
        <v>0</v>
      </c>
      <c r="F326" s="9">
        <f t="shared" si="21"/>
        <v>0</v>
      </c>
      <c r="G326" s="9" t="str">
        <f>IFERROR(IF('[2]R-2010'!I326="",0,'[2]R-2010'!I326),"")</f>
        <v>16985</v>
      </c>
      <c r="H326" s="10">
        <f>IFERROR('[2]R-2010'!K326,"")</f>
        <v>45944</v>
      </c>
      <c r="I326" s="24">
        <f>IFERROR('[2]R-2010'!L326,"")</f>
        <v>43660.89</v>
      </c>
      <c r="J326" s="14" t="str">
        <f>IFERROR('[2]R-2010'!Q326,"")</f>
        <v>CONTRATAÇÃO DE EMPRESA ESPECIALIZADA NA ÁREA DE SERVIÇOS DE COLETA,  TRANSPORTE E  INCINERAÇÃO DE RESÍDUOS SÓLIDOS DA SAÚDE/PAB DO MUNICÍPIO DE IGUATU-CE, CONFORME  ESPECIFICAÇÕES CONSTANTES NO PROJETO BÁSICO DA  LICITACAO 2021.10.06.01. E CONTRATO 2022.01.04.01.</v>
      </c>
      <c r="K326" s="23" t="str">
        <f>IFERROR(IF(OR(ISNUMBER(FIND("VARR",J326)),ISNUMBER(FIND("CAPINA",J326)),ISNUMBER(FIND("ROÇAG",J326)),ISNUMBER(FIND("ROCAG",J326)),ISNUMBER(FIND("PODA",J326)),ISNUMBER(FIND("RESÍDUO",J326)),ISNUMBER(FIND("RESIDUO",J326)),ISNUMBER(FIND("LIMPEZA",J326)),ISNUMBER(FIND("CONSERVAÇÃO",J326)),ISNUMBER(FIND("CONSERVACAO",J326))),INDEX([1]dados!$D$2:$D$32,MATCH("100000001*",[1]dados!$D$2:$D$32,0)),IF(OR(ISNUMBER(FIND("OBRA",J326)),ISNUMBER(FIND("ENGENHARIA",J326)),ISNUMBER(FIND("REFORMA",J326)),ISNUMBER(FIND("AMPLIAÇÃO",J326)),ISNUMBER(FIND("AMPLIACAO",J326)),ISNUMBER(FIND("PAVIMENTAÇÃO",J326)),ISNUMBER(FIND("PAVIMENTACAO",J326)),ISNUMBER(FIND("DRENAGEM",J326)),ISNUMBER(FIND("CONSTRUÇÃO",J326)),ISNUMBER(FIND("CONSTRUCAO",J326))),INDEX([1]dados!$D$2:$D$32,MATCH("100000003*",[1]dados!$D$2:$D$32,0)),IF(OR(ISNUMBER(FIND("LOCAÇÃO",J326)),ISNUMBER(FIND("LOCACAO",J326)),ISNUMBER(FIND("MANUTENÇÃO",J326)),ISNUMBER(FIND("MANUTENCAO",J326)),ISNUMBER(FIND("MÁQUINA",J326)),ISNUMBER(FIND("MAQUINA",J326)),ISNUMBER(FIND("EQUIPAMENTO",J326))),INDEX([1]dados!$D$2:$D$32,MATCH("100000020*",[1]dados!$D$2:$D$32,0)),""))),"")</f>
        <v>100000001 - Limpeza, conservação ou zeladoria</v>
      </c>
      <c r="L326" s="9">
        <f t="shared" si="22"/>
        <v>0</v>
      </c>
      <c r="M326" s="9">
        <f t="shared" si="23"/>
        <v>0</v>
      </c>
      <c r="N326" s="9"/>
      <c r="O326" s="9"/>
    </row>
    <row r="327" spans="1:15" ht="86.25" thickBot="1">
      <c r="A327" s="14" t="s">
        <v>1489</v>
      </c>
      <c r="B327" s="9"/>
      <c r="C327" s="9">
        <f>IF(OR(ISNUMBER(FIND("OBRA",'[2]R-2010'!E327)),ISNUMBER(FIND("4.4.90.51",'[2]R-2010'!C327))),1,0)</f>
        <v>0</v>
      </c>
      <c r="D327" s="23" t="str">
        <f>IFERROR(TEXT(VALUE(SUBSTITUTE(SUBSTITUTE(SUBSTITUTE('[2]R-2010'!H327,".",""),"/",""),"-","")),"00000000000000"),"")</f>
        <v>22594152000100</v>
      </c>
      <c r="E327" s="9">
        <f t="shared" si="20"/>
        <v>0</v>
      </c>
      <c r="F327" s="9">
        <f t="shared" si="21"/>
        <v>0</v>
      </c>
      <c r="G327" s="9" t="str">
        <f>IFERROR(IF('[2]R-2010'!I327="",0,'[2]R-2010'!I327),"")</f>
        <v>833</v>
      </c>
      <c r="H327" s="10">
        <f>IFERROR('[2]R-2010'!K327,"")</f>
        <v>45944</v>
      </c>
      <c r="I327" s="24">
        <f>IFERROR('[2]R-2010'!L327,"")</f>
        <v>21261.27</v>
      </c>
      <c r="J327" s="14" t="str">
        <f>IFERROR('[2]R-2010'!Q327,"")</f>
        <v>CONTRATAÇÃO DE EMPRESA PARA PRESTAR OS SERVICOS COM LOCACAO DE INFRAESTRUTURA (ESTRUTURA, SONORIZACAO E ILUMINACAO)PARA VIABILIZAR A REALIZACAO DE EVENTOS MUNICIPAIS, SOB A RESPONSABILIDADE DA SECRETARIA DE GABINETE DO MUNICIPIO DE IGUATU/CE. ATRAVES DE ADESAO A ATA DE REGISTRO DE PREÇOS Nº 2024.06.18.01, ORIUNDA DO PROCESSO ADMINISTRATIVO PREGÃO ELETRÔNICO Nº 2024.05.10.01, DO MUNICIPIO DE MISSÃO VELHA-CE, E PROCESSO CARONA 2024.09.25.01 E CONTRATO 2024.10.04.02.</v>
      </c>
      <c r="K327" s="23" t="str">
        <f>IFERROR(IF(OR(ISNUMBER(FIND("VARR",J327)),ISNUMBER(FIND("CAPINA",J327)),ISNUMBER(FIND("ROÇAG",J327)),ISNUMBER(FIND("ROCAG",J327)),ISNUMBER(FIND("PODA",J327)),ISNUMBER(FIND("RESÍDUO",J327)),ISNUMBER(FIND("RESIDUO",J327)),ISNUMBER(FIND("LIMPEZA",J327)),ISNUMBER(FIND("CONSERVAÇÃO",J327)),ISNUMBER(FIND("CONSERVACAO",J327))),INDEX([1]dados!$D$2:$D$32,MATCH("100000001*",[1]dados!$D$2:$D$32,0)),IF(OR(ISNUMBER(FIND("OBRA",J327)),ISNUMBER(FIND("ENGENHARIA",J327)),ISNUMBER(FIND("REFORMA",J327)),ISNUMBER(FIND("AMPLIAÇÃO",J327)),ISNUMBER(FIND("AMPLIACAO",J327)),ISNUMBER(FIND("PAVIMENTAÇÃO",J327)),ISNUMBER(FIND("PAVIMENTACAO",J327)),ISNUMBER(FIND("DRENAGEM",J327)),ISNUMBER(FIND("CONSTRUÇÃO",J327)),ISNUMBER(FIND("CONSTRUCAO",J327))),INDEX([1]dados!$D$2:$D$32,MATCH("100000003*",[1]dados!$D$2:$D$32,0)),IF(OR(ISNUMBER(FIND("LOCAÇÃO",J327)),ISNUMBER(FIND("LOCACAO",J327)),ISNUMBER(FIND("MANUTENÇÃO",J327)),ISNUMBER(FIND("MANUTENCAO",J327)),ISNUMBER(FIND("MÁQUINA",J327)),ISNUMBER(FIND("MAQUINA",J327)),ISNUMBER(FIND("EQUIPAMENTO",J327))),INDEX([1]dados!$D$2:$D$32,MATCH("100000020*",[1]dados!$D$2:$D$32,0)),""))),"")</f>
        <v>100000020 - Manutenção de instalações, de máquinas ou de equipamentos</v>
      </c>
      <c r="L327" s="9">
        <f t="shared" si="22"/>
        <v>0</v>
      </c>
      <c r="M327" s="9">
        <f t="shared" si="23"/>
        <v>0</v>
      </c>
      <c r="N327" s="9"/>
      <c r="O327" s="9"/>
    </row>
    <row r="328" spans="1:15" ht="86.25" thickBot="1">
      <c r="A328" s="14" t="s">
        <v>1489</v>
      </c>
      <c r="B328" s="9"/>
      <c r="C328" s="9">
        <f>IF(OR(ISNUMBER(FIND("OBRA",'[2]R-2010'!E328)),ISNUMBER(FIND("4.4.90.51",'[2]R-2010'!C328))),1,0)</f>
        <v>0</v>
      </c>
      <c r="D328" s="23" t="str">
        <f>IFERROR(TEXT(VALUE(SUBSTITUTE(SUBSTITUTE(SUBSTITUTE('[2]R-2010'!H328,".",""),"/",""),"-","")),"00000000000000"),"")</f>
        <v>22594152000100</v>
      </c>
      <c r="E328" s="9">
        <f t="shared" si="20"/>
        <v>0</v>
      </c>
      <c r="F328" s="9">
        <f t="shared" si="21"/>
        <v>0</v>
      </c>
      <c r="G328" s="9" t="str">
        <f>IFERROR(IF('[2]R-2010'!I328="",0,'[2]R-2010'!I328),"")</f>
        <v>834</v>
      </c>
      <c r="H328" s="10">
        <f>IFERROR('[2]R-2010'!K328,"")</f>
        <v>45944</v>
      </c>
      <c r="I328" s="24">
        <f>IFERROR('[2]R-2010'!L328,"")</f>
        <v>44669.42</v>
      </c>
      <c r="J328" s="14" t="str">
        <f>IFERROR('[2]R-2010'!Q328,"")</f>
        <v>CONTRATAÇÃO DE EMPRESA PARA PRESTAR OS SERVICOS COM LOCACAO DE INFRAESTRUTURA (ESTRUTURA, SONORIZACAO E ILUMINACAO)PARA VIABILIZAR A REALIZACAO DE EVENTOS MUNICIPAIS, SOB A RESPONSABILIDADE DA SECRETARIA DE CULTURA E TURISMO DO MUNICIPIO DE IGUATU/CE. ATRAVES DE ADESAO A ATA DE REGISTRO DE PREÇOS Nº 2024.06.18.01, ORIUNDA DO PROCESSO ADMINISTRATIVO PREGÃO ELETRÔNICO Nº 2024.05.10.01, DO MUNICIPIO DE MISSÃO VELHA-CE, E PROCESSO CARONA 2024.09.25.01 E CONTRATO 2024.10.04.01.</v>
      </c>
      <c r="K328" s="23" t="str">
        <f>IFERROR(IF(OR(ISNUMBER(FIND("VARR",J328)),ISNUMBER(FIND("CAPINA",J328)),ISNUMBER(FIND("ROÇAG",J328)),ISNUMBER(FIND("ROCAG",J328)),ISNUMBER(FIND("PODA",J328)),ISNUMBER(FIND("RESÍDUO",J328)),ISNUMBER(FIND("RESIDUO",J328)),ISNUMBER(FIND("LIMPEZA",J328)),ISNUMBER(FIND("CONSERVAÇÃO",J328)),ISNUMBER(FIND("CONSERVACAO",J328))),INDEX([1]dados!$D$2:$D$32,MATCH("100000001*",[1]dados!$D$2:$D$32,0)),IF(OR(ISNUMBER(FIND("OBRA",J328)),ISNUMBER(FIND("ENGENHARIA",J328)),ISNUMBER(FIND("REFORMA",J328)),ISNUMBER(FIND("AMPLIAÇÃO",J328)),ISNUMBER(FIND("AMPLIACAO",J328)),ISNUMBER(FIND("PAVIMENTAÇÃO",J328)),ISNUMBER(FIND("PAVIMENTACAO",J328)),ISNUMBER(FIND("DRENAGEM",J328)),ISNUMBER(FIND("CONSTRUÇÃO",J328)),ISNUMBER(FIND("CONSTRUCAO",J328))),INDEX([1]dados!$D$2:$D$32,MATCH("100000003*",[1]dados!$D$2:$D$32,0)),IF(OR(ISNUMBER(FIND("LOCAÇÃO",J328)),ISNUMBER(FIND("LOCACAO",J328)),ISNUMBER(FIND("MANUTENÇÃO",J328)),ISNUMBER(FIND("MANUTENCAO",J328)),ISNUMBER(FIND("MÁQUINA",J328)),ISNUMBER(FIND("MAQUINA",J328)),ISNUMBER(FIND("EQUIPAMENTO",J328))),INDEX([1]dados!$D$2:$D$32,MATCH("100000020*",[1]dados!$D$2:$D$32,0)),""))),"")</f>
        <v>100000020 - Manutenção de instalações, de máquinas ou de equipamentos</v>
      </c>
      <c r="L328" s="9">
        <f t="shared" si="22"/>
        <v>0</v>
      </c>
      <c r="M328" s="9">
        <f t="shared" si="23"/>
        <v>0</v>
      </c>
      <c r="N328" s="9"/>
      <c r="O328" s="9"/>
    </row>
    <row r="329" spans="1:15" ht="43.5" thickBot="1">
      <c r="A329" s="14" t="s">
        <v>1489</v>
      </c>
      <c r="B329" s="9"/>
      <c r="C329" s="9">
        <f>IF(OR(ISNUMBER(FIND("OBRA",'[2]R-2010'!E329)),ISNUMBER(FIND("4.4.90.51",'[2]R-2010'!C329))),1,0)</f>
        <v>0</v>
      </c>
      <c r="D329" s="23" t="str">
        <f>IFERROR(TEXT(VALUE(SUBSTITUTE(SUBSTITUTE(SUBSTITUTE('[2]R-2010'!H329,".",""),"/",""),"-","")),"00000000000000"),"")</f>
        <v>33921755000188</v>
      </c>
      <c r="E329" s="9">
        <f t="shared" si="20"/>
        <v>0</v>
      </c>
      <c r="F329" s="9">
        <f t="shared" si="21"/>
        <v>0</v>
      </c>
      <c r="G329" s="9" t="str">
        <f>IFERROR(IF('[2]R-2010'!I329="",0,'[2]R-2010'!I329),"")</f>
        <v>2060</v>
      </c>
      <c r="H329" s="10">
        <f>IFERROR('[2]R-2010'!K329,"")</f>
        <v>45945</v>
      </c>
      <c r="I329" s="24">
        <f>IFERROR('[2]R-2010'!L329,"")</f>
        <v>4700</v>
      </c>
      <c r="J329" s="14" t="str">
        <f>IFERROR('[2]R-2010'!Q329,"")</f>
        <v>Contratação de empresa para locação de equipamento de Digitalização de Imagens Radiográficas Convencionais, destinado a atender as necessidades da Unidade de Pronto Atendimento (UPA), conforme especificações descritas no termo de referência, anexo I do aviso. Conforme dispensa de licitacao 2024.05.16.01 e contrato 2024.06.06.01.</v>
      </c>
      <c r="K329" s="23" t="str">
        <f>IFERROR(IF(OR(ISNUMBER(FIND("VARR",J329)),ISNUMBER(FIND("CAPINA",J329)),ISNUMBER(FIND("ROÇAG",J329)),ISNUMBER(FIND("ROCAG",J329)),ISNUMBER(FIND("PODA",J329)),ISNUMBER(FIND("RESÍDUO",J329)),ISNUMBER(FIND("RESIDUO",J329)),ISNUMBER(FIND("LIMPEZA",J329)),ISNUMBER(FIND("CONSERVAÇÃO",J329)),ISNUMBER(FIND("CONSERVACAO",J329))),INDEX([1]dados!$D$2:$D$32,MATCH("100000001*",[1]dados!$D$2:$D$32,0)),IF(OR(ISNUMBER(FIND("OBRA",J329)),ISNUMBER(FIND("ENGENHARIA",J329)),ISNUMBER(FIND("REFORMA",J329)),ISNUMBER(FIND("AMPLIAÇÃO",J329)),ISNUMBER(FIND("AMPLIACAO",J329)),ISNUMBER(FIND("PAVIMENTAÇÃO",J329)),ISNUMBER(FIND("PAVIMENTACAO",J329)),ISNUMBER(FIND("DRENAGEM",J329)),ISNUMBER(FIND("CONSTRUÇÃO",J329)),ISNUMBER(FIND("CONSTRUCAO",J329))),INDEX([1]dados!$D$2:$D$32,MATCH("100000003*",[1]dados!$D$2:$D$32,0)),IF(OR(ISNUMBER(FIND("LOCAÇÃO",J329)),ISNUMBER(FIND("LOCACAO",J329)),ISNUMBER(FIND("MANUTENÇÃO",J329)),ISNUMBER(FIND("MANUTENCAO",J329)),ISNUMBER(FIND("MÁQUINA",J329)),ISNUMBER(FIND("MAQUINA",J329)),ISNUMBER(FIND("EQUIPAMENTO",J329))),INDEX([1]dados!$D$2:$D$32,MATCH("100000020*",[1]dados!$D$2:$D$32,0)),""))),"")</f>
        <v/>
      </c>
      <c r="L329" s="9">
        <f t="shared" si="22"/>
        <v>0</v>
      </c>
      <c r="M329" s="9">
        <f t="shared" si="23"/>
        <v>0</v>
      </c>
      <c r="N329" s="9"/>
      <c r="O329" s="9"/>
    </row>
    <row r="330" spans="1:15" ht="29.25" thickBot="1">
      <c r="A330" s="14" t="s">
        <v>1489</v>
      </c>
      <c r="B330" s="9"/>
      <c r="C330" s="9">
        <f>IF(OR(ISNUMBER(FIND("OBRA",'[2]R-2010'!E330)),ISNUMBER(FIND("4.4.90.51",'[2]R-2010'!C330))),1,0)</f>
        <v>0</v>
      </c>
      <c r="D330" s="23" t="str">
        <f>IFERROR(TEXT(VALUE(SUBSTITUTE(SUBSTITUTE(SUBSTITUTE('[2]R-2010'!H330,".",""),"/",""),"-","")),"00000000000000"),"")</f>
        <v>27298172000140</v>
      </c>
      <c r="E330" s="9">
        <f t="shared" si="20"/>
        <v>0</v>
      </c>
      <c r="F330" s="9">
        <f t="shared" si="21"/>
        <v>0</v>
      </c>
      <c r="G330" s="9" t="str">
        <f>IFERROR(IF('[2]R-2010'!I330="",0,'[2]R-2010'!I330),"")</f>
        <v>209</v>
      </c>
      <c r="H330" s="10">
        <f>IFERROR('[2]R-2010'!K330,"")</f>
        <v>45945</v>
      </c>
      <c r="I330" s="24">
        <f>IFERROR('[2]R-2010'!L330,"")</f>
        <v>11920</v>
      </c>
      <c r="J330" s="14" t="str">
        <f>IFERROR('[2]R-2010'!Q330,"")</f>
        <v>CONTRATAÇÃO DE EMPRESA ESPECIALIZADA PARA LOCACAO DE INFRAESTRUTURA DE VIDEO MONITORAMENTO, CONFORME PROCESSO CARONA 2023.04.26.01 E CONTRATO 2023.05.11.01.</v>
      </c>
      <c r="K330" s="23" t="str">
        <f>IFERROR(IF(OR(ISNUMBER(FIND("VARR",J330)),ISNUMBER(FIND("CAPINA",J330)),ISNUMBER(FIND("ROÇAG",J330)),ISNUMBER(FIND("ROCAG",J330)),ISNUMBER(FIND("PODA",J330)),ISNUMBER(FIND("RESÍDUO",J330)),ISNUMBER(FIND("RESIDUO",J330)),ISNUMBER(FIND("LIMPEZA",J330)),ISNUMBER(FIND("CONSERVAÇÃO",J330)),ISNUMBER(FIND("CONSERVACAO",J330))),INDEX([1]dados!$D$2:$D$32,MATCH("100000001*",[1]dados!$D$2:$D$32,0)),IF(OR(ISNUMBER(FIND("OBRA",J330)),ISNUMBER(FIND("ENGENHARIA",J330)),ISNUMBER(FIND("REFORMA",J330)),ISNUMBER(FIND("AMPLIAÇÃO",J330)),ISNUMBER(FIND("AMPLIACAO",J330)),ISNUMBER(FIND("PAVIMENTAÇÃO",J330)),ISNUMBER(FIND("PAVIMENTACAO",J330)),ISNUMBER(FIND("DRENAGEM",J330)),ISNUMBER(FIND("CONSTRUÇÃO",J330)),ISNUMBER(FIND("CONSTRUCAO",J330))),INDEX([1]dados!$D$2:$D$32,MATCH("100000003*",[1]dados!$D$2:$D$32,0)),IF(OR(ISNUMBER(FIND("LOCAÇÃO",J330)),ISNUMBER(FIND("LOCACAO",J330)),ISNUMBER(FIND("MANUTENÇÃO",J330)),ISNUMBER(FIND("MANUTENCAO",J330)),ISNUMBER(FIND("MÁQUINA",J330)),ISNUMBER(FIND("MAQUINA",J330)),ISNUMBER(FIND("EQUIPAMENTO",J330))),INDEX([1]dados!$D$2:$D$32,MATCH("100000020*",[1]dados!$D$2:$D$32,0)),""))),"")</f>
        <v>100000020 - Manutenção de instalações, de máquinas ou de equipamentos</v>
      </c>
      <c r="L330" s="9">
        <f t="shared" si="22"/>
        <v>0</v>
      </c>
      <c r="M330" s="9">
        <f t="shared" si="23"/>
        <v>0</v>
      </c>
      <c r="N330" s="9"/>
      <c r="O330" s="9"/>
    </row>
    <row r="331" spans="1:15" ht="29.25" thickBot="1">
      <c r="A331" s="14" t="s">
        <v>1489</v>
      </c>
      <c r="B331" s="9"/>
      <c r="C331" s="9">
        <f>IF(OR(ISNUMBER(FIND("OBRA",'[2]R-2010'!E331)),ISNUMBER(FIND("4.4.90.51",'[2]R-2010'!C331))),1,0)</f>
        <v>0</v>
      </c>
      <c r="D331" s="23" t="str">
        <f>IFERROR(TEXT(VALUE(SUBSTITUTE(SUBSTITUTE(SUBSTITUTE('[2]R-2010'!H331,".",""),"/",""),"-","")),"00000000000000"),"")</f>
        <v>27298172000140</v>
      </c>
      <c r="E331" s="9">
        <f t="shared" si="20"/>
        <v>0</v>
      </c>
      <c r="F331" s="9">
        <f t="shared" si="21"/>
        <v>0</v>
      </c>
      <c r="G331" s="9" t="str">
        <f>IFERROR(IF('[2]R-2010'!I331="",0,'[2]R-2010'!I331),"")</f>
        <v>192</v>
      </c>
      <c r="H331" s="10">
        <f>IFERROR('[2]R-2010'!K331,"")</f>
        <v>45945</v>
      </c>
      <c r="I331" s="24">
        <f>IFERROR('[2]R-2010'!L331,"")</f>
        <v>71060</v>
      </c>
      <c r="J331" s="14" t="str">
        <f>IFERROR('[2]R-2010'!Q331,"")</f>
        <v>CONTRATAÇÃO DE EMPRESA ESPECIALIZADA PARA LOCACAO DE INFRAESTRUTURA DE VIDEO MONITORAMENTO, CONFORME PROCESSO CARONA 2023.04.26.01 E CONTRATO 2023.05.11.01.</v>
      </c>
      <c r="K331" s="23" t="str">
        <f>IFERROR(IF(OR(ISNUMBER(FIND("VARR",J331)),ISNUMBER(FIND("CAPINA",J331)),ISNUMBER(FIND("ROÇAG",J331)),ISNUMBER(FIND("ROCAG",J331)),ISNUMBER(FIND("PODA",J331)),ISNUMBER(FIND("RESÍDUO",J331)),ISNUMBER(FIND("RESIDUO",J331)),ISNUMBER(FIND("LIMPEZA",J331)),ISNUMBER(FIND("CONSERVAÇÃO",J331)),ISNUMBER(FIND("CONSERVACAO",J331))),INDEX([1]dados!$D$2:$D$32,MATCH("100000001*",[1]dados!$D$2:$D$32,0)),IF(OR(ISNUMBER(FIND("OBRA",J331)),ISNUMBER(FIND("ENGENHARIA",J331)),ISNUMBER(FIND("REFORMA",J331)),ISNUMBER(FIND("AMPLIAÇÃO",J331)),ISNUMBER(FIND("AMPLIACAO",J331)),ISNUMBER(FIND("PAVIMENTAÇÃO",J331)),ISNUMBER(FIND("PAVIMENTACAO",J331)),ISNUMBER(FIND("DRENAGEM",J331)),ISNUMBER(FIND("CONSTRUÇÃO",J331)),ISNUMBER(FIND("CONSTRUCAO",J331))),INDEX([1]dados!$D$2:$D$32,MATCH("100000003*",[1]dados!$D$2:$D$32,0)),IF(OR(ISNUMBER(FIND("LOCAÇÃO",J331)),ISNUMBER(FIND("LOCACAO",J331)),ISNUMBER(FIND("MANUTENÇÃO",J331)),ISNUMBER(FIND("MANUTENCAO",J331)),ISNUMBER(FIND("MÁQUINA",J331)),ISNUMBER(FIND("MAQUINA",J331)),ISNUMBER(FIND("EQUIPAMENTO",J331))),INDEX([1]dados!$D$2:$D$32,MATCH("100000020*",[1]dados!$D$2:$D$32,0)),""))),"")</f>
        <v>100000020 - Manutenção de instalações, de máquinas ou de equipamentos</v>
      </c>
      <c r="L331" s="9">
        <f t="shared" si="22"/>
        <v>0</v>
      </c>
      <c r="M331" s="9">
        <f t="shared" si="23"/>
        <v>0</v>
      </c>
      <c r="N331" s="9"/>
      <c r="O331" s="9"/>
    </row>
    <row r="332" spans="1:15" ht="43.5" thickBot="1">
      <c r="A332" s="14" t="s">
        <v>1489</v>
      </c>
      <c r="B332" s="9"/>
      <c r="C332" s="9">
        <f>IF(OR(ISNUMBER(FIND("OBRA",'[2]R-2010'!E332)),ISNUMBER(FIND("4.4.90.51",'[2]R-2010'!C332))),1,0)</f>
        <v>0</v>
      </c>
      <c r="D332" s="23" t="str">
        <f>IFERROR(TEXT(VALUE(SUBSTITUTE(SUBSTITUTE(SUBSTITUTE('[2]R-2010'!H332,".",""),"/",""),"-","")),"00000000000000"),"")</f>
        <v>04238951000154</v>
      </c>
      <c r="E332" s="9">
        <f t="shared" si="20"/>
        <v>0</v>
      </c>
      <c r="F332" s="9">
        <f t="shared" si="21"/>
        <v>0</v>
      </c>
      <c r="G332" s="9" t="str">
        <f>IFERROR(IF('[2]R-2010'!I332="",0,'[2]R-2010'!I332),"")</f>
        <v>44981</v>
      </c>
      <c r="H332" s="10">
        <f>IFERROR('[2]R-2010'!K332,"")</f>
        <v>45945</v>
      </c>
      <c r="I332" s="24">
        <f>IFERROR('[2]R-2010'!L332,"")</f>
        <v>19500</v>
      </c>
      <c r="J332" s="14" t="str">
        <f>IFERROR('[2]R-2010'!Q332,"")</f>
        <v>Contração de empresa especializada para prestar os serviços de locação de  equipamentos médicos, incluso manutenção preventiva e corretiva, sob  a responsabilidade da Secretaria da Saúde de Iguatu-Ce. conforme licitacao  2022.10.11.02 e contrato 2022.11.22.02.</v>
      </c>
      <c r="K332" s="23" t="str">
        <f>IFERROR(IF(OR(ISNUMBER(FIND("VARR",J332)),ISNUMBER(FIND("CAPINA",J332)),ISNUMBER(FIND("ROÇAG",J332)),ISNUMBER(FIND("ROCAG",J332)),ISNUMBER(FIND("PODA",J332)),ISNUMBER(FIND("RESÍDUO",J332)),ISNUMBER(FIND("RESIDUO",J332)),ISNUMBER(FIND("LIMPEZA",J332)),ISNUMBER(FIND("CONSERVAÇÃO",J332)),ISNUMBER(FIND("CONSERVACAO",J332))),INDEX([1]dados!$D$2:$D$32,MATCH("100000001*",[1]dados!$D$2:$D$32,0)),IF(OR(ISNUMBER(FIND("OBRA",J332)),ISNUMBER(FIND("ENGENHARIA",J332)),ISNUMBER(FIND("REFORMA",J332)),ISNUMBER(FIND("AMPLIAÇÃO",J332)),ISNUMBER(FIND("AMPLIACAO",J332)),ISNUMBER(FIND("PAVIMENTAÇÃO",J332)),ISNUMBER(FIND("PAVIMENTACAO",J332)),ISNUMBER(FIND("DRENAGEM",J332)),ISNUMBER(FIND("CONSTRUÇÃO",J332)),ISNUMBER(FIND("CONSTRUCAO",J332))),INDEX([1]dados!$D$2:$D$32,MATCH("100000003*",[1]dados!$D$2:$D$32,0)),IF(OR(ISNUMBER(FIND("LOCAÇÃO",J332)),ISNUMBER(FIND("LOCACAO",J332)),ISNUMBER(FIND("MANUTENÇÃO",J332)),ISNUMBER(FIND("MANUTENCAO",J332)),ISNUMBER(FIND("MÁQUINA",J332)),ISNUMBER(FIND("MAQUINA",J332)),ISNUMBER(FIND("EQUIPAMENTO",J332))),INDEX([1]dados!$D$2:$D$32,MATCH("100000020*",[1]dados!$D$2:$D$32,0)),""))),"")</f>
        <v/>
      </c>
      <c r="L332" s="9">
        <f t="shared" si="22"/>
        <v>0</v>
      </c>
      <c r="M332" s="9">
        <f t="shared" si="23"/>
        <v>0</v>
      </c>
      <c r="N332" s="9"/>
      <c r="O332" s="9"/>
    </row>
    <row r="333" spans="1:15" ht="57.75" thickBot="1">
      <c r="A333" s="14" t="s">
        <v>1489</v>
      </c>
      <c r="B333" s="9"/>
      <c r="C333" s="9">
        <f>IF(OR(ISNUMBER(FIND("OBRA",'[2]R-2010'!E333)),ISNUMBER(FIND("4.4.90.51",'[2]R-2010'!C333))),1,0)</f>
        <v>0</v>
      </c>
      <c r="D333" s="23" t="str">
        <f>IFERROR(TEXT(VALUE(SUBSTITUTE(SUBSTITUTE(SUBSTITUTE('[2]R-2010'!H333,".",""),"/",""),"-","")),"00000000000000"),"")</f>
        <v>16383848000187</v>
      </c>
      <c r="E333" s="9">
        <f t="shared" si="20"/>
        <v>0</v>
      </c>
      <c r="F333" s="9">
        <f t="shared" si="21"/>
        <v>0</v>
      </c>
      <c r="G333" s="9" t="str">
        <f>IFERROR(IF('[2]R-2010'!I333="",0,'[2]R-2010'!I333),"")</f>
        <v>7923</v>
      </c>
      <c r="H333" s="10">
        <f>IFERROR('[2]R-2010'!K333,"")</f>
        <v>45945</v>
      </c>
      <c r="I333" s="24">
        <f>IFERROR('[2]R-2010'!L333,"")</f>
        <v>39987.18</v>
      </c>
      <c r="J333" s="14" t="str">
        <f>IFERROR('[2]R-2010'!Q333,"")</f>
        <v>CONTRATAÇÃO DE EMPRESA ESPECIALIZADA EM LOCAÇÃO DE EQUIPAMENTOS REGISTRADORES  ELETRONICOS DE VELOCIDADE E DE AVANÇO SEMAFORICO, DE INTERRESSE DA SECRETARIA DE  TRÂNSITO E MOBILIDADE URBANA DO MUNICIPIO DE IGUATU/CE. CONFORME LICITACAO 2022.06.24.01 E CONTRATO 2022.10.05.02.</v>
      </c>
      <c r="K333" s="23" t="str">
        <f>IFERROR(IF(OR(ISNUMBER(FIND("VARR",J333)),ISNUMBER(FIND("CAPINA",J333)),ISNUMBER(FIND("ROÇAG",J333)),ISNUMBER(FIND("ROCAG",J333)),ISNUMBER(FIND("PODA",J333)),ISNUMBER(FIND("RESÍDUO",J333)),ISNUMBER(FIND("RESIDUO",J333)),ISNUMBER(FIND("LIMPEZA",J333)),ISNUMBER(FIND("CONSERVAÇÃO",J333)),ISNUMBER(FIND("CONSERVACAO",J333))),INDEX([1]dados!$D$2:$D$32,MATCH("100000001*",[1]dados!$D$2:$D$32,0)),IF(OR(ISNUMBER(FIND("OBRA",J333)),ISNUMBER(FIND("ENGENHARIA",J333)),ISNUMBER(FIND("REFORMA",J333)),ISNUMBER(FIND("AMPLIAÇÃO",J333)),ISNUMBER(FIND("AMPLIACAO",J333)),ISNUMBER(FIND("PAVIMENTAÇÃO",J333)),ISNUMBER(FIND("PAVIMENTACAO",J333)),ISNUMBER(FIND("DRENAGEM",J333)),ISNUMBER(FIND("CONSTRUÇÃO",J333)),ISNUMBER(FIND("CONSTRUCAO",J333))),INDEX([1]dados!$D$2:$D$32,MATCH("100000003*",[1]dados!$D$2:$D$32,0)),IF(OR(ISNUMBER(FIND("LOCAÇÃO",J333)),ISNUMBER(FIND("LOCACAO",J333)),ISNUMBER(FIND("MANUTENÇÃO",J333)),ISNUMBER(FIND("MANUTENCAO",J333)),ISNUMBER(FIND("MÁQUINA",J333)),ISNUMBER(FIND("MAQUINA",J333)),ISNUMBER(FIND("EQUIPAMENTO",J333))),INDEX([1]dados!$D$2:$D$32,MATCH("100000020*",[1]dados!$D$2:$D$32,0)),""))),"")</f>
        <v>100000020 - Manutenção de instalações, de máquinas ou de equipamentos</v>
      </c>
      <c r="L333" s="9">
        <f t="shared" si="22"/>
        <v>0</v>
      </c>
      <c r="M333" s="9">
        <f t="shared" si="23"/>
        <v>0</v>
      </c>
      <c r="N333" s="9"/>
      <c r="O333" s="9"/>
    </row>
    <row r="334" spans="1:15" ht="43.5" thickBot="1">
      <c r="A334" s="14" t="s">
        <v>1489</v>
      </c>
      <c r="B334" s="9"/>
      <c r="C334" s="9">
        <f>IF(OR(ISNUMBER(FIND("OBRA",'[2]R-2010'!E334)),ISNUMBER(FIND("4.4.90.51",'[2]R-2010'!C334))),1,0)</f>
        <v>1</v>
      </c>
      <c r="D334" s="23" t="str">
        <f>IFERROR(TEXT(VALUE(SUBSTITUTE(SUBSTITUTE(SUBSTITUTE('[2]R-2010'!H334,".",""),"/",""),"-","")),"00000000000000"),"")</f>
        <v>01873572000148</v>
      </c>
      <c r="E334" s="9">
        <f t="shared" si="20"/>
        <v>0</v>
      </c>
      <c r="F334" s="9">
        <f t="shared" si="21"/>
        <v>0</v>
      </c>
      <c r="G334" s="9" t="str">
        <f>IFERROR(IF('[2]R-2010'!I334="",0,'[2]R-2010'!I334),"")</f>
        <v>203</v>
      </c>
      <c r="H334" s="10">
        <f>IFERROR('[2]R-2010'!K334,"")</f>
        <v>45952</v>
      </c>
      <c r="I334" s="24">
        <f>IFERROR('[2]R-2010'!L334,"")</f>
        <v>354317.57</v>
      </c>
      <c r="J334" s="14" t="str">
        <f>IFERROR('[2]R-2010'!Q334,"")</f>
        <v>Referente a 1ª medição dos servicos de contratação de Pessoa Jurídica para execução das obras de melhoria do sistema de abastecimento de água do Distrito de Alencar, Iguatu/CE, conforme contrato de repasse Nº 848932/2017/MI/CAIXA, PT nº 1045736-09, celebrado com o Ministério da Integração. Conforme licitacao 2024.04.17.01 e contrato 2024.05.23.001.</v>
      </c>
      <c r="K334" s="23" t="str">
        <f>IFERROR(IF(OR(ISNUMBER(FIND("VARR",J334)),ISNUMBER(FIND("CAPINA",J334)),ISNUMBER(FIND("ROÇAG",J334)),ISNUMBER(FIND("ROCAG",J334)),ISNUMBER(FIND("PODA",J334)),ISNUMBER(FIND("RESÍDUO",J334)),ISNUMBER(FIND("RESIDUO",J334)),ISNUMBER(FIND("LIMPEZA",J334)),ISNUMBER(FIND("CONSERVAÇÃO",J334)),ISNUMBER(FIND("CONSERVACAO",J334))),INDEX([1]dados!$D$2:$D$32,MATCH("100000001*",[1]dados!$D$2:$D$32,0)),IF(OR(ISNUMBER(FIND("OBRA",J334)),ISNUMBER(FIND("ENGENHARIA",J334)),ISNUMBER(FIND("REFORMA",J334)),ISNUMBER(FIND("AMPLIAÇÃO",J334)),ISNUMBER(FIND("AMPLIACAO",J334)),ISNUMBER(FIND("PAVIMENTAÇÃO",J334)),ISNUMBER(FIND("PAVIMENTACAO",J334)),ISNUMBER(FIND("DRENAGEM",J334)),ISNUMBER(FIND("CONSTRUÇÃO",J334)),ISNUMBER(FIND("CONSTRUCAO",J334))),INDEX([1]dados!$D$2:$D$32,MATCH("100000003*",[1]dados!$D$2:$D$32,0)),IF(OR(ISNUMBER(FIND("LOCAÇÃO",J334)),ISNUMBER(FIND("LOCACAO",J334)),ISNUMBER(FIND("MANUTENÇÃO",J334)),ISNUMBER(FIND("MANUTENCAO",J334)),ISNUMBER(FIND("MÁQUINA",J334)),ISNUMBER(FIND("MAQUINA",J334)),ISNUMBER(FIND("EQUIPAMENTO",J334))),INDEX([1]dados!$D$2:$D$32,MATCH("100000020*",[1]dados!$D$2:$D$32,0)),""))),"")</f>
        <v/>
      </c>
      <c r="L334" s="9">
        <f t="shared" si="22"/>
        <v>0</v>
      </c>
      <c r="M334" s="9">
        <f t="shared" si="23"/>
        <v>0</v>
      </c>
      <c r="N334" s="9"/>
      <c r="O334" s="9"/>
    </row>
    <row r="335" spans="1:15" ht="43.5" thickBot="1">
      <c r="A335" s="14" t="s">
        <v>1489</v>
      </c>
      <c r="B335" s="9"/>
      <c r="C335" s="9">
        <f>IF(OR(ISNUMBER(FIND("OBRA",'[2]R-2010'!E335)),ISNUMBER(FIND("4.4.90.51",'[2]R-2010'!C335))),1,0)</f>
        <v>0</v>
      </c>
      <c r="D335" s="23" t="str">
        <f>IFERROR(TEXT(VALUE(SUBSTITUTE(SUBSTITUTE(SUBSTITUTE('[2]R-2010'!H335,".",""),"/",""),"-","")),"00000000000000"),"")</f>
        <v>41657526000126</v>
      </c>
      <c r="E335" s="9">
        <f t="shared" si="20"/>
        <v>0</v>
      </c>
      <c r="F335" s="9">
        <f t="shared" si="21"/>
        <v>0</v>
      </c>
      <c r="G335" s="9" t="str">
        <f>IFERROR(IF('[2]R-2010'!I335="",0,'[2]R-2010'!I335),"")</f>
        <v>51</v>
      </c>
      <c r="H335" s="10">
        <f>IFERROR('[2]R-2010'!K335,"")</f>
        <v>45954</v>
      </c>
      <c r="I335" s="24">
        <f>IFERROR('[2]R-2010'!L335,"")</f>
        <v>4608</v>
      </c>
      <c r="J335" s="14" t="str">
        <f>IFERROR('[2]R-2010'!Q335,"")</f>
        <v>Contratação de Empresa especializada na prestação de serviço de limpeza e esgotamento de fossa séptica, para atender as demandas das unidades escolares de responsabilidade da Secretaria da Educação do Municipio de Iguatu/CE. conforme dispensa de licitacao 202406110001/40 e contrato 2024.07.17.0001.</v>
      </c>
      <c r="K335" s="23" t="str">
        <f>IFERROR(IF(OR(ISNUMBER(FIND("VARR",J335)),ISNUMBER(FIND("CAPINA",J335)),ISNUMBER(FIND("ROÇAG",J335)),ISNUMBER(FIND("ROCAG",J335)),ISNUMBER(FIND("PODA",J335)),ISNUMBER(FIND("RESÍDUO",J335)),ISNUMBER(FIND("RESIDUO",J335)),ISNUMBER(FIND("LIMPEZA",J335)),ISNUMBER(FIND("CONSERVAÇÃO",J335)),ISNUMBER(FIND("CONSERVACAO",J335))),INDEX([1]dados!$D$2:$D$32,MATCH("100000001*",[1]dados!$D$2:$D$32,0)),IF(OR(ISNUMBER(FIND("OBRA",J335)),ISNUMBER(FIND("ENGENHARIA",J335)),ISNUMBER(FIND("REFORMA",J335)),ISNUMBER(FIND("AMPLIAÇÃO",J335)),ISNUMBER(FIND("AMPLIACAO",J335)),ISNUMBER(FIND("PAVIMENTAÇÃO",J335)),ISNUMBER(FIND("PAVIMENTACAO",J335)),ISNUMBER(FIND("DRENAGEM",J335)),ISNUMBER(FIND("CONSTRUÇÃO",J335)),ISNUMBER(FIND("CONSTRUCAO",J335))),INDEX([1]dados!$D$2:$D$32,MATCH("100000003*",[1]dados!$D$2:$D$32,0)),IF(OR(ISNUMBER(FIND("LOCAÇÃO",J335)),ISNUMBER(FIND("LOCACAO",J335)),ISNUMBER(FIND("MANUTENÇÃO",J335)),ISNUMBER(FIND("MANUTENCAO",J335)),ISNUMBER(FIND("MÁQUINA",J335)),ISNUMBER(FIND("MAQUINA",J335)),ISNUMBER(FIND("EQUIPAMENTO",J335))),INDEX([1]dados!$D$2:$D$32,MATCH("100000020*",[1]dados!$D$2:$D$32,0)),""))),"")</f>
        <v/>
      </c>
      <c r="L335" s="9">
        <f t="shared" si="22"/>
        <v>0</v>
      </c>
      <c r="M335" s="9">
        <f t="shared" si="23"/>
        <v>0</v>
      </c>
      <c r="N335" s="9"/>
      <c r="O335" s="9"/>
    </row>
    <row r="336" spans="1:15" ht="43.5" thickBot="1">
      <c r="A336" s="14" t="s">
        <v>1489</v>
      </c>
      <c r="B336" s="9"/>
      <c r="C336" s="9">
        <f>IF(OR(ISNUMBER(FIND("OBRA",'[2]R-2010'!E336)),ISNUMBER(FIND("4.4.90.51",'[2]R-2010'!C336))),1,0)</f>
        <v>0</v>
      </c>
      <c r="D336" s="23" t="str">
        <f>IFERROR(TEXT(VALUE(SUBSTITUTE(SUBSTITUTE(SUBSTITUTE('[2]R-2010'!H336,".",""),"/",""),"-","")),"00000000000000"),"")</f>
        <v>41657526000126</v>
      </c>
      <c r="E336" s="9">
        <f t="shared" si="20"/>
        <v>0</v>
      </c>
      <c r="F336" s="9">
        <f t="shared" si="21"/>
        <v>0</v>
      </c>
      <c r="G336" s="9" t="str">
        <f>IFERROR(IF('[2]R-2010'!I336="",0,'[2]R-2010'!I336),"")</f>
        <v>50</v>
      </c>
      <c r="H336" s="10">
        <f>IFERROR('[2]R-2010'!K336,"")</f>
        <v>45958</v>
      </c>
      <c r="I336" s="24">
        <f>IFERROR('[2]R-2010'!L336,"")</f>
        <v>4224</v>
      </c>
      <c r="J336" s="14" t="str">
        <f>IFERROR('[2]R-2010'!Q336,"")</f>
        <v>Contratação de Empresa especializada na prestação de serviço de limpeza e esgotamento de fossa séptica, para atender as demandas das unidades escolares de responsabilidade da Secretaria da Educação do Municipio de Iguatu/CE. conforme contrato 2024.07.17.0001.</v>
      </c>
      <c r="K336" s="23" t="str">
        <f>IFERROR(IF(OR(ISNUMBER(FIND("VARR",J336)),ISNUMBER(FIND("CAPINA",J336)),ISNUMBER(FIND("ROÇAG",J336)),ISNUMBER(FIND("ROCAG",J336)),ISNUMBER(FIND("PODA",J336)),ISNUMBER(FIND("RESÍDUO",J336)),ISNUMBER(FIND("RESIDUO",J336)),ISNUMBER(FIND("LIMPEZA",J336)),ISNUMBER(FIND("CONSERVAÇÃO",J336)),ISNUMBER(FIND("CONSERVACAO",J336))),INDEX([1]dados!$D$2:$D$32,MATCH("100000001*",[1]dados!$D$2:$D$32,0)),IF(OR(ISNUMBER(FIND("OBRA",J336)),ISNUMBER(FIND("ENGENHARIA",J336)),ISNUMBER(FIND("REFORMA",J336)),ISNUMBER(FIND("AMPLIAÇÃO",J336)),ISNUMBER(FIND("AMPLIACAO",J336)),ISNUMBER(FIND("PAVIMENTAÇÃO",J336)),ISNUMBER(FIND("PAVIMENTACAO",J336)),ISNUMBER(FIND("DRENAGEM",J336)),ISNUMBER(FIND("CONSTRUÇÃO",J336)),ISNUMBER(FIND("CONSTRUCAO",J336))),INDEX([1]dados!$D$2:$D$32,MATCH("100000003*",[1]dados!$D$2:$D$32,0)),IF(OR(ISNUMBER(FIND("LOCAÇÃO",J336)),ISNUMBER(FIND("LOCACAO",J336)),ISNUMBER(FIND("MANUTENÇÃO",J336)),ISNUMBER(FIND("MANUTENCAO",J336)),ISNUMBER(FIND("MÁQUINA",J336)),ISNUMBER(FIND("MAQUINA",J336)),ISNUMBER(FIND("EQUIPAMENTO",J336))),INDEX([1]dados!$D$2:$D$32,MATCH("100000020*",[1]dados!$D$2:$D$32,0)),""))),"")</f>
        <v/>
      </c>
      <c r="L336" s="9">
        <f t="shared" si="22"/>
        <v>0</v>
      </c>
      <c r="M336" s="9">
        <f t="shared" si="23"/>
        <v>0</v>
      </c>
      <c r="N336" s="9"/>
      <c r="O336" s="9"/>
    </row>
    <row r="337" spans="1:15" ht="43.5" thickBot="1">
      <c r="A337" s="14" t="s">
        <v>1489</v>
      </c>
      <c r="B337" s="9"/>
      <c r="C337" s="9">
        <f>IF(OR(ISNUMBER(FIND("OBRA",'[2]R-2010'!E337)),ISNUMBER(FIND("4.4.90.51",'[2]R-2010'!C337))),1,0)</f>
        <v>1</v>
      </c>
      <c r="D337" s="23" t="str">
        <f>IFERROR(TEXT(VALUE(SUBSTITUTE(SUBSTITUTE(SUBSTITUTE('[2]R-2010'!H337,".",""),"/",""),"-","")),"00000000000000"),"")</f>
        <v>18413043000164</v>
      </c>
      <c r="E337" s="9">
        <f t="shared" si="20"/>
        <v>0</v>
      </c>
      <c r="F337" s="9">
        <f t="shared" si="21"/>
        <v>0</v>
      </c>
      <c r="G337" s="9" t="str">
        <f>IFERROR(IF('[2]R-2010'!I337="",0,'[2]R-2010'!I337),"")</f>
        <v>3</v>
      </c>
      <c r="H337" s="10">
        <f>IFERROR('[2]R-2010'!K337,"")</f>
        <v>45958</v>
      </c>
      <c r="I337" s="24">
        <f>IFERROR('[2]R-2010'!L337,"")</f>
        <v>158485.63</v>
      </c>
      <c r="J337" s="14" t="str">
        <f>IFERROR('[2]R-2010'!Q337,"")</f>
        <v>Contratacao de empresa para prestar servicos sobre demanda com requalificacao de  imoveis escolares, sob a responsabilidade da Secretaria de Educacao do Municipio  de Iguatu/CE. conforme licitacao 2025.04.30.02 e contrato 2025.06.13.04. Referente a 4ª medicao. Obras executadas nas dependencias dos imoveis (ESCOLA ANTONIO CIPRIANO).</v>
      </c>
      <c r="K337" s="23" t="str">
        <f>IFERROR(IF(OR(ISNUMBER(FIND("VARR",J337)),ISNUMBER(FIND("CAPINA",J337)),ISNUMBER(FIND("ROÇAG",J337)),ISNUMBER(FIND("ROCAG",J337)),ISNUMBER(FIND("PODA",J337)),ISNUMBER(FIND("RESÍDUO",J337)),ISNUMBER(FIND("RESIDUO",J337)),ISNUMBER(FIND("LIMPEZA",J337)),ISNUMBER(FIND("CONSERVAÇÃO",J337)),ISNUMBER(FIND("CONSERVACAO",J337))),INDEX([1]dados!$D$2:$D$32,MATCH("100000001*",[1]dados!$D$2:$D$32,0)),IF(OR(ISNUMBER(FIND("OBRA",J337)),ISNUMBER(FIND("ENGENHARIA",J337)),ISNUMBER(FIND("REFORMA",J337)),ISNUMBER(FIND("AMPLIAÇÃO",J337)),ISNUMBER(FIND("AMPLIACAO",J337)),ISNUMBER(FIND("PAVIMENTAÇÃO",J337)),ISNUMBER(FIND("PAVIMENTACAO",J337)),ISNUMBER(FIND("DRENAGEM",J337)),ISNUMBER(FIND("CONSTRUÇÃO",J337)),ISNUMBER(FIND("CONSTRUCAO",J337))),INDEX([1]dados!$D$2:$D$32,MATCH("100000003*",[1]dados!$D$2:$D$32,0)),IF(OR(ISNUMBER(FIND("LOCAÇÃO",J337)),ISNUMBER(FIND("LOCACAO",J337)),ISNUMBER(FIND("MANUTENÇÃO",J337)),ISNUMBER(FIND("MANUTENCAO",J337)),ISNUMBER(FIND("MÁQUINA",J337)),ISNUMBER(FIND("MAQUINA",J337)),ISNUMBER(FIND("EQUIPAMENTO",J337))),INDEX([1]dados!$D$2:$D$32,MATCH("100000020*",[1]dados!$D$2:$D$32,0)),""))),"")</f>
        <v/>
      </c>
      <c r="L337" s="9">
        <f t="shared" si="22"/>
        <v>0</v>
      </c>
      <c r="M337" s="9">
        <f t="shared" si="23"/>
        <v>0</v>
      </c>
      <c r="N337" s="9"/>
      <c r="O337" s="9"/>
    </row>
    <row r="338" spans="1:15" ht="29.25" thickBot="1">
      <c r="A338" s="14" t="s">
        <v>1489</v>
      </c>
      <c r="B338" s="9"/>
      <c r="C338" s="9">
        <f>IF(OR(ISNUMBER(FIND("OBRA",'[2]R-2010'!E338)),ISNUMBER(FIND("4.4.90.51",'[2]R-2010'!C338))),1,0)</f>
        <v>0</v>
      </c>
      <c r="D338" s="23" t="str">
        <f>IFERROR(TEXT(VALUE(SUBSTITUTE(SUBSTITUTE(SUBSTITUTE('[2]R-2010'!H338,".",""),"/",""),"-","")),"00000000000000"),"")</f>
        <v>26287364000198</v>
      </c>
      <c r="E338" s="9">
        <f t="shared" si="20"/>
        <v>0</v>
      </c>
      <c r="F338" s="9">
        <f t="shared" si="21"/>
        <v>0</v>
      </c>
      <c r="G338" s="9" t="str">
        <f>IFERROR(IF('[2]R-2010'!I338="",0,'[2]R-2010'!I338),"")</f>
        <v>2248</v>
      </c>
      <c r="H338" s="10">
        <f>IFERROR('[2]R-2010'!K338,"")</f>
        <v>45961</v>
      </c>
      <c r="I338" s="24">
        <f>IFERROR('[2]R-2010'!L338,"")</f>
        <v>449649</v>
      </c>
      <c r="J338" s="14" t="str">
        <f>IFERROR('[2]R-2010'!Q338,"")</f>
        <v>Contratação de empresa especializada para locacao de maquinas pesadas para atender as necessidades da Secretaria de Infraestrutura do Municipio de Iguatu/ e. Conforme Licitacao 2025.06.06.01 e contrato 2025.06.11.01. Ref. a 3ª mediçao.</v>
      </c>
      <c r="K338" s="23" t="str">
        <f>IFERROR(IF(OR(ISNUMBER(FIND("VARR",J338)),ISNUMBER(FIND("CAPINA",J338)),ISNUMBER(FIND("ROÇAG",J338)),ISNUMBER(FIND("ROCAG",J338)),ISNUMBER(FIND("PODA",J338)),ISNUMBER(FIND("RESÍDUO",J338)),ISNUMBER(FIND("RESIDUO",J338)),ISNUMBER(FIND("LIMPEZA",J338)),ISNUMBER(FIND("CONSERVAÇÃO",J338)),ISNUMBER(FIND("CONSERVACAO",J338))),INDEX([1]dados!$D$2:$D$32,MATCH("100000001*",[1]dados!$D$2:$D$32,0)),IF(OR(ISNUMBER(FIND("OBRA",J338)),ISNUMBER(FIND("ENGENHARIA",J338)),ISNUMBER(FIND("REFORMA",J338)),ISNUMBER(FIND("AMPLIAÇÃO",J338)),ISNUMBER(FIND("AMPLIACAO",J338)),ISNUMBER(FIND("PAVIMENTAÇÃO",J338)),ISNUMBER(FIND("PAVIMENTACAO",J338)),ISNUMBER(FIND("DRENAGEM",J338)),ISNUMBER(FIND("CONSTRUÇÃO",J338)),ISNUMBER(FIND("CONSTRUCAO",J338))),INDEX([1]dados!$D$2:$D$32,MATCH("100000003*",[1]dados!$D$2:$D$32,0)),IF(OR(ISNUMBER(FIND("LOCAÇÃO",J338)),ISNUMBER(FIND("LOCACAO",J338)),ISNUMBER(FIND("MANUTENÇÃO",J338)),ISNUMBER(FIND("MANUTENCAO",J338)),ISNUMBER(FIND("MÁQUINA",J338)),ISNUMBER(FIND("MAQUINA",J338)),ISNUMBER(FIND("EQUIPAMENTO",J338))),INDEX([1]dados!$D$2:$D$32,MATCH("100000020*",[1]dados!$D$2:$D$32,0)),""))),"")</f>
        <v/>
      </c>
      <c r="L338" s="9">
        <f t="shared" si="22"/>
        <v>0</v>
      </c>
      <c r="M338" s="9">
        <f t="shared" si="23"/>
        <v>0</v>
      </c>
      <c r="N338" s="9"/>
      <c r="O338" s="9"/>
    </row>
    <row r="339" spans="1:15" ht="57.75" thickBot="1">
      <c r="A339" s="14" t="s">
        <v>1489</v>
      </c>
      <c r="B339" s="9"/>
      <c r="C339" s="9">
        <f>IF(OR(ISNUMBER(FIND("OBRA",'[2]R-2010'!E339)),ISNUMBER(FIND("4.4.90.51",'[2]R-2010'!C339))),1,0)</f>
        <v>0</v>
      </c>
      <c r="D339" s="23" t="str">
        <f>IFERROR(TEXT(VALUE(SUBSTITUTE(SUBSTITUTE(SUBSTITUTE('[2]R-2010'!H339,".",""),"/",""),"-","")),"00000000000000"),"")</f>
        <v>30994850000113</v>
      </c>
      <c r="E339" s="9">
        <f t="shared" si="20"/>
        <v>0</v>
      </c>
      <c r="F339" s="9">
        <f t="shared" si="21"/>
        <v>0</v>
      </c>
      <c r="G339" s="9" t="str">
        <f>IFERROR(IF('[2]R-2010'!I339="",0,'[2]R-2010'!I339),"")</f>
        <v>133</v>
      </c>
      <c r="H339" s="10">
        <f>IFERROR('[2]R-2010'!K339,"")</f>
        <v>45961</v>
      </c>
      <c r="I339" s="24">
        <f>IFERROR('[2]R-2010'!L339,"")</f>
        <v>185879.88</v>
      </c>
      <c r="J339" s="14" t="str">
        <f>IFERROR('[2]R-2010'!Q339,"")</f>
        <v>Decima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
      <c r="K339" s="23" t="str">
        <f>IFERROR(IF(OR(ISNUMBER(FIND("VARR",J339)),ISNUMBER(FIND("CAPINA",J339)),ISNUMBER(FIND("ROÇAG",J339)),ISNUMBER(FIND("ROCAG",J339)),ISNUMBER(FIND("PODA",J339)),ISNUMBER(FIND("RESÍDUO",J339)),ISNUMBER(FIND("RESIDUO",J339)),ISNUMBER(FIND("LIMPEZA",J339)),ISNUMBER(FIND("CONSERVAÇÃO",J339)),ISNUMBER(FIND("CONSERVACAO",J339))),INDEX([1]dados!$D$2:$D$32,MATCH("100000001*",[1]dados!$D$2:$D$32,0)),IF(OR(ISNUMBER(FIND("OBRA",J339)),ISNUMBER(FIND("ENGENHARIA",J339)),ISNUMBER(FIND("REFORMA",J339)),ISNUMBER(FIND("AMPLIAÇÃO",J339)),ISNUMBER(FIND("AMPLIACAO",J339)),ISNUMBER(FIND("PAVIMENTAÇÃO",J339)),ISNUMBER(FIND("PAVIMENTACAO",J339)),ISNUMBER(FIND("DRENAGEM",J339)),ISNUMBER(FIND("CONSTRUÇÃO",J339)),ISNUMBER(FIND("CONSTRUCAO",J339))),INDEX([1]dados!$D$2:$D$32,MATCH("100000003*",[1]dados!$D$2:$D$32,0)),IF(OR(ISNUMBER(FIND("LOCAÇÃO",J339)),ISNUMBER(FIND("LOCACAO",J339)),ISNUMBER(FIND("MANUTENÇÃO",J339)),ISNUMBER(FIND("MANUTENCAO",J339)),ISNUMBER(FIND("MÁQUINA",J339)),ISNUMBER(FIND("MAQUINA",J339)),ISNUMBER(FIND("EQUIPAMENTO",J339))),INDEX([1]dados!$D$2:$D$32,MATCH("100000020*",[1]dados!$D$2:$D$32,0)),""))),"")</f>
        <v/>
      </c>
      <c r="L339" s="9">
        <f t="shared" si="22"/>
        <v>0</v>
      </c>
      <c r="M339" s="9">
        <f t="shared" si="23"/>
        <v>0</v>
      </c>
      <c r="N339" s="9"/>
      <c r="O339" s="9"/>
    </row>
    <row r="340" spans="1:15" ht="57.75" thickBot="1">
      <c r="A340" s="14" t="s">
        <v>1489</v>
      </c>
      <c r="B340" s="9"/>
      <c r="C340" s="9">
        <f>IF(OR(ISNUMBER(FIND("OBRA",'[2]R-2010'!E340)),ISNUMBER(FIND("4.4.90.51",'[2]R-2010'!C340))),1,0)</f>
        <v>0</v>
      </c>
      <c r="D340" s="23" t="str">
        <f>IFERROR(TEXT(VALUE(SUBSTITUTE(SUBSTITUTE(SUBSTITUTE('[2]R-2010'!H340,".",""),"/",""),"-","")),"00000000000000"),"")</f>
        <v>30994850000113</v>
      </c>
      <c r="E340" s="9">
        <f t="shared" si="20"/>
        <v>0</v>
      </c>
      <c r="F340" s="9">
        <f t="shared" si="21"/>
        <v>0</v>
      </c>
      <c r="G340" s="9" t="str">
        <f>IFERROR(IF('[2]R-2010'!I340="",0,'[2]R-2010'!I340),"")</f>
        <v>128</v>
      </c>
      <c r="H340" s="10">
        <f>IFERROR('[2]R-2010'!K340,"")</f>
        <v>45961</v>
      </c>
      <c r="I340" s="24">
        <f>IFERROR('[2]R-2010'!L340,"")</f>
        <v>285888.17</v>
      </c>
      <c r="J340" s="14" t="str">
        <f>IFERROR('[2]R-2010'!Q340,"")</f>
        <v>Nona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
      <c r="K340" s="23" t="str">
        <f>IFERROR(IF(OR(ISNUMBER(FIND("VARR",J340)),ISNUMBER(FIND("CAPINA",J340)),ISNUMBER(FIND("ROÇAG",J340)),ISNUMBER(FIND("ROCAG",J340)),ISNUMBER(FIND("PODA",J340)),ISNUMBER(FIND("RESÍDUO",J340)),ISNUMBER(FIND("RESIDUO",J340)),ISNUMBER(FIND("LIMPEZA",J340)),ISNUMBER(FIND("CONSERVAÇÃO",J340)),ISNUMBER(FIND("CONSERVACAO",J340))),INDEX([1]dados!$D$2:$D$32,MATCH("100000001*",[1]dados!$D$2:$D$32,0)),IF(OR(ISNUMBER(FIND("OBRA",J340)),ISNUMBER(FIND("ENGENHARIA",J340)),ISNUMBER(FIND("REFORMA",J340)),ISNUMBER(FIND("AMPLIAÇÃO",J340)),ISNUMBER(FIND("AMPLIACAO",J340)),ISNUMBER(FIND("PAVIMENTAÇÃO",J340)),ISNUMBER(FIND("PAVIMENTACAO",J340)),ISNUMBER(FIND("DRENAGEM",J340)),ISNUMBER(FIND("CONSTRUÇÃO",J340)),ISNUMBER(FIND("CONSTRUCAO",J340))),INDEX([1]dados!$D$2:$D$32,MATCH("100000003*",[1]dados!$D$2:$D$32,0)),IF(OR(ISNUMBER(FIND("LOCAÇÃO",J340)),ISNUMBER(FIND("LOCACAO",J340)),ISNUMBER(FIND("MANUTENÇÃO",J340)),ISNUMBER(FIND("MANUTENCAO",J340)),ISNUMBER(FIND("MÁQUINA",J340)),ISNUMBER(FIND("MAQUINA",J340)),ISNUMBER(FIND("EQUIPAMENTO",J340))),INDEX([1]dados!$D$2:$D$32,MATCH("100000020*",[1]dados!$D$2:$D$32,0)),""))),"")</f>
        <v/>
      </c>
      <c r="L340" s="9">
        <f t="shared" si="22"/>
        <v>0</v>
      </c>
      <c r="M340" s="9">
        <f t="shared" si="23"/>
        <v>0</v>
      </c>
      <c r="N340" s="9"/>
      <c r="O340" s="9"/>
    </row>
    <row r="341" spans="1:15" ht="57.75" thickBot="1">
      <c r="A341" s="14" t="s">
        <v>1489</v>
      </c>
      <c r="B341" s="9"/>
      <c r="C341" s="9">
        <f>IF(OR(ISNUMBER(FIND("OBRA",'[2]R-2010'!E341)),ISNUMBER(FIND("4.4.90.51",'[2]R-2010'!C341))),1,0)</f>
        <v>0</v>
      </c>
      <c r="D341" s="23" t="str">
        <f>IFERROR(TEXT(VALUE(SUBSTITUTE(SUBSTITUTE(SUBSTITUTE('[2]R-2010'!H341,".",""),"/",""),"-","")),"00000000000000"),"")</f>
        <v>15676890000123</v>
      </c>
      <c r="E341" s="9">
        <f t="shared" si="20"/>
        <v>0</v>
      </c>
      <c r="F341" s="9">
        <f t="shared" si="21"/>
        <v>0</v>
      </c>
      <c r="G341" s="9" t="str">
        <f>IFERROR(IF('[2]R-2010'!I341="",0,'[2]R-2010'!I341),"")</f>
        <v>773</v>
      </c>
      <c r="H341" s="10">
        <f>IFERROR('[2]R-2010'!K341,"")</f>
        <v>45965</v>
      </c>
      <c r="I341" s="24">
        <f>IFERROR('[2]R-2010'!L341,"")</f>
        <v>95070.15</v>
      </c>
      <c r="J341" s="14" t="str">
        <f>IFERROR('[2]R-2010'!Q341,"")</f>
        <v>CONTRATATACAO DE EMPRESA ESPECIALIZADA EM PARA LOCACAO EQUIPAMENTOS E NO APOIO TECNOLOGICO AO PROCESSO DE FISCALIZAÇÃO, GESTÃO DE PROCEDIMENTOS E MEDIDAS ADMINISTRATIVAS INERENTES AS INFRAÇÕES DE TRÂNSITO E DEMAIS ATIVIDADES AFINS DA SECRETARIA DE TRÂNSITO E TRANSPORTE DO MUNICIPIO DE IGUATU/CE. CONFORME LICITACAO 2024.10.16/0001-40 E CONTRATO 2024.12.30.01.</v>
      </c>
      <c r="K341" s="23" t="str">
        <f>IFERROR(IF(OR(ISNUMBER(FIND("VARR",J341)),ISNUMBER(FIND("CAPINA",J341)),ISNUMBER(FIND("ROÇAG",J341)),ISNUMBER(FIND("ROCAG",J341)),ISNUMBER(FIND("PODA",J341)),ISNUMBER(FIND("RESÍDUO",J341)),ISNUMBER(FIND("RESIDUO",J341)),ISNUMBER(FIND("LIMPEZA",J341)),ISNUMBER(FIND("CONSERVAÇÃO",J341)),ISNUMBER(FIND("CONSERVACAO",J341))),INDEX([1]dados!$D$2:$D$32,MATCH("100000001*",[1]dados!$D$2:$D$32,0)),IF(OR(ISNUMBER(FIND("OBRA",J341)),ISNUMBER(FIND("ENGENHARIA",J341)),ISNUMBER(FIND("REFORMA",J341)),ISNUMBER(FIND("AMPLIAÇÃO",J341)),ISNUMBER(FIND("AMPLIACAO",J341)),ISNUMBER(FIND("PAVIMENTAÇÃO",J341)),ISNUMBER(FIND("PAVIMENTACAO",J341)),ISNUMBER(FIND("DRENAGEM",J341)),ISNUMBER(FIND("CONSTRUÇÃO",J341)),ISNUMBER(FIND("CONSTRUCAO",J341))),INDEX([1]dados!$D$2:$D$32,MATCH("100000003*",[1]dados!$D$2:$D$32,0)),IF(OR(ISNUMBER(FIND("LOCAÇÃO",J341)),ISNUMBER(FIND("LOCACAO",J341)),ISNUMBER(FIND("MANUTENÇÃO",J341)),ISNUMBER(FIND("MANUTENCAO",J341)),ISNUMBER(FIND("MÁQUINA",J341)),ISNUMBER(FIND("MAQUINA",J341)),ISNUMBER(FIND("EQUIPAMENTO",J341))),INDEX([1]dados!$D$2:$D$32,MATCH("100000020*",[1]dados!$D$2:$D$32,0)),""))),"")</f>
        <v>100000020 - Manutenção de instalações, de máquinas ou de equipamentos</v>
      </c>
      <c r="L341" s="9">
        <f t="shared" si="22"/>
        <v>0</v>
      </c>
      <c r="M341" s="9">
        <f t="shared" si="23"/>
        <v>0</v>
      </c>
      <c r="N341" s="9"/>
      <c r="O341" s="9"/>
    </row>
    <row r="342" spans="1:15" ht="57.75" thickBot="1">
      <c r="A342" s="14" t="s">
        <v>1489</v>
      </c>
      <c r="B342" s="9"/>
      <c r="C342" s="9">
        <f>IF(OR(ISNUMBER(FIND("OBRA",'[2]R-2010'!E342)),ISNUMBER(FIND("4.4.90.51",'[2]R-2010'!C342))),1,0)</f>
        <v>1</v>
      </c>
      <c r="D342" s="23" t="str">
        <f>IFERROR(TEXT(VALUE(SUBSTITUTE(SUBSTITUTE(SUBSTITUTE('[2]R-2010'!H342,".",""),"/",""),"-","")),"00000000000000"),"")</f>
        <v>22892840000149</v>
      </c>
      <c r="E342" s="9">
        <f t="shared" si="20"/>
        <v>0</v>
      </c>
      <c r="F342" s="9">
        <f t="shared" si="21"/>
        <v>0</v>
      </c>
      <c r="G342" s="9" t="str">
        <f>IFERROR(IF('[2]R-2010'!I342="",0,'[2]R-2010'!I342),"")</f>
        <v>153</v>
      </c>
      <c r="H342" s="10">
        <f>IFERROR('[2]R-2010'!K342,"")</f>
        <v>45966</v>
      </c>
      <c r="I342" s="24">
        <f>IFERROR('[2]R-2010'!L342,"")</f>
        <v>55417.95</v>
      </c>
      <c r="J342" s="14" t="str">
        <f>IFERROR('[2]R-2010'!Q342,"")</f>
        <v>Referente a 2ª medição. Contratação de empresa especializada em construção civil, para executar os  serviços sobre demandas de requalificação dos imoveis escolares de educação  intantil. Sob a responsabilidade da Secretaria de Educacao do Municipio de  Iguatu/CE. Conforme Concorrencia Nº 2025.04.30.02 e contrato Nº 2025.06.13.05. Serviços executados nas dependencias da Domingos Felix Teixeira.</v>
      </c>
      <c r="K342" s="23" t="str">
        <f>IFERROR(IF(OR(ISNUMBER(FIND("VARR",J342)),ISNUMBER(FIND("CAPINA",J342)),ISNUMBER(FIND("ROÇAG",J342)),ISNUMBER(FIND("ROCAG",J342)),ISNUMBER(FIND("PODA",J342)),ISNUMBER(FIND("RESÍDUO",J342)),ISNUMBER(FIND("RESIDUO",J342)),ISNUMBER(FIND("LIMPEZA",J342)),ISNUMBER(FIND("CONSERVAÇÃO",J342)),ISNUMBER(FIND("CONSERVACAO",J342))),INDEX([1]dados!$D$2:$D$32,MATCH("100000001*",[1]dados!$D$2:$D$32,0)),IF(OR(ISNUMBER(FIND("OBRA",J342)),ISNUMBER(FIND("ENGENHARIA",J342)),ISNUMBER(FIND("REFORMA",J342)),ISNUMBER(FIND("AMPLIAÇÃO",J342)),ISNUMBER(FIND("AMPLIACAO",J342)),ISNUMBER(FIND("PAVIMENTAÇÃO",J342)),ISNUMBER(FIND("PAVIMENTACAO",J342)),ISNUMBER(FIND("DRENAGEM",J342)),ISNUMBER(FIND("CONSTRUÇÃO",J342)),ISNUMBER(FIND("CONSTRUCAO",J342))),INDEX([1]dados!$D$2:$D$32,MATCH("100000003*",[1]dados!$D$2:$D$32,0)),IF(OR(ISNUMBER(FIND("LOCAÇÃO",J342)),ISNUMBER(FIND("LOCACAO",J342)),ISNUMBER(FIND("MANUTENÇÃO",J342)),ISNUMBER(FIND("MANUTENCAO",J342)),ISNUMBER(FIND("MÁQUINA",J342)),ISNUMBER(FIND("MAQUINA",J342)),ISNUMBER(FIND("EQUIPAMENTO",J342))),INDEX([1]dados!$D$2:$D$32,MATCH("100000020*",[1]dados!$D$2:$D$32,0)),""))),"")</f>
        <v/>
      </c>
      <c r="L342" s="9">
        <f t="shared" si="22"/>
        <v>0</v>
      </c>
      <c r="M342" s="9">
        <f t="shared" si="23"/>
        <v>0</v>
      </c>
      <c r="N342" s="9"/>
      <c r="O342" s="9"/>
    </row>
    <row r="343" spans="1:15" ht="57.75" thickBot="1">
      <c r="A343" s="14" t="s">
        <v>1489</v>
      </c>
      <c r="B343" s="9"/>
      <c r="C343" s="9">
        <f>IF(OR(ISNUMBER(FIND("OBRA",'[2]R-2010'!E343)),ISNUMBER(FIND("4.4.90.51",'[2]R-2010'!C343))),1,0)</f>
        <v>1</v>
      </c>
      <c r="D343" s="23" t="str">
        <f>IFERROR(TEXT(VALUE(SUBSTITUTE(SUBSTITUTE(SUBSTITUTE('[2]R-2010'!H343,".",""),"/",""),"-","")),"00000000000000"),"")</f>
        <v>22892840000149</v>
      </c>
      <c r="E343" s="9">
        <f t="shared" si="20"/>
        <v>0</v>
      </c>
      <c r="F343" s="9">
        <f t="shared" si="21"/>
        <v>0</v>
      </c>
      <c r="G343" s="9" t="str">
        <f>IFERROR(IF('[2]R-2010'!I343="",0,'[2]R-2010'!I343),"")</f>
        <v>151</v>
      </c>
      <c r="H343" s="10">
        <f>IFERROR('[2]R-2010'!K343,"")</f>
        <v>45966</v>
      </c>
      <c r="I343" s="24">
        <f>IFERROR('[2]R-2010'!L343,"")</f>
        <v>165099.29</v>
      </c>
      <c r="J343" s="14" t="str">
        <f>IFERROR('[2]R-2010'!Q343,"")</f>
        <v>Referente a 2ª medição. Contratação de empresa especializada em construção civil, para executar os  serviços sobre demandas de requalificação dos imoveis escolares de educação  intantil. Sob a responsabilidade da Secretaria de Educacao do Municipio de  Iguatu/CE. Conforme Concorrencia Nº 2025.04.30.02 e contrato Nº 2025.06.13.05. Serviços executados nas dependencias da Creche Criança Feliz.</v>
      </c>
      <c r="K343" s="23" t="str">
        <f>IFERROR(IF(OR(ISNUMBER(FIND("VARR",J343)),ISNUMBER(FIND("CAPINA",J343)),ISNUMBER(FIND("ROÇAG",J343)),ISNUMBER(FIND("ROCAG",J343)),ISNUMBER(FIND("PODA",J343)),ISNUMBER(FIND("RESÍDUO",J343)),ISNUMBER(FIND("RESIDUO",J343)),ISNUMBER(FIND("LIMPEZA",J343)),ISNUMBER(FIND("CONSERVAÇÃO",J343)),ISNUMBER(FIND("CONSERVACAO",J343))),INDEX([1]dados!$D$2:$D$32,MATCH("100000001*",[1]dados!$D$2:$D$32,0)),IF(OR(ISNUMBER(FIND("OBRA",J343)),ISNUMBER(FIND("ENGENHARIA",J343)),ISNUMBER(FIND("REFORMA",J343)),ISNUMBER(FIND("AMPLIAÇÃO",J343)),ISNUMBER(FIND("AMPLIACAO",J343)),ISNUMBER(FIND("PAVIMENTAÇÃO",J343)),ISNUMBER(FIND("PAVIMENTACAO",J343)),ISNUMBER(FIND("DRENAGEM",J343)),ISNUMBER(FIND("CONSTRUÇÃO",J343)),ISNUMBER(FIND("CONSTRUCAO",J343))),INDEX([1]dados!$D$2:$D$32,MATCH("100000003*",[1]dados!$D$2:$D$32,0)),IF(OR(ISNUMBER(FIND("LOCAÇÃO",J343)),ISNUMBER(FIND("LOCACAO",J343)),ISNUMBER(FIND("MANUTENÇÃO",J343)),ISNUMBER(FIND("MANUTENCAO",J343)),ISNUMBER(FIND("MÁQUINA",J343)),ISNUMBER(FIND("MAQUINA",J343)),ISNUMBER(FIND("EQUIPAMENTO",J343))),INDEX([1]dados!$D$2:$D$32,MATCH("100000020*",[1]dados!$D$2:$D$32,0)),""))),"")</f>
        <v/>
      </c>
      <c r="L343" s="9">
        <f t="shared" si="22"/>
        <v>0</v>
      </c>
      <c r="M343" s="9">
        <f t="shared" si="23"/>
        <v>0</v>
      </c>
      <c r="N343" s="9"/>
      <c r="O343" s="9"/>
    </row>
    <row r="344" spans="1:15" ht="57.75" thickBot="1">
      <c r="A344" s="14" t="s">
        <v>1489</v>
      </c>
      <c r="B344" s="9"/>
      <c r="C344" s="9">
        <f>IF(OR(ISNUMBER(FIND("OBRA",'[2]R-2010'!E344)),ISNUMBER(FIND("4.4.90.51",'[2]R-2010'!C344))),1,0)</f>
        <v>1</v>
      </c>
      <c r="D344" s="23" t="str">
        <f>IFERROR(TEXT(VALUE(SUBSTITUTE(SUBSTITUTE(SUBSTITUTE('[2]R-2010'!H344,".",""),"/",""),"-","")),"00000000000000"),"")</f>
        <v>22892840000149</v>
      </c>
      <c r="E344" s="9">
        <f t="shared" si="20"/>
        <v>0</v>
      </c>
      <c r="F344" s="9">
        <f t="shared" si="21"/>
        <v>0</v>
      </c>
      <c r="G344" s="9" t="str">
        <f>IFERROR(IF('[2]R-2010'!I344="",0,'[2]R-2010'!I344),"")</f>
        <v>154</v>
      </c>
      <c r="H344" s="10">
        <f>IFERROR('[2]R-2010'!K344,"")</f>
        <v>45966</v>
      </c>
      <c r="I344" s="24">
        <f>IFERROR('[2]R-2010'!L344,"")</f>
        <v>243653.21</v>
      </c>
      <c r="J344" s="14" t="str">
        <f>IFERROR('[2]R-2010'!Q344,"")</f>
        <v>Referente a 2ª medição. Contratação de empresa especializada em construção civil, para executar os  serviços sobre demandas de requalificação dos imoveis escolares de educação  intantil. Sob a responsabilidade da Secretaria de Educacao do Municipio de  Iguatu/CE. Conforme Concorrencia Nº 2025.04.30.02 e contrato Nº 2025.06.13.05. Serviços executados nas dependencias do CAEE.</v>
      </c>
      <c r="K344" s="23" t="str">
        <f>IFERROR(IF(OR(ISNUMBER(FIND("VARR",J344)),ISNUMBER(FIND("CAPINA",J344)),ISNUMBER(FIND("ROÇAG",J344)),ISNUMBER(FIND("ROCAG",J344)),ISNUMBER(FIND("PODA",J344)),ISNUMBER(FIND("RESÍDUO",J344)),ISNUMBER(FIND("RESIDUO",J344)),ISNUMBER(FIND("LIMPEZA",J344)),ISNUMBER(FIND("CONSERVAÇÃO",J344)),ISNUMBER(FIND("CONSERVACAO",J344))),INDEX([1]dados!$D$2:$D$32,MATCH("100000001*",[1]dados!$D$2:$D$32,0)),IF(OR(ISNUMBER(FIND("OBRA",J344)),ISNUMBER(FIND("ENGENHARIA",J344)),ISNUMBER(FIND("REFORMA",J344)),ISNUMBER(FIND("AMPLIAÇÃO",J344)),ISNUMBER(FIND("AMPLIACAO",J344)),ISNUMBER(FIND("PAVIMENTAÇÃO",J344)),ISNUMBER(FIND("PAVIMENTACAO",J344)),ISNUMBER(FIND("DRENAGEM",J344)),ISNUMBER(FIND("CONSTRUÇÃO",J344)),ISNUMBER(FIND("CONSTRUCAO",J344))),INDEX([1]dados!$D$2:$D$32,MATCH("100000003*",[1]dados!$D$2:$D$32,0)),IF(OR(ISNUMBER(FIND("LOCAÇÃO",J344)),ISNUMBER(FIND("LOCACAO",J344)),ISNUMBER(FIND("MANUTENÇÃO",J344)),ISNUMBER(FIND("MANUTENCAO",J344)),ISNUMBER(FIND("MÁQUINA",J344)),ISNUMBER(FIND("MAQUINA",J344)),ISNUMBER(FIND("EQUIPAMENTO",J344))),INDEX([1]dados!$D$2:$D$32,MATCH("100000020*",[1]dados!$D$2:$D$32,0)),""))),"")</f>
        <v/>
      </c>
      <c r="L344" s="9">
        <f t="shared" si="22"/>
        <v>0</v>
      </c>
      <c r="M344" s="9">
        <f t="shared" si="23"/>
        <v>0</v>
      </c>
      <c r="N344" s="9"/>
      <c r="O344" s="9"/>
    </row>
    <row r="345" spans="1:15" ht="57.75" thickBot="1">
      <c r="A345" s="14" t="s">
        <v>1489</v>
      </c>
      <c r="B345" s="9"/>
      <c r="C345" s="9">
        <f>IF(OR(ISNUMBER(FIND("OBRA",'[2]R-2010'!E345)),ISNUMBER(FIND("4.4.90.51",'[2]R-2010'!C345))),1,0)</f>
        <v>1</v>
      </c>
      <c r="D345" s="23" t="str">
        <f>IFERROR(TEXT(VALUE(SUBSTITUTE(SUBSTITUTE(SUBSTITUTE('[2]R-2010'!H345,".",""),"/",""),"-","")),"00000000000000"),"")</f>
        <v>22892840000149</v>
      </c>
      <c r="E345" s="9">
        <f t="shared" si="20"/>
        <v>0</v>
      </c>
      <c r="F345" s="9">
        <f t="shared" si="21"/>
        <v>0</v>
      </c>
      <c r="G345" s="9" t="str">
        <f>IFERROR(IF('[2]R-2010'!I345="",0,'[2]R-2010'!I345),"")</f>
        <v>152</v>
      </c>
      <c r="H345" s="10">
        <f>IFERROR('[2]R-2010'!K345,"")</f>
        <v>45966</v>
      </c>
      <c r="I345" s="24">
        <f>IFERROR('[2]R-2010'!L345,"")</f>
        <v>248116.62</v>
      </c>
      <c r="J345" s="14" t="str">
        <f>IFERROR('[2]R-2010'!Q345,"")</f>
        <v>Referente a 2ª medição. Contratação de empresa especializada em construção civil, para executar os  serviços sobre demandas de requalificação dos imoveis escolares de educação  intantil. Sob a responsabilidade da Secretaria de Educacao do Municipio de  Iguatu/CE. Conforme Concorrencia Nº 2025.04.30.02 e contrato Nº 2025.06.13.05. Serviços executados nas dependencias do CEI Proares.</v>
      </c>
      <c r="K345" s="23" t="str">
        <f>IFERROR(IF(OR(ISNUMBER(FIND("VARR",J345)),ISNUMBER(FIND("CAPINA",J345)),ISNUMBER(FIND("ROÇAG",J345)),ISNUMBER(FIND("ROCAG",J345)),ISNUMBER(FIND("PODA",J345)),ISNUMBER(FIND("RESÍDUO",J345)),ISNUMBER(FIND("RESIDUO",J345)),ISNUMBER(FIND("LIMPEZA",J345)),ISNUMBER(FIND("CONSERVAÇÃO",J345)),ISNUMBER(FIND("CONSERVACAO",J345))),INDEX([1]dados!$D$2:$D$32,MATCH("100000001*",[1]dados!$D$2:$D$32,0)),IF(OR(ISNUMBER(FIND("OBRA",J345)),ISNUMBER(FIND("ENGENHARIA",J345)),ISNUMBER(FIND("REFORMA",J345)),ISNUMBER(FIND("AMPLIAÇÃO",J345)),ISNUMBER(FIND("AMPLIACAO",J345)),ISNUMBER(FIND("PAVIMENTAÇÃO",J345)),ISNUMBER(FIND("PAVIMENTACAO",J345)),ISNUMBER(FIND("DRENAGEM",J345)),ISNUMBER(FIND("CONSTRUÇÃO",J345)),ISNUMBER(FIND("CONSTRUCAO",J345))),INDEX([1]dados!$D$2:$D$32,MATCH("100000003*",[1]dados!$D$2:$D$32,0)),IF(OR(ISNUMBER(FIND("LOCAÇÃO",J345)),ISNUMBER(FIND("LOCACAO",J345)),ISNUMBER(FIND("MANUTENÇÃO",J345)),ISNUMBER(FIND("MANUTENCAO",J345)),ISNUMBER(FIND("MÁQUINA",J345)),ISNUMBER(FIND("MAQUINA",J345)),ISNUMBER(FIND("EQUIPAMENTO",J345))),INDEX([1]dados!$D$2:$D$32,MATCH("100000020*",[1]dados!$D$2:$D$32,0)),""))),"")</f>
        <v/>
      </c>
      <c r="L345" s="9">
        <f t="shared" si="22"/>
        <v>0</v>
      </c>
      <c r="M345" s="9">
        <f t="shared" si="23"/>
        <v>0</v>
      </c>
      <c r="N345" s="9"/>
      <c r="O345" s="9"/>
    </row>
    <row r="346" spans="1:15" ht="57.75" thickBot="1">
      <c r="A346" s="14" t="s">
        <v>1489</v>
      </c>
      <c r="B346" s="9"/>
      <c r="C346" s="9">
        <f>IF(OR(ISNUMBER(FIND("OBRA",'[2]R-2010'!E346)),ISNUMBER(FIND("4.4.90.51",'[2]R-2010'!C346))),1,0)</f>
        <v>0</v>
      </c>
      <c r="D346" s="23" t="str">
        <f>IFERROR(TEXT(VALUE(SUBSTITUTE(SUBSTITUTE(SUBSTITUTE('[2]R-2010'!H346,".",""),"/",""),"-","")),"00000000000000"),"")</f>
        <v>03420933000126</v>
      </c>
      <c r="E346" s="9">
        <f t="shared" si="20"/>
        <v>0</v>
      </c>
      <c r="F346" s="9">
        <f t="shared" si="21"/>
        <v>0</v>
      </c>
      <c r="G346" s="9" t="str">
        <f>IFERROR(IF('[2]R-2010'!I346="",0,'[2]R-2010'!I346),"")</f>
        <v>17824</v>
      </c>
      <c r="H346" s="10">
        <f>IFERROR('[2]R-2010'!K346,"")</f>
        <v>45973</v>
      </c>
      <c r="I346" s="24">
        <f>IFERROR('[2]R-2010'!L346,"")</f>
        <v>711.58</v>
      </c>
      <c r="J346" s="14" t="str">
        <f>IFERROR('[2]R-2010'!Q346,"")</f>
        <v>CONTRATACAO DE EMPRESA PARA LOCAÇÃO DE EQUIPAMENTOS DE INFORMATICA,  INCLUINDO ASSISTENCIA TECNICA, MANUTENÇÃO PREVENTIVA E CORRETIVA E  PEÇAS DE REPOSICÃO, PARA  ATENDER AS NECESSIDADES DA SECRETARIA DA  SECRETARIA DE ASSISTENCIA SOCIAL/CREAS DO MUNICIPIO DE IGUATU/CE.   CONFORME LICITACAO 2021.07.01.03 E CONTRATO 2021.08.23.08.</v>
      </c>
      <c r="K346" s="23" t="str">
        <f>IFERROR(IF(OR(ISNUMBER(FIND("VARR",J346)),ISNUMBER(FIND("CAPINA",J346)),ISNUMBER(FIND("ROÇAG",J346)),ISNUMBER(FIND("ROCAG",J346)),ISNUMBER(FIND("PODA",J346)),ISNUMBER(FIND("RESÍDUO",J346)),ISNUMBER(FIND("RESIDUO",J346)),ISNUMBER(FIND("LIMPEZA",J346)),ISNUMBER(FIND("CONSERVAÇÃO",J346)),ISNUMBER(FIND("CONSERVACAO",J346))),INDEX([1]dados!$D$2:$D$32,MATCH("100000001*",[1]dados!$D$2:$D$32,0)),IF(OR(ISNUMBER(FIND("OBRA",J346)),ISNUMBER(FIND("ENGENHARIA",J346)),ISNUMBER(FIND("REFORMA",J346)),ISNUMBER(FIND("AMPLIAÇÃO",J346)),ISNUMBER(FIND("AMPLIACAO",J346)),ISNUMBER(FIND("PAVIMENTAÇÃO",J346)),ISNUMBER(FIND("PAVIMENTACAO",J346)),ISNUMBER(FIND("DRENAGEM",J346)),ISNUMBER(FIND("CONSTRUÇÃO",J346)),ISNUMBER(FIND("CONSTRUCAO",J346))),INDEX([1]dados!$D$2:$D$32,MATCH("100000003*",[1]dados!$D$2:$D$32,0)),IF(OR(ISNUMBER(FIND("LOCAÇÃO",J346)),ISNUMBER(FIND("LOCACAO",J346)),ISNUMBER(FIND("MANUTENÇÃO",J346)),ISNUMBER(FIND("MANUTENCAO",J346)),ISNUMBER(FIND("MÁQUINA",J346)),ISNUMBER(FIND("MAQUINA",J346)),ISNUMBER(FIND("EQUIPAMENTO",J346))),INDEX([1]dados!$D$2:$D$32,MATCH("100000020*",[1]dados!$D$2:$D$32,0)),""))),"")</f>
        <v>100000020 - Manutenção de instalações, de máquinas ou de equipamentos</v>
      </c>
      <c r="L346" s="9">
        <f t="shared" si="22"/>
        <v>0</v>
      </c>
      <c r="M346" s="9">
        <f t="shared" si="23"/>
        <v>0</v>
      </c>
      <c r="N346" s="9"/>
      <c r="O346" s="9"/>
    </row>
    <row r="347" spans="1:15" ht="57.75" thickBot="1">
      <c r="A347" s="14" t="s">
        <v>1489</v>
      </c>
      <c r="B347" s="9"/>
      <c r="C347" s="9">
        <f>IF(OR(ISNUMBER(FIND("OBRA",'[2]R-2010'!E347)),ISNUMBER(FIND("4.4.90.51",'[2]R-2010'!C347))),1,0)</f>
        <v>0</v>
      </c>
      <c r="D347" s="23" t="str">
        <f>IFERROR(TEXT(VALUE(SUBSTITUTE(SUBSTITUTE(SUBSTITUTE('[2]R-2010'!H347,".",""),"/",""),"-","")),"00000000000000"),"")</f>
        <v>03420933000126</v>
      </c>
      <c r="E347" s="9">
        <f t="shared" si="20"/>
        <v>0</v>
      </c>
      <c r="F347" s="9">
        <f t="shared" si="21"/>
        <v>0</v>
      </c>
      <c r="G347" s="9" t="str">
        <f>IFERROR(IF('[2]R-2010'!I347="",0,'[2]R-2010'!I347),"")</f>
        <v>17825</v>
      </c>
      <c r="H347" s="10">
        <f>IFERROR('[2]R-2010'!K347,"")</f>
        <v>45973</v>
      </c>
      <c r="I347" s="24">
        <f>IFERROR('[2]R-2010'!L347,"")</f>
        <v>2847.26</v>
      </c>
      <c r="J347" s="14" t="str">
        <f>IFERROR('[2]R-2010'!Q347,"")</f>
        <v>CONTRATACAO DE EMPRESA PARA LOCAÇÃO DE EQUIPAMENTOS DE INFORMATICA, INCLUINDO ASSISTENCIA TECNICA, MANUTENÇÃO PREVENTIVA E CORRETIVA E PEÇAS DE REPOSICÃO, PARA  ATENDER AS NECESSIDADES DA SECRETARIA DA SECRETARIA DE ASSISTENCIA SOCIAL/ABRIGO DO MUNICIPIO DE IGUATU/CE.  CONFORME LICITACAO 2021.07.01.03 E CONTRATO 2021.08.23.08.</v>
      </c>
      <c r="K347" s="23" t="str">
        <f>IFERROR(IF(OR(ISNUMBER(FIND("VARR",J347)),ISNUMBER(FIND("CAPINA",J347)),ISNUMBER(FIND("ROÇAG",J347)),ISNUMBER(FIND("ROCAG",J347)),ISNUMBER(FIND("PODA",J347)),ISNUMBER(FIND("RESÍDUO",J347)),ISNUMBER(FIND("RESIDUO",J347)),ISNUMBER(FIND("LIMPEZA",J347)),ISNUMBER(FIND("CONSERVAÇÃO",J347)),ISNUMBER(FIND("CONSERVACAO",J347))),INDEX([1]dados!$D$2:$D$32,MATCH("100000001*",[1]dados!$D$2:$D$32,0)),IF(OR(ISNUMBER(FIND("OBRA",J347)),ISNUMBER(FIND("ENGENHARIA",J347)),ISNUMBER(FIND("REFORMA",J347)),ISNUMBER(FIND("AMPLIAÇÃO",J347)),ISNUMBER(FIND("AMPLIACAO",J347)),ISNUMBER(FIND("PAVIMENTAÇÃO",J347)),ISNUMBER(FIND("PAVIMENTACAO",J347)),ISNUMBER(FIND("DRENAGEM",J347)),ISNUMBER(FIND("CONSTRUÇÃO",J347)),ISNUMBER(FIND("CONSTRUCAO",J347))),INDEX([1]dados!$D$2:$D$32,MATCH("100000003*",[1]dados!$D$2:$D$32,0)),IF(OR(ISNUMBER(FIND("LOCAÇÃO",J347)),ISNUMBER(FIND("LOCACAO",J347)),ISNUMBER(FIND("MANUTENÇÃO",J347)),ISNUMBER(FIND("MANUTENCAO",J347)),ISNUMBER(FIND("MÁQUINA",J347)),ISNUMBER(FIND("MAQUINA",J347)),ISNUMBER(FIND("EQUIPAMENTO",J347))),INDEX([1]dados!$D$2:$D$32,MATCH("100000020*",[1]dados!$D$2:$D$32,0)),""))),"")</f>
        <v>100000020 - Manutenção de instalações, de máquinas ou de equipamentos</v>
      </c>
      <c r="L347" s="9">
        <f t="shared" si="22"/>
        <v>0</v>
      </c>
      <c r="M347" s="9">
        <f t="shared" si="23"/>
        <v>0</v>
      </c>
      <c r="N347" s="9"/>
      <c r="O347" s="9"/>
    </row>
    <row r="348" spans="1:15" ht="57.75" thickBot="1">
      <c r="A348" s="14" t="s">
        <v>1489</v>
      </c>
      <c r="B348" s="9"/>
      <c r="C348" s="9">
        <f>IF(OR(ISNUMBER(FIND("OBRA",'[2]R-2010'!E348)),ISNUMBER(FIND("4.4.90.51",'[2]R-2010'!C348))),1,0)</f>
        <v>0</v>
      </c>
      <c r="D348" s="23" t="str">
        <f>IFERROR(TEXT(VALUE(SUBSTITUTE(SUBSTITUTE(SUBSTITUTE('[2]R-2010'!H348,".",""),"/",""),"-","")),"00000000000000"),"")</f>
        <v>03420933000126</v>
      </c>
      <c r="E348" s="9">
        <f t="shared" si="20"/>
        <v>0</v>
      </c>
      <c r="F348" s="9">
        <f t="shared" si="21"/>
        <v>0</v>
      </c>
      <c r="G348" s="9" t="str">
        <f>IFERROR(IF('[2]R-2010'!I348="",0,'[2]R-2010'!I348),"")</f>
        <v>17808</v>
      </c>
      <c r="H348" s="10">
        <f>IFERROR('[2]R-2010'!K348,"")</f>
        <v>45973</v>
      </c>
      <c r="I348" s="24">
        <f>IFERROR('[2]R-2010'!L348,"")</f>
        <v>14657.5</v>
      </c>
      <c r="J348" s="14" t="str">
        <f>IFERROR('[2]R-2010'!Q348,"")</f>
        <v>CONTRATACAO DE EMPRESA PARA LOCAÇÃO DE EQUIPAMENTOS DE INFORMATICA,  INCLUINDO ASSISTENCIA TECNICA, MANUTENÇÃO PREVENTIVA E CORRETIVA E  PEÇAS DE REPOSICÃO, PARA  ATENDER AS NECESSIDADES DA SECRETARIA DE  EDUCAÇÃO DO MUNICIPIO DE IGUATU/CE.  CONFORME LICITACAO 2021.07.01.03  E CONTRATO 2021.08.23.06.</v>
      </c>
      <c r="K348" s="23" t="str">
        <f>IFERROR(IF(OR(ISNUMBER(FIND("VARR",J348)),ISNUMBER(FIND("CAPINA",J348)),ISNUMBER(FIND("ROÇAG",J348)),ISNUMBER(FIND("ROCAG",J348)),ISNUMBER(FIND("PODA",J348)),ISNUMBER(FIND("RESÍDUO",J348)),ISNUMBER(FIND("RESIDUO",J348)),ISNUMBER(FIND("LIMPEZA",J348)),ISNUMBER(FIND("CONSERVAÇÃO",J348)),ISNUMBER(FIND("CONSERVACAO",J348))),INDEX([1]dados!$D$2:$D$32,MATCH("100000001*",[1]dados!$D$2:$D$32,0)),IF(OR(ISNUMBER(FIND("OBRA",J348)),ISNUMBER(FIND("ENGENHARIA",J348)),ISNUMBER(FIND("REFORMA",J348)),ISNUMBER(FIND("AMPLIAÇÃO",J348)),ISNUMBER(FIND("AMPLIACAO",J348)),ISNUMBER(FIND("PAVIMENTAÇÃO",J348)),ISNUMBER(FIND("PAVIMENTACAO",J348)),ISNUMBER(FIND("DRENAGEM",J348)),ISNUMBER(FIND("CONSTRUÇÃO",J348)),ISNUMBER(FIND("CONSTRUCAO",J348))),INDEX([1]dados!$D$2:$D$32,MATCH("100000003*",[1]dados!$D$2:$D$32,0)),IF(OR(ISNUMBER(FIND("LOCAÇÃO",J348)),ISNUMBER(FIND("LOCACAO",J348)),ISNUMBER(FIND("MANUTENÇÃO",J348)),ISNUMBER(FIND("MANUTENCAO",J348)),ISNUMBER(FIND("MÁQUINA",J348)),ISNUMBER(FIND("MAQUINA",J348)),ISNUMBER(FIND("EQUIPAMENTO",J348))),INDEX([1]dados!$D$2:$D$32,MATCH("100000020*",[1]dados!$D$2:$D$32,0)),""))),"")</f>
        <v>100000020 - Manutenção de instalações, de máquinas ou de equipamentos</v>
      </c>
      <c r="L348" s="9">
        <f t="shared" si="22"/>
        <v>0</v>
      </c>
      <c r="M348" s="9">
        <f t="shared" si="23"/>
        <v>0</v>
      </c>
      <c r="N348" s="9"/>
      <c r="O348" s="9"/>
    </row>
    <row r="349" spans="1:15" ht="57.75" thickBot="1">
      <c r="A349" s="14" t="s">
        <v>1489</v>
      </c>
      <c r="B349" s="9"/>
      <c r="C349" s="9">
        <f>IF(OR(ISNUMBER(FIND("OBRA",'[2]R-2010'!E349)),ISNUMBER(FIND("4.4.90.51",'[2]R-2010'!C349))),1,0)</f>
        <v>0</v>
      </c>
      <c r="D349" s="23" t="str">
        <f>IFERROR(TEXT(VALUE(SUBSTITUTE(SUBSTITUTE(SUBSTITUTE('[2]R-2010'!H349,".",""),"/",""),"-","")),"00000000000000"),"")</f>
        <v>30994850000113</v>
      </c>
      <c r="E349" s="9">
        <f t="shared" si="20"/>
        <v>0</v>
      </c>
      <c r="F349" s="9">
        <f t="shared" si="21"/>
        <v>0</v>
      </c>
      <c r="G349" s="9" t="str">
        <f>IFERROR(IF('[2]R-2010'!I349="",0,'[2]R-2010'!I349),"")</f>
        <v>133</v>
      </c>
      <c r="H349" s="10">
        <f>IFERROR('[2]R-2010'!K349,"")</f>
        <v>45973</v>
      </c>
      <c r="I349" s="24">
        <f>IFERROR('[2]R-2010'!L349,"")</f>
        <v>345029.93</v>
      </c>
      <c r="J349" s="14" t="str">
        <f>IFERROR('[2]R-2010'!Q349,"")</f>
        <v>Decima medição da 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v>
      </c>
      <c r="K349" s="23" t="str">
        <f>IFERROR(IF(OR(ISNUMBER(FIND("VARR",J349)),ISNUMBER(FIND("CAPINA",J349)),ISNUMBER(FIND("ROÇAG",J349)),ISNUMBER(FIND("ROCAG",J349)),ISNUMBER(FIND("PODA",J349)),ISNUMBER(FIND("RESÍDUO",J349)),ISNUMBER(FIND("RESIDUO",J349)),ISNUMBER(FIND("LIMPEZA",J349)),ISNUMBER(FIND("CONSERVAÇÃO",J349)),ISNUMBER(FIND("CONSERVACAO",J349))),INDEX([1]dados!$D$2:$D$32,MATCH("100000001*",[1]dados!$D$2:$D$32,0)),IF(OR(ISNUMBER(FIND("OBRA",J349)),ISNUMBER(FIND("ENGENHARIA",J349)),ISNUMBER(FIND("REFORMA",J349)),ISNUMBER(FIND("AMPLIAÇÃO",J349)),ISNUMBER(FIND("AMPLIACAO",J349)),ISNUMBER(FIND("PAVIMENTAÇÃO",J349)),ISNUMBER(FIND("PAVIMENTACAO",J349)),ISNUMBER(FIND("DRENAGEM",J349)),ISNUMBER(FIND("CONSTRUÇÃO",J349)),ISNUMBER(FIND("CONSTRUCAO",J349))),INDEX([1]dados!$D$2:$D$32,MATCH("100000003*",[1]dados!$D$2:$D$32,0)),IF(OR(ISNUMBER(FIND("LOCAÇÃO",J349)),ISNUMBER(FIND("LOCACAO",J349)),ISNUMBER(FIND("MANUTENÇÃO",J349)),ISNUMBER(FIND("MANUTENCAO",J349)),ISNUMBER(FIND("MÁQUINA",J349)),ISNUMBER(FIND("MAQUINA",J349)),ISNUMBER(FIND("EQUIPAMENTO",J349))),INDEX([1]dados!$D$2:$D$32,MATCH("100000020*",[1]dados!$D$2:$D$32,0)),""))),"")</f>
        <v/>
      </c>
      <c r="L349" s="9">
        <f t="shared" si="22"/>
        <v>0</v>
      </c>
      <c r="M349" s="9">
        <f t="shared" si="23"/>
        <v>0</v>
      </c>
      <c r="N349" s="9"/>
      <c r="O349" s="9"/>
    </row>
    <row r="350" spans="1:15" ht="57.75" thickBot="1">
      <c r="A350" s="14" t="s">
        <v>1489</v>
      </c>
      <c r="B350" s="9"/>
      <c r="C350" s="9">
        <f>IF(OR(ISNUMBER(FIND("OBRA",'[2]R-2010'!E350)),ISNUMBER(FIND("4.4.90.51",'[2]R-2010'!C350))),1,0)</f>
        <v>1</v>
      </c>
      <c r="D350" s="23" t="str">
        <f>IFERROR(TEXT(VALUE(SUBSTITUTE(SUBSTITUTE(SUBSTITUTE('[2]R-2010'!H350,".",""),"/",""),"-","")),"00000000000000"),"")</f>
        <v>69374585000106</v>
      </c>
      <c r="E350" s="9">
        <f t="shared" si="20"/>
        <v>0</v>
      </c>
      <c r="F350" s="9">
        <f t="shared" si="21"/>
        <v>0</v>
      </c>
      <c r="G350" s="9" t="str">
        <f>IFERROR(IF('[2]R-2010'!I350="",0,'[2]R-2010'!I350),"")</f>
        <v>5014</v>
      </c>
      <c r="H350" s="10">
        <f>IFERROR('[2]R-2010'!K350,"")</f>
        <v>45974</v>
      </c>
      <c r="I350" s="24">
        <f>IFERROR('[2]R-2010'!L350,"")</f>
        <v>250000</v>
      </c>
      <c r="J350" s="14" t="str">
        <f>IFERROR('[2]R-2010'!Q350,"")</f>
        <v>2ª medição dos serviços de requalificação da pavimentação e dos elementos de drenagem a serem executados em ruas, avenidas e estradas vicinais do Município de Iguatu/CE, sob responsabilidade da Secretaria de Infraestrutura do Municipio de Iguatu/CE, conforme especificações constantes no Projeto Básico, Anexo I do Edital da licitacao 2025.04.30.01 e contrato 2025.06.04.01.</v>
      </c>
      <c r="K350" s="23" t="str">
        <f>IFERROR(IF(OR(ISNUMBER(FIND("VARR",J350)),ISNUMBER(FIND("CAPINA",J350)),ISNUMBER(FIND("ROÇAG",J350)),ISNUMBER(FIND("ROCAG",J350)),ISNUMBER(FIND("PODA",J350)),ISNUMBER(FIND("RESÍDUO",J350)),ISNUMBER(FIND("RESIDUO",J350)),ISNUMBER(FIND("LIMPEZA",J350)),ISNUMBER(FIND("CONSERVAÇÃO",J350)),ISNUMBER(FIND("CONSERVACAO",J350))),INDEX([1]dados!$D$2:$D$32,MATCH("100000001*",[1]dados!$D$2:$D$32,0)),IF(OR(ISNUMBER(FIND("OBRA",J350)),ISNUMBER(FIND("ENGENHARIA",J350)),ISNUMBER(FIND("REFORMA",J350)),ISNUMBER(FIND("AMPLIAÇÃO",J350)),ISNUMBER(FIND("AMPLIACAO",J350)),ISNUMBER(FIND("PAVIMENTAÇÃO",J350)),ISNUMBER(FIND("PAVIMENTACAO",J350)),ISNUMBER(FIND("DRENAGEM",J350)),ISNUMBER(FIND("CONSTRUÇÃO",J350)),ISNUMBER(FIND("CONSTRUCAO",J350))),INDEX([1]dados!$D$2:$D$32,MATCH("100000003*",[1]dados!$D$2:$D$32,0)),IF(OR(ISNUMBER(FIND("LOCAÇÃO",J350)),ISNUMBER(FIND("LOCACAO",J350)),ISNUMBER(FIND("MANUTENÇÃO",J350)),ISNUMBER(FIND("MANUTENCAO",J350)),ISNUMBER(FIND("MÁQUINA",J350)),ISNUMBER(FIND("MAQUINA",J350)),ISNUMBER(FIND("EQUIPAMENTO",J350))),INDEX([1]dados!$D$2:$D$32,MATCH("100000020*",[1]dados!$D$2:$D$32,0)),""))),"")</f>
        <v/>
      </c>
      <c r="L350" s="9">
        <f t="shared" si="22"/>
        <v>0</v>
      </c>
      <c r="M350" s="9">
        <f t="shared" si="23"/>
        <v>0</v>
      </c>
      <c r="N350" s="9"/>
      <c r="O350" s="9"/>
    </row>
    <row r="351" spans="1:15" ht="57.75" thickBot="1">
      <c r="A351" s="14" t="s">
        <v>1489</v>
      </c>
      <c r="B351" s="9"/>
      <c r="C351" s="9">
        <f>IF(OR(ISNUMBER(FIND("OBRA",'[2]R-2010'!E351)),ISNUMBER(FIND("4.4.90.51",'[2]R-2010'!C351))),1,0)</f>
        <v>0</v>
      </c>
      <c r="D351" s="23" t="str">
        <f>IFERROR(TEXT(VALUE(SUBSTITUTE(SUBSTITUTE(SUBSTITUTE('[2]R-2010'!H351,".",""),"/",""),"-","")),"00000000000000"),"")</f>
        <v>03420933000126</v>
      </c>
      <c r="E351" s="9">
        <f t="shared" si="20"/>
        <v>0</v>
      </c>
      <c r="F351" s="9">
        <f t="shared" si="21"/>
        <v>0</v>
      </c>
      <c r="G351" s="9" t="str">
        <f>IFERROR(IF('[2]R-2010'!I351="",0,'[2]R-2010'!I351),"")</f>
        <v>18124</v>
      </c>
      <c r="H351" s="10">
        <f>IFERROR('[2]R-2010'!K351,"")</f>
        <v>45974</v>
      </c>
      <c r="I351" s="24">
        <f>IFERROR('[2]R-2010'!L351,"")</f>
        <v>5938.84</v>
      </c>
      <c r="J351" s="14" t="str">
        <f>IFERROR('[2]R-2010'!Q351,"")</f>
        <v>CONTRATACAO DE EMPRESA PARA LOCAÇÃO DE EQUIPAMENTOS DE INFORMATICA,  INCLUINDO ASSISTENCIA TECNICA, MANUTENÇÃO PREVENTIVA E CORRETIVA E  PEÇAS DE REPOSICÃO, PARA  ATENDER AS NECESSIDADES DA SECRETARIA DA  SECRETARIA DE ASSISTENCIA SOCIAL/BOLSA FAMILIA DO MUNICIPIO DE IGUATU/CE.   CONFORME LICITACAO 2021.07.01.03 E CONTRATO 2021.08.23.08.</v>
      </c>
      <c r="K351" s="23" t="str">
        <f>IFERROR(IF(OR(ISNUMBER(FIND("VARR",J351)),ISNUMBER(FIND("CAPINA",J351)),ISNUMBER(FIND("ROÇAG",J351)),ISNUMBER(FIND("ROCAG",J351)),ISNUMBER(FIND("PODA",J351)),ISNUMBER(FIND("RESÍDUO",J351)),ISNUMBER(FIND("RESIDUO",J351)),ISNUMBER(FIND("LIMPEZA",J351)),ISNUMBER(FIND("CONSERVAÇÃO",J351)),ISNUMBER(FIND("CONSERVACAO",J351))),INDEX([1]dados!$D$2:$D$32,MATCH("100000001*",[1]dados!$D$2:$D$32,0)),IF(OR(ISNUMBER(FIND("OBRA",J351)),ISNUMBER(FIND("ENGENHARIA",J351)),ISNUMBER(FIND("REFORMA",J351)),ISNUMBER(FIND("AMPLIAÇÃO",J351)),ISNUMBER(FIND("AMPLIACAO",J351)),ISNUMBER(FIND("PAVIMENTAÇÃO",J351)),ISNUMBER(FIND("PAVIMENTACAO",J351)),ISNUMBER(FIND("DRENAGEM",J351)),ISNUMBER(FIND("CONSTRUÇÃO",J351)),ISNUMBER(FIND("CONSTRUCAO",J351))),INDEX([1]dados!$D$2:$D$32,MATCH("100000003*",[1]dados!$D$2:$D$32,0)),IF(OR(ISNUMBER(FIND("LOCAÇÃO",J351)),ISNUMBER(FIND("LOCACAO",J351)),ISNUMBER(FIND("MANUTENÇÃO",J351)),ISNUMBER(FIND("MANUTENCAO",J351)),ISNUMBER(FIND("MÁQUINA",J351)),ISNUMBER(FIND("MAQUINA",J351)),ISNUMBER(FIND("EQUIPAMENTO",J351))),INDEX([1]dados!$D$2:$D$32,MATCH("100000020*",[1]dados!$D$2:$D$32,0)),""))),"")</f>
        <v>100000020 - Manutenção de instalações, de máquinas ou de equipamentos</v>
      </c>
      <c r="L351" s="9">
        <f t="shared" si="22"/>
        <v>0</v>
      </c>
      <c r="M351" s="9">
        <f t="shared" si="23"/>
        <v>0</v>
      </c>
      <c r="N351" s="9"/>
      <c r="O351" s="9"/>
    </row>
    <row r="352" spans="1:15" ht="43.5" thickBot="1">
      <c r="A352" s="14" t="s">
        <v>1489</v>
      </c>
      <c r="B352" s="9"/>
      <c r="C352" s="9">
        <f>IF(OR(ISNUMBER(FIND("OBRA",'[2]R-2010'!E352)),ISNUMBER(FIND("4.4.90.51",'[2]R-2010'!C352))),1,0)</f>
        <v>0</v>
      </c>
      <c r="D352" s="23" t="str">
        <f>IFERROR(TEXT(VALUE(SUBSTITUTE(SUBSTITUTE(SUBSTITUTE('[2]R-2010'!H352,".",""),"/",""),"-","")),"00000000000000"),"")</f>
        <v>03420933000126</v>
      </c>
      <c r="E352" s="9">
        <f t="shared" si="20"/>
        <v>0</v>
      </c>
      <c r="F352" s="9">
        <f t="shared" si="21"/>
        <v>0</v>
      </c>
      <c r="G352" s="9" t="str">
        <f>IFERROR(IF('[2]R-2010'!I352="",0,'[2]R-2010'!I352),"")</f>
        <v>17838</v>
      </c>
      <c r="H352" s="10">
        <f>IFERROR('[2]R-2010'!K352,"")</f>
        <v>45974</v>
      </c>
      <c r="I352" s="24">
        <f>IFERROR('[2]R-2010'!L352,"")</f>
        <v>23400</v>
      </c>
      <c r="J352" s="14" t="str">
        <f>IFERROR('[2]R-2010'!Q352,"")</f>
        <v>CONTRATAÇÃO DE EMPRESA PARA LOCAÇÃO DE TABLET S, DESTINADOS AOS AGENTES DE ATENÇÃO  BASICA, SOB A RESPONSABILIDADE DA SECRETARIA DE SAUDE DO MUNICIPIO IGUATU/CE.  CONFORME LICITACAO 2021.06.04.01 E CONTRATO 2021.08.04.01. Em substituicao ao empenho 01080322.</v>
      </c>
      <c r="K352" s="23" t="str">
        <f>IFERROR(IF(OR(ISNUMBER(FIND("VARR",J352)),ISNUMBER(FIND("CAPINA",J352)),ISNUMBER(FIND("ROÇAG",J352)),ISNUMBER(FIND("ROCAG",J352)),ISNUMBER(FIND("PODA",J352)),ISNUMBER(FIND("RESÍDUO",J352)),ISNUMBER(FIND("RESIDUO",J352)),ISNUMBER(FIND("LIMPEZA",J352)),ISNUMBER(FIND("CONSERVAÇÃO",J352)),ISNUMBER(FIND("CONSERVACAO",J352))),INDEX([1]dados!$D$2:$D$32,MATCH("100000001*",[1]dados!$D$2:$D$32,0)),IF(OR(ISNUMBER(FIND("OBRA",J352)),ISNUMBER(FIND("ENGENHARIA",J352)),ISNUMBER(FIND("REFORMA",J352)),ISNUMBER(FIND("AMPLIAÇÃO",J352)),ISNUMBER(FIND("AMPLIACAO",J352)),ISNUMBER(FIND("PAVIMENTAÇÃO",J352)),ISNUMBER(FIND("PAVIMENTACAO",J352)),ISNUMBER(FIND("DRENAGEM",J352)),ISNUMBER(FIND("CONSTRUÇÃO",J352)),ISNUMBER(FIND("CONSTRUCAO",J352))),INDEX([1]dados!$D$2:$D$32,MATCH("100000003*",[1]dados!$D$2:$D$32,0)),IF(OR(ISNUMBER(FIND("LOCAÇÃO",J352)),ISNUMBER(FIND("LOCACAO",J352)),ISNUMBER(FIND("MANUTENÇÃO",J352)),ISNUMBER(FIND("MANUTENCAO",J352)),ISNUMBER(FIND("MÁQUINA",J352)),ISNUMBER(FIND("MAQUINA",J352)),ISNUMBER(FIND("EQUIPAMENTO",J352))),INDEX([1]dados!$D$2:$D$32,MATCH("100000020*",[1]dados!$D$2:$D$32,0)),""))),"")</f>
        <v>100000020 - Manutenção de instalações, de máquinas ou de equipamentos</v>
      </c>
      <c r="L352" s="9">
        <f t="shared" si="22"/>
        <v>0</v>
      </c>
      <c r="M352" s="9">
        <f t="shared" si="23"/>
        <v>0</v>
      </c>
      <c r="N352" s="9"/>
      <c r="O352" s="9"/>
    </row>
    <row r="353" spans="1:15" ht="43.5" thickBot="1">
      <c r="A353" s="14" t="s">
        <v>1489</v>
      </c>
      <c r="B353" s="9"/>
      <c r="C353" s="9">
        <f>IF(OR(ISNUMBER(FIND("OBRA",'[2]R-2010'!E353)),ISNUMBER(FIND("4.4.90.51",'[2]R-2010'!C353))),1,0)</f>
        <v>0</v>
      </c>
      <c r="D353" s="23" t="str">
        <f>IFERROR(TEXT(VALUE(SUBSTITUTE(SUBSTITUTE(SUBSTITUTE('[2]R-2010'!H353,".",""),"/",""),"-","")),"00000000000000"),"")</f>
        <v>03420933000126</v>
      </c>
      <c r="E353" s="9">
        <f t="shared" si="20"/>
        <v>0</v>
      </c>
      <c r="F353" s="9">
        <f t="shared" si="21"/>
        <v>0</v>
      </c>
      <c r="G353" s="9" t="str">
        <f>IFERROR(IF('[2]R-2010'!I353="",0,'[2]R-2010'!I353),"")</f>
        <v>18130</v>
      </c>
      <c r="H353" s="10">
        <f>IFERROR('[2]R-2010'!K353,"")</f>
        <v>45974</v>
      </c>
      <c r="I353" s="24">
        <f>IFERROR('[2]R-2010'!L353,"")</f>
        <v>23400</v>
      </c>
      <c r="J353" s="14" t="str">
        <f>IFERROR('[2]R-2010'!Q353,"")</f>
        <v>CONTRATAÇÃO DE EMPRESA PARA LOCAÇÃO DE TABLET S, DESTINADOS AOS AGENTES DE ATENÇÃO  BASICA, SOB A RESPONSABILIDADE DA SECRETARIA DE SAUDE DO MUNICIPIO IGUATU/CE.  CONFORME LICITACAO 2021.06.04.01 E CONTRATO 2021.08.04.01. Em substituicao ao empenho 01080322.</v>
      </c>
      <c r="K353" s="23" t="str">
        <f>IFERROR(IF(OR(ISNUMBER(FIND("VARR",J353)),ISNUMBER(FIND("CAPINA",J353)),ISNUMBER(FIND("ROÇAG",J353)),ISNUMBER(FIND("ROCAG",J353)),ISNUMBER(FIND("PODA",J353)),ISNUMBER(FIND("RESÍDUO",J353)),ISNUMBER(FIND("RESIDUO",J353)),ISNUMBER(FIND("LIMPEZA",J353)),ISNUMBER(FIND("CONSERVAÇÃO",J353)),ISNUMBER(FIND("CONSERVACAO",J353))),INDEX([1]dados!$D$2:$D$32,MATCH("100000001*",[1]dados!$D$2:$D$32,0)),IF(OR(ISNUMBER(FIND("OBRA",J353)),ISNUMBER(FIND("ENGENHARIA",J353)),ISNUMBER(FIND("REFORMA",J353)),ISNUMBER(FIND("AMPLIAÇÃO",J353)),ISNUMBER(FIND("AMPLIACAO",J353)),ISNUMBER(FIND("PAVIMENTAÇÃO",J353)),ISNUMBER(FIND("PAVIMENTACAO",J353)),ISNUMBER(FIND("DRENAGEM",J353)),ISNUMBER(FIND("CONSTRUÇÃO",J353)),ISNUMBER(FIND("CONSTRUCAO",J353))),INDEX([1]dados!$D$2:$D$32,MATCH("100000003*",[1]dados!$D$2:$D$32,0)),IF(OR(ISNUMBER(FIND("LOCAÇÃO",J353)),ISNUMBER(FIND("LOCACAO",J353)),ISNUMBER(FIND("MANUTENÇÃO",J353)),ISNUMBER(FIND("MANUTENCAO",J353)),ISNUMBER(FIND("MÁQUINA",J353)),ISNUMBER(FIND("MAQUINA",J353)),ISNUMBER(FIND("EQUIPAMENTO",J353))),INDEX([1]dados!$D$2:$D$32,MATCH("100000020*",[1]dados!$D$2:$D$32,0)),""))),"")</f>
        <v>100000020 - Manutenção de instalações, de máquinas ou de equipamentos</v>
      </c>
      <c r="L353" s="9">
        <f t="shared" si="22"/>
        <v>0</v>
      </c>
      <c r="M353" s="9">
        <f t="shared" si="23"/>
        <v>0</v>
      </c>
      <c r="N353" s="9"/>
      <c r="O353" s="9"/>
    </row>
    <row r="354" spans="1:15" ht="43.5" thickBot="1">
      <c r="A354" s="14" t="s">
        <v>1489</v>
      </c>
      <c r="B354" s="9"/>
      <c r="C354" s="9">
        <f>IF(OR(ISNUMBER(FIND("OBRA",'[2]R-2010'!E354)),ISNUMBER(FIND("4.4.90.51",'[2]R-2010'!C354))),1,0)</f>
        <v>0</v>
      </c>
      <c r="D354" s="23" t="str">
        <f>IFERROR(TEXT(VALUE(SUBSTITUTE(SUBSTITUTE(SUBSTITUTE('[2]R-2010'!H354,".",""),"/",""),"-","")),"00000000000000"),"")</f>
        <v>03420933000126</v>
      </c>
      <c r="E354" s="9">
        <f t="shared" si="20"/>
        <v>0</v>
      </c>
      <c r="F354" s="9">
        <f t="shared" si="21"/>
        <v>0</v>
      </c>
      <c r="G354" s="9" t="str">
        <f>IFERROR(IF('[2]R-2010'!I354="",0,'[2]R-2010'!I354),"")</f>
        <v>17806</v>
      </c>
      <c r="H354" s="10">
        <f>IFERROR('[2]R-2010'!K354,"")</f>
        <v>45974</v>
      </c>
      <c r="I354" s="24">
        <f>IFERROR('[2]R-2010'!L354,"")</f>
        <v>23400</v>
      </c>
      <c r="J354" s="14" t="str">
        <f>IFERROR('[2]R-2010'!Q354,"")</f>
        <v>CONTRATAÇÃO DE EMPRESA PARA LOCAÇÃO DE TABLET S, DESTINADOS AOS AGENTES DE ATENÇÃO  BASICA, SOB A RESPONSABILIDADE DA SECRETARIA DE SAUDE DO MUNICIPIO IGUATU/CE.  CONFORME LICITACAO 2021.06.04.01 E CONTRATO 2021.08.04.01. Em substituicao ao empenho 01080322.</v>
      </c>
      <c r="K354" s="23" t="str">
        <f>IFERROR(IF(OR(ISNUMBER(FIND("VARR",J354)),ISNUMBER(FIND("CAPINA",J354)),ISNUMBER(FIND("ROÇAG",J354)),ISNUMBER(FIND("ROCAG",J354)),ISNUMBER(FIND("PODA",J354)),ISNUMBER(FIND("RESÍDUO",J354)),ISNUMBER(FIND("RESIDUO",J354)),ISNUMBER(FIND("LIMPEZA",J354)),ISNUMBER(FIND("CONSERVAÇÃO",J354)),ISNUMBER(FIND("CONSERVACAO",J354))),INDEX([1]dados!$D$2:$D$32,MATCH("100000001*",[1]dados!$D$2:$D$32,0)),IF(OR(ISNUMBER(FIND("OBRA",J354)),ISNUMBER(FIND("ENGENHARIA",J354)),ISNUMBER(FIND("REFORMA",J354)),ISNUMBER(FIND("AMPLIAÇÃO",J354)),ISNUMBER(FIND("AMPLIACAO",J354)),ISNUMBER(FIND("PAVIMENTAÇÃO",J354)),ISNUMBER(FIND("PAVIMENTACAO",J354)),ISNUMBER(FIND("DRENAGEM",J354)),ISNUMBER(FIND("CONSTRUÇÃO",J354)),ISNUMBER(FIND("CONSTRUCAO",J354))),INDEX([1]dados!$D$2:$D$32,MATCH("100000003*",[1]dados!$D$2:$D$32,0)),IF(OR(ISNUMBER(FIND("LOCAÇÃO",J354)),ISNUMBER(FIND("LOCACAO",J354)),ISNUMBER(FIND("MANUTENÇÃO",J354)),ISNUMBER(FIND("MANUTENCAO",J354)),ISNUMBER(FIND("MÁQUINA",J354)),ISNUMBER(FIND("MAQUINA",J354)),ISNUMBER(FIND("EQUIPAMENTO",J354))),INDEX([1]dados!$D$2:$D$32,MATCH("100000020*",[1]dados!$D$2:$D$32,0)),""))),"")</f>
        <v>100000020 - Manutenção de instalações, de máquinas ou de equipamentos</v>
      </c>
      <c r="L354" s="9">
        <f t="shared" si="22"/>
        <v>0</v>
      </c>
      <c r="M354" s="9">
        <f t="shared" si="23"/>
        <v>0</v>
      </c>
      <c r="N354" s="9"/>
      <c r="O354" s="9"/>
    </row>
    <row r="355" spans="1:15" ht="57.75" thickBot="1">
      <c r="A355" s="14" t="s">
        <v>1489</v>
      </c>
      <c r="B355" s="9"/>
      <c r="C355" s="9">
        <f>IF(OR(ISNUMBER(FIND("OBRA",'[2]R-2010'!E355)),ISNUMBER(FIND("4.4.90.51",'[2]R-2010'!C355))),1,0)</f>
        <v>0</v>
      </c>
      <c r="D355" s="23" t="str">
        <f>IFERROR(TEXT(VALUE(SUBSTITUTE(SUBSTITUTE(SUBSTITUTE('[2]R-2010'!H355,".",""),"/",""),"-","")),"00000000000000"),"")</f>
        <v>03420933000126</v>
      </c>
      <c r="E355" s="9">
        <f t="shared" si="20"/>
        <v>0</v>
      </c>
      <c r="F355" s="9">
        <f t="shared" si="21"/>
        <v>0</v>
      </c>
      <c r="G355" s="9" t="str">
        <f>IFERROR(IF('[2]R-2010'!I355="",0,'[2]R-2010'!I355),"")</f>
        <v>18131</v>
      </c>
      <c r="H355" s="10">
        <f>IFERROR('[2]R-2010'!K355,"")</f>
        <v>45974</v>
      </c>
      <c r="I355" s="24">
        <f>IFERROR('[2]R-2010'!L355,"")</f>
        <v>30810.3</v>
      </c>
      <c r="J355" s="14" t="str">
        <f>IFERROR('[2]R-2010'!Q355,"")</f>
        <v>CONTRATACAO DE EMPRESA PARA LOCAÇÃO DE EQUIPAMENTOS DE INFORMATICA, INCLUINDO ASSISTENCIA TECNICA, MANUTENÇÃO PREVENTIVA E CORRETIVA E PEÇAS DE REPOSICÃO, PARA  ATENDER AS NECESSIDADES DA SECRETARIA DE SAUDE/PAB DO MUNICIPIO DE IGUATU/CE.  CONFORME LICITACAO 2021.07.01.03 E CONTRATO 2021.08.23.07. EM SUBSTITUICAO AO EMPENHO 01080346.</v>
      </c>
      <c r="K355" s="23" t="str">
        <f>IFERROR(IF(OR(ISNUMBER(FIND("VARR",J355)),ISNUMBER(FIND("CAPINA",J355)),ISNUMBER(FIND("ROÇAG",J355)),ISNUMBER(FIND("ROCAG",J355)),ISNUMBER(FIND("PODA",J355)),ISNUMBER(FIND("RESÍDUO",J355)),ISNUMBER(FIND("RESIDUO",J355)),ISNUMBER(FIND("LIMPEZA",J355)),ISNUMBER(FIND("CONSERVAÇÃO",J355)),ISNUMBER(FIND("CONSERVACAO",J355))),INDEX([1]dados!$D$2:$D$32,MATCH("100000001*",[1]dados!$D$2:$D$32,0)),IF(OR(ISNUMBER(FIND("OBRA",J355)),ISNUMBER(FIND("ENGENHARIA",J355)),ISNUMBER(FIND("REFORMA",J355)),ISNUMBER(FIND("AMPLIAÇÃO",J355)),ISNUMBER(FIND("AMPLIACAO",J355)),ISNUMBER(FIND("PAVIMENTAÇÃO",J355)),ISNUMBER(FIND("PAVIMENTACAO",J355)),ISNUMBER(FIND("DRENAGEM",J355)),ISNUMBER(FIND("CONSTRUÇÃO",J355)),ISNUMBER(FIND("CONSTRUCAO",J355))),INDEX([1]dados!$D$2:$D$32,MATCH("100000003*",[1]dados!$D$2:$D$32,0)),IF(OR(ISNUMBER(FIND("LOCAÇÃO",J355)),ISNUMBER(FIND("LOCACAO",J355)),ISNUMBER(FIND("MANUTENÇÃO",J355)),ISNUMBER(FIND("MANUTENCAO",J355)),ISNUMBER(FIND("MÁQUINA",J355)),ISNUMBER(FIND("MAQUINA",J355)),ISNUMBER(FIND("EQUIPAMENTO",J355))),INDEX([1]dados!$D$2:$D$32,MATCH("100000020*",[1]dados!$D$2:$D$32,0)),""))),"")</f>
        <v>100000020 - Manutenção de instalações, de máquinas ou de equipamentos</v>
      </c>
      <c r="L355" s="9">
        <f t="shared" si="22"/>
        <v>0</v>
      </c>
      <c r="M355" s="9">
        <f t="shared" si="23"/>
        <v>0</v>
      </c>
      <c r="N355" s="9"/>
      <c r="O355" s="9"/>
    </row>
    <row r="356" spans="1:15" ht="57.75" thickBot="1">
      <c r="A356" s="14" t="s">
        <v>1489</v>
      </c>
      <c r="B356" s="9"/>
      <c r="C356" s="9">
        <f>IF(OR(ISNUMBER(FIND("OBRA",'[2]R-2010'!E356)),ISNUMBER(FIND("4.4.90.51",'[2]R-2010'!C356))),1,0)</f>
        <v>0</v>
      </c>
      <c r="D356" s="23" t="str">
        <f>IFERROR(TEXT(VALUE(SUBSTITUTE(SUBSTITUTE(SUBSTITUTE('[2]R-2010'!H356,".",""),"/",""),"-","")),"00000000000000"),"")</f>
        <v>03420933000126</v>
      </c>
      <c r="E356" s="9">
        <f t="shared" si="20"/>
        <v>0</v>
      </c>
      <c r="F356" s="9">
        <f t="shared" si="21"/>
        <v>0</v>
      </c>
      <c r="G356" s="9" t="str">
        <f>IFERROR(IF('[2]R-2010'!I356="",0,'[2]R-2010'!I356),"")</f>
        <v>17840</v>
      </c>
      <c r="H356" s="10">
        <f>IFERROR('[2]R-2010'!K356,"")</f>
        <v>45974</v>
      </c>
      <c r="I356" s="24">
        <f>IFERROR('[2]R-2010'!L356,"")</f>
        <v>31437.32</v>
      </c>
      <c r="J356" s="14" t="str">
        <f>IFERROR('[2]R-2010'!Q356,"")</f>
        <v>CONTRATACAO DE EMPRESA PARA LOCAÇÃO DE EQUIPAMENTOS DE INFORMATICA, INCLUINDO ASSISTENCIA TECNICA, MANUTENÇÃO PREVENTIVA E CORRETIVA E PEÇAS DE REPOSICÃO, PARA  ATENDER AS NECESSIDADES DA SECRETARIA DE SAUDE/PAB DO MUNICIPIO DE IGUATU/CE.  CONFORME LICITACAO 2021.07.01.03 E CONTRATO 2021.08.23.07. EM SUBSTITUICAO AO EMPENHO 01080346.</v>
      </c>
      <c r="K356" s="23" t="str">
        <f>IFERROR(IF(OR(ISNUMBER(FIND("VARR",J356)),ISNUMBER(FIND("CAPINA",J356)),ISNUMBER(FIND("ROÇAG",J356)),ISNUMBER(FIND("ROCAG",J356)),ISNUMBER(FIND("PODA",J356)),ISNUMBER(FIND("RESÍDUO",J356)),ISNUMBER(FIND("RESIDUO",J356)),ISNUMBER(FIND("LIMPEZA",J356)),ISNUMBER(FIND("CONSERVAÇÃO",J356)),ISNUMBER(FIND("CONSERVACAO",J356))),INDEX([1]dados!$D$2:$D$32,MATCH("100000001*",[1]dados!$D$2:$D$32,0)),IF(OR(ISNUMBER(FIND("OBRA",J356)),ISNUMBER(FIND("ENGENHARIA",J356)),ISNUMBER(FIND("REFORMA",J356)),ISNUMBER(FIND("AMPLIAÇÃO",J356)),ISNUMBER(FIND("AMPLIACAO",J356)),ISNUMBER(FIND("PAVIMENTAÇÃO",J356)),ISNUMBER(FIND("PAVIMENTACAO",J356)),ISNUMBER(FIND("DRENAGEM",J356)),ISNUMBER(FIND("CONSTRUÇÃO",J356)),ISNUMBER(FIND("CONSTRUCAO",J356))),INDEX([1]dados!$D$2:$D$32,MATCH("100000003*",[1]dados!$D$2:$D$32,0)),IF(OR(ISNUMBER(FIND("LOCAÇÃO",J356)),ISNUMBER(FIND("LOCACAO",J356)),ISNUMBER(FIND("MANUTENÇÃO",J356)),ISNUMBER(FIND("MANUTENCAO",J356)),ISNUMBER(FIND("MÁQUINA",J356)),ISNUMBER(FIND("MAQUINA",J356)),ISNUMBER(FIND("EQUIPAMENTO",J356))),INDEX([1]dados!$D$2:$D$32,MATCH("100000020*",[1]dados!$D$2:$D$32,0)),""))),"")</f>
        <v>100000020 - Manutenção de instalações, de máquinas ou de equipamentos</v>
      </c>
      <c r="L356" s="9">
        <f t="shared" si="22"/>
        <v>0</v>
      </c>
      <c r="M356" s="9">
        <f t="shared" si="23"/>
        <v>0</v>
      </c>
      <c r="N356" s="9"/>
      <c r="O356" s="9"/>
    </row>
    <row r="357" spans="1:15" ht="57.75" thickBot="1">
      <c r="A357" s="14" t="s">
        <v>1489</v>
      </c>
      <c r="B357" s="9"/>
      <c r="C357" s="9">
        <f>IF(OR(ISNUMBER(FIND("OBRA",'[2]R-2010'!E357)),ISNUMBER(FIND("4.4.90.51",'[2]R-2010'!C357))),1,0)</f>
        <v>0</v>
      </c>
      <c r="D357" s="23" t="str">
        <f>IFERROR(TEXT(VALUE(SUBSTITUTE(SUBSTITUTE(SUBSTITUTE('[2]R-2010'!H357,".",""),"/",""),"-","")),"00000000000000"),"")</f>
        <v>03420933000126</v>
      </c>
      <c r="E357" s="9">
        <f t="shared" si="20"/>
        <v>0</v>
      </c>
      <c r="F357" s="9">
        <f t="shared" si="21"/>
        <v>0</v>
      </c>
      <c r="G357" s="9" t="str">
        <f>IFERROR(IF('[2]R-2010'!I357="",0,'[2]R-2010'!I357),"")</f>
        <v>17821</v>
      </c>
      <c r="H357" s="10">
        <f>IFERROR('[2]R-2010'!K357,"")</f>
        <v>45974</v>
      </c>
      <c r="I357" s="24">
        <f>IFERROR('[2]R-2010'!L357,"")</f>
        <v>56336.36</v>
      </c>
      <c r="J357" s="14" t="str">
        <f>IFERROR('[2]R-2010'!Q357,"")</f>
        <v>CONTRATACAO DE EMPRESA PARA LOCAÇÃO DE EQUIPAMENTOS DE INFORMATICA, INCLUINDO ASSISTENCIA TECNICA, MANUTENÇÃO PREVENTIVA E CORRETIVA E PEÇAS DE REPOSICÃO, PARA  ATENDER AS NECESSIDADES DA SECRETARIA DE SAUDE/PAB DO MUNICIPIO DE IGUATU/CE.  CONFORME LICITACAO 2021.07.01.03 E CONTRATO 2021.08.23.07. EM SUBSTITUICAO AO EMPENHO 01080346.</v>
      </c>
      <c r="K357" s="23" t="str">
        <f>IFERROR(IF(OR(ISNUMBER(FIND("VARR",J357)),ISNUMBER(FIND("CAPINA",J357)),ISNUMBER(FIND("ROÇAG",J357)),ISNUMBER(FIND("ROCAG",J357)),ISNUMBER(FIND("PODA",J357)),ISNUMBER(FIND("RESÍDUO",J357)),ISNUMBER(FIND("RESIDUO",J357)),ISNUMBER(FIND("LIMPEZA",J357)),ISNUMBER(FIND("CONSERVAÇÃO",J357)),ISNUMBER(FIND("CONSERVACAO",J357))),INDEX([1]dados!$D$2:$D$32,MATCH("100000001*",[1]dados!$D$2:$D$32,0)),IF(OR(ISNUMBER(FIND("OBRA",J357)),ISNUMBER(FIND("ENGENHARIA",J357)),ISNUMBER(FIND("REFORMA",J357)),ISNUMBER(FIND("AMPLIAÇÃO",J357)),ISNUMBER(FIND("AMPLIACAO",J357)),ISNUMBER(FIND("PAVIMENTAÇÃO",J357)),ISNUMBER(FIND("PAVIMENTACAO",J357)),ISNUMBER(FIND("DRENAGEM",J357)),ISNUMBER(FIND("CONSTRUÇÃO",J357)),ISNUMBER(FIND("CONSTRUCAO",J357))),INDEX([1]dados!$D$2:$D$32,MATCH("100000003*",[1]dados!$D$2:$D$32,0)),IF(OR(ISNUMBER(FIND("LOCAÇÃO",J357)),ISNUMBER(FIND("LOCACAO",J357)),ISNUMBER(FIND("MANUTENÇÃO",J357)),ISNUMBER(FIND("MANUTENCAO",J357)),ISNUMBER(FIND("MÁQUINA",J357)),ISNUMBER(FIND("MAQUINA",J357)),ISNUMBER(FIND("EQUIPAMENTO",J357))),INDEX([1]dados!$D$2:$D$32,MATCH("100000020*",[1]dados!$D$2:$D$32,0)),""))),"")</f>
        <v>100000020 - Manutenção de instalações, de máquinas ou de equipamentos</v>
      </c>
      <c r="L357" s="9">
        <f t="shared" si="22"/>
        <v>0</v>
      </c>
      <c r="M357" s="9">
        <f t="shared" si="23"/>
        <v>0</v>
      </c>
      <c r="N357" s="9"/>
      <c r="O357" s="9"/>
    </row>
    <row r="358" spans="1:15" ht="43.5" thickBot="1">
      <c r="A358" s="14" t="s">
        <v>1489</v>
      </c>
      <c r="B358" s="9"/>
      <c r="C358" s="9">
        <f>IF(OR(ISNUMBER(FIND("OBRA",'[2]R-2010'!E358)),ISNUMBER(FIND("4.4.90.51",'[2]R-2010'!C358))),1,0)</f>
        <v>0</v>
      </c>
      <c r="D358" s="23" t="str">
        <f>IFERROR(TEXT(VALUE(SUBSTITUTE(SUBSTITUTE(SUBSTITUTE('[2]R-2010'!H358,".",""),"/",""),"-","")),"00000000000000"),"")</f>
        <v>02130122000128</v>
      </c>
      <c r="E358" s="9">
        <f t="shared" si="20"/>
        <v>0</v>
      </c>
      <c r="F358" s="9">
        <f t="shared" si="21"/>
        <v>0</v>
      </c>
      <c r="G358" s="9" t="str">
        <f>IFERROR(IF('[2]R-2010'!I358="",0,'[2]R-2010'!I358),"")</f>
        <v>20304</v>
      </c>
      <c r="H358" s="10">
        <f>IFERROR('[2]R-2010'!K358,"")</f>
        <v>45974</v>
      </c>
      <c r="I358" s="24">
        <f>IFERROR('[2]R-2010'!L358,"")</f>
        <v>1150</v>
      </c>
      <c r="J358" s="14" t="str">
        <f>IFERROR('[2]R-2010'!Q358,"")</f>
        <v>CONTRATAÇÃO DE SERVIÇO DE CONCESSÃO DE LICENSA DE USO E SUPORTE TÉCNICO DOS SISTEMA DE GESTÃO DE PONTO ELETRÔNICO, DE RESPONSABILIDADE DA SECRETARIA DA ASSISTÊNCIA SOCIAL/CRAS-PAIF DO MUNICÍPIO DE IGUATU/CE, CONFORME PROCESSO CARONA 2021.06.29.01 E CONTRATO 2021.09.15.03.</v>
      </c>
      <c r="K358" s="23" t="str">
        <f>IFERROR(IF(OR(ISNUMBER(FIND("VARR",J358)),ISNUMBER(FIND("CAPINA",J358)),ISNUMBER(FIND("ROÇAG",J358)),ISNUMBER(FIND("ROCAG",J358)),ISNUMBER(FIND("PODA",J358)),ISNUMBER(FIND("RESÍDUO",J358)),ISNUMBER(FIND("RESIDUO",J358)),ISNUMBER(FIND("LIMPEZA",J358)),ISNUMBER(FIND("CONSERVAÇÃO",J358)),ISNUMBER(FIND("CONSERVACAO",J358))),INDEX([1]dados!$D$2:$D$32,MATCH("100000001*",[1]dados!$D$2:$D$32,0)),IF(OR(ISNUMBER(FIND("OBRA",J358)),ISNUMBER(FIND("ENGENHARIA",J358)),ISNUMBER(FIND("REFORMA",J358)),ISNUMBER(FIND("AMPLIAÇÃO",J358)),ISNUMBER(FIND("AMPLIACAO",J358)),ISNUMBER(FIND("PAVIMENTAÇÃO",J358)),ISNUMBER(FIND("PAVIMENTACAO",J358)),ISNUMBER(FIND("DRENAGEM",J358)),ISNUMBER(FIND("CONSTRUÇÃO",J358)),ISNUMBER(FIND("CONSTRUCAO",J358))),INDEX([1]dados!$D$2:$D$32,MATCH("100000003*",[1]dados!$D$2:$D$32,0)),IF(OR(ISNUMBER(FIND("LOCAÇÃO",J358)),ISNUMBER(FIND("LOCACAO",J358)),ISNUMBER(FIND("MANUTENÇÃO",J358)),ISNUMBER(FIND("MANUTENCAO",J358)),ISNUMBER(FIND("MÁQUINA",J358)),ISNUMBER(FIND("MAQUINA",J358)),ISNUMBER(FIND("EQUIPAMENTO",J358))),INDEX([1]dados!$D$2:$D$32,MATCH("100000020*",[1]dados!$D$2:$D$32,0)),""))),"")</f>
        <v/>
      </c>
      <c r="L358" s="9">
        <f t="shared" si="22"/>
        <v>0</v>
      </c>
      <c r="M358" s="9">
        <f t="shared" si="23"/>
        <v>0</v>
      </c>
      <c r="N358" s="9"/>
      <c r="O358" s="9"/>
    </row>
    <row r="359" spans="1:15" ht="43.5" thickBot="1">
      <c r="A359" s="14" t="s">
        <v>1489</v>
      </c>
      <c r="B359" s="9"/>
      <c r="C359" s="9">
        <f>IF(OR(ISNUMBER(FIND("OBRA",'[2]R-2010'!E359)),ISNUMBER(FIND("4.4.90.51",'[2]R-2010'!C359))),1,0)</f>
        <v>0</v>
      </c>
      <c r="D359" s="23" t="str">
        <f>IFERROR(TEXT(VALUE(SUBSTITUTE(SUBSTITUTE(SUBSTITUTE('[2]R-2010'!H359,".",""),"/",""),"-","")),"00000000000000"),"")</f>
        <v>33921755000188</v>
      </c>
      <c r="E359" s="9">
        <f t="shared" si="20"/>
        <v>0</v>
      </c>
      <c r="F359" s="9">
        <f t="shared" si="21"/>
        <v>0</v>
      </c>
      <c r="G359" s="9" t="str">
        <f>IFERROR(IF('[2]R-2010'!I359="",0,'[2]R-2010'!I359),"")</f>
        <v>2143</v>
      </c>
      <c r="H359" s="10">
        <f>IFERROR('[2]R-2010'!K359,"")</f>
        <v>45978</v>
      </c>
      <c r="I359" s="24">
        <f>IFERROR('[2]R-2010'!L359,"")</f>
        <v>4700</v>
      </c>
      <c r="J359" s="14" t="str">
        <f>IFERROR('[2]R-2010'!Q359,"")</f>
        <v>Contratação de empresa para locação de equipamento de Digitalização de Imagens Radiográficas Convencionais, destinado a atender as necessidades da Unidade de Pronto Atendimento (UPA), conforme especificações descritas no termo de referência, anexo I do aviso. Conforme dispensa de licitacao 2024.05.16.01 e contrato 2024.06.06.01.</v>
      </c>
      <c r="K359" s="23" t="str">
        <f>IFERROR(IF(OR(ISNUMBER(FIND("VARR",J359)),ISNUMBER(FIND("CAPINA",J359)),ISNUMBER(FIND("ROÇAG",J359)),ISNUMBER(FIND("ROCAG",J359)),ISNUMBER(FIND("PODA",J359)),ISNUMBER(FIND("RESÍDUO",J359)),ISNUMBER(FIND("RESIDUO",J359)),ISNUMBER(FIND("LIMPEZA",J359)),ISNUMBER(FIND("CONSERVAÇÃO",J359)),ISNUMBER(FIND("CONSERVACAO",J359))),INDEX([1]dados!$D$2:$D$32,MATCH("100000001*",[1]dados!$D$2:$D$32,0)),IF(OR(ISNUMBER(FIND("OBRA",J359)),ISNUMBER(FIND("ENGENHARIA",J359)),ISNUMBER(FIND("REFORMA",J359)),ISNUMBER(FIND("AMPLIAÇÃO",J359)),ISNUMBER(FIND("AMPLIACAO",J359)),ISNUMBER(FIND("PAVIMENTAÇÃO",J359)),ISNUMBER(FIND("PAVIMENTACAO",J359)),ISNUMBER(FIND("DRENAGEM",J359)),ISNUMBER(FIND("CONSTRUÇÃO",J359)),ISNUMBER(FIND("CONSTRUCAO",J359))),INDEX([1]dados!$D$2:$D$32,MATCH("100000003*",[1]dados!$D$2:$D$32,0)),IF(OR(ISNUMBER(FIND("LOCAÇÃO",J359)),ISNUMBER(FIND("LOCACAO",J359)),ISNUMBER(FIND("MANUTENÇÃO",J359)),ISNUMBER(FIND("MANUTENCAO",J359)),ISNUMBER(FIND("MÁQUINA",J359)),ISNUMBER(FIND("MAQUINA",J359)),ISNUMBER(FIND("EQUIPAMENTO",J359))),INDEX([1]dados!$D$2:$D$32,MATCH("100000020*",[1]dados!$D$2:$D$32,0)),""))),"")</f>
        <v/>
      </c>
      <c r="L359" s="9">
        <f t="shared" si="22"/>
        <v>0</v>
      </c>
      <c r="M359" s="9">
        <f t="shared" si="23"/>
        <v>0</v>
      </c>
      <c r="N359" s="9"/>
      <c r="O359" s="9"/>
    </row>
    <row r="360" spans="1:15" ht="43.5" thickBot="1">
      <c r="A360" s="14" t="s">
        <v>1489</v>
      </c>
      <c r="B360" s="9"/>
      <c r="C360" s="9">
        <f>IF(OR(ISNUMBER(FIND("OBRA",'[2]R-2010'!E360)),ISNUMBER(FIND("4.4.90.51",'[2]R-2010'!C360))),1,0)</f>
        <v>0</v>
      </c>
      <c r="D360" s="23" t="str">
        <f>IFERROR(TEXT(VALUE(SUBSTITUTE(SUBSTITUTE(SUBSTITUTE('[2]R-2010'!H360,".",""),"/",""),"-","")),"00000000000000"),"")</f>
        <v>04238951000154</v>
      </c>
      <c r="E360" s="9">
        <f t="shared" si="20"/>
        <v>0</v>
      </c>
      <c r="F360" s="9">
        <f t="shared" si="21"/>
        <v>0</v>
      </c>
      <c r="G360" s="9" t="str">
        <f>IFERROR(IF('[2]R-2010'!I360="",0,'[2]R-2010'!I360),"")</f>
        <v>45269</v>
      </c>
      <c r="H360" s="10">
        <f>IFERROR('[2]R-2010'!K360,"")</f>
        <v>45978</v>
      </c>
      <c r="I360" s="24">
        <f>IFERROR('[2]R-2010'!L360,"")</f>
        <v>20700</v>
      </c>
      <c r="J360" s="14" t="str">
        <f>IFERROR('[2]R-2010'!Q360,"")</f>
        <v>Contração de empresa especializada para prestar os serviços de locação de  equipamentos médicos, incluso manutenção preventiva e corretiva, sob  a responsabilidade da Secretaria da Saúde de Iguatu-Ce. conforme licitacao  2022.10.11.02 e contrato 2022.11.22.02.</v>
      </c>
      <c r="K360" s="23" t="str">
        <f>IFERROR(IF(OR(ISNUMBER(FIND("VARR",J360)),ISNUMBER(FIND("CAPINA",J360)),ISNUMBER(FIND("ROÇAG",J360)),ISNUMBER(FIND("ROCAG",J360)),ISNUMBER(FIND("PODA",J360)),ISNUMBER(FIND("RESÍDUO",J360)),ISNUMBER(FIND("RESIDUO",J360)),ISNUMBER(FIND("LIMPEZA",J360)),ISNUMBER(FIND("CONSERVAÇÃO",J360)),ISNUMBER(FIND("CONSERVACAO",J360))),INDEX([1]dados!$D$2:$D$32,MATCH("100000001*",[1]dados!$D$2:$D$32,0)),IF(OR(ISNUMBER(FIND("OBRA",J360)),ISNUMBER(FIND("ENGENHARIA",J360)),ISNUMBER(FIND("REFORMA",J360)),ISNUMBER(FIND("AMPLIAÇÃO",J360)),ISNUMBER(FIND("AMPLIACAO",J360)),ISNUMBER(FIND("PAVIMENTAÇÃO",J360)),ISNUMBER(FIND("PAVIMENTACAO",J360)),ISNUMBER(FIND("DRENAGEM",J360)),ISNUMBER(FIND("CONSTRUÇÃO",J360)),ISNUMBER(FIND("CONSTRUCAO",J360))),INDEX([1]dados!$D$2:$D$32,MATCH("100000003*",[1]dados!$D$2:$D$32,0)),IF(OR(ISNUMBER(FIND("LOCAÇÃO",J360)),ISNUMBER(FIND("LOCACAO",J360)),ISNUMBER(FIND("MANUTENÇÃO",J360)),ISNUMBER(FIND("MANUTENCAO",J360)),ISNUMBER(FIND("MÁQUINA",J360)),ISNUMBER(FIND("MAQUINA",J360)),ISNUMBER(FIND("EQUIPAMENTO",J360))),INDEX([1]dados!$D$2:$D$32,MATCH("100000020*",[1]dados!$D$2:$D$32,0)),""))),"")</f>
        <v/>
      </c>
      <c r="L360" s="9">
        <f t="shared" si="22"/>
        <v>0</v>
      </c>
      <c r="M360" s="9">
        <f t="shared" si="23"/>
        <v>0</v>
      </c>
      <c r="N360" s="9"/>
      <c r="O360" s="9"/>
    </row>
    <row r="361" spans="1:15" ht="43.5" thickBot="1">
      <c r="A361" s="14" t="s">
        <v>1489</v>
      </c>
      <c r="B361" s="9"/>
      <c r="C361" s="9">
        <f>IF(OR(ISNUMBER(FIND("OBRA",'[2]R-2010'!E361)),ISNUMBER(FIND("4.4.90.51",'[2]R-2010'!C361))),1,0)</f>
        <v>0</v>
      </c>
      <c r="D361" s="23" t="str">
        <f>IFERROR(TEXT(VALUE(SUBSTITUTE(SUBSTITUTE(SUBSTITUTE('[2]R-2010'!H361,".",""),"/",""),"-","")),"00000000000000"),"")</f>
        <v>44444145000157</v>
      </c>
      <c r="E361" s="9">
        <f t="shared" si="20"/>
        <v>0</v>
      </c>
      <c r="F361" s="9">
        <f t="shared" si="21"/>
        <v>0</v>
      </c>
      <c r="G361" s="9" t="str">
        <f>IFERROR(IF('[2]R-2010'!I361="",0,'[2]R-2010'!I361),"")</f>
        <v>191</v>
      </c>
      <c r="H361" s="10">
        <f>IFERROR('[2]R-2010'!K361,"")</f>
        <v>45979</v>
      </c>
      <c r="I361" s="24">
        <f>IFERROR('[2]R-2010'!L361,"")</f>
        <v>1648.8</v>
      </c>
      <c r="J361" s="14" t="str">
        <f>IFERROR('[2]R-2010'!Q361,"")</f>
        <v>Contratação de empresa especializada em promocao, planejamento, logistica, locacao  de infraestrutura e execucao de eventos. Sob a responsabilidade da Secretaria de Gabinete do municipio de Iguatu/CE. Conforme licitacao 2025.08.29.01 e contrato  2025.09.01.02.</v>
      </c>
      <c r="K361" s="23" t="str">
        <f>IFERROR(IF(OR(ISNUMBER(FIND("VARR",J361)),ISNUMBER(FIND("CAPINA",J361)),ISNUMBER(FIND("ROÇAG",J361)),ISNUMBER(FIND("ROCAG",J361)),ISNUMBER(FIND("PODA",J361)),ISNUMBER(FIND("RESÍDUO",J361)),ISNUMBER(FIND("RESIDUO",J361)),ISNUMBER(FIND("LIMPEZA",J361)),ISNUMBER(FIND("CONSERVAÇÃO",J361)),ISNUMBER(FIND("CONSERVACAO",J361))),INDEX([1]dados!$D$2:$D$32,MATCH("100000001*",[1]dados!$D$2:$D$32,0)),IF(OR(ISNUMBER(FIND("OBRA",J361)),ISNUMBER(FIND("ENGENHARIA",J361)),ISNUMBER(FIND("REFORMA",J361)),ISNUMBER(FIND("AMPLIAÇÃO",J361)),ISNUMBER(FIND("AMPLIACAO",J361)),ISNUMBER(FIND("PAVIMENTAÇÃO",J361)),ISNUMBER(FIND("PAVIMENTACAO",J361)),ISNUMBER(FIND("DRENAGEM",J361)),ISNUMBER(FIND("CONSTRUÇÃO",J361)),ISNUMBER(FIND("CONSTRUCAO",J361))),INDEX([1]dados!$D$2:$D$32,MATCH("100000003*",[1]dados!$D$2:$D$32,0)),IF(OR(ISNUMBER(FIND("LOCAÇÃO",J361)),ISNUMBER(FIND("LOCACAO",J361)),ISNUMBER(FIND("MANUTENÇÃO",J361)),ISNUMBER(FIND("MANUTENCAO",J361)),ISNUMBER(FIND("MÁQUINA",J361)),ISNUMBER(FIND("MAQUINA",J361)),ISNUMBER(FIND("EQUIPAMENTO",J361))),INDEX([1]dados!$D$2:$D$32,MATCH("100000020*",[1]dados!$D$2:$D$32,0)),""))),"")</f>
        <v/>
      </c>
      <c r="L361" s="9">
        <f t="shared" si="22"/>
        <v>0</v>
      </c>
      <c r="M361" s="9">
        <f t="shared" si="23"/>
        <v>0</v>
      </c>
      <c r="N361" s="9"/>
      <c r="O361" s="9"/>
    </row>
    <row r="362" spans="1:15" ht="43.5" thickBot="1">
      <c r="A362" s="14" t="s">
        <v>1489</v>
      </c>
      <c r="B362" s="9"/>
      <c r="C362" s="9">
        <f>IF(OR(ISNUMBER(FIND("OBRA",'[2]R-2010'!E362)),ISNUMBER(FIND("4.4.90.51",'[2]R-2010'!C362))),1,0)</f>
        <v>0</v>
      </c>
      <c r="D362" s="23" t="str">
        <f>IFERROR(TEXT(VALUE(SUBSTITUTE(SUBSTITUTE(SUBSTITUTE('[2]R-2010'!H362,".",""),"/",""),"-","")),"00000000000000"),"")</f>
        <v>44444145000157</v>
      </c>
      <c r="E362" s="9">
        <f t="shared" si="20"/>
        <v>0</v>
      </c>
      <c r="F362" s="9">
        <f t="shared" si="21"/>
        <v>0</v>
      </c>
      <c r="G362" s="9" t="str">
        <f>IFERROR(IF('[2]R-2010'!I362="",0,'[2]R-2010'!I362),"")</f>
        <v>192</v>
      </c>
      <c r="H362" s="10">
        <f>IFERROR('[2]R-2010'!K362,"")</f>
        <v>45979</v>
      </c>
      <c r="I362" s="24">
        <f>IFERROR('[2]R-2010'!L362,"")</f>
        <v>2473.1999999999998</v>
      </c>
      <c r="J362" s="14" t="str">
        <f>IFERROR('[2]R-2010'!Q362,"")</f>
        <v>Contratação de empresa especializada em promocao, planejamento, logistica, locacao  de infraestrutura e execucao de eventos. Sob a responsabilidade da Secretaria de Gabinete do municipio de Iguatu/CE. Conforme licitacao 2025.08.29.01 e contrato  2025.09.01.02.</v>
      </c>
      <c r="K362" s="23" t="str">
        <f>IFERROR(IF(OR(ISNUMBER(FIND("VARR",J362)),ISNUMBER(FIND("CAPINA",J362)),ISNUMBER(FIND("ROÇAG",J362)),ISNUMBER(FIND("ROCAG",J362)),ISNUMBER(FIND("PODA",J362)),ISNUMBER(FIND("RESÍDUO",J362)),ISNUMBER(FIND("RESIDUO",J362)),ISNUMBER(FIND("LIMPEZA",J362)),ISNUMBER(FIND("CONSERVAÇÃO",J362)),ISNUMBER(FIND("CONSERVACAO",J362))),INDEX([1]dados!$D$2:$D$32,MATCH("100000001*",[1]dados!$D$2:$D$32,0)),IF(OR(ISNUMBER(FIND("OBRA",J362)),ISNUMBER(FIND("ENGENHARIA",J362)),ISNUMBER(FIND("REFORMA",J362)),ISNUMBER(FIND("AMPLIAÇÃO",J362)),ISNUMBER(FIND("AMPLIACAO",J362)),ISNUMBER(FIND("PAVIMENTAÇÃO",J362)),ISNUMBER(FIND("PAVIMENTACAO",J362)),ISNUMBER(FIND("DRENAGEM",J362)),ISNUMBER(FIND("CONSTRUÇÃO",J362)),ISNUMBER(FIND("CONSTRUCAO",J362))),INDEX([1]dados!$D$2:$D$32,MATCH("100000003*",[1]dados!$D$2:$D$32,0)),IF(OR(ISNUMBER(FIND("LOCAÇÃO",J362)),ISNUMBER(FIND("LOCACAO",J362)),ISNUMBER(FIND("MANUTENÇÃO",J362)),ISNUMBER(FIND("MANUTENCAO",J362)),ISNUMBER(FIND("MÁQUINA",J362)),ISNUMBER(FIND("MAQUINA",J362)),ISNUMBER(FIND("EQUIPAMENTO",J362))),INDEX([1]dados!$D$2:$D$32,MATCH("100000020*",[1]dados!$D$2:$D$32,0)),""))),"")</f>
        <v/>
      </c>
      <c r="L362" s="9">
        <f t="shared" si="22"/>
        <v>0</v>
      </c>
      <c r="M362" s="9">
        <f t="shared" si="23"/>
        <v>0</v>
      </c>
      <c r="N362" s="9"/>
      <c r="O362" s="9"/>
    </row>
    <row r="363" spans="1:15" ht="43.5" thickBot="1">
      <c r="A363" s="14" t="s">
        <v>1489</v>
      </c>
      <c r="B363" s="9"/>
      <c r="C363" s="9">
        <f>IF(OR(ISNUMBER(FIND("OBRA",'[2]R-2010'!E363)),ISNUMBER(FIND("4.4.90.51",'[2]R-2010'!C363))),1,0)</f>
        <v>0</v>
      </c>
      <c r="D363" s="23" t="str">
        <f>IFERROR(TEXT(VALUE(SUBSTITUTE(SUBSTITUTE(SUBSTITUTE('[2]R-2010'!H363,".",""),"/",""),"-","")),"00000000000000"),"")</f>
        <v>44444145000157</v>
      </c>
      <c r="E363" s="9">
        <f t="shared" si="20"/>
        <v>0</v>
      </c>
      <c r="F363" s="9">
        <f t="shared" si="21"/>
        <v>0</v>
      </c>
      <c r="G363" s="9" t="str">
        <f>IFERROR(IF('[2]R-2010'!I363="",0,'[2]R-2010'!I363),"")</f>
        <v>190</v>
      </c>
      <c r="H363" s="10">
        <f>IFERROR('[2]R-2010'!K363,"")</f>
        <v>45979</v>
      </c>
      <c r="I363" s="24">
        <f>IFERROR('[2]R-2010'!L363,"")</f>
        <v>6996.4</v>
      </c>
      <c r="J363" s="14" t="str">
        <f>IFERROR('[2]R-2010'!Q363,"")</f>
        <v>Contratação de empresa especializada em promocao, planejamento, logistica, locacao  de infraestrutura e execucao de eventos. Sob a responsabilidade da Secretaria de Gabinete do municipio de Iguatu/CE. Conforme licitacao 2025.08.29.01 e contrato  2025.09.01.02.</v>
      </c>
      <c r="K363" s="23" t="str">
        <f>IFERROR(IF(OR(ISNUMBER(FIND("VARR",J363)),ISNUMBER(FIND("CAPINA",J363)),ISNUMBER(FIND("ROÇAG",J363)),ISNUMBER(FIND("ROCAG",J363)),ISNUMBER(FIND("PODA",J363)),ISNUMBER(FIND("RESÍDUO",J363)),ISNUMBER(FIND("RESIDUO",J363)),ISNUMBER(FIND("LIMPEZA",J363)),ISNUMBER(FIND("CONSERVAÇÃO",J363)),ISNUMBER(FIND("CONSERVACAO",J363))),INDEX([1]dados!$D$2:$D$32,MATCH("100000001*",[1]dados!$D$2:$D$32,0)),IF(OR(ISNUMBER(FIND("OBRA",J363)),ISNUMBER(FIND("ENGENHARIA",J363)),ISNUMBER(FIND("REFORMA",J363)),ISNUMBER(FIND("AMPLIAÇÃO",J363)),ISNUMBER(FIND("AMPLIACAO",J363)),ISNUMBER(FIND("PAVIMENTAÇÃO",J363)),ISNUMBER(FIND("PAVIMENTACAO",J363)),ISNUMBER(FIND("DRENAGEM",J363)),ISNUMBER(FIND("CONSTRUÇÃO",J363)),ISNUMBER(FIND("CONSTRUCAO",J363))),INDEX([1]dados!$D$2:$D$32,MATCH("100000003*",[1]dados!$D$2:$D$32,0)),IF(OR(ISNUMBER(FIND("LOCAÇÃO",J363)),ISNUMBER(FIND("LOCACAO",J363)),ISNUMBER(FIND("MANUTENÇÃO",J363)),ISNUMBER(FIND("MANUTENCAO",J363)),ISNUMBER(FIND("MÁQUINA",J363)),ISNUMBER(FIND("MAQUINA",J363)),ISNUMBER(FIND("EQUIPAMENTO",J363))),INDEX([1]dados!$D$2:$D$32,MATCH("100000020*",[1]dados!$D$2:$D$32,0)),""))),"")</f>
        <v/>
      </c>
      <c r="L363" s="9">
        <f t="shared" si="22"/>
        <v>0</v>
      </c>
      <c r="M363" s="9">
        <f t="shared" si="23"/>
        <v>0</v>
      </c>
      <c r="N363" s="9"/>
      <c r="O363" s="9"/>
    </row>
    <row r="364" spans="1:15" ht="43.5" thickBot="1">
      <c r="A364" s="14" t="s">
        <v>1489</v>
      </c>
      <c r="B364" s="9"/>
      <c r="C364" s="9">
        <f>IF(OR(ISNUMBER(FIND("OBRA",'[2]R-2010'!E364)),ISNUMBER(FIND("4.4.90.51",'[2]R-2010'!C364))),1,0)</f>
        <v>0</v>
      </c>
      <c r="D364" s="23" t="str">
        <f>IFERROR(TEXT(VALUE(SUBSTITUTE(SUBSTITUTE(SUBSTITUTE('[2]R-2010'!H364,".",""),"/",""),"-","")),"00000000000000"),"")</f>
        <v>44444145000157</v>
      </c>
      <c r="E364" s="9">
        <f t="shared" si="20"/>
        <v>0</v>
      </c>
      <c r="F364" s="9">
        <f t="shared" si="21"/>
        <v>0</v>
      </c>
      <c r="G364" s="9" t="str">
        <f>IFERROR(IF('[2]R-2010'!I364="",0,'[2]R-2010'!I364),"")</f>
        <v>189</v>
      </c>
      <c r="H364" s="10">
        <f>IFERROR('[2]R-2010'!K364,"")</f>
        <v>45979</v>
      </c>
      <c r="I364" s="24">
        <f>IFERROR('[2]R-2010'!L364,"")</f>
        <v>13078.8</v>
      </c>
      <c r="J364" s="14" t="str">
        <f>IFERROR('[2]R-2010'!Q364,"")</f>
        <v>Contratação de empresa especializada em promocao, planejamento, logistica, locacao  de infraestrutura e execucao de eventos. Sob a responsabilidade da Secretaria de Gabinete do municipio de Iguatu/CE. Conforme licitacao 2025.08.29.01 e contrato  2025.09.01.02.</v>
      </c>
      <c r="K364" s="23" t="str">
        <f>IFERROR(IF(OR(ISNUMBER(FIND("VARR",J364)),ISNUMBER(FIND("CAPINA",J364)),ISNUMBER(FIND("ROÇAG",J364)),ISNUMBER(FIND("ROCAG",J364)),ISNUMBER(FIND("PODA",J364)),ISNUMBER(FIND("RESÍDUO",J364)),ISNUMBER(FIND("RESIDUO",J364)),ISNUMBER(FIND("LIMPEZA",J364)),ISNUMBER(FIND("CONSERVAÇÃO",J364)),ISNUMBER(FIND("CONSERVACAO",J364))),INDEX([1]dados!$D$2:$D$32,MATCH("100000001*",[1]dados!$D$2:$D$32,0)),IF(OR(ISNUMBER(FIND("OBRA",J364)),ISNUMBER(FIND("ENGENHARIA",J364)),ISNUMBER(FIND("REFORMA",J364)),ISNUMBER(FIND("AMPLIAÇÃO",J364)),ISNUMBER(FIND("AMPLIACAO",J364)),ISNUMBER(FIND("PAVIMENTAÇÃO",J364)),ISNUMBER(FIND("PAVIMENTACAO",J364)),ISNUMBER(FIND("DRENAGEM",J364)),ISNUMBER(FIND("CONSTRUÇÃO",J364)),ISNUMBER(FIND("CONSTRUCAO",J364))),INDEX([1]dados!$D$2:$D$32,MATCH("100000003*",[1]dados!$D$2:$D$32,0)),IF(OR(ISNUMBER(FIND("LOCAÇÃO",J364)),ISNUMBER(FIND("LOCACAO",J364)),ISNUMBER(FIND("MANUTENÇÃO",J364)),ISNUMBER(FIND("MANUTENCAO",J364)),ISNUMBER(FIND("MÁQUINA",J364)),ISNUMBER(FIND("MAQUINA",J364)),ISNUMBER(FIND("EQUIPAMENTO",J364))),INDEX([1]dados!$D$2:$D$32,MATCH("100000020*",[1]dados!$D$2:$D$32,0)),""))),"")</f>
        <v/>
      </c>
      <c r="L364" s="9">
        <f t="shared" si="22"/>
        <v>0</v>
      </c>
      <c r="M364" s="9">
        <f t="shared" si="23"/>
        <v>0</v>
      </c>
      <c r="N364" s="9"/>
      <c r="O364" s="9"/>
    </row>
    <row r="365" spans="1:15" ht="43.5" thickBot="1">
      <c r="A365" s="14" t="s">
        <v>1489</v>
      </c>
      <c r="B365" s="9"/>
      <c r="C365" s="9">
        <f>IF(OR(ISNUMBER(FIND("OBRA",'[2]R-2010'!E365)),ISNUMBER(FIND("4.4.90.51",'[2]R-2010'!C365))),1,0)</f>
        <v>0</v>
      </c>
      <c r="D365" s="23" t="str">
        <f>IFERROR(TEXT(VALUE(SUBSTITUTE(SUBSTITUTE(SUBSTITUTE('[2]R-2010'!H365,".",""),"/",""),"-","")),"00000000000000"),"")</f>
        <v>44444145000157</v>
      </c>
      <c r="E365" s="9">
        <f t="shared" si="20"/>
        <v>0</v>
      </c>
      <c r="F365" s="9">
        <f t="shared" si="21"/>
        <v>0</v>
      </c>
      <c r="G365" s="9" t="str">
        <f>IFERROR(IF('[2]R-2010'!I365="",0,'[2]R-2010'!I365),"")</f>
        <v>196</v>
      </c>
      <c r="H365" s="10">
        <f>IFERROR('[2]R-2010'!K365,"")</f>
        <v>45979</v>
      </c>
      <c r="I365" s="24">
        <f>IFERROR('[2]R-2010'!L365,"")</f>
        <v>22175</v>
      </c>
      <c r="J365" s="14" t="str">
        <f>IFERROR('[2]R-2010'!Q365,"")</f>
        <v>Contratação de empresa especializada em promocao, planejamento, logistica, locacao  de infraestrutura e execucao de eventos. Sob a responsabilidade da Secretaria de Gabinete do municipio de Iguatu/CE. Conforme licitacao 2025.08.29.01 e contrato  2025.09.01.02.</v>
      </c>
      <c r="K365" s="23" t="str">
        <f>IFERROR(IF(OR(ISNUMBER(FIND("VARR",J365)),ISNUMBER(FIND("CAPINA",J365)),ISNUMBER(FIND("ROÇAG",J365)),ISNUMBER(FIND("ROCAG",J365)),ISNUMBER(FIND("PODA",J365)),ISNUMBER(FIND("RESÍDUO",J365)),ISNUMBER(FIND("RESIDUO",J365)),ISNUMBER(FIND("LIMPEZA",J365)),ISNUMBER(FIND("CONSERVAÇÃO",J365)),ISNUMBER(FIND("CONSERVACAO",J365))),INDEX([1]dados!$D$2:$D$32,MATCH("100000001*",[1]dados!$D$2:$D$32,0)),IF(OR(ISNUMBER(FIND("OBRA",J365)),ISNUMBER(FIND("ENGENHARIA",J365)),ISNUMBER(FIND("REFORMA",J365)),ISNUMBER(FIND("AMPLIAÇÃO",J365)),ISNUMBER(FIND("AMPLIACAO",J365)),ISNUMBER(FIND("PAVIMENTAÇÃO",J365)),ISNUMBER(FIND("PAVIMENTACAO",J365)),ISNUMBER(FIND("DRENAGEM",J365)),ISNUMBER(FIND("CONSTRUÇÃO",J365)),ISNUMBER(FIND("CONSTRUCAO",J365))),INDEX([1]dados!$D$2:$D$32,MATCH("100000003*",[1]dados!$D$2:$D$32,0)),IF(OR(ISNUMBER(FIND("LOCAÇÃO",J365)),ISNUMBER(FIND("LOCACAO",J365)),ISNUMBER(FIND("MANUTENÇÃO",J365)),ISNUMBER(FIND("MANUTENCAO",J365)),ISNUMBER(FIND("MÁQUINA",J365)),ISNUMBER(FIND("MAQUINA",J365)),ISNUMBER(FIND("EQUIPAMENTO",J365))),INDEX([1]dados!$D$2:$D$32,MATCH("100000020*",[1]dados!$D$2:$D$32,0)),""))),"")</f>
        <v/>
      </c>
      <c r="L365" s="9">
        <f t="shared" si="22"/>
        <v>0</v>
      </c>
      <c r="M365" s="9">
        <f t="shared" si="23"/>
        <v>0</v>
      </c>
      <c r="N365" s="9"/>
      <c r="O365" s="9"/>
    </row>
    <row r="366" spans="1:15" ht="57.75" thickBot="1">
      <c r="A366" s="14" t="s">
        <v>1489</v>
      </c>
      <c r="B366" s="9"/>
      <c r="C366" s="9">
        <f>IF(OR(ISNUMBER(FIND("OBRA",'[2]R-2010'!E366)),ISNUMBER(FIND("4.4.90.51",'[2]R-2010'!C366))),1,0)</f>
        <v>0</v>
      </c>
      <c r="D366" s="23" t="str">
        <f>IFERROR(TEXT(VALUE(SUBSTITUTE(SUBSTITUTE(SUBSTITUTE('[2]R-2010'!H366,".",""),"/",""),"-","")),"00000000000000"),"")</f>
        <v>22594152000100</v>
      </c>
      <c r="E366" s="9">
        <f t="shared" si="20"/>
        <v>0</v>
      </c>
      <c r="F366" s="9">
        <f t="shared" si="21"/>
        <v>0</v>
      </c>
      <c r="G366" s="9" t="str">
        <f>IFERROR(IF('[2]R-2010'!I366="",0,'[2]R-2010'!I366),"")</f>
        <v>914</v>
      </c>
      <c r="H366" s="10">
        <f>IFERROR('[2]R-2010'!K366,"")</f>
        <v>45979</v>
      </c>
      <c r="I366" s="24">
        <f>IFERROR('[2]R-2010'!L366,"")</f>
        <v>16885.57</v>
      </c>
      <c r="J366" s="14" t="str">
        <f>IFERROR('[2]R-2010'!Q366,"")</f>
        <v>CONTRATAÇÃO DE EMPRESA PARA PRESTAR OS SERVICOS COM LOCACAO DE INFRAESTRUTURA (ESTRUTURA, SONORIZACAO E ILUMINACAO)PARA VIABILIZAR A REALIZACAO DE EVENTOS MUNICIPAIS DE INTERESSE DA SECRETARIA DE SAUDE DO MUNICIPIO DE IGUATU/CE. CONFORME CARONA 2025.09.08.01 E CONTRATO 2025.09.09.03.</v>
      </c>
      <c r="K366" s="23" t="str">
        <f>IFERROR(IF(OR(ISNUMBER(FIND("VARR",J366)),ISNUMBER(FIND("CAPINA",J366)),ISNUMBER(FIND("ROÇAG",J366)),ISNUMBER(FIND("ROCAG",J366)),ISNUMBER(FIND("PODA",J366)),ISNUMBER(FIND("RESÍDUO",J366)),ISNUMBER(FIND("RESIDUO",J366)),ISNUMBER(FIND("LIMPEZA",J366)),ISNUMBER(FIND("CONSERVAÇÃO",J366)),ISNUMBER(FIND("CONSERVACAO",J366))),INDEX([1]dados!$D$2:$D$32,MATCH("100000001*",[1]dados!$D$2:$D$32,0)),IF(OR(ISNUMBER(FIND("OBRA",J366)),ISNUMBER(FIND("ENGENHARIA",J366)),ISNUMBER(FIND("REFORMA",J366)),ISNUMBER(FIND("AMPLIAÇÃO",J366)),ISNUMBER(FIND("AMPLIACAO",J366)),ISNUMBER(FIND("PAVIMENTAÇÃO",J366)),ISNUMBER(FIND("PAVIMENTACAO",J366)),ISNUMBER(FIND("DRENAGEM",J366)),ISNUMBER(FIND("CONSTRUÇÃO",J366)),ISNUMBER(FIND("CONSTRUCAO",J366))),INDEX([1]dados!$D$2:$D$32,MATCH("100000003*",[1]dados!$D$2:$D$32,0)),IF(OR(ISNUMBER(FIND("LOCAÇÃO",J366)),ISNUMBER(FIND("LOCACAO",J366)),ISNUMBER(FIND("MANUTENÇÃO",J366)),ISNUMBER(FIND("MANUTENCAO",J366)),ISNUMBER(FIND("MÁQUINA",J366)),ISNUMBER(FIND("MAQUINA",J366)),ISNUMBER(FIND("EQUIPAMENTO",J366))),INDEX([1]dados!$D$2:$D$32,MATCH("100000020*",[1]dados!$D$2:$D$32,0)),""))),"")</f>
        <v>100000020 - Manutenção de instalações, de máquinas ou de equipamentos</v>
      </c>
      <c r="L366" s="9">
        <f t="shared" si="22"/>
        <v>0</v>
      </c>
      <c r="M366" s="9">
        <f t="shared" si="23"/>
        <v>0</v>
      </c>
      <c r="N366" s="9"/>
      <c r="O366" s="9"/>
    </row>
    <row r="367" spans="1:15" ht="57.75" thickBot="1">
      <c r="A367" s="14" t="s">
        <v>1489</v>
      </c>
      <c r="B367" s="9"/>
      <c r="C367" s="9">
        <f>IF(OR(ISNUMBER(FIND("OBRA",'[2]R-2010'!E367)),ISNUMBER(FIND("4.4.90.51",'[2]R-2010'!C367))),1,0)</f>
        <v>0</v>
      </c>
      <c r="D367" s="23" t="str">
        <f>IFERROR(TEXT(VALUE(SUBSTITUTE(SUBSTITUTE(SUBSTITUTE('[2]R-2010'!H367,".",""),"/",""),"-","")),"00000000000000"),"")</f>
        <v>16383848000187</v>
      </c>
      <c r="E367" s="9">
        <f t="shared" si="20"/>
        <v>0</v>
      </c>
      <c r="F367" s="9">
        <f t="shared" si="21"/>
        <v>0</v>
      </c>
      <c r="G367" s="9" t="str">
        <f>IFERROR(IF('[2]R-2010'!I367="",0,'[2]R-2010'!I367),"")</f>
        <v>7987</v>
      </c>
      <c r="H367" s="10">
        <f>IFERROR('[2]R-2010'!K367,"")</f>
        <v>45980</v>
      </c>
      <c r="I367" s="24">
        <f>IFERROR('[2]R-2010'!L367,"")</f>
        <v>39987.18</v>
      </c>
      <c r="J367" s="14" t="str">
        <f>IFERROR('[2]R-2010'!Q367,"")</f>
        <v>CONTRATAÇÃO DE EMPRESA ESPECIALIZADA EM LOCAÇÃO DE EQUIPAMENTOS REGISTRADORES  ELETRONICOS DE VELOCIDADE E DE AVANÇO SEMAFORICO, DE INTERRESSE DA SECRETARIA DE  TRÂNSITO E MOBILIDADE URBANA DO MUNICIPIO DE IGUATU/CE. CONFORME LICITACAO 2022.06.24.01 E CONTRATO 2022.10.05.02.</v>
      </c>
      <c r="K367" s="23" t="str">
        <f>IFERROR(IF(OR(ISNUMBER(FIND("VARR",J367)),ISNUMBER(FIND("CAPINA",J367)),ISNUMBER(FIND("ROÇAG",J367)),ISNUMBER(FIND("ROCAG",J367)),ISNUMBER(FIND("PODA",J367)),ISNUMBER(FIND("RESÍDUO",J367)),ISNUMBER(FIND("RESIDUO",J367)),ISNUMBER(FIND("LIMPEZA",J367)),ISNUMBER(FIND("CONSERVAÇÃO",J367)),ISNUMBER(FIND("CONSERVACAO",J367))),INDEX([1]dados!$D$2:$D$32,MATCH("100000001*",[1]dados!$D$2:$D$32,0)),IF(OR(ISNUMBER(FIND("OBRA",J367)),ISNUMBER(FIND("ENGENHARIA",J367)),ISNUMBER(FIND("REFORMA",J367)),ISNUMBER(FIND("AMPLIAÇÃO",J367)),ISNUMBER(FIND("AMPLIACAO",J367)),ISNUMBER(FIND("PAVIMENTAÇÃO",J367)),ISNUMBER(FIND("PAVIMENTACAO",J367)),ISNUMBER(FIND("DRENAGEM",J367)),ISNUMBER(FIND("CONSTRUÇÃO",J367)),ISNUMBER(FIND("CONSTRUCAO",J367))),INDEX([1]dados!$D$2:$D$32,MATCH("100000003*",[1]dados!$D$2:$D$32,0)),IF(OR(ISNUMBER(FIND("LOCAÇÃO",J367)),ISNUMBER(FIND("LOCACAO",J367)),ISNUMBER(FIND("MANUTENÇÃO",J367)),ISNUMBER(FIND("MANUTENCAO",J367)),ISNUMBER(FIND("MÁQUINA",J367)),ISNUMBER(FIND("MAQUINA",J367)),ISNUMBER(FIND("EQUIPAMENTO",J367))),INDEX([1]dados!$D$2:$D$32,MATCH("100000020*",[1]dados!$D$2:$D$32,0)),""))),"")</f>
        <v>100000020 - Manutenção de instalações, de máquinas ou de equipamentos</v>
      </c>
      <c r="L367" s="9">
        <f t="shared" si="22"/>
        <v>0</v>
      </c>
      <c r="M367" s="9">
        <f t="shared" si="23"/>
        <v>0</v>
      </c>
      <c r="N367" s="9"/>
      <c r="O367" s="9"/>
    </row>
    <row r="368" spans="1:15" ht="72" thickBot="1">
      <c r="A368" s="14" t="s">
        <v>1489</v>
      </c>
      <c r="B368" s="9"/>
      <c r="C368" s="9">
        <f>IF(OR(ISNUMBER(FIND("OBRA",'[2]R-2010'!E368)),ISNUMBER(FIND("4.4.90.51",'[2]R-2010'!C368))),1,0)</f>
        <v>1</v>
      </c>
      <c r="D368" s="23" t="str">
        <f>IFERROR(TEXT(VALUE(SUBSTITUTE(SUBSTITUTE(SUBSTITUTE('[2]R-2010'!H368,".",""),"/",""),"-","")),"00000000000000"),"")</f>
        <v>18413043000164</v>
      </c>
      <c r="E368" s="9">
        <f t="shared" si="20"/>
        <v>0</v>
      </c>
      <c r="F368" s="9">
        <f t="shared" si="21"/>
        <v>0</v>
      </c>
      <c r="G368" s="9" t="str">
        <f>IFERROR(IF('[2]R-2010'!I368="",0,'[2]R-2010'!I368),"")</f>
        <v>5</v>
      </c>
      <c r="H368" s="10">
        <f>IFERROR('[2]R-2010'!K368,"")</f>
        <v>45980</v>
      </c>
      <c r="I368" s="24">
        <f>IFERROR('[2]R-2010'!L368,"")</f>
        <v>229197.82</v>
      </c>
      <c r="J368" s="14" t="str">
        <f>IFERROR('[2]R-2010'!Q368,"")</f>
        <v>Contratacao de empresa para prestar servicos sobre demanda com requalificacao de  imoveis escolares, sob a responsabilidade da Secretaria de Educacao do Municipio  de Iguatu/CE. conforme licitacao 2025.04.30.02 e contrato 2025.06.13.04. Referente a 5ª medicao. Servicos executados nas dependencias dos imoveis (escola Antonio Cipriano, escola Francisco Sebastiao Uchoa, escola Alba Araujo, escola Clara Alves de Araujo, escola Pacifico Guedes, escola Jose Ferreira Lopes e escola Carlota Tavora.</v>
      </c>
      <c r="K368" s="23" t="str">
        <f>IFERROR(IF(OR(ISNUMBER(FIND("VARR",J368)),ISNUMBER(FIND("CAPINA",J368)),ISNUMBER(FIND("ROÇAG",J368)),ISNUMBER(FIND("ROCAG",J368)),ISNUMBER(FIND("PODA",J368)),ISNUMBER(FIND("RESÍDUO",J368)),ISNUMBER(FIND("RESIDUO",J368)),ISNUMBER(FIND("LIMPEZA",J368)),ISNUMBER(FIND("CONSERVAÇÃO",J368)),ISNUMBER(FIND("CONSERVACAO",J368))),INDEX([1]dados!$D$2:$D$32,MATCH("100000001*",[1]dados!$D$2:$D$32,0)),IF(OR(ISNUMBER(FIND("OBRA",J368)),ISNUMBER(FIND("ENGENHARIA",J368)),ISNUMBER(FIND("REFORMA",J368)),ISNUMBER(FIND("AMPLIAÇÃO",J368)),ISNUMBER(FIND("AMPLIACAO",J368)),ISNUMBER(FIND("PAVIMENTAÇÃO",J368)),ISNUMBER(FIND("PAVIMENTACAO",J368)),ISNUMBER(FIND("DRENAGEM",J368)),ISNUMBER(FIND("CONSTRUÇÃO",J368)),ISNUMBER(FIND("CONSTRUCAO",J368))),INDEX([1]dados!$D$2:$D$32,MATCH("100000003*",[1]dados!$D$2:$D$32,0)),IF(OR(ISNUMBER(FIND("LOCAÇÃO",J368)),ISNUMBER(FIND("LOCACAO",J368)),ISNUMBER(FIND("MANUTENÇÃO",J368)),ISNUMBER(FIND("MANUTENCAO",J368)),ISNUMBER(FIND("MÁQUINA",J368)),ISNUMBER(FIND("MAQUINA",J368)),ISNUMBER(FIND("EQUIPAMENTO",J368))),INDEX([1]dados!$D$2:$D$32,MATCH("100000020*",[1]dados!$D$2:$D$32,0)),""))),"")</f>
        <v/>
      </c>
      <c r="L368" s="9">
        <f t="shared" si="22"/>
        <v>0</v>
      </c>
      <c r="M368" s="9">
        <f t="shared" si="23"/>
        <v>0</v>
      </c>
      <c r="N368" s="9"/>
      <c r="O368" s="9"/>
    </row>
    <row r="369" spans="1:15" ht="86.25" thickBot="1">
      <c r="A369" s="14" t="s">
        <v>1489</v>
      </c>
      <c r="B369" s="9"/>
      <c r="C369" s="9">
        <f>IF(OR(ISNUMBER(FIND("OBRA",'[2]R-2010'!E369)),ISNUMBER(FIND("4.4.90.51",'[2]R-2010'!C369))),1,0)</f>
        <v>0</v>
      </c>
      <c r="D369" s="23" t="str">
        <f>IFERROR(TEXT(VALUE(SUBSTITUTE(SUBSTITUTE(SUBSTITUTE('[2]R-2010'!H369,".",""),"/",""),"-","")),"00000000000000"),"")</f>
        <v>22594152000100</v>
      </c>
      <c r="E369" s="9">
        <f t="shared" si="20"/>
        <v>0</v>
      </c>
      <c r="F369" s="9">
        <f t="shared" si="21"/>
        <v>0</v>
      </c>
      <c r="G369" s="9" t="str">
        <f>IFERROR(IF('[2]R-2010'!I369="",0,'[2]R-2010'!I369),"")</f>
        <v>834</v>
      </c>
      <c r="H369" s="10">
        <f>IFERROR('[2]R-2010'!K369,"")</f>
        <v>45992</v>
      </c>
      <c r="I369" s="24">
        <f>IFERROR('[2]R-2010'!L369,"")</f>
        <v>-44669.42</v>
      </c>
      <c r="J369" s="14" t="str">
        <f>IFERROR('[2]R-2010'!Q369,"")</f>
        <v>CONTRATAÇÃO DE EMPRESA PARA PRESTAR OS SERVICOS COM LOCACAO DE INFRAESTRUTURA (ESTRUTURA, SONORIZACAO E ILUMINACAO)PARA VIABILIZAR A REALIZACAO DE EVENTOS MUNICIPAIS, SOB A RESPONSABILIDADE DA SECRETARIA DE CULTURA E TURISMO DO MUNICIPIO DE IGUATU/CE. ATRAVES DE ADESAO A ATA DE REGISTRO DE PREÇOS Nº 2024.06.18.01, ORIUNDA DO PROCESSO ADMINISTRATIVO PREGÃO ELETRÔNICO Nº 2024.05.10.01, DO MUNICIPIO DE MISSÃO VELHA-CE, E PROCESSO CARONA 2024.09.25.01 E CONTRATO 2024.10.04.01.</v>
      </c>
      <c r="K369" s="23" t="str">
        <f>IFERROR(IF(OR(ISNUMBER(FIND("VARR",J369)),ISNUMBER(FIND("CAPINA",J369)),ISNUMBER(FIND("ROÇAG",J369)),ISNUMBER(FIND("ROCAG",J369)),ISNUMBER(FIND("PODA",J369)),ISNUMBER(FIND("RESÍDUO",J369)),ISNUMBER(FIND("RESIDUO",J369)),ISNUMBER(FIND("LIMPEZA",J369)),ISNUMBER(FIND("CONSERVAÇÃO",J369)),ISNUMBER(FIND("CONSERVACAO",J369))),INDEX([1]dados!$D$2:$D$32,MATCH("100000001*",[1]dados!$D$2:$D$32,0)),IF(OR(ISNUMBER(FIND("OBRA",J369)),ISNUMBER(FIND("ENGENHARIA",J369)),ISNUMBER(FIND("REFORMA",J369)),ISNUMBER(FIND("AMPLIAÇÃO",J369)),ISNUMBER(FIND("AMPLIACAO",J369)),ISNUMBER(FIND("PAVIMENTAÇÃO",J369)),ISNUMBER(FIND("PAVIMENTACAO",J369)),ISNUMBER(FIND("DRENAGEM",J369)),ISNUMBER(FIND("CONSTRUÇÃO",J369)),ISNUMBER(FIND("CONSTRUCAO",J369))),INDEX([1]dados!$D$2:$D$32,MATCH("100000003*",[1]dados!$D$2:$D$32,0)),IF(OR(ISNUMBER(FIND("LOCAÇÃO",J369)),ISNUMBER(FIND("LOCACAO",J369)),ISNUMBER(FIND("MANUTENÇÃO",J369)),ISNUMBER(FIND("MANUTENCAO",J369)),ISNUMBER(FIND("MÁQUINA",J369)),ISNUMBER(FIND("MAQUINA",J369)),ISNUMBER(FIND("EQUIPAMENTO",J369))),INDEX([1]dados!$D$2:$D$32,MATCH("100000020*",[1]dados!$D$2:$D$32,0)),""))),"")</f>
        <v>100000020 - Manutenção de instalações, de máquinas ou de equipamentos</v>
      </c>
      <c r="L369" s="9">
        <f t="shared" si="22"/>
        <v>0</v>
      </c>
      <c r="M369" s="9">
        <f t="shared" si="23"/>
        <v>0</v>
      </c>
      <c r="N369" s="9"/>
      <c r="O369" s="9"/>
    </row>
    <row r="370" spans="1:15" ht="86.25" thickBot="1">
      <c r="A370" s="14" t="s">
        <v>1489</v>
      </c>
      <c r="B370" s="9"/>
      <c r="C370" s="9">
        <f>IF(OR(ISNUMBER(FIND("OBRA",'[2]R-2010'!E370)),ISNUMBER(FIND("4.4.90.51",'[2]R-2010'!C370))),1,0)</f>
        <v>0</v>
      </c>
      <c r="D370" s="23" t="str">
        <f>IFERROR(TEXT(VALUE(SUBSTITUTE(SUBSTITUTE(SUBSTITUTE('[2]R-2010'!H370,".",""),"/",""),"-","")),"00000000000000"),"")</f>
        <v>22594152000100</v>
      </c>
      <c r="E370" s="9">
        <f t="shared" si="20"/>
        <v>0</v>
      </c>
      <c r="F370" s="9">
        <f t="shared" si="21"/>
        <v>0</v>
      </c>
      <c r="G370" s="9" t="str">
        <f>IFERROR(IF('[2]R-2010'!I370="",0,'[2]R-2010'!I370),"")</f>
        <v>834</v>
      </c>
      <c r="H370" s="10">
        <f>IFERROR('[2]R-2010'!K370,"")</f>
        <v>45992</v>
      </c>
      <c r="I370" s="24">
        <f>IFERROR('[2]R-2010'!L370,"")</f>
        <v>45989.2</v>
      </c>
      <c r="J370" s="14" t="str">
        <f>IFERROR('[2]R-2010'!Q370,"")</f>
        <v>CONTRATAÇÃO DE EMPRESA PARA PRESTAR OS SERVICOS COM LOCACAO DE INFRAESTRUTURA (ESTRUTURA, SONORIZACAO E ILUMINACAO)PARA VIABILIZAR A REALIZACAO DE EVENTOS MUNICIPAIS, SOB A RESPONSABILIDADE DA SECRETARIA DE CULTURA E TURISMO DO MUNICIPIO DE IGUATU/CE. ATRAVES DE ADESAO A ATA DE REGISTRO DE PREÇOS Nº 2024.06.18.01, ORIUNDA DO PROCESSO ADMINISTRATIVO PREGÃO ELETRÔNICO Nº 2024.05.10.01, DO MUNICIPIO DE MISSÃO VELHA-CE, E PROCESSO CARONA 2024.09.25.01 E CONTRATO 2024.10.04.01.</v>
      </c>
      <c r="K370" s="23" t="str">
        <f>IFERROR(IF(OR(ISNUMBER(FIND("VARR",J370)),ISNUMBER(FIND("CAPINA",J370)),ISNUMBER(FIND("ROÇAG",J370)),ISNUMBER(FIND("ROCAG",J370)),ISNUMBER(FIND("PODA",J370)),ISNUMBER(FIND("RESÍDUO",J370)),ISNUMBER(FIND("RESIDUO",J370)),ISNUMBER(FIND("LIMPEZA",J370)),ISNUMBER(FIND("CONSERVAÇÃO",J370)),ISNUMBER(FIND("CONSERVACAO",J370))),INDEX([1]dados!$D$2:$D$32,MATCH("100000001*",[1]dados!$D$2:$D$32,0)),IF(OR(ISNUMBER(FIND("OBRA",J370)),ISNUMBER(FIND("ENGENHARIA",J370)),ISNUMBER(FIND("REFORMA",J370)),ISNUMBER(FIND("AMPLIAÇÃO",J370)),ISNUMBER(FIND("AMPLIACAO",J370)),ISNUMBER(FIND("PAVIMENTAÇÃO",J370)),ISNUMBER(FIND("PAVIMENTACAO",J370)),ISNUMBER(FIND("DRENAGEM",J370)),ISNUMBER(FIND("CONSTRUÇÃO",J370)),ISNUMBER(FIND("CONSTRUCAO",J370))),INDEX([1]dados!$D$2:$D$32,MATCH("100000003*",[1]dados!$D$2:$D$32,0)),IF(OR(ISNUMBER(FIND("LOCAÇÃO",J370)),ISNUMBER(FIND("LOCACAO",J370)),ISNUMBER(FIND("MANUTENÇÃO",J370)),ISNUMBER(FIND("MANUTENCAO",J370)),ISNUMBER(FIND("MÁQUINA",J370)),ISNUMBER(FIND("MAQUINA",J370)),ISNUMBER(FIND("EQUIPAMENTO",J370))),INDEX([1]dados!$D$2:$D$32,MATCH("100000020*",[1]dados!$D$2:$D$32,0)),""))),"")</f>
        <v>100000020 - Manutenção de instalações, de máquinas ou de equipamentos</v>
      </c>
      <c r="L370" s="9">
        <f t="shared" si="22"/>
        <v>0</v>
      </c>
      <c r="M370" s="9">
        <f t="shared" si="23"/>
        <v>0</v>
      </c>
      <c r="N370" s="9"/>
      <c r="O370" s="9"/>
    </row>
    <row r="371" spans="1:15" ht="57.75" thickBot="1">
      <c r="A371" s="14" t="s">
        <v>1489</v>
      </c>
      <c r="B371" s="9"/>
      <c r="C371" s="9">
        <f>IF(OR(ISNUMBER(FIND("OBRA",'[2]R-2010'!E371)),ISNUMBER(FIND("4.4.90.51",'[2]R-2010'!C371))),1,0)</f>
        <v>1</v>
      </c>
      <c r="D371" s="23" t="str">
        <f>IFERROR(TEXT(VALUE(SUBSTITUTE(SUBSTITUTE(SUBSTITUTE('[2]R-2010'!H371,".",""),"/",""),"-","")),"00000000000000"),"")</f>
        <v>18413043000164</v>
      </c>
      <c r="E371" s="9">
        <f t="shared" si="20"/>
        <v>0</v>
      </c>
      <c r="F371" s="9">
        <f t="shared" si="21"/>
        <v>0</v>
      </c>
      <c r="G371" s="9" t="str">
        <f>IFERROR(IF('[2]R-2010'!I371="",0,'[2]R-2010'!I371),"")</f>
        <v>6</v>
      </c>
      <c r="H371" s="10">
        <f>IFERROR('[2]R-2010'!K371,"")</f>
        <v>45996</v>
      </c>
      <c r="I371" s="24">
        <f>IFERROR('[2]R-2010'!L371,"")</f>
        <v>85307.79</v>
      </c>
      <c r="J371" s="14" t="str">
        <f>IFERROR('[2]R-2010'!Q371,"")</f>
        <v>Contratacao de empresa para prestar servicos sobre  demanda com requalificacao de  imoveis escolares com recursos oriundos do PAIC, sob  a responsabilidade da Secretaria de Educacao do Municipio de Iguatu/CE. Conforme licitacao 2025.04.30.02 e contrato 2025.06.13.04. Referente a  6ª medicao. Obras executadas nas dependencias dos  imoveis:(ESCOLA ALBA ARAUJO).</v>
      </c>
      <c r="K371" s="23" t="str">
        <f>IFERROR(IF(OR(ISNUMBER(FIND("VARR",J371)),ISNUMBER(FIND("CAPINA",J371)),ISNUMBER(FIND("ROÇAG",J371)),ISNUMBER(FIND("ROCAG",J371)),ISNUMBER(FIND("PODA",J371)),ISNUMBER(FIND("RESÍDUO",J371)),ISNUMBER(FIND("RESIDUO",J371)),ISNUMBER(FIND("LIMPEZA",J371)),ISNUMBER(FIND("CONSERVAÇÃO",J371)),ISNUMBER(FIND("CONSERVACAO",J371))),INDEX([1]dados!$D$2:$D$32,MATCH("100000001*",[1]dados!$D$2:$D$32,0)),IF(OR(ISNUMBER(FIND("OBRA",J371)),ISNUMBER(FIND("ENGENHARIA",J371)),ISNUMBER(FIND("REFORMA",J371)),ISNUMBER(FIND("AMPLIAÇÃO",J371)),ISNUMBER(FIND("AMPLIACAO",J371)),ISNUMBER(FIND("PAVIMENTAÇÃO",J371)),ISNUMBER(FIND("PAVIMENTACAO",J371)),ISNUMBER(FIND("DRENAGEM",J371)),ISNUMBER(FIND("CONSTRUÇÃO",J371)),ISNUMBER(FIND("CONSTRUCAO",J371))),INDEX([1]dados!$D$2:$D$32,MATCH("100000003*",[1]dados!$D$2:$D$32,0)),IF(OR(ISNUMBER(FIND("LOCAÇÃO",J371)),ISNUMBER(FIND("LOCACAO",J371)),ISNUMBER(FIND("MANUTENÇÃO",J371)),ISNUMBER(FIND("MANUTENCAO",J371)),ISNUMBER(FIND("MÁQUINA",J371)),ISNUMBER(FIND("MAQUINA",J371)),ISNUMBER(FIND("EQUIPAMENTO",J371))),INDEX([1]dados!$D$2:$D$32,MATCH("100000020*",[1]dados!$D$2:$D$32,0)),""))),"")</f>
        <v/>
      </c>
      <c r="L371" s="9">
        <f t="shared" si="22"/>
        <v>0</v>
      </c>
      <c r="M371" s="9">
        <f t="shared" si="23"/>
        <v>0</v>
      </c>
      <c r="N371" s="9"/>
      <c r="O371" s="9"/>
    </row>
    <row r="372" spans="1:15" ht="72" thickBot="1">
      <c r="A372" s="14" t="s">
        <v>1489</v>
      </c>
      <c r="B372" s="9"/>
      <c r="C372" s="9">
        <f>IF(OR(ISNUMBER(FIND("OBRA",'[2]R-2010'!E372)),ISNUMBER(FIND("4.4.90.51",'[2]R-2010'!C372))),1,0)</f>
        <v>0</v>
      </c>
      <c r="D372" s="23" t="str">
        <f>IFERROR(TEXT(VALUE(SUBSTITUTE(SUBSTITUTE(SUBSTITUTE('[2]R-2010'!H372,".",""),"/",""),"-","")),"00000000000000"),"")</f>
        <v>09170079000173</v>
      </c>
      <c r="E372" s="9">
        <f t="shared" si="20"/>
        <v>0</v>
      </c>
      <c r="F372" s="9">
        <f t="shared" si="21"/>
        <v>0</v>
      </c>
      <c r="G372" s="9" t="str">
        <f>IFERROR(IF('[2]R-2010'!I372="",0,'[2]R-2010'!I372),"")</f>
        <v>6</v>
      </c>
      <c r="H372" s="10">
        <f>IFERROR('[2]R-2010'!K372,"")</f>
        <v>46002</v>
      </c>
      <c r="I372" s="24">
        <f>IFERROR('[2]R-2010'!L372,"")</f>
        <v>22276.400000000001</v>
      </c>
      <c r="J372" s="14" t="str">
        <f>IFERROR('[2]R-2010'!Q372,"")</f>
        <v>Contratação de associação de catadores para realizar a coleta, transporte, triagem dos resíduos sólidos urbanos recicláveis secos, com dedicação exclusiva de mão de obra, de forma continua, em áreas urbanas e rurais do município, devendo para tanto, o licitante disponibilizar veículos, equipamentos, maquinários e funcionários para execução dos serviços conforme Projeto Básico, para implantação de coleta seletiva no município de Iguatu/CE, nas condições estabelecidas no Termo de Referência da dispensa de lic</v>
      </c>
      <c r="K372" s="23" t="str">
        <f>IFERROR(IF(OR(ISNUMBER(FIND("VARR",J372)),ISNUMBER(FIND("CAPINA",J372)),ISNUMBER(FIND("ROÇAG",J372)),ISNUMBER(FIND("ROCAG",J372)),ISNUMBER(FIND("PODA",J372)),ISNUMBER(FIND("RESÍDUO",J372)),ISNUMBER(FIND("RESIDUO",J372)),ISNUMBER(FIND("LIMPEZA",J372)),ISNUMBER(FIND("CONSERVAÇÃO",J372)),ISNUMBER(FIND("CONSERVACAO",J372))),INDEX([1]dados!$D$2:$D$32,MATCH("100000001*",[1]dados!$D$2:$D$32,0)),IF(OR(ISNUMBER(FIND("OBRA",J372)),ISNUMBER(FIND("ENGENHARIA",J372)),ISNUMBER(FIND("REFORMA",J372)),ISNUMBER(FIND("AMPLIAÇÃO",J372)),ISNUMBER(FIND("AMPLIACAO",J372)),ISNUMBER(FIND("PAVIMENTAÇÃO",J372)),ISNUMBER(FIND("PAVIMENTACAO",J372)),ISNUMBER(FIND("DRENAGEM",J372)),ISNUMBER(FIND("CONSTRUÇÃO",J372)),ISNUMBER(FIND("CONSTRUCAO",J372))),INDEX([1]dados!$D$2:$D$32,MATCH("100000003*",[1]dados!$D$2:$D$32,0)),IF(OR(ISNUMBER(FIND("LOCAÇÃO",J372)),ISNUMBER(FIND("LOCACAO",J372)),ISNUMBER(FIND("MANUTENÇÃO",J372)),ISNUMBER(FIND("MANUTENCAO",J372)),ISNUMBER(FIND("MÁQUINA",J372)),ISNUMBER(FIND("MAQUINA",J372)),ISNUMBER(FIND("EQUIPAMENTO",J372))),INDEX([1]dados!$D$2:$D$32,MATCH("100000020*",[1]dados!$D$2:$D$32,0)),""))),"")</f>
        <v/>
      </c>
      <c r="L372" s="9">
        <f t="shared" si="22"/>
        <v>0</v>
      </c>
      <c r="M372" s="9">
        <f t="shared" si="23"/>
        <v>0</v>
      </c>
      <c r="N372" s="9"/>
      <c r="O372" s="9"/>
    </row>
    <row r="373" spans="1:15" ht="43.5" thickBot="1">
      <c r="A373" s="14" t="s">
        <v>1489</v>
      </c>
      <c r="B373" s="9"/>
      <c r="C373" s="9">
        <f>IF(OR(ISNUMBER(FIND("OBRA",'[2]R-2010'!E373)),ISNUMBER(FIND("4.4.90.51",'[2]R-2010'!C373))),1,0)</f>
        <v>0</v>
      </c>
      <c r="D373" s="23" t="str">
        <f>IFERROR(TEXT(VALUE(SUBSTITUTE(SUBSTITUTE(SUBSTITUTE('[2]R-2010'!H373,".",""),"/",""),"-","")),"00000000000000"),"")</f>
        <v>44444145000157</v>
      </c>
      <c r="E373" s="9">
        <f t="shared" si="20"/>
        <v>0</v>
      </c>
      <c r="F373" s="9">
        <f t="shared" si="21"/>
        <v>0</v>
      </c>
      <c r="G373" s="9" t="str">
        <f>IFERROR(IF('[2]R-2010'!I373="",0,'[2]R-2010'!I373),"")</f>
        <v>196</v>
      </c>
      <c r="H373" s="10">
        <f>IFERROR('[2]R-2010'!K373,"")</f>
        <v>46002</v>
      </c>
      <c r="I373" s="24">
        <f>IFERROR('[2]R-2010'!L373,"")</f>
        <v>48067.73</v>
      </c>
      <c r="J373" s="14" t="str">
        <f>IFERROR('[2]R-2010'!Q373,"")</f>
        <v>Contratação de empresa especializada em promocao, planejamento, logistica, locacao  de infraestrutura e execucao de eventos. Sob a responsabilidade da Secretaria de Gabinete do municipio de Iguatu/CE. Conforme licitacao 2025.08.29.01 e contrato  2025.09.01.02.</v>
      </c>
      <c r="K373" s="23" t="str">
        <f>IFERROR(IF(OR(ISNUMBER(FIND("VARR",J373)),ISNUMBER(FIND("CAPINA",J373)),ISNUMBER(FIND("ROÇAG",J373)),ISNUMBER(FIND("ROCAG",J373)),ISNUMBER(FIND("PODA",J373)),ISNUMBER(FIND("RESÍDUO",J373)),ISNUMBER(FIND("RESIDUO",J373)),ISNUMBER(FIND("LIMPEZA",J373)),ISNUMBER(FIND("CONSERVAÇÃO",J373)),ISNUMBER(FIND("CONSERVACAO",J373))),INDEX([1]dados!$D$2:$D$32,MATCH("100000001*",[1]dados!$D$2:$D$32,0)),IF(OR(ISNUMBER(FIND("OBRA",J373)),ISNUMBER(FIND("ENGENHARIA",J373)),ISNUMBER(FIND("REFORMA",J373)),ISNUMBER(FIND("AMPLIAÇÃO",J373)),ISNUMBER(FIND("AMPLIACAO",J373)),ISNUMBER(FIND("PAVIMENTAÇÃO",J373)),ISNUMBER(FIND("PAVIMENTACAO",J373)),ISNUMBER(FIND("DRENAGEM",J373)),ISNUMBER(FIND("CONSTRUÇÃO",J373)),ISNUMBER(FIND("CONSTRUCAO",J373))),INDEX([1]dados!$D$2:$D$32,MATCH("100000003*",[1]dados!$D$2:$D$32,0)),IF(OR(ISNUMBER(FIND("LOCAÇÃO",J373)),ISNUMBER(FIND("LOCACAO",J373)),ISNUMBER(FIND("MANUTENÇÃO",J373)),ISNUMBER(FIND("MANUTENCAO",J373)),ISNUMBER(FIND("MÁQUINA",J373)),ISNUMBER(FIND("MAQUINA",J373)),ISNUMBER(FIND("EQUIPAMENTO",J373))),INDEX([1]dados!$D$2:$D$32,MATCH("100000020*",[1]dados!$D$2:$D$32,0)),""))),"")</f>
        <v/>
      </c>
      <c r="L373" s="9">
        <f t="shared" si="22"/>
        <v>0</v>
      </c>
      <c r="M373" s="9">
        <f t="shared" si="23"/>
        <v>0</v>
      </c>
      <c r="N373" s="9"/>
      <c r="O373" s="9"/>
    </row>
    <row r="374" spans="1:15" ht="57.75" thickBot="1">
      <c r="A374" s="14" t="s">
        <v>1489</v>
      </c>
      <c r="B374" s="9"/>
      <c r="C374" s="9">
        <f>IF(OR(ISNUMBER(FIND("OBRA",'[2]R-2010'!E374)),ISNUMBER(FIND("4.4.90.51",'[2]R-2010'!C374))),1,0)</f>
        <v>1</v>
      </c>
      <c r="D374" s="23" t="str">
        <f>IFERROR(TEXT(VALUE(SUBSTITUTE(SUBSTITUTE(SUBSTITUTE('[2]R-2010'!H374,".",""),"/",""),"-","")),"00000000000000"),"")</f>
        <v>69374585000106</v>
      </c>
      <c r="E374" s="9">
        <f t="shared" si="20"/>
        <v>0</v>
      </c>
      <c r="F374" s="9">
        <f t="shared" si="21"/>
        <v>0</v>
      </c>
      <c r="G374" s="9" t="str">
        <f>IFERROR(IF('[2]R-2010'!I374="",0,'[2]R-2010'!I374),"")</f>
        <v>5014</v>
      </c>
      <c r="H374" s="10">
        <f>IFERROR('[2]R-2010'!K374,"")</f>
        <v>46003</v>
      </c>
      <c r="I374" s="24">
        <f>IFERROR('[2]R-2010'!L374,"")</f>
        <v>250000</v>
      </c>
      <c r="J374" s="14" t="str">
        <f>IFERROR('[2]R-2010'!Q374,"")</f>
        <v>2ª medição dos serviços de requalificação da pavimentação e dos elementos de drenagem a serem executados em ruas, avenidas e estradas vicinais do Município de Iguatu/CE, sob responsabilidade da Secretaria de Infraestrutura do Municipio de Iguatu/CE, conforme especificações constantes no Projeto Básico, Anexo I do Edital da licitacao 2025.04.30.01 e contrato 2025.06.04.01.</v>
      </c>
      <c r="K374" s="23" t="str">
        <f>IFERROR(IF(OR(ISNUMBER(FIND("VARR",J374)),ISNUMBER(FIND("CAPINA",J374)),ISNUMBER(FIND("ROÇAG",J374)),ISNUMBER(FIND("ROCAG",J374)),ISNUMBER(FIND("PODA",J374)),ISNUMBER(FIND("RESÍDUO",J374)),ISNUMBER(FIND("RESIDUO",J374)),ISNUMBER(FIND("LIMPEZA",J374)),ISNUMBER(FIND("CONSERVAÇÃO",J374)),ISNUMBER(FIND("CONSERVACAO",J374))),INDEX([1]dados!$D$2:$D$32,MATCH("100000001*",[1]dados!$D$2:$D$32,0)),IF(OR(ISNUMBER(FIND("OBRA",J374)),ISNUMBER(FIND("ENGENHARIA",J374)),ISNUMBER(FIND("REFORMA",J374)),ISNUMBER(FIND("AMPLIAÇÃO",J374)),ISNUMBER(FIND("AMPLIACAO",J374)),ISNUMBER(FIND("PAVIMENTAÇÃO",J374)),ISNUMBER(FIND("PAVIMENTACAO",J374)),ISNUMBER(FIND("DRENAGEM",J374)),ISNUMBER(FIND("CONSTRUÇÃO",J374)),ISNUMBER(FIND("CONSTRUCAO",J374))),INDEX([1]dados!$D$2:$D$32,MATCH("100000003*",[1]dados!$D$2:$D$32,0)),IF(OR(ISNUMBER(FIND("LOCAÇÃO",J374)),ISNUMBER(FIND("LOCACAO",J374)),ISNUMBER(FIND("MANUTENÇÃO",J374)),ISNUMBER(FIND("MANUTENCAO",J374)),ISNUMBER(FIND("MÁQUINA",J374)),ISNUMBER(FIND("MAQUINA",J374)),ISNUMBER(FIND("EQUIPAMENTO",J374))),INDEX([1]dados!$D$2:$D$32,MATCH("100000020*",[1]dados!$D$2:$D$32,0)),""))),"")</f>
        <v/>
      </c>
      <c r="L374" s="9">
        <f t="shared" si="22"/>
        <v>0</v>
      </c>
      <c r="M374" s="9">
        <f t="shared" si="23"/>
        <v>0</v>
      </c>
      <c r="N374" s="9"/>
      <c r="O374" s="9"/>
    </row>
    <row r="375" spans="1:15" ht="57.75" thickBot="1">
      <c r="A375" s="14" t="s">
        <v>1489</v>
      </c>
      <c r="B375" s="9"/>
      <c r="C375" s="9">
        <f>IF(OR(ISNUMBER(FIND("OBRA",'[2]R-2010'!E375)),ISNUMBER(FIND("4.4.90.51",'[2]R-2010'!C375))),1,0)</f>
        <v>0</v>
      </c>
      <c r="D375" s="23" t="str">
        <f>IFERROR(TEXT(VALUE(SUBSTITUTE(SUBSTITUTE(SUBSTITUTE('[2]R-2010'!H375,".",""),"/",""),"-","")),"00000000000000"),"")</f>
        <v>30994850000113</v>
      </c>
      <c r="E375" s="9">
        <f t="shared" si="20"/>
        <v>0</v>
      </c>
      <c r="F375" s="9">
        <f t="shared" si="21"/>
        <v>0</v>
      </c>
      <c r="G375" s="9" t="str">
        <f>IFERROR(IF('[2]R-2010'!I375="",0,'[2]R-2010'!I375),"")</f>
        <v>147</v>
      </c>
      <c r="H375" s="10">
        <f>IFERROR('[2]R-2010'!K375,"")</f>
        <v>46003</v>
      </c>
      <c r="I375" s="24">
        <f>IFERROR('[2]R-2010'!L375,"")</f>
        <v>300000</v>
      </c>
      <c r="J375" s="14" t="str">
        <f>IFERROR('[2]R-2010'!Q375,"")</f>
        <v>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 Referente a 11ª medicao.</v>
      </c>
      <c r="K375" s="23" t="str">
        <f>IFERROR(IF(OR(ISNUMBER(FIND("VARR",J375)),ISNUMBER(FIND("CAPINA",J375)),ISNUMBER(FIND("ROÇAG",J375)),ISNUMBER(FIND("ROCAG",J375)),ISNUMBER(FIND("PODA",J375)),ISNUMBER(FIND("RESÍDUO",J375)),ISNUMBER(FIND("RESIDUO",J375)),ISNUMBER(FIND("LIMPEZA",J375)),ISNUMBER(FIND("CONSERVAÇÃO",J375)),ISNUMBER(FIND("CONSERVACAO",J375))),INDEX([1]dados!$D$2:$D$32,MATCH("100000001*",[1]dados!$D$2:$D$32,0)),IF(OR(ISNUMBER(FIND("OBRA",J375)),ISNUMBER(FIND("ENGENHARIA",J375)),ISNUMBER(FIND("REFORMA",J375)),ISNUMBER(FIND("AMPLIAÇÃO",J375)),ISNUMBER(FIND("AMPLIACAO",J375)),ISNUMBER(FIND("PAVIMENTAÇÃO",J375)),ISNUMBER(FIND("PAVIMENTACAO",J375)),ISNUMBER(FIND("DRENAGEM",J375)),ISNUMBER(FIND("CONSTRUÇÃO",J375)),ISNUMBER(FIND("CONSTRUCAO",J375))),INDEX([1]dados!$D$2:$D$32,MATCH("100000003*",[1]dados!$D$2:$D$32,0)),IF(OR(ISNUMBER(FIND("LOCAÇÃO",J375)),ISNUMBER(FIND("LOCACAO",J375)),ISNUMBER(FIND("MANUTENÇÃO",J375)),ISNUMBER(FIND("MANUTENCAO",J375)),ISNUMBER(FIND("MÁQUINA",J375)),ISNUMBER(FIND("MAQUINA",J375)),ISNUMBER(FIND("EQUIPAMENTO",J375))),INDEX([1]dados!$D$2:$D$32,MATCH("100000020*",[1]dados!$D$2:$D$32,0)),""))),"")</f>
        <v/>
      </c>
      <c r="L375" s="9">
        <f t="shared" si="22"/>
        <v>0</v>
      </c>
      <c r="M375" s="9">
        <f t="shared" si="23"/>
        <v>0</v>
      </c>
      <c r="N375" s="9"/>
      <c r="O375" s="9"/>
    </row>
    <row r="376" spans="1:15" ht="57.75" thickBot="1">
      <c r="A376" s="14" t="s">
        <v>1489</v>
      </c>
      <c r="B376" s="9"/>
      <c r="C376" s="9">
        <f>IF(OR(ISNUMBER(FIND("OBRA",'[2]R-2010'!E376)),ISNUMBER(FIND("4.4.90.51",'[2]R-2010'!C376))),1,0)</f>
        <v>0</v>
      </c>
      <c r="D376" s="23" t="str">
        <f>IFERROR(TEXT(VALUE(SUBSTITUTE(SUBSTITUTE(SUBSTITUTE('[2]R-2010'!H376,".",""),"/",""),"-","")),"00000000000000"),"")</f>
        <v>30994850000113</v>
      </c>
      <c r="E376" s="9">
        <f t="shared" si="20"/>
        <v>0</v>
      </c>
      <c r="F376" s="9">
        <f t="shared" si="21"/>
        <v>0</v>
      </c>
      <c r="G376" s="9" t="str">
        <f>IFERROR(IF('[2]R-2010'!I376="",0,'[2]R-2010'!I376),"")</f>
        <v>147</v>
      </c>
      <c r="H376" s="10">
        <f>IFERROR('[2]R-2010'!K376,"")</f>
        <v>46003</v>
      </c>
      <c r="I376" s="24">
        <f>IFERROR('[2]R-2010'!L376,"")</f>
        <v>300000</v>
      </c>
      <c r="J376" s="14" t="str">
        <f>IFERROR('[2]R-2010'!Q376,"")</f>
        <v>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 Referente a 11ª medicao.</v>
      </c>
      <c r="K376" s="23" t="str">
        <f>IFERROR(IF(OR(ISNUMBER(FIND("VARR",J376)),ISNUMBER(FIND("CAPINA",J376)),ISNUMBER(FIND("ROÇAG",J376)),ISNUMBER(FIND("ROCAG",J376)),ISNUMBER(FIND("PODA",J376)),ISNUMBER(FIND("RESÍDUO",J376)),ISNUMBER(FIND("RESIDUO",J376)),ISNUMBER(FIND("LIMPEZA",J376)),ISNUMBER(FIND("CONSERVAÇÃO",J376)),ISNUMBER(FIND("CONSERVACAO",J376))),INDEX([1]dados!$D$2:$D$32,MATCH("100000001*",[1]dados!$D$2:$D$32,0)),IF(OR(ISNUMBER(FIND("OBRA",J376)),ISNUMBER(FIND("ENGENHARIA",J376)),ISNUMBER(FIND("REFORMA",J376)),ISNUMBER(FIND("AMPLIAÇÃO",J376)),ISNUMBER(FIND("AMPLIACAO",J376)),ISNUMBER(FIND("PAVIMENTAÇÃO",J376)),ISNUMBER(FIND("PAVIMENTACAO",J376)),ISNUMBER(FIND("DRENAGEM",J376)),ISNUMBER(FIND("CONSTRUÇÃO",J376)),ISNUMBER(FIND("CONSTRUCAO",J376))),INDEX([1]dados!$D$2:$D$32,MATCH("100000003*",[1]dados!$D$2:$D$32,0)),IF(OR(ISNUMBER(FIND("LOCAÇÃO",J376)),ISNUMBER(FIND("LOCACAO",J376)),ISNUMBER(FIND("MANUTENÇÃO",J376)),ISNUMBER(FIND("MANUTENCAO",J376)),ISNUMBER(FIND("MÁQUINA",J376)),ISNUMBER(FIND("MAQUINA",J376)),ISNUMBER(FIND("EQUIPAMENTO",J376))),INDEX([1]dados!$D$2:$D$32,MATCH("100000020*",[1]dados!$D$2:$D$32,0)),""))),"")</f>
        <v/>
      </c>
      <c r="L376" s="9">
        <f t="shared" si="22"/>
        <v>0</v>
      </c>
      <c r="M376" s="9">
        <f t="shared" si="23"/>
        <v>0</v>
      </c>
      <c r="N376" s="9"/>
      <c r="O376" s="9"/>
    </row>
    <row r="377" spans="1:15" ht="43.5" thickBot="1">
      <c r="A377" s="14" t="s">
        <v>1489</v>
      </c>
      <c r="B377" s="9"/>
      <c r="C377" s="9">
        <f>IF(OR(ISNUMBER(FIND("OBRA",'[2]R-2010'!E377)),ISNUMBER(FIND("4.4.90.51",'[2]R-2010'!C377))),1,0)</f>
        <v>1</v>
      </c>
      <c r="D377" s="23" t="str">
        <f>IFERROR(TEXT(VALUE(SUBSTITUTE(SUBSTITUTE(SUBSTITUTE('[2]R-2010'!H377,".",""),"/",""),"-","")),"00000000000000"),"")</f>
        <v>53086750000194</v>
      </c>
      <c r="E377" s="9">
        <f t="shared" si="20"/>
        <v>0</v>
      </c>
      <c r="F377" s="9">
        <f t="shared" si="21"/>
        <v>0</v>
      </c>
      <c r="G377" s="9" t="str">
        <f>IFERROR(IF('[2]R-2010'!I377="",0,'[2]R-2010'!I377),"")</f>
        <v>74</v>
      </c>
      <c r="H377" s="10">
        <f>IFERROR('[2]R-2010'!K377,"")</f>
        <v>46003</v>
      </c>
      <c r="I377" s="24">
        <f>IFERROR('[2]R-2010'!L377,"")</f>
        <v>102425.27</v>
      </c>
      <c r="J377" s="14" t="str">
        <f>IFERROR('[2]R-2010'!Q377,"")</f>
        <v>Contratacao de empresa especializada para prestar os servicos de requalificao de imoveis proprios ou ocupados pela Secretaria de Saude do Municipio de Iguatu/CE. Conforme licitacao 2025.04.30.02 e contrato 2025.06.13.02. Serviços executados nas dependencias da UPA. 2ª medicao.</v>
      </c>
      <c r="K377" s="23" t="str">
        <f>IFERROR(IF(OR(ISNUMBER(FIND("VARR",J377)),ISNUMBER(FIND("CAPINA",J377)),ISNUMBER(FIND("ROÇAG",J377)),ISNUMBER(FIND("ROCAG",J377)),ISNUMBER(FIND("PODA",J377)),ISNUMBER(FIND("RESÍDUO",J377)),ISNUMBER(FIND("RESIDUO",J377)),ISNUMBER(FIND("LIMPEZA",J377)),ISNUMBER(FIND("CONSERVAÇÃO",J377)),ISNUMBER(FIND("CONSERVACAO",J377))),INDEX([1]dados!$D$2:$D$32,MATCH("100000001*",[1]dados!$D$2:$D$32,0)),IF(OR(ISNUMBER(FIND("OBRA",J377)),ISNUMBER(FIND("ENGENHARIA",J377)),ISNUMBER(FIND("REFORMA",J377)),ISNUMBER(FIND("AMPLIAÇÃO",J377)),ISNUMBER(FIND("AMPLIACAO",J377)),ISNUMBER(FIND("PAVIMENTAÇÃO",J377)),ISNUMBER(FIND("PAVIMENTACAO",J377)),ISNUMBER(FIND("DRENAGEM",J377)),ISNUMBER(FIND("CONSTRUÇÃO",J377)),ISNUMBER(FIND("CONSTRUCAO",J377))),INDEX([1]dados!$D$2:$D$32,MATCH("100000003*",[1]dados!$D$2:$D$32,0)),IF(OR(ISNUMBER(FIND("LOCAÇÃO",J377)),ISNUMBER(FIND("LOCACAO",J377)),ISNUMBER(FIND("MANUTENÇÃO",J377)),ISNUMBER(FIND("MANUTENCAO",J377)),ISNUMBER(FIND("MÁQUINA",J377)),ISNUMBER(FIND("MAQUINA",J377)),ISNUMBER(FIND("EQUIPAMENTO",J377))),INDEX([1]dados!$D$2:$D$32,MATCH("100000020*",[1]dados!$D$2:$D$32,0)),""))),"")</f>
        <v/>
      </c>
      <c r="L377" s="9">
        <f t="shared" si="22"/>
        <v>0</v>
      </c>
      <c r="M377" s="9">
        <f t="shared" si="23"/>
        <v>0</v>
      </c>
      <c r="N377" s="9"/>
      <c r="O377" s="9"/>
    </row>
    <row r="378" spans="1:15" ht="43.5" thickBot="1">
      <c r="A378" s="14" t="s">
        <v>1489</v>
      </c>
      <c r="B378" s="9"/>
      <c r="C378" s="9">
        <f>IF(OR(ISNUMBER(FIND("OBRA",'[2]R-2010'!E378)),ISNUMBER(FIND("4.4.90.51",'[2]R-2010'!C378))),1,0)</f>
        <v>1</v>
      </c>
      <c r="D378" s="23" t="str">
        <f>IFERROR(TEXT(VALUE(SUBSTITUTE(SUBSTITUTE(SUBSTITUTE('[2]R-2010'!H378,".",""),"/",""),"-","")),"00000000000000"),"")</f>
        <v>53086750000194</v>
      </c>
      <c r="E378" s="9">
        <f t="shared" si="20"/>
        <v>0</v>
      </c>
      <c r="F378" s="9">
        <f t="shared" si="21"/>
        <v>0</v>
      </c>
      <c r="G378" s="9" t="str">
        <f>IFERROR(IF('[2]R-2010'!I378="",0,'[2]R-2010'!I378),"")</f>
        <v>72</v>
      </c>
      <c r="H378" s="10">
        <f>IFERROR('[2]R-2010'!K378,"")</f>
        <v>46003</v>
      </c>
      <c r="I378" s="24">
        <f>IFERROR('[2]R-2010'!L378,"")</f>
        <v>166691.15</v>
      </c>
      <c r="J378" s="14" t="str">
        <f>IFERROR('[2]R-2010'!Q378,"")</f>
        <v>Contratacao de empresa especializada para prestar os servicos de requalificao de imoveis proprios ou ocupados pela Secretaria de Saude do Municipio de Iguatu/CE. Conforme licitacao 2025.04.30.02 e contrato 2025.06.13.02. Serviços executados nas dependencias da UPA. 1ª medicao.</v>
      </c>
      <c r="K378" s="23" t="str">
        <f>IFERROR(IF(OR(ISNUMBER(FIND("VARR",J378)),ISNUMBER(FIND("CAPINA",J378)),ISNUMBER(FIND("ROÇAG",J378)),ISNUMBER(FIND("ROCAG",J378)),ISNUMBER(FIND("PODA",J378)),ISNUMBER(FIND("RESÍDUO",J378)),ISNUMBER(FIND("RESIDUO",J378)),ISNUMBER(FIND("LIMPEZA",J378)),ISNUMBER(FIND("CONSERVAÇÃO",J378)),ISNUMBER(FIND("CONSERVACAO",J378))),INDEX([1]dados!$D$2:$D$32,MATCH("100000001*",[1]dados!$D$2:$D$32,0)),IF(OR(ISNUMBER(FIND("OBRA",J378)),ISNUMBER(FIND("ENGENHARIA",J378)),ISNUMBER(FIND("REFORMA",J378)),ISNUMBER(FIND("AMPLIAÇÃO",J378)),ISNUMBER(FIND("AMPLIACAO",J378)),ISNUMBER(FIND("PAVIMENTAÇÃO",J378)),ISNUMBER(FIND("PAVIMENTACAO",J378)),ISNUMBER(FIND("DRENAGEM",J378)),ISNUMBER(FIND("CONSTRUÇÃO",J378)),ISNUMBER(FIND("CONSTRUCAO",J378))),INDEX([1]dados!$D$2:$D$32,MATCH("100000003*",[1]dados!$D$2:$D$32,0)),IF(OR(ISNUMBER(FIND("LOCAÇÃO",J378)),ISNUMBER(FIND("LOCACAO",J378)),ISNUMBER(FIND("MANUTENÇÃO",J378)),ISNUMBER(FIND("MANUTENCAO",J378)),ISNUMBER(FIND("MÁQUINA",J378)),ISNUMBER(FIND("MAQUINA",J378)),ISNUMBER(FIND("EQUIPAMENTO",J378))),INDEX([1]dados!$D$2:$D$32,MATCH("100000020*",[1]dados!$D$2:$D$32,0)),""))),"")</f>
        <v/>
      </c>
      <c r="L378" s="9">
        <f t="shared" si="22"/>
        <v>0</v>
      </c>
      <c r="M378" s="9">
        <f t="shared" si="23"/>
        <v>0</v>
      </c>
      <c r="N378" s="9"/>
      <c r="O378" s="9"/>
    </row>
    <row r="379" spans="1:15" ht="72" thickBot="1">
      <c r="A379" s="14" t="s">
        <v>1489</v>
      </c>
      <c r="B379" s="9"/>
      <c r="C379" s="9">
        <f>IF(OR(ISNUMBER(FIND("OBRA",'[2]R-2010'!E379)),ISNUMBER(FIND("4.4.90.51",'[2]R-2010'!C379))),1,0)</f>
        <v>1</v>
      </c>
      <c r="D379" s="23" t="str">
        <f>IFERROR(TEXT(VALUE(SUBSTITUTE(SUBSTITUTE(SUBSTITUTE('[2]R-2010'!H379,".",""),"/",""),"-","")),"00000000000000"),"")</f>
        <v>18413043000164</v>
      </c>
      <c r="E379" s="9">
        <f t="shared" si="20"/>
        <v>0</v>
      </c>
      <c r="F379" s="9">
        <f t="shared" si="21"/>
        <v>0</v>
      </c>
      <c r="G379" s="9" t="str">
        <f>IFERROR(IF('[2]R-2010'!I379="",0,'[2]R-2010'!I379),"")</f>
        <v>5</v>
      </c>
      <c r="H379" s="10">
        <f>IFERROR('[2]R-2010'!K379,"")</f>
        <v>46008</v>
      </c>
      <c r="I379" s="24">
        <f>IFERROR('[2]R-2010'!L379,"")</f>
        <v>769018.3</v>
      </c>
      <c r="J379" s="14" t="str">
        <f>IFERROR('[2]R-2010'!Q379,"")</f>
        <v>Contratacao de empresa para prestar servicos sobre demanda com requalificacao de  imoveis escolares, sob a responsabilidade da Secretaria de Educacao do Municipio  de Iguatu/CE. conforme licitacao 2025.04.30.02 e contrato 2025.06.13.04. Referente a 5ª medicao. Servicos executados nas dependencias dos imoveis (escola Antonio Cipriano, escola Francisco Sebastiao Uchoa, escola Alba Araujo, escola Clara Alves de Araujo, escola Pacifico Guedes, escola Jose Ferreira Lopes e escola Carlota Tavora.</v>
      </c>
      <c r="K379" s="23" t="str">
        <f>IFERROR(IF(OR(ISNUMBER(FIND("VARR",J379)),ISNUMBER(FIND("CAPINA",J379)),ISNUMBER(FIND("ROÇAG",J379)),ISNUMBER(FIND("ROCAG",J379)),ISNUMBER(FIND("PODA",J379)),ISNUMBER(FIND("RESÍDUO",J379)),ISNUMBER(FIND("RESIDUO",J379)),ISNUMBER(FIND("LIMPEZA",J379)),ISNUMBER(FIND("CONSERVAÇÃO",J379)),ISNUMBER(FIND("CONSERVACAO",J379))),INDEX([1]dados!$D$2:$D$32,MATCH("100000001*",[1]dados!$D$2:$D$32,0)),IF(OR(ISNUMBER(FIND("OBRA",J379)),ISNUMBER(FIND("ENGENHARIA",J379)),ISNUMBER(FIND("REFORMA",J379)),ISNUMBER(FIND("AMPLIAÇÃO",J379)),ISNUMBER(FIND("AMPLIACAO",J379)),ISNUMBER(FIND("PAVIMENTAÇÃO",J379)),ISNUMBER(FIND("PAVIMENTACAO",J379)),ISNUMBER(FIND("DRENAGEM",J379)),ISNUMBER(FIND("CONSTRUÇÃO",J379)),ISNUMBER(FIND("CONSTRUCAO",J379))),INDEX([1]dados!$D$2:$D$32,MATCH("100000003*",[1]dados!$D$2:$D$32,0)),IF(OR(ISNUMBER(FIND("LOCAÇÃO",J379)),ISNUMBER(FIND("LOCACAO",J379)),ISNUMBER(FIND("MANUTENÇÃO",J379)),ISNUMBER(FIND("MANUTENCAO",J379)),ISNUMBER(FIND("MÁQUINA",J379)),ISNUMBER(FIND("MAQUINA",J379)),ISNUMBER(FIND("EQUIPAMENTO",J379))),INDEX([1]dados!$D$2:$D$32,MATCH("100000020*",[1]dados!$D$2:$D$32,0)),""))),"")</f>
        <v/>
      </c>
      <c r="L379" s="9">
        <f t="shared" si="22"/>
        <v>0</v>
      </c>
      <c r="M379" s="9">
        <f t="shared" si="23"/>
        <v>0</v>
      </c>
      <c r="N379" s="9"/>
      <c r="O379" s="9"/>
    </row>
    <row r="380" spans="1:15" ht="57.75" thickBot="1">
      <c r="A380" s="14" t="s">
        <v>1489</v>
      </c>
      <c r="B380" s="9"/>
      <c r="C380" s="9">
        <f>IF(OR(ISNUMBER(FIND("OBRA",'[2]R-2010'!E380)),ISNUMBER(FIND("4.4.90.51",'[2]R-2010'!C380))),1,0)</f>
        <v>1</v>
      </c>
      <c r="D380" s="23" t="str">
        <f>IFERROR(TEXT(VALUE(SUBSTITUTE(SUBSTITUTE(SUBSTITUTE('[2]R-2010'!H380,".",""),"/",""),"-","")),"00000000000000"),"")</f>
        <v>69374585000106</v>
      </c>
      <c r="E380" s="9">
        <f t="shared" si="20"/>
        <v>0</v>
      </c>
      <c r="F380" s="9">
        <f t="shared" si="21"/>
        <v>0</v>
      </c>
      <c r="G380" s="9" t="str">
        <f>IFERROR(IF('[2]R-2010'!I380="",0,'[2]R-2010'!I380),"")</f>
        <v>5014</v>
      </c>
      <c r="H380" s="10">
        <f>IFERROR('[2]R-2010'!K380,"")</f>
        <v>46010</v>
      </c>
      <c r="I380" s="24">
        <f>IFERROR('[2]R-2010'!L380,"")</f>
        <v>250000</v>
      </c>
      <c r="J380" s="14" t="str">
        <f>IFERROR('[2]R-2010'!Q380,"")</f>
        <v>2ª medição dos serviços de requalificação da pavimentação e dos elementos de drenagem a serem executados em ruas, avenidas e estradas vicinais do Município de Iguatu/CE, sob responsabilidade da Secretaria de Infraestrutura do Municipio de Iguatu/CE, conforme especificações constantes no Projeto Básico, Anexo I do Edital da licitacao 2025.04.30.01 e contrato 2025.06.04.01.</v>
      </c>
      <c r="K380" s="23" t="str">
        <f>IFERROR(IF(OR(ISNUMBER(FIND("VARR",J380)),ISNUMBER(FIND("CAPINA",J380)),ISNUMBER(FIND("ROÇAG",J380)),ISNUMBER(FIND("ROCAG",J380)),ISNUMBER(FIND("PODA",J380)),ISNUMBER(FIND("RESÍDUO",J380)),ISNUMBER(FIND("RESIDUO",J380)),ISNUMBER(FIND("LIMPEZA",J380)),ISNUMBER(FIND("CONSERVAÇÃO",J380)),ISNUMBER(FIND("CONSERVACAO",J380))),INDEX([1]dados!$D$2:$D$32,MATCH("100000001*",[1]dados!$D$2:$D$32,0)),IF(OR(ISNUMBER(FIND("OBRA",J380)),ISNUMBER(FIND("ENGENHARIA",J380)),ISNUMBER(FIND("REFORMA",J380)),ISNUMBER(FIND("AMPLIAÇÃO",J380)),ISNUMBER(FIND("AMPLIACAO",J380)),ISNUMBER(FIND("PAVIMENTAÇÃO",J380)),ISNUMBER(FIND("PAVIMENTACAO",J380)),ISNUMBER(FIND("DRENAGEM",J380)),ISNUMBER(FIND("CONSTRUÇÃO",J380)),ISNUMBER(FIND("CONSTRUCAO",J380))),INDEX([1]dados!$D$2:$D$32,MATCH("100000003*",[1]dados!$D$2:$D$32,0)),IF(OR(ISNUMBER(FIND("LOCAÇÃO",J380)),ISNUMBER(FIND("LOCACAO",J380)),ISNUMBER(FIND("MANUTENÇÃO",J380)),ISNUMBER(FIND("MANUTENCAO",J380)),ISNUMBER(FIND("MÁQUINA",J380)),ISNUMBER(FIND("MAQUINA",J380)),ISNUMBER(FIND("EQUIPAMENTO",J380))),INDEX([1]dados!$D$2:$D$32,MATCH("100000020*",[1]dados!$D$2:$D$32,0)),""))),"")</f>
        <v/>
      </c>
      <c r="L380" s="9">
        <f t="shared" si="22"/>
        <v>0</v>
      </c>
      <c r="M380" s="9">
        <f t="shared" si="23"/>
        <v>0</v>
      </c>
      <c r="N380" s="9"/>
      <c r="O380" s="9"/>
    </row>
    <row r="381" spans="1:15" ht="57.75" thickBot="1">
      <c r="A381" s="14" t="s">
        <v>1489</v>
      </c>
      <c r="B381" s="9"/>
      <c r="C381" s="9">
        <f>IF(OR(ISNUMBER(FIND("OBRA",'[2]R-2010'!E381)),ISNUMBER(FIND("4.4.90.51",'[2]R-2010'!C381))),1,0)</f>
        <v>0</v>
      </c>
      <c r="D381" s="23" t="str">
        <f>IFERROR(TEXT(VALUE(SUBSTITUTE(SUBSTITUTE(SUBSTITUTE('[2]R-2010'!H381,".",""),"/",""),"-","")),"00000000000000"),"")</f>
        <v>44444145000157</v>
      </c>
      <c r="E381" s="9">
        <f t="shared" si="20"/>
        <v>0</v>
      </c>
      <c r="F381" s="9">
        <f t="shared" si="21"/>
        <v>0</v>
      </c>
      <c r="G381" s="9" t="str">
        <f>IFERROR(IF('[2]R-2010'!I381="",0,'[2]R-2010'!I381),"")</f>
        <v>215</v>
      </c>
      <c r="H381" s="10">
        <f>IFERROR('[2]R-2010'!K381,"")</f>
        <v>46010</v>
      </c>
      <c r="I381" s="24">
        <f>IFERROR('[2]R-2010'!L381,"")</f>
        <v>1471.5</v>
      </c>
      <c r="J381" s="14" t="str">
        <f>IFERROR('[2]R-2010'!Q381,"")</f>
        <v>Contratação de empresa especializada em promocao, planejamento, logistica, locacao  de infraestrutura e execucao de eventos. Sob a responsabilidade da Secretaria de Gabinete do municipio de Iguatu/CE. Conforme licitacao 2025.08.29.01 e contrato  2025.09.01.02. Ordem de fornecimento 202503312, 202503278, 202503279, 202503214, 202503475, 202503234 e 202503376.</v>
      </c>
      <c r="K381" s="23" t="str">
        <f>IFERROR(IF(OR(ISNUMBER(FIND("VARR",J381)),ISNUMBER(FIND("CAPINA",J381)),ISNUMBER(FIND("ROÇAG",J381)),ISNUMBER(FIND("ROCAG",J381)),ISNUMBER(FIND("PODA",J381)),ISNUMBER(FIND("RESÍDUO",J381)),ISNUMBER(FIND("RESIDUO",J381)),ISNUMBER(FIND("LIMPEZA",J381)),ISNUMBER(FIND("CONSERVAÇÃO",J381)),ISNUMBER(FIND("CONSERVACAO",J381))),INDEX([1]dados!$D$2:$D$32,MATCH("100000001*",[1]dados!$D$2:$D$32,0)),IF(OR(ISNUMBER(FIND("OBRA",J381)),ISNUMBER(FIND("ENGENHARIA",J381)),ISNUMBER(FIND("REFORMA",J381)),ISNUMBER(FIND("AMPLIAÇÃO",J381)),ISNUMBER(FIND("AMPLIACAO",J381)),ISNUMBER(FIND("PAVIMENTAÇÃO",J381)),ISNUMBER(FIND("PAVIMENTACAO",J381)),ISNUMBER(FIND("DRENAGEM",J381)),ISNUMBER(FIND("CONSTRUÇÃO",J381)),ISNUMBER(FIND("CONSTRUCAO",J381))),INDEX([1]dados!$D$2:$D$32,MATCH("100000003*",[1]dados!$D$2:$D$32,0)),IF(OR(ISNUMBER(FIND("LOCAÇÃO",J381)),ISNUMBER(FIND("LOCACAO",J381)),ISNUMBER(FIND("MANUTENÇÃO",J381)),ISNUMBER(FIND("MANUTENCAO",J381)),ISNUMBER(FIND("MÁQUINA",J381)),ISNUMBER(FIND("MAQUINA",J381)),ISNUMBER(FIND("EQUIPAMENTO",J381))),INDEX([1]dados!$D$2:$D$32,MATCH("100000020*",[1]dados!$D$2:$D$32,0)),""))),"")</f>
        <v/>
      </c>
      <c r="L381" s="9">
        <f t="shared" si="22"/>
        <v>0</v>
      </c>
      <c r="M381" s="9">
        <f t="shared" si="23"/>
        <v>0</v>
      </c>
      <c r="N381" s="9"/>
      <c r="O381" s="9"/>
    </row>
    <row r="382" spans="1:15" ht="57.75" thickBot="1">
      <c r="A382" s="14" t="s">
        <v>1489</v>
      </c>
      <c r="B382" s="9"/>
      <c r="C382" s="9">
        <f>IF(OR(ISNUMBER(FIND("OBRA",'[2]R-2010'!E382)),ISNUMBER(FIND("4.4.90.51",'[2]R-2010'!C382))),1,0)</f>
        <v>0</v>
      </c>
      <c r="D382" s="23" t="str">
        <f>IFERROR(TEXT(VALUE(SUBSTITUTE(SUBSTITUTE(SUBSTITUTE('[2]R-2010'!H382,".",""),"/",""),"-","")),"00000000000000"),"")</f>
        <v>44444145000157</v>
      </c>
      <c r="E382" s="9">
        <f t="shared" si="20"/>
        <v>0</v>
      </c>
      <c r="F382" s="9">
        <f t="shared" si="21"/>
        <v>0</v>
      </c>
      <c r="G382" s="9" t="str">
        <f>IFERROR(IF('[2]R-2010'!I382="",0,'[2]R-2010'!I382),"")</f>
        <v>214</v>
      </c>
      <c r="H382" s="10">
        <f>IFERROR('[2]R-2010'!K382,"")</f>
        <v>46010</v>
      </c>
      <c r="I382" s="24">
        <f>IFERROR('[2]R-2010'!L382,"")</f>
        <v>2473.1999999999998</v>
      </c>
      <c r="J382" s="14" t="str">
        <f>IFERROR('[2]R-2010'!Q382,"")</f>
        <v>Contratação de empresa especializada em promocao, planejamento, logistica, locacao  de infraestrutura e execucao de eventos. Sob a responsabilidade da Secretaria de Gabinete do municipio de Iguatu/CE. Conforme licitacao 2025.08.29.01 e contrato  2025.09.01.02. Ordem de fornecimento 202503312, 202503278, 202503279, 202503214, 202503475, 202503234 e 202503376.</v>
      </c>
      <c r="K382" s="23" t="str">
        <f>IFERROR(IF(OR(ISNUMBER(FIND("VARR",J382)),ISNUMBER(FIND("CAPINA",J382)),ISNUMBER(FIND("ROÇAG",J382)),ISNUMBER(FIND("ROCAG",J382)),ISNUMBER(FIND("PODA",J382)),ISNUMBER(FIND("RESÍDUO",J382)),ISNUMBER(FIND("RESIDUO",J382)),ISNUMBER(FIND("LIMPEZA",J382)),ISNUMBER(FIND("CONSERVAÇÃO",J382)),ISNUMBER(FIND("CONSERVACAO",J382))),INDEX([1]dados!$D$2:$D$32,MATCH("100000001*",[1]dados!$D$2:$D$32,0)),IF(OR(ISNUMBER(FIND("OBRA",J382)),ISNUMBER(FIND("ENGENHARIA",J382)),ISNUMBER(FIND("REFORMA",J382)),ISNUMBER(FIND("AMPLIAÇÃO",J382)),ISNUMBER(FIND("AMPLIACAO",J382)),ISNUMBER(FIND("PAVIMENTAÇÃO",J382)),ISNUMBER(FIND("PAVIMENTACAO",J382)),ISNUMBER(FIND("DRENAGEM",J382)),ISNUMBER(FIND("CONSTRUÇÃO",J382)),ISNUMBER(FIND("CONSTRUCAO",J382))),INDEX([1]dados!$D$2:$D$32,MATCH("100000003*",[1]dados!$D$2:$D$32,0)),IF(OR(ISNUMBER(FIND("LOCAÇÃO",J382)),ISNUMBER(FIND("LOCACAO",J382)),ISNUMBER(FIND("MANUTENÇÃO",J382)),ISNUMBER(FIND("MANUTENCAO",J382)),ISNUMBER(FIND("MÁQUINA",J382)),ISNUMBER(FIND("MAQUINA",J382)),ISNUMBER(FIND("EQUIPAMENTO",J382))),INDEX([1]dados!$D$2:$D$32,MATCH("100000020*",[1]dados!$D$2:$D$32,0)),""))),"")</f>
        <v/>
      </c>
      <c r="L382" s="9">
        <f t="shared" si="22"/>
        <v>0</v>
      </c>
      <c r="M382" s="9">
        <f t="shared" si="23"/>
        <v>0</v>
      </c>
      <c r="N382" s="9"/>
      <c r="O382" s="9"/>
    </row>
    <row r="383" spans="1:15" ht="57.75" thickBot="1">
      <c r="A383" s="14" t="s">
        <v>1489</v>
      </c>
      <c r="B383" s="9"/>
      <c r="C383" s="9">
        <f>IF(OR(ISNUMBER(FIND("OBRA",'[2]R-2010'!E383)),ISNUMBER(FIND("4.4.90.51",'[2]R-2010'!C383))),1,0)</f>
        <v>0</v>
      </c>
      <c r="D383" s="23" t="str">
        <f>IFERROR(TEXT(VALUE(SUBSTITUTE(SUBSTITUTE(SUBSTITUTE('[2]R-2010'!H383,".",""),"/",""),"-","")),"00000000000000"),"")</f>
        <v>44444145000157</v>
      </c>
      <c r="E383" s="9">
        <f t="shared" si="20"/>
        <v>0</v>
      </c>
      <c r="F383" s="9">
        <f t="shared" si="21"/>
        <v>0</v>
      </c>
      <c r="G383" s="9" t="str">
        <f>IFERROR(IF('[2]R-2010'!I383="",0,'[2]R-2010'!I383),"")</f>
        <v>213</v>
      </c>
      <c r="H383" s="10">
        <f>IFERROR('[2]R-2010'!K383,"")</f>
        <v>46010</v>
      </c>
      <c r="I383" s="24">
        <f>IFERROR('[2]R-2010'!L383,"")</f>
        <v>6996.86</v>
      </c>
      <c r="J383" s="14" t="str">
        <f>IFERROR('[2]R-2010'!Q383,"")</f>
        <v>Contratação de empresa especializada em promocao, planejamento, logistica, locacao  de infraestrutura e execucao de eventos. Sob a responsabilidade da Secretaria de Gabinete do municipio de Iguatu/CE. Conforme licitacao 2025.08.29.01 e contrato  2025.09.01.02. Ordem de fornecimento 202503312, 202503278, 202503279, 202503214, 202503475, 202503234 e 202503376.</v>
      </c>
      <c r="K383" s="23" t="str">
        <f>IFERROR(IF(OR(ISNUMBER(FIND("VARR",J383)),ISNUMBER(FIND("CAPINA",J383)),ISNUMBER(FIND("ROÇAG",J383)),ISNUMBER(FIND("ROCAG",J383)),ISNUMBER(FIND("PODA",J383)),ISNUMBER(FIND("RESÍDUO",J383)),ISNUMBER(FIND("RESIDUO",J383)),ISNUMBER(FIND("LIMPEZA",J383)),ISNUMBER(FIND("CONSERVAÇÃO",J383)),ISNUMBER(FIND("CONSERVACAO",J383))),INDEX([1]dados!$D$2:$D$32,MATCH("100000001*",[1]dados!$D$2:$D$32,0)),IF(OR(ISNUMBER(FIND("OBRA",J383)),ISNUMBER(FIND("ENGENHARIA",J383)),ISNUMBER(FIND("REFORMA",J383)),ISNUMBER(FIND("AMPLIAÇÃO",J383)),ISNUMBER(FIND("AMPLIACAO",J383)),ISNUMBER(FIND("PAVIMENTAÇÃO",J383)),ISNUMBER(FIND("PAVIMENTACAO",J383)),ISNUMBER(FIND("DRENAGEM",J383)),ISNUMBER(FIND("CONSTRUÇÃO",J383)),ISNUMBER(FIND("CONSTRUCAO",J383))),INDEX([1]dados!$D$2:$D$32,MATCH("100000003*",[1]dados!$D$2:$D$32,0)),IF(OR(ISNUMBER(FIND("LOCAÇÃO",J383)),ISNUMBER(FIND("LOCACAO",J383)),ISNUMBER(FIND("MANUTENÇÃO",J383)),ISNUMBER(FIND("MANUTENCAO",J383)),ISNUMBER(FIND("MÁQUINA",J383)),ISNUMBER(FIND("MAQUINA",J383)),ISNUMBER(FIND("EQUIPAMENTO",J383))),INDEX([1]dados!$D$2:$D$32,MATCH("100000020*",[1]dados!$D$2:$D$32,0)),""))),"")</f>
        <v/>
      </c>
      <c r="L383" s="9">
        <f t="shared" si="22"/>
        <v>0</v>
      </c>
      <c r="M383" s="9">
        <f t="shared" si="23"/>
        <v>0</v>
      </c>
      <c r="N383" s="9"/>
      <c r="O383" s="9"/>
    </row>
    <row r="384" spans="1:15" ht="57.75" thickBot="1">
      <c r="A384" s="14" t="s">
        <v>1489</v>
      </c>
      <c r="B384" s="9"/>
      <c r="C384" s="9">
        <f>IF(OR(ISNUMBER(FIND("OBRA",'[2]R-2010'!E384)),ISNUMBER(FIND("4.4.90.51",'[2]R-2010'!C384))),1,0)</f>
        <v>0</v>
      </c>
      <c r="D384" s="23" t="str">
        <f>IFERROR(TEXT(VALUE(SUBSTITUTE(SUBSTITUTE(SUBSTITUTE('[2]R-2010'!H384,".",""),"/",""),"-","")),"00000000000000"),"")</f>
        <v>44444145000157</v>
      </c>
      <c r="E384" s="9">
        <f t="shared" si="20"/>
        <v>0</v>
      </c>
      <c r="F384" s="9">
        <f t="shared" si="21"/>
        <v>0</v>
      </c>
      <c r="G384" s="9" t="str">
        <f>IFERROR(IF('[2]R-2010'!I384="",0,'[2]R-2010'!I384),"")</f>
        <v>217</v>
      </c>
      <c r="H384" s="10">
        <f>IFERROR('[2]R-2010'!K384,"")</f>
        <v>46010</v>
      </c>
      <c r="I384" s="24">
        <f>IFERROR('[2]R-2010'!L384,"")</f>
        <v>11234.56</v>
      </c>
      <c r="J384" s="14" t="str">
        <f>IFERROR('[2]R-2010'!Q384,"")</f>
        <v>Contratação de empresa especializada em promocao, planejamento, logistica, locacao  de infraestrutura e execucao de eventos. Sob a responsabilidade da Secretaria de Gabinete do municipio de Iguatu/CE. Conforme licitacao 2025.08.29.01 e contrato  2025.09.01.02. Ordem de fornecimento 202503312, 202503278, 202503279, 202503214, 202503475, 202503234 e 202503376.</v>
      </c>
      <c r="K384" s="23" t="str">
        <f>IFERROR(IF(OR(ISNUMBER(FIND("VARR",J384)),ISNUMBER(FIND("CAPINA",J384)),ISNUMBER(FIND("ROÇAG",J384)),ISNUMBER(FIND("ROCAG",J384)),ISNUMBER(FIND("PODA",J384)),ISNUMBER(FIND("RESÍDUO",J384)),ISNUMBER(FIND("RESIDUO",J384)),ISNUMBER(FIND("LIMPEZA",J384)),ISNUMBER(FIND("CONSERVAÇÃO",J384)),ISNUMBER(FIND("CONSERVACAO",J384))),INDEX([1]dados!$D$2:$D$32,MATCH("100000001*",[1]dados!$D$2:$D$32,0)),IF(OR(ISNUMBER(FIND("OBRA",J384)),ISNUMBER(FIND("ENGENHARIA",J384)),ISNUMBER(FIND("REFORMA",J384)),ISNUMBER(FIND("AMPLIAÇÃO",J384)),ISNUMBER(FIND("AMPLIACAO",J384)),ISNUMBER(FIND("PAVIMENTAÇÃO",J384)),ISNUMBER(FIND("PAVIMENTACAO",J384)),ISNUMBER(FIND("DRENAGEM",J384)),ISNUMBER(FIND("CONSTRUÇÃO",J384)),ISNUMBER(FIND("CONSTRUCAO",J384))),INDEX([1]dados!$D$2:$D$32,MATCH("100000003*",[1]dados!$D$2:$D$32,0)),IF(OR(ISNUMBER(FIND("LOCAÇÃO",J384)),ISNUMBER(FIND("LOCACAO",J384)),ISNUMBER(FIND("MANUTENÇÃO",J384)),ISNUMBER(FIND("MANUTENCAO",J384)),ISNUMBER(FIND("MÁQUINA",J384)),ISNUMBER(FIND("MAQUINA",J384)),ISNUMBER(FIND("EQUIPAMENTO",J384))),INDEX([1]dados!$D$2:$D$32,MATCH("100000020*",[1]dados!$D$2:$D$32,0)),""))),"")</f>
        <v/>
      </c>
      <c r="L384" s="9">
        <f t="shared" si="22"/>
        <v>0</v>
      </c>
      <c r="M384" s="9">
        <f t="shared" si="23"/>
        <v>0</v>
      </c>
      <c r="N384" s="9"/>
      <c r="O384" s="9"/>
    </row>
    <row r="385" spans="1:15" ht="57.75" thickBot="1">
      <c r="A385" s="14" t="s">
        <v>1489</v>
      </c>
      <c r="B385" s="9"/>
      <c r="C385" s="9">
        <f>IF(OR(ISNUMBER(FIND("OBRA",'[2]R-2010'!E385)),ISNUMBER(FIND("4.4.90.51",'[2]R-2010'!C385))),1,0)</f>
        <v>0</v>
      </c>
      <c r="D385" s="23" t="str">
        <f>IFERROR(TEXT(VALUE(SUBSTITUTE(SUBSTITUTE(SUBSTITUTE('[2]R-2010'!H385,".",""),"/",""),"-","")),"00000000000000"),"")</f>
        <v>44444145000157</v>
      </c>
      <c r="E385" s="9">
        <f t="shared" si="20"/>
        <v>0</v>
      </c>
      <c r="F385" s="9">
        <f t="shared" si="21"/>
        <v>0</v>
      </c>
      <c r="G385" s="9" t="str">
        <f>IFERROR(IF('[2]R-2010'!I385="",0,'[2]R-2010'!I385),"")</f>
        <v>209</v>
      </c>
      <c r="H385" s="10">
        <f>IFERROR('[2]R-2010'!K385,"")</f>
        <v>46010</v>
      </c>
      <c r="I385" s="24">
        <f>IFERROR('[2]R-2010'!L385,"")</f>
        <v>13743.1</v>
      </c>
      <c r="J385" s="14" t="str">
        <f>IFERROR('[2]R-2010'!Q385,"")</f>
        <v>Contratação de empresa especializada em promocao, planejamento, logistica, locacao  de infraestrutura e execucao de eventos. Sob a responsabilidade da Secretaria de Gabinete do municipio de Iguatu/CE. Conforme licitacao 2025.08.29.01 e contrato  2025.09.01.02. Ordem de fornecimento 202503312, 202503278, 202503279, 202503214, 202503475, 202503234 e 202503376.</v>
      </c>
      <c r="K385" s="23" t="str">
        <f>IFERROR(IF(OR(ISNUMBER(FIND("VARR",J385)),ISNUMBER(FIND("CAPINA",J385)),ISNUMBER(FIND("ROÇAG",J385)),ISNUMBER(FIND("ROCAG",J385)),ISNUMBER(FIND("PODA",J385)),ISNUMBER(FIND("RESÍDUO",J385)),ISNUMBER(FIND("RESIDUO",J385)),ISNUMBER(FIND("LIMPEZA",J385)),ISNUMBER(FIND("CONSERVAÇÃO",J385)),ISNUMBER(FIND("CONSERVACAO",J385))),INDEX([1]dados!$D$2:$D$32,MATCH("100000001*",[1]dados!$D$2:$D$32,0)),IF(OR(ISNUMBER(FIND("OBRA",J385)),ISNUMBER(FIND("ENGENHARIA",J385)),ISNUMBER(FIND("REFORMA",J385)),ISNUMBER(FIND("AMPLIAÇÃO",J385)),ISNUMBER(FIND("AMPLIACAO",J385)),ISNUMBER(FIND("PAVIMENTAÇÃO",J385)),ISNUMBER(FIND("PAVIMENTACAO",J385)),ISNUMBER(FIND("DRENAGEM",J385)),ISNUMBER(FIND("CONSTRUÇÃO",J385)),ISNUMBER(FIND("CONSTRUCAO",J385))),INDEX([1]dados!$D$2:$D$32,MATCH("100000003*",[1]dados!$D$2:$D$32,0)),IF(OR(ISNUMBER(FIND("LOCAÇÃO",J385)),ISNUMBER(FIND("LOCACAO",J385)),ISNUMBER(FIND("MANUTENÇÃO",J385)),ISNUMBER(FIND("MANUTENCAO",J385)),ISNUMBER(FIND("MÁQUINA",J385)),ISNUMBER(FIND("MAQUINA",J385)),ISNUMBER(FIND("EQUIPAMENTO",J385))),INDEX([1]dados!$D$2:$D$32,MATCH("100000020*",[1]dados!$D$2:$D$32,0)),""))),"")</f>
        <v/>
      </c>
      <c r="L385" s="9">
        <f t="shared" si="22"/>
        <v>0</v>
      </c>
      <c r="M385" s="9">
        <f t="shared" si="23"/>
        <v>0</v>
      </c>
      <c r="N385" s="9"/>
      <c r="O385" s="9"/>
    </row>
    <row r="386" spans="1:15" ht="43.5" thickBot="1">
      <c r="A386" s="14" t="s">
        <v>1489</v>
      </c>
      <c r="B386" s="9"/>
      <c r="C386" s="9">
        <f>IF(OR(ISNUMBER(FIND("OBRA",'[2]R-2010'!E386)),ISNUMBER(FIND("4.4.90.51",'[2]R-2010'!C386))),1,0)</f>
        <v>0</v>
      </c>
      <c r="D386" s="23" t="str">
        <f>IFERROR(TEXT(VALUE(SUBSTITUTE(SUBSTITUTE(SUBSTITUTE('[2]R-2010'!H386,".",""),"/",""),"-","")),"00000000000000"),"")</f>
        <v>44444145000157</v>
      </c>
      <c r="E386" s="9">
        <f t="shared" si="20"/>
        <v>0</v>
      </c>
      <c r="F386" s="9">
        <f t="shared" si="21"/>
        <v>0</v>
      </c>
      <c r="G386" s="9" t="str">
        <f>IFERROR(IF('[2]R-2010'!I386="",0,'[2]R-2010'!I386),"")</f>
        <v>210</v>
      </c>
      <c r="H386" s="10">
        <f>IFERROR('[2]R-2010'!K386,"")</f>
        <v>46010</v>
      </c>
      <c r="I386" s="24">
        <f>IFERROR('[2]R-2010'!L386,"")</f>
        <v>14823</v>
      </c>
      <c r="J386" s="14" t="str">
        <f>IFERROR('[2]R-2010'!Q386,"")</f>
        <v>Contratação de empresa especializada em promocao, planejamento, logistica, locacao  de infraestrutura e execucao de eventos. Sob a responsabilidade da Secretaria de  Cultura do municipio de Iguatu/CE. Conforme licitacao 2025.08.29.01 e contrato  2025.09.01.01. Ordem de fornecimento 202503477.</v>
      </c>
      <c r="K386" s="23" t="str">
        <f>IFERROR(IF(OR(ISNUMBER(FIND("VARR",J386)),ISNUMBER(FIND("CAPINA",J386)),ISNUMBER(FIND("ROÇAG",J386)),ISNUMBER(FIND("ROCAG",J386)),ISNUMBER(FIND("PODA",J386)),ISNUMBER(FIND("RESÍDUO",J386)),ISNUMBER(FIND("RESIDUO",J386)),ISNUMBER(FIND("LIMPEZA",J386)),ISNUMBER(FIND("CONSERVAÇÃO",J386)),ISNUMBER(FIND("CONSERVACAO",J386))),INDEX([1]dados!$D$2:$D$32,MATCH("100000001*",[1]dados!$D$2:$D$32,0)),IF(OR(ISNUMBER(FIND("OBRA",J386)),ISNUMBER(FIND("ENGENHARIA",J386)),ISNUMBER(FIND("REFORMA",J386)),ISNUMBER(FIND("AMPLIAÇÃO",J386)),ISNUMBER(FIND("AMPLIACAO",J386)),ISNUMBER(FIND("PAVIMENTAÇÃO",J386)),ISNUMBER(FIND("PAVIMENTACAO",J386)),ISNUMBER(FIND("DRENAGEM",J386)),ISNUMBER(FIND("CONSTRUÇÃO",J386)),ISNUMBER(FIND("CONSTRUCAO",J386))),INDEX([1]dados!$D$2:$D$32,MATCH("100000003*",[1]dados!$D$2:$D$32,0)),IF(OR(ISNUMBER(FIND("LOCAÇÃO",J386)),ISNUMBER(FIND("LOCACAO",J386)),ISNUMBER(FIND("MANUTENÇÃO",J386)),ISNUMBER(FIND("MANUTENCAO",J386)),ISNUMBER(FIND("MÁQUINA",J386)),ISNUMBER(FIND("MAQUINA",J386)),ISNUMBER(FIND("EQUIPAMENTO",J386))),INDEX([1]dados!$D$2:$D$32,MATCH("100000020*",[1]dados!$D$2:$D$32,0)),""))),"")</f>
        <v/>
      </c>
      <c r="L386" s="9">
        <f t="shared" si="22"/>
        <v>0</v>
      </c>
      <c r="M386" s="9">
        <f t="shared" si="23"/>
        <v>0</v>
      </c>
      <c r="N386" s="9"/>
      <c r="O386" s="9"/>
    </row>
    <row r="387" spans="1:15" ht="57.75" thickBot="1">
      <c r="A387" s="14" t="s">
        <v>1489</v>
      </c>
      <c r="B387" s="9"/>
      <c r="C387" s="9">
        <f>IF(OR(ISNUMBER(FIND("OBRA",'[2]R-2010'!E387)),ISNUMBER(FIND("4.4.90.51",'[2]R-2010'!C387))),1,0)</f>
        <v>0</v>
      </c>
      <c r="D387" s="23" t="str">
        <f>IFERROR(TEXT(VALUE(SUBSTITUTE(SUBSTITUTE(SUBSTITUTE('[2]R-2010'!H387,".",""),"/",""),"-","")),"00000000000000"),"")</f>
        <v>44444145000157</v>
      </c>
      <c r="E387" s="9">
        <f t="shared" ref="E387:E450" si="24">IF(D387&lt;&gt;"",0,"")</f>
        <v>0</v>
      </c>
      <c r="F387" s="9">
        <f t="shared" ref="F387:F450" si="25">IF(D387&lt;&gt;"",0,"")</f>
        <v>0</v>
      </c>
      <c r="G387" s="9" t="str">
        <f>IFERROR(IF('[2]R-2010'!I387="",0,'[2]R-2010'!I387),"")</f>
        <v>223</v>
      </c>
      <c r="H387" s="10">
        <f>IFERROR('[2]R-2010'!K387,"")</f>
        <v>46010</v>
      </c>
      <c r="I387" s="24">
        <f>IFERROR('[2]R-2010'!L387,"")</f>
        <v>22423.17</v>
      </c>
      <c r="J387" s="14" t="str">
        <f>IFERROR('[2]R-2010'!Q387,"")</f>
        <v>Contratação de empresa especializada em promocao, planejamento, logistica, locacao  de infraestrutura e execucao de eventos. Sob a responsabilidade da Secretaria de Gabinete do municipio de Iguatu/CE. Conforme licitacao 2025.08.29.01 e contrato  2025.09.01.02. Ordem de fornecimento 202503312, 202503278, 202503279, 202503214, 202503475, 202503234 e 202503376.</v>
      </c>
      <c r="K387" s="23" t="str">
        <f>IFERROR(IF(OR(ISNUMBER(FIND("VARR",J387)),ISNUMBER(FIND("CAPINA",J387)),ISNUMBER(FIND("ROÇAG",J387)),ISNUMBER(FIND("ROCAG",J387)),ISNUMBER(FIND("PODA",J387)),ISNUMBER(FIND("RESÍDUO",J387)),ISNUMBER(FIND("RESIDUO",J387)),ISNUMBER(FIND("LIMPEZA",J387)),ISNUMBER(FIND("CONSERVAÇÃO",J387)),ISNUMBER(FIND("CONSERVACAO",J387))),INDEX([1]dados!$D$2:$D$32,MATCH("100000001*",[1]dados!$D$2:$D$32,0)),IF(OR(ISNUMBER(FIND("OBRA",J387)),ISNUMBER(FIND("ENGENHARIA",J387)),ISNUMBER(FIND("REFORMA",J387)),ISNUMBER(FIND("AMPLIAÇÃO",J387)),ISNUMBER(FIND("AMPLIACAO",J387)),ISNUMBER(FIND("PAVIMENTAÇÃO",J387)),ISNUMBER(FIND("PAVIMENTACAO",J387)),ISNUMBER(FIND("DRENAGEM",J387)),ISNUMBER(FIND("CONSTRUÇÃO",J387)),ISNUMBER(FIND("CONSTRUCAO",J387))),INDEX([1]dados!$D$2:$D$32,MATCH("100000003*",[1]dados!$D$2:$D$32,0)),IF(OR(ISNUMBER(FIND("LOCAÇÃO",J387)),ISNUMBER(FIND("LOCACAO",J387)),ISNUMBER(FIND("MANUTENÇÃO",J387)),ISNUMBER(FIND("MANUTENCAO",J387)),ISNUMBER(FIND("MÁQUINA",J387)),ISNUMBER(FIND("MAQUINA",J387)),ISNUMBER(FIND("EQUIPAMENTO",J387))),INDEX([1]dados!$D$2:$D$32,MATCH("100000020*",[1]dados!$D$2:$D$32,0)),""))),"")</f>
        <v/>
      </c>
      <c r="L387" s="9">
        <f t="shared" ref="L387:L450" si="26">IF(D387&lt;&gt;"",0,"")</f>
        <v>0</v>
      </c>
      <c r="M387" s="9">
        <f t="shared" ref="M387:M450" si="27">IF(D387&lt;&gt;"",0,"")</f>
        <v>0</v>
      </c>
      <c r="N387" s="9"/>
      <c r="O387" s="9"/>
    </row>
    <row r="388" spans="1:15" ht="57.75" thickBot="1">
      <c r="A388" s="14" t="s">
        <v>1489</v>
      </c>
      <c r="B388" s="9"/>
      <c r="C388" s="9">
        <f>IF(OR(ISNUMBER(FIND("OBRA",'[2]R-2010'!E388)),ISNUMBER(FIND("4.4.90.51",'[2]R-2010'!C388))),1,0)</f>
        <v>0</v>
      </c>
      <c r="D388" s="23" t="str">
        <f>IFERROR(TEXT(VALUE(SUBSTITUTE(SUBSTITUTE(SUBSTITUTE('[2]R-2010'!H388,".",""),"/",""),"-","")),"00000000000000"),"")</f>
        <v>44444145000157</v>
      </c>
      <c r="E388" s="9">
        <f t="shared" si="24"/>
        <v>0</v>
      </c>
      <c r="F388" s="9">
        <f t="shared" si="25"/>
        <v>0</v>
      </c>
      <c r="G388" s="9" t="str">
        <f>IFERROR(IF('[2]R-2010'!I388="",0,'[2]R-2010'!I388),"")</f>
        <v>208</v>
      </c>
      <c r="H388" s="10">
        <f>IFERROR('[2]R-2010'!K388,"")</f>
        <v>46010</v>
      </c>
      <c r="I388" s="24">
        <f>IFERROR('[2]R-2010'!L388,"")</f>
        <v>51263</v>
      </c>
      <c r="J388" s="14" t="str">
        <f>IFERROR('[2]R-2010'!Q388,"")</f>
        <v>Contratação de empresa especializada em promocao, planejamento, logistica, locacao  de infraestrutura e execucao de eventos. Sob a responsabilidade da Secretaria de Gabinete do municipio de Iguatu/CE. Conforme licitacao 2025.08.29.01 e contrato  2025.09.01.02. Ordem de fornecimento 202503312, 202503278, 202503279, 202503214, 202503475, 202503234 e 202503376.</v>
      </c>
      <c r="K388" s="23" t="str">
        <f>IFERROR(IF(OR(ISNUMBER(FIND("VARR",J388)),ISNUMBER(FIND("CAPINA",J388)),ISNUMBER(FIND("ROÇAG",J388)),ISNUMBER(FIND("ROCAG",J388)),ISNUMBER(FIND("PODA",J388)),ISNUMBER(FIND("RESÍDUO",J388)),ISNUMBER(FIND("RESIDUO",J388)),ISNUMBER(FIND("LIMPEZA",J388)),ISNUMBER(FIND("CONSERVAÇÃO",J388)),ISNUMBER(FIND("CONSERVACAO",J388))),INDEX([1]dados!$D$2:$D$32,MATCH("100000001*",[1]dados!$D$2:$D$32,0)),IF(OR(ISNUMBER(FIND("OBRA",J388)),ISNUMBER(FIND("ENGENHARIA",J388)),ISNUMBER(FIND("REFORMA",J388)),ISNUMBER(FIND("AMPLIAÇÃO",J388)),ISNUMBER(FIND("AMPLIACAO",J388)),ISNUMBER(FIND("PAVIMENTAÇÃO",J388)),ISNUMBER(FIND("PAVIMENTACAO",J388)),ISNUMBER(FIND("DRENAGEM",J388)),ISNUMBER(FIND("CONSTRUÇÃO",J388)),ISNUMBER(FIND("CONSTRUCAO",J388))),INDEX([1]dados!$D$2:$D$32,MATCH("100000003*",[1]dados!$D$2:$D$32,0)),IF(OR(ISNUMBER(FIND("LOCAÇÃO",J388)),ISNUMBER(FIND("LOCACAO",J388)),ISNUMBER(FIND("MANUTENÇÃO",J388)),ISNUMBER(FIND("MANUTENCAO",J388)),ISNUMBER(FIND("MÁQUINA",J388)),ISNUMBER(FIND("MAQUINA",J388)),ISNUMBER(FIND("EQUIPAMENTO",J388))),INDEX([1]dados!$D$2:$D$32,MATCH("100000020*",[1]dados!$D$2:$D$32,0)),""))),"")</f>
        <v/>
      </c>
      <c r="L388" s="9">
        <f t="shared" si="26"/>
        <v>0</v>
      </c>
      <c r="M388" s="9">
        <f t="shared" si="27"/>
        <v>0</v>
      </c>
      <c r="N388" s="9"/>
      <c r="O388" s="9"/>
    </row>
    <row r="389" spans="1:15" ht="57.75" thickBot="1">
      <c r="A389" s="14" t="s">
        <v>1489</v>
      </c>
      <c r="B389" s="9"/>
      <c r="C389" s="9">
        <f>IF(OR(ISNUMBER(FIND("OBRA",'[2]R-2010'!E389)),ISNUMBER(FIND("4.4.90.51",'[2]R-2010'!C389))),1,0)</f>
        <v>0</v>
      </c>
      <c r="D389" s="23" t="str">
        <f>IFERROR(TEXT(VALUE(SUBSTITUTE(SUBSTITUTE(SUBSTITUTE('[2]R-2010'!H389,".",""),"/",""),"-","")),"00000000000000"),"")</f>
        <v>30994850000113</v>
      </c>
      <c r="E389" s="9">
        <f t="shared" si="24"/>
        <v>0</v>
      </c>
      <c r="F389" s="9">
        <f t="shared" si="25"/>
        <v>0</v>
      </c>
      <c r="G389" s="9" t="str">
        <f>IFERROR(IF('[2]R-2010'!I389="",0,'[2]R-2010'!I389),"")</f>
        <v>147</v>
      </c>
      <c r="H389" s="10">
        <f>IFERROR('[2]R-2010'!K389,"")</f>
        <v>46010</v>
      </c>
      <c r="I389" s="24">
        <f>IFERROR('[2]R-2010'!L389,"")</f>
        <v>472769.05</v>
      </c>
      <c r="J389" s="14" t="str">
        <f>IFERROR('[2]R-2010'!Q389,"")</f>
        <v>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 Referente a 11ª medicao.</v>
      </c>
      <c r="K389" s="23" t="str">
        <f>IFERROR(IF(OR(ISNUMBER(FIND("VARR",J389)),ISNUMBER(FIND("CAPINA",J389)),ISNUMBER(FIND("ROÇAG",J389)),ISNUMBER(FIND("ROCAG",J389)),ISNUMBER(FIND("PODA",J389)),ISNUMBER(FIND("RESÍDUO",J389)),ISNUMBER(FIND("RESIDUO",J389)),ISNUMBER(FIND("LIMPEZA",J389)),ISNUMBER(FIND("CONSERVAÇÃO",J389)),ISNUMBER(FIND("CONSERVACAO",J389))),INDEX([1]dados!$D$2:$D$32,MATCH("100000001*",[1]dados!$D$2:$D$32,0)),IF(OR(ISNUMBER(FIND("OBRA",J389)),ISNUMBER(FIND("ENGENHARIA",J389)),ISNUMBER(FIND("REFORMA",J389)),ISNUMBER(FIND("AMPLIAÇÃO",J389)),ISNUMBER(FIND("AMPLIACAO",J389)),ISNUMBER(FIND("PAVIMENTAÇÃO",J389)),ISNUMBER(FIND("PAVIMENTACAO",J389)),ISNUMBER(FIND("DRENAGEM",J389)),ISNUMBER(FIND("CONSTRUÇÃO",J389)),ISNUMBER(FIND("CONSTRUCAO",J389))),INDEX([1]dados!$D$2:$D$32,MATCH("100000003*",[1]dados!$D$2:$D$32,0)),IF(OR(ISNUMBER(FIND("LOCAÇÃO",J389)),ISNUMBER(FIND("LOCACAO",J389)),ISNUMBER(FIND("MANUTENÇÃO",J389)),ISNUMBER(FIND("MANUTENCAO",J389)),ISNUMBER(FIND("MÁQUINA",J389)),ISNUMBER(FIND("MAQUINA",J389)),ISNUMBER(FIND("EQUIPAMENTO",J389))),INDEX([1]dados!$D$2:$D$32,MATCH("100000020*",[1]dados!$D$2:$D$32,0)),""))),"")</f>
        <v/>
      </c>
      <c r="L389" s="9">
        <f t="shared" si="26"/>
        <v>0</v>
      </c>
      <c r="M389" s="9">
        <f t="shared" si="27"/>
        <v>0</v>
      </c>
      <c r="N389" s="9"/>
      <c r="O389" s="9"/>
    </row>
    <row r="390" spans="1:15" ht="57.75" thickBot="1">
      <c r="A390" s="14" t="s">
        <v>1489</v>
      </c>
      <c r="B390" s="9"/>
      <c r="C390" s="9">
        <f>IF(OR(ISNUMBER(FIND("OBRA",'[2]R-2010'!E390)),ISNUMBER(FIND("4.4.90.51",'[2]R-2010'!C390))),1,0)</f>
        <v>0</v>
      </c>
      <c r="D390" s="23" t="str">
        <f>IFERROR(TEXT(VALUE(SUBSTITUTE(SUBSTITUTE(SUBSTITUTE('[2]R-2010'!H390,".",""),"/",""),"-","")),"00000000000000"),"")</f>
        <v>16383848000187</v>
      </c>
      <c r="E390" s="9">
        <f t="shared" si="24"/>
        <v>0</v>
      </c>
      <c r="F390" s="9">
        <f t="shared" si="25"/>
        <v>0</v>
      </c>
      <c r="G390" s="9" t="str">
        <f>IFERROR(IF('[2]R-2010'!I390="",0,'[2]R-2010'!I390),"")</f>
        <v>8174</v>
      </c>
      <c r="H390" s="10">
        <f>IFERROR('[2]R-2010'!K390,"")</f>
        <v>46013</v>
      </c>
      <c r="I390" s="24">
        <f>IFERROR('[2]R-2010'!L390,"")</f>
        <v>5331.6</v>
      </c>
      <c r="J390" s="14" t="str">
        <f>IFERROR('[2]R-2010'!Q390,"")</f>
        <v>CONTRATAÇÃO DE EMPRESA ESPECIALIZADA EM LOCAÇÃO DE EQUIPAMENTOS REGISTRADORES  ELETRONICOS DE VELOCIDADE E DE AVANÇO SEMAFORICO, DE INTERRESSE DA SECRETARIA DE  TRÂNSITO E MOBILIDADE URBANA DO MUNICIPIO DE IGUATU/CE. CONFORME LICITACAO 2022.06.24.01 E CONTRATO 2022.10.05.02.</v>
      </c>
      <c r="K390" s="23" t="str">
        <f>IFERROR(IF(OR(ISNUMBER(FIND("VARR",J390)),ISNUMBER(FIND("CAPINA",J390)),ISNUMBER(FIND("ROÇAG",J390)),ISNUMBER(FIND("ROCAG",J390)),ISNUMBER(FIND("PODA",J390)),ISNUMBER(FIND("RESÍDUO",J390)),ISNUMBER(FIND("RESIDUO",J390)),ISNUMBER(FIND("LIMPEZA",J390)),ISNUMBER(FIND("CONSERVAÇÃO",J390)),ISNUMBER(FIND("CONSERVACAO",J390))),INDEX([1]dados!$D$2:$D$32,MATCH("100000001*",[1]dados!$D$2:$D$32,0)),IF(OR(ISNUMBER(FIND("OBRA",J390)),ISNUMBER(FIND("ENGENHARIA",J390)),ISNUMBER(FIND("REFORMA",J390)),ISNUMBER(FIND("AMPLIAÇÃO",J390)),ISNUMBER(FIND("AMPLIACAO",J390)),ISNUMBER(FIND("PAVIMENTAÇÃO",J390)),ISNUMBER(FIND("PAVIMENTACAO",J390)),ISNUMBER(FIND("DRENAGEM",J390)),ISNUMBER(FIND("CONSTRUÇÃO",J390)),ISNUMBER(FIND("CONSTRUCAO",J390))),INDEX([1]dados!$D$2:$D$32,MATCH("100000003*",[1]dados!$D$2:$D$32,0)),IF(OR(ISNUMBER(FIND("LOCAÇÃO",J390)),ISNUMBER(FIND("LOCACAO",J390)),ISNUMBER(FIND("MANUTENÇÃO",J390)),ISNUMBER(FIND("MANUTENCAO",J390)),ISNUMBER(FIND("MÁQUINA",J390)),ISNUMBER(FIND("MAQUINA",J390)),ISNUMBER(FIND("EQUIPAMENTO",J390))),INDEX([1]dados!$D$2:$D$32,MATCH("100000020*",[1]dados!$D$2:$D$32,0)),""))),"")</f>
        <v>100000020 - Manutenção de instalações, de máquinas ou de equipamentos</v>
      </c>
      <c r="L390" s="9">
        <f t="shared" si="26"/>
        <v>0</v>
      </c>
      <c r="M390" s="9">
        <f t="shared" si="27"/>
        <v>0</v>
      </c>
      <c r="N390" s="9"/>
      <c r="O390" s="9"/>
    </row>
    <row r="391" spans="1:15" ht="57.75" thickBot="1">
      <c r="A391" s="14" t="s">
        <v>1489</v>
      </c>
      <c r="B391" s="9"/>
      <c r="C391" s="9">
        <f>IF(OR(ISNUMBER(FIND("OBRA",'[2]R-2010'!E391)),ISNUMBER(FIND("4.4.90.51",'[2]R-2010'!C391))),1,0)</f>
        <v>0</v>
      </c>
      <c r="D391" s="23" t="str">
        <f>IFERROR(TEXT(VALUE(SUBSTITUTE(SUBSTITUTE(SUBSTITUTE('[2]R-2010'!H391,".",""),"/",""),"-","")),"00000000000000"),"")</f>
        <v>16383848000187</v>
      </c>
      <c r="E391" s="9">
        <f t="shared" si="24"/>
        <v>0</v>
      </c>
      <c r="F391" s="9">
        <f t="shared" si="25"/>
        <v>0</v>
      </c>
      <c r="G391" s="9" t="str">
        <f>IFERROR(IF('[2]R-2010'!I391="",0,'[2]R-2010'!I391),"")</f>
        <v>8175</v>
      </c>
      <c r="H391" s="10">
        <f>IFERROR('[2]R-2010'!K391,"")</f>
        <v>46013</v>
      </c>
      <c r="I391" s="24">
        <f>IFERROR('[2]R-2010'!L391,"")</f>
        <v>35705.58</v>
      </c>
      <c r="J391" s="14" t="str">
        <f>IFERROR('[2]R-2010'!Q391,"")</f>
        <v>CONTRATAÇÃO DE EMPRESA ESPECIALIZADA EM LOCAÇÃO DE EQUIPAMENTOS REGISTRADORES  ELETRONICOS DE VELOCIDADE E DE AVANÇO SEMAFORICO, DE INTERRESSE DA SECRETARIA DE  TRÂNSITO E MOBILIDADE URBANA DO MUNICIPIO DE IGUATU/CE. CONFORME LICITACAO 2022.06.24.01 E CONTRATO 2022.10.05.02.</v>
      </c>
      <c r="K391" s="23" t="str">
        <f>IFERROR(IF(OR(ISNUMBER(FIND("VARR",J391)),ISNUMBER(FIND("CAPINA",J391)),ISNUMBER(FIND("ROÇAG",J391)),ISNUMBER(FIND("ROCAG",J391)),ISNUMBER(FIND("PODA",J391)),ISNUMBER(FIND("RESÍDUO",J391)),ISNUMBER(FIND("RESIDUO",J391)),ISNUMBER(FIND("LIMPEZA",J391)),ISNUMBER(FIND("CONSERVAÇÃO",J391)),ISNUMBER(FIND("CONSERVACAO",J391))),INDEX([1]dados!$D$2:$D$32,MATCH("100000001*",[1]dados!$D$2:$D$32,0)),IF(OR(ISNUMBER(FIND("OBRA",J391)),ISNUMBER(FIND("ENGENHARIA",J391)),ISNUMBER(FIND("REFORMA",J391)),ISNUMBER(FIND("AMPLIAÇÃO",J391)),ISNUMBER(FIND("AMPLIACAO",J391)),ISNUMBER(FIND("PAVIMENTAÇÃO",J391)),ISNUMBER(FIND("PAVIMENTACAO",J391)),ISNUMBER(FIND("DRENAGEM",J391)),ISNUMBER(FIND("CONSTRUÇÃO",J391)),ISNUMBER(FIND("CONSTRUCAO",J391))),INDEX([1]dados!$D$2:$D$32,MATCH("100000003*",[1]dados!$D$2:$D$32,0)),IF(OR(ISNUMBER(FIND("LOCAÇÃO",J391)),ISNUMBER(FIND("LOCACAO",J391)),ISNUMBER(FIND("MANUTENÇÃO",J391)),ISNUMBER(FIND("MANUTENCAO",J391)),ISNUMBER(FIND("MÁQUINA",J391)),ISNUMBER(FIND("MAQUINA",J391)),ISNUMBER(FIND("EQUIPAMENTO",J391))),INDEX([1]dados!$D$2:$D$32,MATCH("100000020*",[1]dados!$D$2:$D$32,0)),""))),"")</f>
        <v>100000020 - Manutenção de instalações, de máquinas ou de equipamentos</v>
      </c>
      <c r="L391" s="9">
        <f t="shared" si="26"/>
        <v>0</v>
      </c>
      <c r="M391" s="9">
        <f t="shared" si="27"/>
        <v>0</v>
      </c>
      <c r="N391" s="9"/>
      <c r="O391" s="9"/>
    </row>
    <row r="392" spans="1:15" ht="57.75" thickBot="1">
      <c r="A392" s="14" t="s">
        <v>1489</v>
      </c>
      <c r="B392" s="9"/>
      <c r="C392" s="9">
        <f>IF(OR(ISNUMBER(FIND("OBRA",'[2]R-2010'!E392)),ISNUMBER(FIND("4.4.90.51",'[2]R-2010'!C392))),1,0)</f>
        <v>0</v>
      </c>
      <c r="D392" s="23" t="str">
        <f>IFERROR(TEXT(VALUE(SUBSTITUTE(SUBSTITUTE(SUBSTITUTE('[2]R-2010'!H392,".",""),"/",""),"-","")),"00000000000000"),"")</f>
        <v>15676890000123</v>
      </c>
      <c r="E392" s="9">
        <f t="shared" si="24"/>
        <v>0</v>
      </c>
      <c r="F392" s="9">
        <f t="shared" si="25"/>
        <v>0</v>
      </c>
      <c r="G392" s="9" t="str">
        <f>IFERROR(IF('[2]R-2010'!I392="",0,'[2]R-2010'!I392),"")</f>
        <v>778</v>
      </c>
      <c r="H392" s="10">
        <f>IFERROR('[2]R-2010'!K392,"")</f>
        <v>46013</v>
      </c>
      <c r="I392" s="24">
        <f>IFERROR('[2]R-2010'!L392,"")</f>
        <v>92851.65</v>
      </c>
      <c r="J392" s="14" t="str">
        <f>IFERROR('[2]R-2010'!Q392,"")</f>
        <v>CONTRATATACAO DE EMPRESA ESPECIALIZADA EM PARA LOCACAO EQUIPAMENTOS E NO APOIO TECNOLOGICO AO PROCESSO DE FISCALIZAÇÃO, GESTÃO DE PROCEDIMENTOS E MEDIDAS ADMINISTRATIVAS INERENTES AS INFRAÇÕES DE TRÂNSITO E DEMAIS ATIVIDADES AFINS DA SECRETARIA DE TRÂNSITO E TRANSPORTE DO MUNICIPIO DE IGUATU/CE. CONFORME LICITACAO 2024.10.16/0001-40 E CONTRATO 2024.12.30.01.</v>
      </c>
      <c r="K392" s="23" t="str">
        <f>IFERROR(IF(OR(ISNUMBER(FIND("VARR",J392)),ISNUMBER(FIND("CAPINA",J392)),ISNUMBER(FIND("ROÇAG",J392)),ISNUMBER(FIND("ROCAG",J392)),ISNUMBER(FIND("PODA",J392)),ISNUMBER(FIND("RESÍDUO",J392)),ISNUMBER(FIND("RESIDUO",J392)),ISNUMBER(FIND("LIMPEZA",J392)),ISNUMBER(FIND("CONSERVAÇÃO",J392)),ISNUMBER(FIND("CONSERVACAO",J392))),INDEX([1]dados!$D$2:$D$32,MATCH("100000001*",[1]dados!$D$2:$D$32,0)),IF(OR(ISNUMBER(FIND("OBRA",J392)),ISNUMBER(FIND("ENGENHARIA",J392)),ISNUMBER(FIND("REFORMA",J392)),ISNUMBER(FIND("AMPLIAÇÃO",J392)),ISNUMBER(FIND("AMPLIACAO",J392)),ISNUMBER(FIND("PAVIMENTAÇÃO",J392)),ISNUMBER(FIND("PAVIMENTACAO",J392)),ISNUMBER(FIND("DRENAGEM",J392)),ISNUMBER(FIND("CONSTRUÇÃO",J392)),ISNUMBER(FIND("CONSTRUCAO",J392))),INDEX([1]dados!$D$2:$D$32,MATCH("100000003*",[1]dados!$D$2:$D$32,0)),IF(OR(ISNUMBER(FIND("LOCAÇÃO",J392)),ISNUMBER(FIND("LOCACAO",J392)),ISNUMBER(FIND("MANUTENÇÃO",J392)),ISNUMBER(FIND("MANUTENCAO",J392)),ISNUMBER(FIND("MÁQUINA",J392)),ISNUMBER(FIND("MAQUINA",J392)),ISNUMBER(FIND("EQUIPAMENTO",J392))),INDEX([1]dados!$D$2:$D$32,MATCH("100000020*",[1]dados!$D$2:$D$32,0)),""))),"")</f>
        <v>100000020 - Manutenção de instalações, de máquinas ou de equipamentos</v>
      </c>
      <c r="L392" s="9">
        <f t="shared" si="26"/>
        <v>0</v>
      </c>
      <c r="M392" s="9">
        <f t="shared" si="27"/>
        <v>0</v>
      </c>
      <c r="N392" s="9"/>
      <c r="O392" s="9"/>
    </row>
    <row r="393" spans="1:15" ht="57.75" thickBot="1">
      <c r="A393" s="14" t="s">
        <v>1489</v>
      </c>
      <c r="B393" s="9"/>
      <c r="C393" s="9">
        <f>IF(OR(ISNUMBER(FIND("OBRA",'[2]R-2010'!E393)),ISNUMBER(FIND("4.4.90.51",'[2]R-2010'!C393))),1,0)</f>
        <v>1</v>
      </c>
      <c r="D393" s="23" t="str">
        <f>IFERROR(TEXT(VALUE(SUBSTITUTE(SUBSTITUTE(SUBSTITUTE('[2]R-2010'!H393,".",""),"/",""),"-","")),"00000000000000"),"")</f>
        <v>69374585000106</v>
      </c>
      <c r="E393" s="9">
        <f t="shared" si="24"/>
        <v>0</v>
      </c>
      <c r="F393" s="9">
        <f t="shared" si="25"/>
        <v>0</v>
      </c>
      <c r="G393" s="9" t="str">
        <f>IFERROR(IF('[2]R-2010'!I393="",0,'[2]R-2010'!I393),"")</f>
        <v>5014</v>
      </c>
      <c r="H393" s="10">
        <f>IFERROR('[2]R-2010'!K393,"")</f>
        <v>46021</v>
      </c>
      <c r="I393" s="24">
        <f>IFERROR('[2]R-2010'!L393,"")</f>
        <v>250000</v>
      </c>
      <c r="J393" s="14" t="str">
        <f>IFERROR('[2]R-2010'!Q393,"")</f>
        <v>2ª medição dos serviços de requalificação da pavimentação e dos elementos de drenagem a serem executados em ruas, avenidas e estradas vicinais do Município de Iguatu/CE, sob responsabilidade da Secretaria de Infraestrutura do Municipio de Iguatu/CE, conforme especificações constantes no Projeto Básico, Anexo I do Edital da licitacao 2025.04.30.01 e contrato 2025.06.04.01.</v>
      </c>
      <c r="K393" s="23" t="str">
        <f>IFERROR(IF(OR(ISNUMBER(FIND("VARR",J393)),ISNUMBER(FIND("CAPINA",J393)),ISNUMBER(FIND("ROÇAG",J393)),ISNUMBER(FIND("ROCAG",J393)),ISNUMBER(FIND("PODA",J393)),ISNUMBER(FIND("RESÍDUO",J393)),ISNUMBER(FIND("RESIDUO",J393)),ISNUMBER(FIND("LIMPEZA",J393)),ISNUMBER(FIND("CONSERVAÇÃO",J393)),ISNUMBER(FIND("CONSERVACAO",J393))),INDEX([1]dados!$D$2:$D$32,MATCH("100000001*",[1]dados!$D$2:$D$32,0)),IF(OR(ISNUMBER(FIND("OBRA",J393)),ISNUMBER(FIND("ENGENHARIA",J393)),ISNUMBER(FIND("REFORMA",J393)),ISNUMBER(FIND("AMPLIAÇÃO",J393)),ISNUMBER(FIND("AMPLIACAO",J393)),ISNUMBER(FIND("PAVIMENTAÇÃO",J393)),ISNUMBER(FIND("PAVIMENTACAO",J393)),ISNUMBER(FIND("DRENAGEM",J393)),ISNUMBER(FIND("CONSTRUÇÃO",J393)),ISNUMBER(FIND("CONSTRUCAO",J393))),INDEX([1]dados!$D$2:$D$32,MATCH("100000003*",[1]dados!$D$2:$D$32,0)),IF(OR(ISNUMBER(FIND("LOCAÇÃO",J393)),ISNUMBER(FIND("LOCACAO",J393)),ISNUMBER(FIND("MANUTENÇÃO",J393)),ISNUMBER(FIND("MANUTENCAO",J393)),ISNUMBER(FIND("MÁQUINA",J393)),ISNUMBER(FIND("MAQUINA",J393)),ISNUMBER(FIND("EQUIPAMENTO",J393))),INDEX([1]dados!$D$2:$D$32,MATCH("100000020*",[1]dados!$D$2:$D$32,0)),""))),"")</f>
        <v/>
      </c>
      <c r="L393" s="9">
        <f t="shared" si="26"/>
        <v>0</v>
      </c>
      <c r="M393" s="9">
        <f t="shared" si="27"/>
        <v>0</v>
      </c>
      <c r="N393" s="9"/>
      <c r="O393" s="9"/>
    </row>
    <row r="394" spans="1:15" ht="57.75" thickBot="1">
      <c r="A394" s="14" t="s">
        <v>1489</v>
      </c>
      <c r="B394" s="9"/>
      <c r="C394" s="9">
        <f>IF(OR(ISNUMBER(FIND("OBRA",'[2]R-2010'!E394)),ISNUMBER(FIND("4.4.90.51",'[2]R-2010'!C394))),1,0)</f>
        <v>0</v>
      </c>
      <c r="D394" s="23" t="str">
        <f>IFERROR(TEXT(VALUE(SUBSTITUTE(SUBSTITUTE(SUBSTITUTE('[2]R-2010'!H394,".",""),"/",""),"-","")),"00000000000000"),"")</f>
        <v>30994850000113</v>
      </c>
      <c r="E394" s="9">
        <f t="shared" si="24"/>
        <v>0</v>
      </c>
      <c r="F394" s="9">
        <f t="shared" si="25"/>
        <v>0</v>
      </c>
      <c r="G394" s="9" t="str">
        <f>IFERROR(IF('[2]R-2010'!I394="",0,'[2]R-2010'!I394),"")</f>
        <v>148</v>
      </c>
      <c r="H394" s="10">
        <f>IFERROR('[2]R-2010'!K394,"")</f>
        <v>46021</v>
      </c>
      <c r="I394" s="24">
        <f>IFERROR('[2]R-2010'!L394,"")</f>
        <v>542409.29</v>
      </c>
      <c r="J394" s="14" t="str">
        <f>IFERROR('[2]R-2010'!Q394,"")</f>
        <v>Contratação de empresa especializada para prestar os serviços de coleta, transporte e destinação final de resíduos sólidos domiciliares e urbanos, volumosos, bem como a execução de serviços de varrição, capinação, roçagem, poda  de árvores e arbustos e pintura de guias, conforme especificações técnicas  descritas em anexo ao Projeto Básico da liciação 2025.03.14.01 e Contrato  contrato 2025.03.20.01. referente a 12º medicao.</v>
      </c>
      <c r="K394" s="23" t="str">
        <f>IFERROR(IF(OR(ISNUMBER(FIND("VARR",J394)),ISNUMBER(FIND("CAPINA",J394)),ISNUMBER(FIND("ROÇAG",J394)),ISNUMBER(FIND("ROCAG",J394)),ISNUMBER(FIND("PODA",J394)),ISNUMBER(FIND("RESÍDUO",J394)),ISNUMBER(FIND("RESIDUO",J394)),ISNUMBER(FIND("LIMPEZA",J394)),ISNUMBER(FIND("CONSERVAÇÃO",J394)),ISNUMBER(FIND("CONSERVACAO",J394))),INDEX([1]dados!$D$2:$D$32,MATCH("100000001*",[1]dados!$D$2:$D$32,0)),IF(OR(ISNUMBER(FIND("OBRA",J394)),ISNUMBER(FIND("ENGENHARIA",J394)),ISNUMBER(FIND("REFORMA",J394)),ISNUMBER(FIND("AMPLIAÇÃO",J394)),ISNUMBER(FIND("AMPLIACAO",J394)),ISNUMBER(FIND("PAVIMENTAÇÃO",J394)),ISNUMBER(FIND("PAVIMENTACAO",J394)),ISNUMBER(FIND("DRENAGEM",J394)),ISNUMBER(FIND("CONSTRUÇÃO",J394)),ISNUMBER(FIND("CONSTRUCAO",J394))),INDEX([1]dados!$D$2:$D$32,MATCH("100000003*",[1]dados!$D$2:$D$32,0)),IF(OR(ISNUMBER(FIND("LOCAÇÃO",J394)),ISNUMBER(FIND("LOCACAO",J394)),ISNUMBER(FIND("MANUTENÇÃO",J394)),ISNUMBER(FIND("MANUTENCAO",J394)),ISNUMBER(FIND("MÁQUINA",J394)),ISNUMBER(FIND("MAQUINA",J394)),ISNUMBER(FIND("EQUIPAMENTO",J394))),INDEX([1]dados!$D$2:$D$32,MATCH("100000020*",[1]dados!$D$2:$D$32,0)),""))),"")</f>
        <v/>
      </c>
      <c r="L394" s="9">
        <f t="shared" si="26"/>
        <v>0</v>
      </c>
      <c r="M394" s="9">
        <f t="shared" si="27"/>
        <v>0</v>
      </c>
      <c r="N394" s="9"/>
      <c r="O394" s="9"/>
    </row>
    <row r="395" spans="1:15" ht="15" thickBot="1">
      <c r="A395" s="14" t="s">
        <v>1489</v>
      </c>
      <c r="B395" s="9"/>
      <c r="C395" s="9">
        <f>IF(OR(ISNUMBER(FIND("OBRA",'[2]R-2010'!E395)),ISNUMBER(FIND("4.4.90.51",'[2]R-2010'!C395))),1,0)</f>
        <v>0</v>
      </c>
      <c r="D395" s="23" t="str">
        <f>IFERROR(TEXT(VALUE(SUBSTITUTE(SUBSTITUTE(SUBSTITUTE('[2]R-2010'!H395,".",""),"/",""),"-","")),"00000000000000"),"")</f>
        <v/>
      </c>
      <c r="E395" s="9" t="str">
        <f t="shared" si="24"/>
        <v/>
      </c>
      <c r="F395" s="9" t="str">
        <f t="shared" si="25"/>
        <v/>
      </c>
      <c r="G395" s="9">
        <f>IFERROR(IF('[2]R-2010'!I395="",0,'[2]R-2010'!I395),"")</f>
        <v>0</v>
      </c>
      <c r="H395" s="10">
        <f>IFERROR('[2]R-2010'!K395,"")</f>
        <v>0</v>
      </c>
      <c r="I395" s="24">
        <f>IFERROR('[2]R-2010'!L395,"")</f>
        <v>0</v>
      </c>
      <c r="J395" s="14">
        <f>IFERROR('[2]R-2010'!Q395,"")</f>
        <v>0</v>
      </c>
      <c r="K395" s="23" t="str">
        <f>IFERROR(IF(OR(ISNUMBER(FIND("VARR",J395)),ISNUMBER(FIND("CAPINA",J395)),ISNUMBER(FIND("ROÇAG",J395)),ISNUMBER(FIND("ROCAG",J395)),ISNUMBER(FIND("PODA",J395)),ISNUMBER(FIND("RESÍDUO",J395)),ISNUMBER(FIND("RESIDUO",J395)),ISNUMBER(FIND("LIMPEZA",J395)),ISNUMBER(FIND("CONSERVAÇÃO",J395)),ISNUMBER(FIND("CONSERVACAO",J395))),INDEX([1]dados!$D$2:$D$32,MATCH("100000001*",[1]dados!$D$2:$D$32,0)),IF(OR(ISNUMBER(FIND("OBRA",J395)),ISNUMBER(FIND("ENGENHARIA",J395)),ISNUMBER(FIND("REFORMA",J395)),ISNUMBER(FIND("AMPLIAÇÃO",J395)),ISNUMBER(FIND("AMPLIACAO",J395)),ISNUMBER(FIND("PAVIMENTAÇÃO",J395)),ISNUMBER(FIND("PAVIMENTACAO",J395)),ISNUMBER(FIND("DRENAGEM",J395)),ISNUMBER(FIND("CONSTRUÇÃO",J395)),ISNUMBER(FIND("CONSTRUCAO",J395))),INDEX([1]dados!$D$2:$D$32,MATCH("100000003*",[1]dados!$D$2:$D$32,0)),IF(OR(ISNUMBER(FIND("LOCAÇÃO",J395)),ISNUMBER(FIND("LOCACAO",J395)),ISNUMBER(FIND("MANUTENÇÃO",J395)),ISNUMBER(FIND("MANUTENCAO",J395)),ISNUMBER(FIND("MÁQUINA",J395)),ISNUMBER(FIND("MAQUINA",J395)),ISNUMBER(FIND("EQUIPAMENTO",J395))),INDEX([1]dados!$D$2:$D$32,MATCH("100000020*",[1]dados!$D$2:$D$32,0)),""))),"")</f>
        <v/>
      </c>
      <c r="L395" s="9" t="str">
        <f t="shared" si="26"/>
        <v/>
      </c>
      <c r="M395" s="9" t="str">
        <f t="shared" si="27"/>
        <v/>
      </c>
      <c r="N395" s="9"/>
      <c r="O395" s="9"/>
    </row>
    <row r="396" spans="1:15" ht="15" thickBot="1">
      <c r="A396" s="14" t="s">
        <v>1489</v>
      </c>
      <c r="B396" s="9"/>
      <c r="C396" s="9">
        <f>IF(OR(ISNUMBER(FIND("OBRA",'[2]R-2010'!E396)),ISNUMBER(FIND("4.4.90.51",'[2]R-2010'!C396))),1,0)</f>
        <v>0</v>
      </c>
      <c r="D396" s="23" t="str">
        <f>IFERROR(TEXT(VALUE(SUBSTITUTE(SUBSTITUTE(SUBSTITUTE('[2]R-2010'!H396,".",""),"/",""),"-","")),"00000000000000"),"")</f>
        <v/>
      </c>
      <c r="E396" s="9" t="str">
        <f t="shared" si="24"/>
        <v/>
      </c>
      <c r="F396" s="9" t="str">
        <f t="shared" si="25"/>
        <v/>
      </c>
      <c r="G396" s="9">
        <f>IFERROR(IF('[2]R-2010'!I396="",0,'[2]R-2010'!I396),"")</f>
        <v>0</v>
      </c>
      <c r="H396" s="10">
        <f>IFERROR('[2]R-2010'!K396,"")</f>
        <v>0</v>
      </c>
      <c r="I396" s="24">
        <f>IFERROR('[2]R-2010'!L396,"")</f>
        <v>0</v>
      </c>
      <c r="J396" s="14">
        <f>IFERROR('[2]R-2010'!Q396,"")</f>
        <v>0</v>
      </c>
      <c r="K396" s="23" t="str">
        <f>IFERROR(IF(OR(ISNUMBER(FIND("VARR",J396)),ISNUMBER(FIND("CAPINA",J396)),ISNUMBER(FIND("ROÇAG",J396)),ISNUMBER(FIND("ROCAG",J396)),ISNUMBER(FIND("PODA",J396)),ISNUMBER(FIND("RESÍDUO",J396)),ISNUMBER(FIND("RESIDUO",J396)),ISNUMBER(FIND("LIMPEZA",J396)),ISNUMBER(FIND("CONSERVAÇÃO",J396)),ISNUMBER(FIND("CONSERVACAO",J396))),INDEX([1]dados!$D$2:$D$32,MATCH("100000001*",[1]dados!$D$2:$D$32,0)),IF(OR(ISNUMBER(FIND("OBRA",J396)),ISNUMBER(FIND("ENGENHARIA",J396)),ISNUMBER(FIND("REFORMA",J396)),ISNUMBER(FIND("AMPLIAÇÃO",J396)),ISNUMBER(FIND("AMPLIACAO",J396)),ISNUMBER(FIND("PAVIMENTAÇÃO",J396)),ISNUMBER(FIND("PAVIMENTACAO",J396)),ISNUMBER(FIND("DRENAGEM",J396)),ISNUMBER(FIND("CONSTRUÇÃO",J396)),ISNUMBER(FIND("CONSTRUCAO",J396))),INDEX([1]dados!$D$2:$D$32,MATCH("100000003*",[1]dados!$D$2:$D$32,0)),IF(OR(ISNUMBER(FIND("LOCAÇÃO",J396)),ISNUMBER(FIND("LOCACAO",J396)),ISNUMBER(FIND("MANUTENÇÃO",J396)),ISNUMBER(FIND("MANUTENCAO",J396)),ISNUMBER(FIND("MÁQUINA",J396)),ISNUMBER(FIND("MAQUINA",J396)),ISNUMBER(FIND("EQUIPAMENTO",J396))),INDEX([1]dados!$D$2:$D$32,MATCH("100000020*",[1]dados!$D$2:$D$32,0)),""))),"")</f>
        <v/>
      </c>
      <c r="L396" s="9" t="str">
        <f t="shared" si="26"/>
        <v/>
      </c>
      <c r="M396" s="9" t="str">
        <f t="shared" si="27"/>
        <v/>
      </c>
      <c r="N396" s="9"/>
      <c r="O396" s="9"/>
    </row>
    <row r="397" spans="1:15" ht="15" thickBot="1">
      <c r="A397" s="14" t="s">
        <v>1489</v>
      </c>
      <c r="B397" s="9"/>
      <c r="C397" s="9">
        <f>IF(OR(ISNUMBER(FIND("OBRA",'[2]R-2010'!E397)),ISNUMBER(FIND("4.4.90.51",'[2]R-2010'!C397))),1,0)</f>
        <v>0</v>
      </c>
      <c r="D397" s="23" t="str">
        <f>IFERROR(TEXT(VALUE(SUBSTITUTE(SUBSTITUTE(SUBSTITUTE('[2]R-2010'!H397,".",""),"/",""),"-","")),"00000000000000"),"")</f>
        <v/>
      </c>
      <c r="E397" s="9" t="str">
        <f t="shared" si="24"/>
        <v/>
      </c>
      <c r="F397" s="9" t="str">
        <f t="shared" si="25"/>
        <v/>
      </c>
      <c r="G397" s="9">
        <f>IFERROR(IF('[2]R-2010'!I397="",0,'[2]R-2010'!I397),"")</f>
        <v>0</v>
      </c>
      <c r="H397" s="10">
        <f>IFERROR('[2]R-2010'!K397,"")</f>
        <v>0</v>
      </c>
      <c r="I397" s="24">
        <f>IFERROR('[2]R-2010'!L397,"")</f>
        <v>0</v>
      </c>
      <c r="J397" s="14">
        <f>IFERROR('[2]R-2010'!Q397,"")</f>
        <v>0</v>
      </c>
      <c r="K397" s="23" t="str">
        <f>IFERROR(IF(OR(ISNUMBER(FIND("VARR",J397)),ISNUMBER(FIND("CAPINA",J397)),ISNUMBER(FIND("ROÇAG",J397)),ISNUMBER(FIND("ROCAG",J397)),ISNUMBER(FIND("PODA",J397)),ISNUMBER(FIND("RESÍDUO",J397)),ISNUMBER(FIND("RESIDUO",J397)),ISNUMBER(FIND("LIMPEZA",J397)),ISNUMBER(FIND("CONSERVAÇÃO",J397)),ISNUMBER(FIND("CONSERVACAO",J397))),INDEX([1]dados!$D$2:$D$32,MATCH("100000001*",[1]dados!$D$2:$D$32,0)),IF(OR(ISNUMBER(FIND("OBRA",J397)),ISNUMBER(FIND("ENGENHARIA",J397)),ISNUMBER(FIND("REFORMA",J397)),ISNUMBER(FIND("AMPLIAÇÃO",J397)),ISNUMBER(FIND("AMPLIACAO",J397)),ISNUMBER(FIND("PAVIMENTAÇÃO",J397)),ISNUMBER(FIND("PAVIMENTACAO",J397)),ISNUMBER(FIND("DRENAGEM",J397)),ISNUMBER(FIND("CONSTRUÇÃO",J397)),ISNUMBER(FIND("CONSTRUCAO",J397))),INDEX([1]dados!$D$2:$D$32,MATCH("100000003*",[1]dados!$D$2:$D$32,0)),IF(OR(ISNUMBER(FIND("LOCAÇÃO",J397)),ISNUMBER(FIND("LOCACAO",J397)),ISNUMBER(FIND("MANUTENÇÃO",J397)),ISNUMBER(FIND("MANUTENCAO",J397)),ISNUMBER(FIND("MÁQUINA",J397)),ISNUMBER(FIND("MAQUINA",J397)),ISNUMBER(FIND("EQUIPAMENTO",J397))),INDEX([1]dados!$D$2:$D$32,MATCH("100000020*",[1]dados!$D$2:$D$32,0)),""))),"")</f>
        <v/>
      </c>
      <c r="L397" s="9" t="str">
        <f t="shared" si="26"/>
        <v/>
      </c>
      <c r="M397" s="9" t="str">
        <f t="shared" si="27"/>
        <v/>
      </c>
      <c r="N397" s="9"/>
      <c r="O397" s="9"/>
    </row>
    <row r="398" spans="1:15" ht="15" thickBot="1">
      <c r="A398" s="14" t="s">
        <v>1489</v>
      </c>
      <c r="B398" s="9"/>
      <c r="C398" s="9">
        <f>IF(OR(ISNUMBER(FIND("OBRA",'[2]R-2010'!E398)),ISNUMBER(FIND("4.4.90.51",'[2]R-2010'!C398))),1,0)</f>
        <v>0</v>
      </c>
      <c r="D398" s="23" t="str">
        <f>IFERROR(TEXT(VALUE(SUBSTITUTE(SUBSTITUTE(SUBSTITUTE('[2]R-2010'!H398,".",""),"/",""),"-","")),"00000000000000"),"")</f>
        <v/>
      </c>
      <c r="E398" s="9" t="str">
        <f t="shared" si="24"/>
        <v/>
      </c>
      <c r="F398" s="9" t="str">
        <f t="shared" si="25"/>
        <v/>
      </c>
      <c r="G398" s="9">
        <f>IFERROR(IF('[2]R-2010'!I398="",0,'[2]R-2010'!I398),"")</f>
        <v>0</v>
      </c>
      <c r="H398" s="10">
        <f>IFERROR('[2]R-2010'!K398,"")</f>
        <v>0</v>
      </c>
      <c r="I398" s="24">
        <f>IFERROR('[2]R-2010'!L398,"")</f>
        <v>0</v>
      </c>
      <c r="J398" s="14">
        <f>IFERROR('[2]R-2010'!Q398,"")</f>
        <v>0</v>
      </c>
      <c r="K398" s="23" t="str">
        <f>IFERROR(IF(OR(ISNUMBER(FIND("VARR",J398)),ISNUMBER(FIND("CAPINA",J398)),ISNUMBER(FIND("ROÇAG",J398)),ISNUMBER(FIND("ROCAG",J398)),ISNUMBER(FIND("PODA",J398)),ISNUMBER(FIND("RESÍDUO",J398)),ISNUMBER(FIND("RESIDUO",J398)),ISNUMBER(FIND("LIMPEZA",J398)),ISNUMBER(FIND("CONSERVAÇÃO",J398)),ISNUMBER(FIND("CONSERVACAO",J398))),INDEX([1]dados!$D$2:$D$32,MATCH("100000001*",[1]dados!$D$2:$D$32,0)),IF(OR(ISNUMBER(FIND("OBRA",J398)),ISNUMBER(FIND("ENGENHARIA",J398)),ISNUMBER(FIND("REFORMA",J398)),ISNUMBER(FIND("AMPLIAÇÃO",J398)),ISNUMBER(FIND("AMPLIACAO",J398)),ISNUMBER(FIND("PAVIMENTAÇÃO",J398)),ISNUMBER(FIND("PAVIMENTACAO",J398)),ISNUMBER(FIND("DRENAGEM",J398)),ISNUMBER(FIND("CONSTRUÇÃO",J398)),ISNUMBER(FIND("CONSTRUCAO",J398))),INDEX([1]dados!$D$2:$D$32,MATCH("100000003*",[1]dados!$D$2:$D$32,0)),IF(OR(ISNUMBER(FIND("LOCAÇÃO",J398)),ISNUMBER(FIND("LOCACAO",J398)),ISNUMBER(FIND("MANUTENÇÃO",J398)),ISNUMBER(FIND("MANUTENCAO",J398)),ISNUMBER(FIND("MÁQUINA",J398)),ISNUMBER(FIND("MAQUINA",J398)),ISNUMBER(FIND("EQUIPAMENTO",J398))),INDEX([1]dados!$D$2:$D$32,MATCH("100000020*",[1]dados!$D$2:$D$32,0)),""))),"")</f>
        <v/>
      </c>
      <c r="L398" s="9" t="str">
        <f t="shared" si="26"/>
        <v/>
      </c>
      <c r="M398" s="9" t="str">
        <f t="shared" si="27"/>
        <v/>
      </c>
      <c r="N398" s="9"/>
      <c r="O398" s="9"/>
    </row>
    <row r="399" spans="1:15" ht="15" thickBot="1">
      <c r="A399" s="14" t="s">
        <v>1489</v>
      </c>
      <c r="B399" s="9"/>
      <c r="C399" s="9">
        <f>IF(OR(ISNUMBER(FIND("OBRA",'[2]R-2010'!E399)),ISNUMBER(FIND("4.4.90.51",'[2]R-2010'!C399))),1,0)</f>
        <v>0</v>
      </c>
      <c r="D399" s="23" t="str">
        <f>IFERROR(TEXT(VALUE(SUBSTITUTE(SUBSTITUTE(SUBSTITUTE('[2]R-2010'!H399,".",""),"/",""),"-","")),"00000000000000"),"")</f>
        <v/>
      </c>
      <c r="E399" s="9" t="str">
        <f t="shared" si="24"/>
        <v/>
      </c>
      <c r="F399" s="9" t="str">
        <f t="shared" si="25"/>
        <v/>
      </c>
      <c r="G399" s="9">
        <f>IFERROR(IF('[2]R-2010'!I399="",0,'[2]R-2010'!I399),"")</f>
        <v>0</v>
      </c>
      <c r="H399" s="10">
        <f>IFERROR('[2]R-2010'!K399,"")</f>
        <v>0</v>
      </c>
      <c r="I399" s="24">
        <f>IFERROR('[2]R-2010'!L399,"")</f>
        <v>0</v>
      </c>
      <c r="J399" s="14">
        <f>IFERROR('[2]R-2010'!Q399,"")</f>
        <v>0</v>
      </c>
      <c r="K399" s="23" t="str">
        <f>IFERROR(IF(OR(ISNUMBER(FIND("VARR",J399)),ISNUMBER(FIND("CAPINA",J399)),ISNUMBER(FIND("ROÇAG",J399)),ISNUMBER(FIND("ROCAG",J399)),ISNUMBER(FIND("PODA",J399)),ISNUMBER(FIND("RESÍDUO",J399)),ISNUMBER(FIND("RESIDUO",J399)),ISNUMBER(FIND("LIMPEZA",J399)),ISNUMBER(FIND("CONSERVAÇÃO",J399)),ISNUMBER(FIND("CONSERVACAO",J399))),INDEX([1]dados!$D$2:$D$32,MATCH("100000001*",[1]dados!$D$2:$D$32,0)),IF(OR(ISNUMBER(FIND("OBRA",J399)),ISNUMBER(FIND("ENGENHARIA",J399)),ISNUMBER(FIND("REFORMA",J399)),ISNUMBER(FIND("AMPLIAÇÃO",J399)),ISNUMBER(FIND("AMPLIACAO",J399)),ISNUMBER(FIND("PAVIMENTAÇÃO",J399)),ISNUMBER(FIND("PAVIMENTACAO",J399)),ISNUMBER(FIND("DRENAGEM",J399)),ISNUMBER(FIND("CONSTRUÇÃO",J399)),ISNUMBER(FIND("CONSTRUCAO",J399))),INDEX([1]dados!$D$2:$D$32,MATCH("100000003*",[1]dados!$D$2:$D$32,0)),IF(OR(ISNUMBER(FIND("LOCAÇÃO",J399)),ISNUMBER(FIND("LOCACAO",J399)),ISNUMBER(FIND("MANUTENÇÃO",J399)),ISNUMBER(FIND("MANUTENCAO",J399)),ISNUMBER(FIND("MÁQUINA",J399)),ISNUMBER(FIND("MAQUINA",J399)),ISNUMBER(FIND("EQUIPAMENTO",J399))),INDEX([1]dados!$D$2:$D$32,MATCH("100000020*",[1]dados!$D$2:$D$32,0)),""))),"")</f>
        <v/>
      </c>
      <c r="L399" s="9" t="str">
        <f t="shared" si="26"/>
        <v/>
      </c>
      <c r="M399" s="9" t="str">
        <f t="shared" si="27"/>
        <v/>
      </c>
      <c r="N399" s="9"/>
      <c r="O399" s="9"/>
    </row>
    <row r="400" spans="1:15" ht="15" thickBot="1">
      <c r="A400" s="14" t="s">
        <v>1489</v>
      </c>
      <c r="B400" s="9"/>
      <c r="C400" s="9">
        <f>IF(OR(ISNUMBER(FIND("OBRA",'[2]R-2010'!E400)),ISNUMBER(FIND("4.4.90.51",'[2]R-2010'!C400))),1,0)</f>
        <v>0</v>
      </c>
      <c r="D400" s="23" t="str">
        <f>IFERROR(TEXT(VALUE(SUBSTITUTE(SUBSTITUTE(SUBSTITUTE('[2]R-2010'!H400,".",""),"/",""),"-","")),"00000000000000"),"")</f>
        <v/>
      </c>
      <c r="E400" s="9" t="str">
        <f t="shared" si="24"/>
        <v/>
      </c>
      <c r="F400" s="9" t="str">
        <f t="shared" si="25"/>
        <v/>
      </c>
      <c r="G400" s="9">
        <f>IFERROR(IF('[2]R-2010'!I400="",0,'[2]R-2010'!I400),"")</f>
        <v>0</v>
      </c>
      <c r="H400" s="10">
        <f>IFERROR('[2]R-2010'!K400,"")</f>
        <v>0</v>
      </c>
      <c r="I400" s="24">
        <f>IFERROR('[2]R-2010'!L400,"")</f>
        <v>0</v>
      </c>
      <c r="J400" s="14">
        <f>IFERROR('[2]R-2010'!Q400,"")</f>
        <v>0</v>
      </c>
      <c r="K400" s="23" t="str">
        <f>IFERROR(IF(OR(ISNUMBER(FIND("VARR",J400)),ISNUMBER(FIND("CAPINA",J400)),ISNUMBER(FIND("ROÇAG",J400)),ISNUMBER(FIND("ROCAG",J400)),ISNUMBER(FIND("PODA",J400)),ISNUMBER(FIND("RESÍDUO",J400)),ISNUMBER(FIND("RESIDUO",J400)),ISNUMBER(FIND("LIMPEZA",J400)),ISNUMBER(FIND("CONSERVAÇÃO",J400)),ISNUMBER(FIND("CONSERVACAO",J400))),INDEX([1]dados!$D$2:$D$32,MATCH("100000001*",[1]dados!$D$2:$D$32,0)),IF(OR(ISNUMBER(FIND("OBRA",J400)),ISNUMBER(FIND("ENGENHARIA",J400)),ISNUMBER(FIND("REFORMA",J400)),ISNUMBER(FIND("AMPLIAÇÃO",J400)),ISNUMBER(FIND("AMPLIACAO",J400)),ISNUMBER(FIND("PAVIMENTAÇÃO",J400)),ISNUMBER(FIND("PAVIMENTACAO",J400)),ISNUMBER(FIND("DRENAGEM",J400)),ISNUMBER(FIND("CONSTRUÇÃO",J400)),ISNUMBER(FIND("CONSTRUCAO",J400))),INDEX([1]dados!$D$2:$D$32,MATCH("100000003*",[1]dados!$D$2:$D$32,0)),IF(OR(ISNUMBER(FIND("LOCAÇÃO",J400)),ISNUMBER(FIND("LOCACAO",J400)),ISNUMBER(FIND("MANUTENÇÃO",J400)),ISNUMBER(FIND("MANUTENCAO",J400)),ISNUMBER(FIND("MÁQUINA",J400)),ISNUMBER(FIND("MAQUINA",J400)),ISNUMBER(FIND("EQUIPAMENTO",J400))),INDEX([1]dados!$D$2:$D$32,MATCH("100000020*",[1]dados!$D$2:$D$32,0)),""))),"")</f>
        <v/>
      </c>
      <c r="L400" s="9" t="str">
        <f t="shared" si="26"/>
        <v/>
      </c>
      <c r="M400" s="9" t="str">
        <f t="shared" si="27"/>
        <v/>
      </c>
      <c r="N400" s="9"/>
      <c r="O400" s="9"/>
    </row>
    <row r="401" spans="1:15" ht="15" thickBot="1">
      <c r="A401" s="14" t="s">
        <v>1489</v>
      </c>
      <c r="B401" s="9"/>
      <c r="C401" s="9">
        <f>IF(OR(ISNUMBER(FIND("OBRA",'[2]R-2010'!E401)),ISNUMBER(FIND("4.4.90.51",'[2]R-2010'!C401))),1,0)</f>
        <v>0</v>
      </c>
      <c r="D401" s="23" t="str">
        <f>IFERROR(TEXT(VALUE(SUBSTITUTE(SUBSTITUTE(SUBSTITUTE('[2]R-2010'!H401,".",""),"/",""),"-","")),"00000000000000"),"")</f>
        <v/>
      </c>
      <c r="E401" s="9" t="str">
        <f t="shared" si="24"/>
        <v/>
      </c>
      <c r="F401" s="9" t="str">
        <f t="shared" si="25"/>
        <v/>
      </c>
      <c r="G401" s="9">
        <f>IFERROR(IF('[2]R-2010'!I401="",0,'[2]R-2010'!I401),"")</f>
        <v>0</v>
      </c>
      <c r="H401" s="10">
        <f>IFERROR('[2]R-2010'!K401,"")</f>
        <v>0</v>
      </c>
      <c r="I401" s="24">
        <f>IFERROR('[2]R-2010'!L401,"")</f>
        <v>0</v>
      </c>
      <c r="J401" s="14">
        <f>IFERROR('[2]R-2010'!Q401,"")</f>
        <v>0</v>
      </c>
      <c r="K401" s="23" t="str">
        <f>IFERROR(IF(OR(ISNUMBER(FIND("VARR",J401)),ISNUMBER(FIND("CAPINA",J401)),ISNUMBER(FIND("ROÇAG",J401)),ISNUMBER(FIND("ROCAG",J401)),ISNUMBER(FIND("PODA",J401)),ISNUMBER(FIND("RESÍDUO",J401)),ISNUMBER(FIND("RESIDUO",J401)),ISNUMBER(FIND("LIMPEZA",J401)),ISNUMBER(FIND("CONSERVAÇÃO",J401)),ISNUMBER(FIND("CONSERVACAO",J401))),INDEX([1]dados!$D$2:$D$32,MATCH("100000001*",[1]dados!$D$2:$D$32,0)),IF(OR(ISNUMBER(FIND("OBRA",J401)),ISNUMBER(FIND("ENGENHARIA",J401)),ISNUMBER(FIND("REFORMA",J401)),ISNUMBER(FIND("AMPLIAÇÃO",J401)),ISNUMBER(FIND("AMPLIACAO",J401)),ISNUMBER(FIND("PAVIMENTAÇÃO",J401)),ISNUMBER(FIND("PAVIMENTACAO",J401)),ISNUMBER(FIND("DRENAGEM",J401)),ISNUMBER(FIND("CONSTRUÇÃO",J401)),ISNUMBER(FIND("CONSTRUCAO",J401))),INDEX([1]dados!$D$2:$D$32,MATCH("100000003*",[1]dados!$D$2:$D$32,0)),IF(OR(ISNUMBER(FIND("LOCAÇÃO",J401)),ISNUMBER(FIND("LOCACAO",J401)),ISNUMBER(FIND("MANUTENÇÃO",J401)),ISNUMBER(FIND("MANUTENCAO",J401)),ISNUMBER(FIND("MÁQUINA",J401)),ISNUMBER(FIND("MAQUINA",J401)),ISNUMBER(FIND("EQUIPAMENTO",J401))),INDEX([1]dados!$D$2:$D$32,MATCH("100000020*",[1]dados!$D$2:$D$32,0)),""))),"")</f>
        <v/>
      </c>
      <c r="L401" s="9" t="str">
        <f t="shared" si="26"/>
        <v/>
      </c>
      <c r="M401" s="9" t="str">
        <f t="shared" si="27"/>
        <v/>
      </c>
      <c r="N401" s="9"/>
      <c r="O401" s="9"/>
    </row>
    <row r="402" spans="1:15" ht="15" thickBot="1">
      <c r="A402" s="14" t="s">
        <v>1489</v>
      </c>
      <c r="B402" s="9"/>
      <c r="C402" s="9">
        <f>IF(OR(ISNUMBER(FIND("OBRA",'[2]R-2010'!E402)),ISNUMBER(FIND("4.4.90.51",'[2]R-2010'!C402))),1,0)</f>
        <v>0</v>
      </c>
      <c r="D402" s="23" t="str">
        <f>IFERROR(TEXT(VALUE(SUBSTITUTE(SUBSTITUTE(SUBSTITUTE('[2]R-2010'!H402,".",""),"/",""),"-","")),"00000000000000"),"")</f>
        <v/>
      </c>
      <c r="E402" s="9" t="str">
        <f t="shared" si="24"/>
        <v/>
      </c>
      <c r="F402" s="9" t="str">
        <f t="shared" si="25"/>
        <v/>
      </c>
      <c r="G402" s="9">
        <f>IFERROR(IF('[2]R-2010'!I402="",0,'[2]R-2010'!I402),"")</f>
        <v>0</v>
      </c>
      <c r="H402" s="10">
        <f>IFERROR('[2]R-2010'!K402,"")</f>
        <v>0</v>
      </c>
      <c r="I402" s="24">
        <f>IFERROR('[2]R-2010'!L402,"")</f>
        <v>0</v>
      </c>
      <c r="J402" s="14">
        <f>IFERROR('[2]R-2010'!Q402,"")</f>
        <v>0</v>
      </c>
      <c r="K402" s="23" t="str">
        <f>IFERROR(IF(OR(ISNUMBER(FIND("VARR",J402)),ISNUMBER(FIND("CAPINA",J402)),ISNUMBER(FIND("ROÇAG",J402)),ISNUMBER(FIND("ROCAG",J402)),ISNUMBER(FIND("PODA",J402)),ISNUMBER(FIND("RESÍDUO",J402)),ISNUMBER(FIND("RESIDUO",J402)),ISNUMBER(FIND("LIMPEZA",J402)),ISNUMBER(FIND("CONSERVAÇÃO",J402)),ISNUMBER(FIND("CONSERVACAO",J402))),INDEX([1]dados!$D$2:$D$32,MATCH("100000001*",[1]dados!$D$2:$D$32,0)),IF(OR(ISNUMBER(FIND("OBRA",J402)),ISNUMBER(FIND("ENGENHARIA",J402)),ISNUMBER(FIND("REFORMA",J402)),ISNUMBER(FIND("AMPLIAÇÃO",J402)),ISNUMBER(FIND("AMPLIACAO",J402)),ISNUMBER(FIND("PAVIMENTAÇÃO",J402)),ISNUMBER(FIND("PAVIMENTACAO",J402)),ISNUMBER(FIND("DRENAGEM",J402)),ISNUMBER(FIND("CONSTRUÇÃO",J402)),ISNUMBER(FIND("CONSTRUCAO",J402))),INDEX([1]dados!$D$2:$D$32,MATCH("100000003*",[1]dados!$D$2:$D$32,0)),IF(OR(ISNUMBER(FIND("LOCAÇÃO",J402)),ISNUMBER(FIND("LOCACAO",J402)),ISNUMBER(FIND("MANUTENÇÃO",J402)),ISNUMBER(FIND("MANUTENCAO",J402)),ISNUMBER(FIND("MÁQUINA",J402)),ISNUMBER(FIND("MAQUINA",J402)),ISNUMBER(FIND("EQUIPAMENTO",J402))),INDEX([1]dados!$D$2:$D$32,MATCH("100000020*",[1]dados!$D$2:$D$32,0)),""))),"")</f>
        <v/>
      </c>
      <c r="L402" s="9" t="str">
        <f t="shared" si="26"/>
        <v/>
      </c>
      <c r="M402" s="9" t="str">
        <f t="shared" si="27"/>
        <v/>
      </c>
      <c r="N402" s="9"/>
      <c r="O402" s="9"/>
    </row>
    <row r="403" spans="1:15" ht="15" thickBot="1">
      <c r="A403" s="14" t="s">
        <v>1489</v>
      </c>
      <c r="B403" s="9"/>
      <c r="C403" s="9">
        <f>IF(OR(ISNUMBER(FIND("OBRA",'[2]R-2010'!E403)),ISNUMBER(FIND("4.4.90.51",'[2]R-2010'!C403))),1,0)</f>
        <v>0</v>
      </c>
      <c r="D403" s="23" t="str">
        <f>IFERROR(TEXT(VALUE(SUBSTITUTE(SUBSTITUTE(SUBSTITUTE('[2]R-2010'!H403,".",""),"/",""),"-","")),"00000000000000"),"")</f>
        <v/>
      </c>
      <c r="E403" s="9" t="str">
        <f t="shared" si="24"/>
        <v/>
      </c>
      <c r="F403" s="9" t="str">
        <f t="shared" si="25"/>
        <v/>
      </c>
      <c r="G403" s="9">
        <f>IFERROR(IF('[2]R-2010'!I403="",0,'[2]R-2010'!I403),"")</f>
        <v>0</v>
      </c>
      <c r="H403" s="10">
        <f>IFERROR('[2]R-2010'!K403,"")</f>
        <v>0</v>
      </c>
      <c r="I403" s="24">
        <f>IFERROR('[2]R-2010'!L403,"")</f>
        <v>0</v>
      </c>
      <c r="J403" s="14">
        <f>IFERROR('[2]R-2010'!Q403,"")</f>
        <v>0</v>
      </c>
      <c r="K403" s="23" t="str">
        <f>IFERROR(IF(OR(ISNUMBER(FIND("VARR",J403)),ISNUMBER(FIND("CAPINA",J403)),ISNUMBER(FIND("ROÇAG",J403)),ISNUMBER(FIND("ROCAG",J403)),ISNUMBER(FIND("PODA",J403)),ISNUMBER(FIND("RESÍDUO",J403)),ISNUMBER(FIND("RESIDUO",J403)),ISNUMBER(FIND("LIMPEZA",J403)),ISNUMBER(FIND("CONSERVAÇÃO",J403)),ISNUMBER(FIND("CONSERVACAO",J403))),INDEX([1]dados!$D$2:$D$32,MATCH("100000001*",[1]dados!$D$2:$D$32,0)),IF(OR(ISNUMBER(FIND("OBRA",J403)),ISNUMBER(FIND("ENGENHARIA",J403)),ISNUMBER(FIND("REFORMA",J403)),ISNUMBER(FIND("AMPLIAÇÃO",J403)),ISNUMBER(FIND("AMPLIACAO",J403)),ISNUMBER(FIND("PAVIMENTAÇÃO",J403)),ISNUMBER(FIND("PAVIMENTACAO",J403)),ISNUMBER(FIND("DRENAGEM",J403)),ISNUMBER(FIND("CONSTRUÇÃO",J403)),ISNUMBER(FIND("CONSTRUCAO",J403))),INDEX([1]dados!$D$2:$D$32,MATCH("100000003*",[1]dados!$D$2:$D$32,0)),IF(OR(ISNUMBER(FIND("LOCAÇÃO",J403)),ISNUMBER(FIND("LOCACAO",J403)),ISNUMBER(FIND("MANUTENÇÃO",J403)),ISNUMBER(FIND("MANUTENCAO",J403)),ISNUMBER(FIND("MÁQUINA",J403)),ISNUMBER(FIND("MAQUINA",J403)),ISNUMBER(FIND("EQUIPAMENTO",J403))),INDEX([1]dados!$D$2:$D$32,MATCH("100000020*",[1]dados!$D$2:$D$32,0)),""))),"")</f>
        <v/>
      </c>
      <c r="L403" s="9" t="str">
        <f t="shared" si="26"/>
        <v/>
      </c>
      <c r="M403" s="9" t="str">
        <f t="shared" si="27"/>
        <v/>
      </c>
      <c r="N403" s="9"/>
      <c r="O403" s="9"/>
    </row>
    <row r="404" spans="1:15" ht="15" thickBot="1">
      <c r="A404" s="14" t="s">
        <v>1489</v>
      </c>
      <c r="B404" s="9"/>
      <c r="C404" s="9">
        <f>IF(OR(ISNUMBER(FIND("OBRA",'[2]R-2010'!E404)),ISNUMBER(FIND("4.4.90.51",'[2]R-2010'!C404))),1,0)</f>
        <v>0</v>
      </c>
      <c r="D404" s="23" t="str">
        <f>IFERROR(TEXT(VALUE(SUBSTITUTE(SUBSTITUTE(SUBSTITUTE('[2]R-2010'!H404,".",""),"/",""),"-","")),"00000000000000"),"")</f>
        <v/>
      </c>
      <c r="E404" s="9" t="str">
        <f t="shared" si="24"/>
        <v/>
      </c>
      <c r="F404" s="9" t="str">
        <f t="shared" si="25"/>
        <v/>
      </c>
      <c r="G404" s="9">
        <f>IFERROR(IF('[2]R-2010'!I404="",0,'[2]R-2010'!I404),"")</f>
        <v>0</v>
      </c>
      <c r="H404" s="10">
        <f>IFERROR('[2]R-2010'!K404,"")</f>
        <v>0</v>
      </c>
      <c r="I404" s="24">
        <f>IFERROR('[2]R-2010'!L404,"")</f>
        <v>0</v>
      </c>
      <c r="J404" s="14">
        <f>IFERROR('[2]R-2010'!Q404,"")</f>
        <v>0</v>
      </c>
      <c r="K404" s="23" t="str">
        <f>IFERROR(IF(OR(ISNUMBER(FIND("VARR",J404)),ISNUMBER(FIND("CAPINA",J404)),ISNUMBER(FIND("ROÇAG",J404)),ISNUMBER(FIND("ROCAG",J404)),ISNUMBER(FIND("PODA",J404)),ISNUMBER(FIND("RESÍDUO",J404)),ISNUMBER(FIND("RESIDUO",J404)),ISNUMBER(FIND("LIMPEZA",J404)),ISNUMBER(FIND("CONSERVAÇÃO",J404)),ISNUMBER(FIND("CONSERVACAO",J404))),INDEX([1]dados!$D$2:$D$32,MATCH("100000001*",[1]dados!$D$2:$D$32,0)),IF(OR(ISNUMBER(FIND("OBRA",J404)),ISNUMBER(FIND("ENGENHARIA",J404)),ISNUMBER(FIND("REFORMA",J404)),ISNUMBER(FIND("AMPLIAÇÃO",J404)),ISNUMBER(FIND("AMPLIACAO",J404)),ISNUMBER(FIND("PAVIMENTAÇÃO",J404)),ISNUMBER(FIND("PAVIMENTACAO",J404)),ISNUMBER(FIND("DRENAGEM",J404)),ISNUMBER(FIND("CONSTRUÇÃO",J404)),ISNUMBER(FIND("CONSTRUCAO",J404))),INDEX([1]dados!$D$2:$D$32,MATCH("100000003*",[1]dados!$D$2:$D$32,0)),IF(OR(ISNUMBER(FIND("LOCAÇÃO",J404)),ISNUMBER(FIND("LOCACAO",J404)),ISNUMBER(FIND("MANUTENÇÃO",J404)),ISNUMBER(FIND("MANUTENCAO",J404)),ISNUMBER(FIND("MÁQUINA",J404)),ISNUMBER(FIND("MAQUINA",J404)),ISNUMBER(FIND("EQUIPAMENTO",J404))),INDEX([1]dados!$D$2:$D$32,MATCH("100000020*",[1]dados!$D$2:$D$32,0)),""))),"")</f>
        <v/>
      </c>
      <c r="L404" s="9" t="str">
        <f t="shared" si="26"/>
        <v/>
      </c>
      <c r="M404" s="9" t="str">
        <f t="shared" si="27"/>
        <v/>
      </c>
      <c r="N404" s="9"/>
      <c r="O404" s="9"/>
    </row>
    <row r="405" spans="1:15" ht="15" thickBot="1">
      <c r="A405" s="14" t="s">
        <v>1489</v>
      </c>
      <c r="B405" s="9"/>
      <c r="C405" s="9">
        <f>IF(OR(ISNUMBER(FIND("OBRA",'[2]R-2010'!E405)),ISNUMBER(FIND("4.4.90.51",'[2]R-2010'!C405))),1,0)</f>
        <v>0</v>
      </c>
      <c r="D405" s="23" t="str">
        <f>IFERROR(TEXT(VALUE(SUBSTITUTE(SUBSTITUTE(SUBSTITUTE('[2]R-2010'!H405,".",""),"/",""),"-","")),"00000000000000"),"")</f>
        <v/>
      </c>
      <c r="E405" s="9" t="str">
        <f t="shared" si="24"/>
        <v/>
      </c>
      <c r="F405" s="9" t="str">
        <f t="shared" si="25"/>
        <v/>
      </c>
      <c r="G405" s="9">
        <f>IFERROR(IF('[2]R-2010'!I405="",0,'[2]R-2010'!I405),"")</f>
        <v>0</v>
      </c>
      <c r="H405" s="10">
        <f>IFERROR('[2]R-2010'!K405,"")</f>
        <v>0</v>
      </c>
      <c r="I405" s="24">
        <f>IFERROR('[2]R-2010'!L405,"")</f>
        <v>0</v>
      </c>
      <c r="J405" s="14">
        <f>IFERROR('[2]R-2010'!Q405,"")</f>
        <v>0</v>
      </c>
      <c r="K405" s="23" t="str">
        <f>IFERROR(IF(OR(ISNUMBER(FIND("VARR",J405)),ISNUMBER(FIND("CAPINA",J405)),ISNUMBER(FIND("ROÇAG",J405)),ISNUMBER(FIND("ROCAG",J405)),ISNUMBER(FIND("PODA",J405)),ISNUMBER(FIND("RESÍDUO",J405)),ISNUMBER(FIND("RESIDUO",J405)),ISNUMBER(FIND("LIMPEZA",J405)),ISNUMBER(FIND("CONSERVAÇÃO",J405)),ISNUMBER(FIND("CONSERVACAO",J405))),INDEX([1]dados!$D$2:$D$32,MATCH("100000001*",[1]dados!$D$2:$D$32,0)),IF(OR(ISNUMBER(FIND("OBRA",J405)),ISNUMBER(FIND("ENGENHARIA",J405)),ISNUMBER(FIND("REFORMA",J405)),ISNUMBER(FIND("AMPLIAÇÃO",J405)),ISNUMBER(FIND("AMPLIACAO",J405)),ISNUMBER(FIND("PAVIMENTAÇÃO",J405)),ISNUMBER(FIND("PAVIMENTACAO",J405)),ISNUMBER(FIND("DRENAGEM",J405)),ISNUMBER(FIND("CONSTRUÇÃO",J405)),ISNUMBER(FIND("CONSTRUCAO",J405))),INDEX([1]dados!$D$2:$D$32,MATCH("100000003*",[1]dados!$D$2:$D$32,0)),IF(OR(ISNUMBER(FIND("LOCAÇÃO",J405)),ISNUMBER(FIND("LOCACAO",J405)),ISNUMBER(FIND("MANUTENÇÃO",J405)),ISNUMBER(FIND("MANUTENCAO",J405)),ISNUMBER(FIND("MÁQUINA",J405)),ISNUMBER(FIND("MAQUINA",J405)),ISNUMBER(FIND("EQUIPAMENTO",J405))),INDEX([1]dados!$D$2:$D$32,MATCH("100000020*",[1]dados!$D$2:$D$32,0)),""))),"")</f>
        <v/>
      </c>
      <c r="L405" s="9" t="str">
        <f t="shared" si="26"/>
        <v/>
      </c>
      <c r="M405" s="9" t="str">
        <f t="shared" si="27"/>
        <v/>
      </c>
      <c r="N405" s="9"/>
      <c r="O405" s="9"/>
    </row>
    <row r="406" spans="1:15" ht="15" thickBot="1">
      <c r="A406" s="14" t="s">
        <v>1489</v>
      </c>
      <c r="B406" s="9"/>
      <c r="C406" s="9">
        <f>IF(OR(ISNUMBER(FIND("OBRA",'[2]R-2010'!E406)),ISNUMBER(FIND("4.4.90.51",'[2]R-2010'!C406))),1,0)</f>
        <v>0</v>
      </c>
      <c r="D406" s="23" t="str">
        <f>IFERROR(TEXT(VALUE(SUBSTITUTE(SUBSTITUTE(SUBSTITUTE('[2]R-2010'!H406,".",""),"/",""),"-","")),"00000000000000"),"")</f>
        <v/>
      </c>
      <c r="E406" s="9" t="str">
        <f t="shared" si="24"/>
        <v/>
      </c>
      <c r="F406" s="9" t="str">
        <f t="shared" si="25"/>
        <v/>
      </c>
      <c r="G406" s="9">
        <f>IFERROR(IF('[2]R-2010'!I406="",0,'[2]R-2010'!I406),"")</f>
        <v>0</v>
      </c>
      <c r="H406" s="10">
        <f>IFERROR('[2]R-2010'!K406,"")</f>
        <v>0</v>
      </c>
      <c r="I406" s="24">
        <f>IFERROR('[2]R-2010'!L406,"")</f>
        <v>0</v>
      </c>
      <c r="J406" s="14">
        <f>IFERROR('[2]R-2010'!Q406,"")</f>
        <v>0</v>
      </c>
      <c r="K406" s="23" t="str">
        <f>IFERROR(IF(OR(ISNUMBER(FIND("VARR",J406)),ISNUMBER(FIND("CAPINA",J406)),ISNUMBER(FIND("ROÇAG",J406)),ISNUMBER(FIND("ROCAG",J406)),ISNUMBER(FIND("PODA",J406)),ISNUMBER(FIND("RESÍDUO",J406)),ISNUMBER(FIND("RESIDUO",J406)),ISNUMBER(FIND("LIMPEZA",J406)),ISNUMBER(FIND("CONSERVAÇÃO",J406)),ISNUMBER(FIND("CONSERVACAO",J406))),INDEX([1]dados!$D$2:$D$32,MATCH("100000001*",[1]dados!$D$2:$D$32,0)),IF(OR(ISNUMBER(FIND("OBRA",J406)),ISNUMBER(FIND("ENGENHARIA",J406)),ISNUMBER(FIND("REFORMA",J406)),ISNUMBER(FIND("AMPLIAÇÃO",J406)),ISNUMBER(FIND("AMPLIACAO",J406)),ISNUMBER(FIND("PAVIMENTAÇÃO",J406)),ISNUMBER(FIND("PAVIMENTACAO",J406)),ISNUMBER(FIND("DRENAGEM",J406)),ISNUMBER(FIND("CONSTRUÇÃO",J406)),ISNUMBER(FIND("CONSTRUCAO",J406))),INDEX([1]dados!$D$2:$D$32,MATCH("100000003*",[1]dados!$D$2:$D$32,0)),IF(OR(ISNUMBER(FIND("LOCAÇÃO",J406)),ISNUMBER(FIND("LOCACAO",J406)),ISNUMBER(FIND("MANUTENÇÃO",J406)),ISNUMBER(FIND("MANUTENCAO",J406)),ISNUMBER(FIND("MÁQUINA",J406)),ISNUMBER(FIND("MAQUINA",J406)),ISNUMBER(FIND("EQUIPAMENTO",J406))),INDEX([1]dados!$D$2:$D$32,MATCH("100000020*",[1]dados!$D$2:$D$32,0)),""))),"")</f>
        <v/>
      </c>
      <c r="L406" s="9" t="str">
        <f t="shared" si="26"/>
        <v/>
      </c>
      <c r="M406" s="9" t="str">
        <f t="shared" si="27"/>
        <v/>
      </c>
      <c r="N406" s="9"/>
      <c r="O406" s="9"/>
    </row>
    <row r="407" spans="1:15" ht="15" thickBot="1">
      <c r="A407" s="14" t="s">
        <v>1489</v>
      </c>
      <c r="B407" s="9"/>
      <c r="C407" s="9">
        <f>IF(OR(ISNUMBER(FIND("OBRA",'[2]R-2010'!E407)),ISNUMBER(FIND("4.4.90.51",'[2]R-2010'!C407))),1,0)</f>
        <v>0</v>
      </c>
      <c r="D407" s="23" t="str">
        <f>IFERROR(TEXT(VALUE(SUBSTITUTE(SUBSTITUTE(SUBSTITUTE('[2]R-2010'!H407,".",""),"/",""),"-","")),"00000000000000"),"")</f>
        <v/>
      </c>
      <c r="E407" s="9" t="str">
        <f t="shared" si="24"/>
        <v/>
      </c>
      <c r="F407" s="9" t="str">
        <f t="shared" si="25"/>
        <v/>
      </c>
      <c r="G407" s="9">
        <f>IFERROR(IF('[2]R-2010'!I407="",0,'[2]R-2010'!I407),"")</f>
        <v>0</v>
      </c>
      <c r="H407" s="10">
        <f>IFERROR('[2]R-2010'!K407,"")</f>
        <v>0</v>
      </c>
      <c r="I407" s="24">
        <f>IFERROR('[2]R-2010'!L407,"")</f>
        <v>0</v>
      </c>
      <c r="J407" s="14">
        <f>IFERROR('[2]R-2010'!Q407,"")</f>
        <v>0</v>
      </c>
      <c r="K407" s="23" t="str">
        <f>IFERROR(IF(OR(ISNUMBER(FIND("VARR",J407)),ISNUMBER(FIND("CAPINA",J407)),ISNUMBER(FIND("ROÇAG",J407)),ISNUMBER(FIND("ROCAG",J407)),ISNUMBER(FIND("PODA",J407)),ISNUMBER(FIND("RESÍDUO",J407)),ISNUMBER(FIND("RESIDUO",J407)),ISNUMBER(FIND("LIMPEZA",J407)),ISNUMBER(FIND("CONSERVAÇÃO",J407)),ISNUMBER(FIND("CONSERVACAO",J407))),INDEX([1]dados!$D$2:$D$32,MATCH("100000001*",[1]dados!$D$2:$D$32,0)),IF(OR(ISNUMBER(FIND("OBRA",J407)),ISNUMBER(FIND("ENGENHARIA",J407)),ISNUMBER(FIND("REFORMA",J407)),ISNUMBER(FIND("AMPLIAÇÃO",J407)),ISNUMBER(FIND("AMPLIACAO",J407)),ISNUMBER(FIND("PAVIMENTAÇÃO",J407)),ISNUMBER(FIND("PAVIMENTACAO",J407)),ISNUMBER(FIND("DRENAGEM",J407)),ISNUMBER(FIND("CONSTRUÇÃO",J407)),ISNUMBER(FIND("CONSTRUCAO",J407))),INDEX([1]dados!$D$2:$D$32,MATCH("100000003*",[1]dados!$D$2:$D$32,0)),IF(OR(ISNUMBER(FIND("LOCAÇÃO",J407)),ISNUMBER(FIND("LOCACAO",J407)),ISNUMBER(FIND("MANUTENÇÃO",J407)),ISNUMBER(FIND("MANUTENCAO",J407)),ISNUMBER(FIND("MÁQUINA",J407)),ISNUMBER(FIND("MAQUINA",J407)),ISNUMBER(FIND("EQUIPAMENTO",J407))),INDEX([1]dados!$D$2:$D$32,MATCH("100000020*",[1]dados!$D$2:$D$32,0)),""))),"")</f>
        <v/>
      </c>
      <c r="L407" s="9" t="str">
        <f t="shared" si="26"/>
        <v/>
      </c>
      <c r="M407" s="9" t="str">
        <f t="shared" si="27"/>
        <v/>
      </c>
      <c r="N407" s="9"/>
      <c r="O407" s="9"/>
    </row>
    <row r="408" spans="1:15" ht="15" thickBot="1">
      <c r="A408" s="14" t="s">
        <v>1489</v>
      </c>
      <c r="B408" s="9"/>
      <c r="C408" s="9">
        <f>IF(OR(ISNUMBER(FIND("OBRA",'[2]R-2010'!E408)),ISNUMBER(FIND("4.4.90.51",'[2]R-2010'!C408))),1,0)</f>
        <v>0</v>
      </c>
      <c r="D408" s="23" t="str">
        <f>IFERROR(TEXT(VALUE(SUBSTITUTE(SUBSTITUTE(SUBSTITUTE('[2]R-2010'!H408,".",""),"/",""),"-","")),"00000000000000"),"")</f>
        <v/>
      </c>
      <c r="E408" s="9" t="str">
        <f t="shared" si="24"/>
        <v/>
      </c>
      <c r="F408" s="9" t="str">
        <f t="shared" si="25"/>
        <v/>
      </c>
      <c r="G408" s="9">
        <f>IFERROR(IF('[2]R-2010'!I408="",0,'[2]R-2010'!I408),"")</f>
        <v>0</v>
      </c>
      <c r="H408" s="10">
        <f>IFERROR('[2]R-2010'!K408,"")</f>
        <v>0</v>
      </c>
      <c r="I408" s="24">
        <f>IFERROR('[2]R-2010'!L408,"")</f>
        <v>0</v>
      </c>
      <c r="J408" s="14">
        <f>IFERROR('[2]R-2010'!Q408,"")</f>
        <v>0</v>
      </c>
      <c r="K408" s="23" t="str">
        <f>IFERROR(IF(OR(ISNUMBER(FIND("VARR",J408)),ISNUMBER(FIND("CAPINA",J408)),ISNUMBER(FIND("ROÇAG",J408)),ISNUMBER(FIND("ROCAG",J408)),ISNUMBER(FIND("PODA",J408)),ISNUMBER(FIND("RESÍDUO",J408)),ISNUMBER(FIND("RESIDUO",J408)),ISNUMBER(FIND("LIMPEZA",J408)),ISNUMBER(FIND("CONSERVAÇÃO",J408)),ISNUMBER(FIND("CONSERVACAO",J408))),INDEX([1]dados!$D$2:$D$32,MATCH("100000001*",[1]dados!$D$2:$D$32,0)),IF(OR(ISNUMBER(FIND("OBRA",J408)),ISNUMBER(FIND("ENGENHARIA",J408)),ISNUMBER(FIND("REFORMA",J408)),ISNUMBER(FIND("AMPLIAÇÃO",J408)),ISNUMBER(FIND("AMPLIACAO",J408)),ISNUMBER(FIND("PAVIMENTAÇÃO",J408)),ISNUMBER(FIND("PAVIMENTACAO",J408)),ISNUMBER(FIND("DRENAGEM",J408)),ISNUMBER(FIND("CONSTRUÇÃO",J408)),ISNUMBER(FIND("CONSTRUCAO",J408))),INDEX([1]dados!$D$2:$D$32,MATCH("100000003*",[1]dados!$D$2:$D$32,0)),IF(OR(ISNUMBER(FIND("LOCAÇÃO",J408)),ISNUMBER(FIND("LOCACAO",J408)),ISNUMBER(FIND("MANUTENÇÃO",J408)),ISNUMBER(FIND("MANUTENCAO",J408)),ISNUMBER(FIND("MÁQUINA",J408)),ISNUMBER(FIND("MAQUINA",J408)),ISNUMBER(FIND("EQUIPAMENTO",J408))),INDEX([1]dados!$D$2:$D$32,MATCH("100000020*",[1]dados!$D$2:$D$32,0)),""))),"")</f>
        <v/>
      </c>
      <c r="L408" s="9" t="str">
        <f t="shared" si="26"/>
        <v/>
      </c>
      <c r="M408" s="9" t="str">
        <f t="shared" si="27"/>
        <v/>
      </c>
      <c r="N408" s="9"/>
      <c r="O408" s="9"/>
    </row>
    <row r="409" spans="1:15" ht="15" thickBot="1">
      <c r="A409" s="14" t="s">
        <v>1489</v>
      </c>
      <c r="B409" s="9"/>
      <c r="C409" s="9">
        <f>IF(OR(ISNUMBER(FIND("OBRA",'[2]R-2010'!E409)),ISNUMBER(FIND("4.4.90.51",'[2]R-2010'!C409))),1,0)</f>
        <v>0</v>
      </c>
      <c r="D409" s="23" t="str">
        <f>IFERROR(TEXT(VALUE(SUBSTITUTE(SUBSTITUTE(SUBSTITUTE('[2]R-2010'!H409,".",""),"/",""),"-","")),"00000000000000"),"")</f>
        <v/>
      </c>
      <c r="E409" s="9" t="str">
        <f t="shared" si="24"/>
        <v/>
      </c>
      <c r="F409" s="9" t="str">
        <f t="shared" si="25"/>
        <v/>
      </c>
      <c r="G409" s="9">
        <f>IFERROR(IF('[2]R-2010'!I409="",0,'[2]R-2010'!I409),"")</f>
        <v>0</v>
      </c>
      <c r="H409" s="10">
        <f>IFERROR('[2]R-2010'!K409,"")</f>
        <v>0</v>
      </c>
      <c r="I409" s="24">
        <f>IFERROR('[2]R-2010'!L409,"")</f>
        <v>0</v>
      </c>
      <c r="J409" s="14">
        <f>IFERROR('[2]R-2010'!Q409,"")</f>
        <v>0</v>
      </c>
      <c r="K409" s="23" t="str">
        <f>IFERROR(IF(OR(ISNUMBER(FIND("VARR",J409)),ISNUMBER(FIND("CAPINA",J409)),ISNUMBER(FIND("ROÇAG",J409)),ISNUMBER(FIND("ROCAG",J409)),ISNUMBER(FIND("PODA",J409)),ISNUMBER(FIND("RESÍDUO",J409)),ISNUMBER(FIND("RESIDUO",J409)),ISNUMBER(FIND("LIMPEZA",J409)),ISNUMBER(FIND("CONSERVAÇÃO",J409)),ISNUMBER(FIND("CONSERVACAO",J409))),INDEX([1]dados!$D$2:$D$32,MATCH("100000001*",[1]dados!$D$2:$D$32,0)),IF(OR(ISNUMBER(FIND("OBRA",J409)),ISNUMBER(FIND("ENGENHARIA",J409)),ISNUMBER(FIND("REFORMA",J409)),ISNUMBER(FIND("AMPLIAÇÃO",J409)),ISNUMBER(FIND("AMPLIACAO",J409)),ISNUMBER(FIND("PAVIMENTAÇÃO",J409)),ISNUMBER(FIND("PAVIMENTACAO",J409)),ISNUMBER(FIND("DRENAGEM",J409)),ISNUMBER(FIND("CONSTRUÇÃO",J409)),ISNUMBER(FIND("CONSTRUCAO",J409))),INDEX([1]dados!$D$2:$D$32,MATCH("100000003*",[1]dados!$D$2:$D$32,0)),IF(OR(ISNUMBER(FIND("LOCAÇÃO",J409)),ISNUMBER(FIND("LOCACAO",J409)),ISNUMBER(FIND("MANUTENÇÃO",J409)),ISNUMBER(FIND("MANUTENCAO",J409)),ISNUMBER(FIND("MÁQUINA",J409)),ISNUMBER(FIND("MAQUINA",J409)),ISNUMBER(FIND("EQUIPAMENTO",J409))),INDEX([1]dados!$D$2:$D$32,MATCH("100000020*",[1]dados!$D$2:$D$32,0)),""))),"")</f>
        <v/>
      </c>
      <c r="L409" s="9" t="str">
        <f t="shared" si="26"/>
        <v/>
      </c>
      <c r="M409" s="9" t="str">
        <f t="shared" si="27"/>
        <v/>
      </c>
      <c r="N409" s="9"/>
      <c r="O409" s="9"/>
    </row>
    <row r="410" spans="1:15" ht="15" thickBot="1">
      <c r="A410" s="14" t="s">
        <v>1489</v>
      </c>
      <c r="B410" s="9"/>
      <c r="C410" s="9">
        <f>IF(OR(ISNUMBER(FIND("OBRA",'[2]R-2010'!E410)),ISNUMBER(FIND("4.4.90.51",'[2]R-2010'!C410))),1,0)</f>
        <v>0</v>
      </c>
      <c r="D410" s="23" t="str">
        <f>IFERROR(TEXT(VALUE(SUBSTITUTE(SUBSTITUTE(SUBSTITUTE('[2]R-2010'!H410,".",""),"/",""),"-","")),"00000000000000"),"")</f>
        <v/>
      </c>
      <c r="E410" s="9" t="str">
        <f t="shared" si="24"/>
        <v/>
      </c>
      <c r="F410" s="9" t="str">
        <f t="shared" si="25"/>
        <v/>
      </c>
      <c r="G410" s="9">
        <f>IFERROR(IF('[2]R-2010'!I410="",0,'[2]R-2010'!I410),"")</f>
        <v>0</v>
      </c>
      <c r="H410" s="10">
        <f>IFERROR('[2]R-2010'!K410,"")</f>
        <v>0</v>
      </c>
      <c r="I410" s="24">
        <f>IFERROR('[2]R-2010'!L410,"")</f>
        <v>0</v>
      </c>
      <c r="J410" s="14">
        <f>IFERROR('[2]R-2010'!Q410,"")</f>
        <v>0</v>
      </c>
      <c r="K410" s="23" t="str">
        <f>IFERROR(IF(OR(ISNUMBER(FIND("VARR",J410)),ISNUMBER(FIND("CAPINA",J410)),ISNUMBER(FIND("ROÇAG",J410)),ISNUMBER(FIND("ROCAG",J410)),ISNUMBER(FIND("PODA",J410)),ISNUMBER(FIND("RESÍDUO",J410)),ISNUMBER(FIND("RESIDUO",J410)),ISNUMBER(FIND("LIMPEZA",J410)),ISNUMBER(FIND("CONSERVAÇÃO",J410)),ISNUMBER(FIND("CONSERVACAO",J410))),INDEX([1]dados!$D$2:$D$32,MATCH("100000001*",[1]dados!$D$2:$D$32,0)),IF(OR(ISNUMBER(FIND("OBRA",J410)),ISNUMBER(FIND("ENGENHARIA",J410)),ISNUMBER(FIND("REFORMA",J410)),ISNUMBER(FIND("AMPLIAÇÃO",J410)),ISNUMBER(FIND("AMPLIACAO",J410)),ISNUMBER(FIND("PAVIMENTAÇÃO",J410)),ISNUMBER(FIND("PAVIMENTACAO",J410)),ISNUMBER(FIND("DRENAGEM",J410)),ISNUMBER(FIND("CONSTRUÇÃO",J410)),ISNUMBER(FIND("CONSTRUCAO",J410))),INDEX([1]dados!$D$2:$D$32,MATCH("100000003*",[1]dados!$D$2:$D$32,0)),IF(OR(ISNUMBER(FIND("LOCAÇÃO",J410)),ISNUMBER(FIND("LOCACAO",J410)),ISNUMBER(FIND("MANUTENÇÃO",J410)),ISNUMBER(FIND("MANUTENCAO",J410)),ISNUMBER(FIND("MÁQUINA",J410)),ISNUMBER(FIND("MAQUINA",J410)),ISNUMBER(FIND("EQUIPAMENTO",J410))),INDEX([1]dados!$D$2:$D$32,MATCH("100000020*",[1]dados!$D$2:$D$32,0)),""))),"")</f>
        <v/>
      </c>
      <c r="L410" s="9" t="str">
        <f t="shared" si="26"/>
        <v/>
      </c>
      <c r="M410" s="9" t="str">
        <f t="shared" si="27"/>
        <v/>
      </c>
      <c r="N410" s="9"/>
      <c r="O410" s="9"/>
    </row>
    <row r="411" spans="1:15" ht="15" thickBot="1">
      <c r="A411" s="14" t="s">
        <v>1489</v>
      </c>
      <c r="B411" s="9"/>
      <c r="C411" s="9">
        <f>IF(OR(ISNUMBER(FIND("OBRA",'[2]R-2010'!E411)),ISNUMBER(FIND("4.4.90.51",'[2]R-2010'!C411))),1,0)</f>
        <v>0</v>
      </c>
      <c r="D411" s="23" t="str">
        <f>IFERROR(TEXT(VALUE(SUBSTITUTE(SUBSTITUTE(SUBSTITUTE('[2]R-2010'!H411,".",""),"/",""),"-","")),"00000000000000"),"")</f>
        <v/>
      </c>
      <c r="E411" s="9" t="str">
        <f t="shared" si="24"/>
        <v/>
      </c>
      <c r="F411" s="9" t="str">
        <f t="shared" si="25"/>
        <v/>
      </c>
      <c r="G411" s="9">
        <f>IFERROR(IF('[2]R-2010'!I411="",0,'[2]R-2010'!I411),"")</f>
        <v>0</v>
      </c>
      <c r="H411" s="10">
        <f>IFERROR('[2]R-2010'!K411,"")</f>
        <v>0</v>
      </c>
      <c r="I411" s="24">
        <f>IFERROR('[2]R-2010'!L411,"")</f>
        <v>0</v>
      </c>
      <c r="J411" s="14">
        <f>IFERROR('[2]R-2010'!Q411,"")</f>
        <v>0</v>
      </c>
      <c r="K411" s="23" t="str">
        <f>IFERROR(IF(OR(ISNUMBER(FIND("VARR",J411)),ISNUMBER(FIND("CAPINA",J411)),ISNUMBER(FIND("ROÇAG",J411)),ISNUMBER(FIND("ROCAG",J411)),ISNUMBER(FIND("PODA",J411)),ISNUMBER(FIND("RESÍDUO",J411)),ISNUMBER(FIND("RESIDUO",J411)),ISNUMBER(FIND("LIMPEZA",J411)),ISNUMBER(FIND("CONSERVAÇÃO",J411)),ISNUMBER(FIND("CONSERVACAO",J411))),INDEX([1]dados!$D$2:$D$32,MATCH("100000001*",[1]dados!$D$2:$D$32,0)),IF(OR(ISNUMBER(FIND("OBRA",J411)),ISNUMBER(FIND("ENGENHARIA",J411)),ISNUMBER(FIND("REFORMA",J411)),ISNUMBER(FIND("AMPLIAÇÃO",J411)),ISNUMBER(FIND("AMPLIACAO",J411)),ISNUMBER(FIND("PAVIMENTAÇÃO",J411)),ISNUMBER(FIND("PAVIMENTACAO",J411)),ISNUMBER(FIND("DRENAGEM",J411)),ISNUMBER(FIND("CONSTRUÇÃO",J411)),ISNUMBER(FIND("CONSTRUCAO",J411))),INDEX([1]dados!$D$2:$D$32,MATCH("100000003*",[1]dados!$D$2:$D$32,0)),IF(OR(ISNUMBER(FIND("LOCAÇÃO",J411)),ISNUMBER(FIND("LOCACAO",J411)),ISNUMBER(FIND("MANUTENÇÃO",J411)),ISNUMBER(FIND("MANUTENCAO",J411)),ISNUMBER(FIND("MÁQUINA",J411)),ISNUMBER(FIND("MAQUINA",J411)),ISNUMBER(FIND("EQUIPAMENTO",J411))),INDEX([1]dados!$D$2:$D$32,MATCH("100000020*",[1]dados!$D$2:$D$32,0)),""))),"")</f>
        <v/>
      </c>
      <c r="L411" s="9" t="str">
        <f t="shared" si="26"/>
        <v/>
      </c>
      <c r="M411" s="9" t="str">
        <f t="shared" si="27"/>
        <v/>
      </c>
      <c r="N411" s="9"/>
      <c r="O411" s="9"/>
    </row>
    <row r="412" spans="1:15" ht="15" thickBot="1">
      <c r="A412" s="14" t="s">
        <v>1489</v>
      </c>
      <c r="B412" s="9"/>
      <c r="C412" s="9">
        <f>IF(OR(ISNUMBER(FIND("OBRA",'[2]R-2010'!E412)),ISNUMBER(FIND("4.4.90.51",'[2]R-2010'!C412))),1,0)</f>
        <v>0</v>
      </c>
      <c r="D412" s="23" t="str">
        <f>IFERROR(TEXT(VALUE(SUBSTITUTE(SUBSTITUTE(SUBSTITUTE('[2]R-2010'!H412,".",""),"/",""),"-","")),"00000000000000"),"")</f>
        <v/>
      </c>
      <c r="E412" s="9" t="str">
        <f t="shared" si="24"/>
        <v/>
      </c>
      <c r="F412" s="9" t="str">
        <f t="shared" si="25"/>
        <v/>
      </c>
      <c r="G412" s="9">
        <f>IFERROR(IF('[2]R-2010'!I412="",0,'[2]R-2010'!I412),"")</f>
        <v>0</v>
      </c>
      <c r="H412" s="10">
        <f>IFERROR('[2]R-2010'!K412,"")</f>
        <v>0</v>
      </c>
      <c r="I412" s="24">
        <f>IFERROR('[2]R-2010'!L412,"")</f>
        <v>0</v>
      </c>
      <c r="J412" s="14">
        <f>IFERROR('[2]R-2010'!Q412,"")</f>
        <v>0</v>
      </c>
      <c r="K412" s="23" t="str">
        <f>IFERROR(IF(OR(ISNUMBER(FIND("VARR",J412)),ISNUMBER(FIND("CAPINA",J412)),ISNUMBER(FIND("ROÇAG",J412)),ISNUMBER(FIND("ROCAG",J412)),ISNUMBER(FIND("PODA",J412)),ISNUMBER(FIND("RESÍDUO",J412)),ISNUMBER(FIND("RESIDUO",J412)),ISNUMBER(FIND("LIMPEZA",J412)),ISNUMBER(FIND("CONSERVAÇÃO",J412)),ISNUMBER(FIND("CONSERVACAO",J412))),INDEX([1]dados!$D$2:$D$32,MATCH("100000001*",[1]dados!$D$2:$D$32,0)),IF(OR(ISNUMBER(FIND("OBRA",J412)),ISNUMBER(FIND("ENGENHARIA",J412)),ISNUMBER(FIND("REFORMA",J412)),ISNUMBER(FIND("AMPLIAÇÃO",J412)),ISNUMBER(FIND("AMPLIACAO",J412)),ISNUMBER(FIND("PAVIMENTAÇÃO",J412)),ISNUMBER(FIND("PAVIMENTACAO",J412)),ISNUMBER(FIND("DRENAGEM",J412)),ISNUMBER(FIND("CONSTRUÇÃO",J412)),ISNUMBER(FIND("CONSTRUCAO",J412))),INDEX([1]dados!$D$2:$D$32,MATCH("100000003*",[1]dados!$D$2:$D$32,0)),IF(OR(ISNUMBER(FIND("LOCAÇÃO",J412)),ISNUMBER(FIND("LOCACAO",J412)),ISNUMBER(FIND("MANUTENÇÃO",J412)),ISNUMBER(FIND("MANUTENCAO",J412)),ISNUMBER(FIND("MÁQUINA",J412)),ISNUMBER(FIND("MAQUINA",J412)),ISNUMBER(FIND("EQUIPAMENTO",J412))),INDEX([1]dados!$D$2:$D$32,MATCH("100000020*",[1]dados!$D$2:$D$32,0)),""))),"")</f>
        <v/>
      </c>
      <c r="L412" s="9" t="str">
        <f t="shared" si="26"/>
        <v/>
      </c>
      <c r="M412" s="9" t="str">
        <f t="shared" si="27"/>
        <v/>
      </c>
      <c r="N412" s="9"/>
      <c r="O412" s="9"/>
    </row>
    <row r="413" spans="1:15" ht="15" thickBot="1">
      <c r="A413" s="14" t="s">
        <v>1489</v>
      </c>
      <c r="B413" s="9"/>
      <c r="C413" s="9">
        <f>IF(OR(ISNUMBER(FIND("OBRA",'[2]R-2010'!E413)),ISNUMBER(FIND("4.4.90.51",'[2]R-2010'!C413))),1,0)</f>
        <v>0</v>
      </c>
      <c r="D413" s="23" t="str">
        <f>IFERROR(TEXT(VALUE(SUBSTITUTE(SUBSTITUTE(SUBSTITUTE('[2]R-2010'!H413,".",""),"/",""),"-","")),"00000000000000"),"")</f>
        <v/>
      </c>
      <c r="E413" s="9" t="str">
        <f t="shared" si="24"/>
        <v/>
      </c>
      <c r="F413" s="9" t="str">
        <f t="shared" si="25"/>
        <v/>
      </c>
      <c r="G413" s="9">
        <f>IFERROR(IF('[2]R-2010'!I413="",0,'[2]R-2010'!I413),"")</f>
        <v>0</v>
      </c>
      <c r="H413" s="10">
        <f>IFERROR('[2]R-2010'!K413,"")</f>
        <v>0</v>
      </c>
      <c r="I413" s="24">
        <f>IFERROR('[2]R-2010'!L413,"")</f>
        <v>0</v>
      </c>
      <c r="J413" s="14">
        <f>IFERROR('[2]R-2010'!Q413,"")</f>
        <v>0</v>
      </c>
      <c r="K413" s="23" t="str">
        <f>IFERROR(IF(OR(ISNUMBER(FIND("VARR",J413)),ISNUMBER(FIND("CAPINA",J413)),ISNUMBER(FIND("ROÇAG",J413)),ISNUMBER(FIND("ROCAG",J413)),ISNUMBER(FIND("PODA",J413)),ISNUMBER(FIND("RESÍDUO",J413)),ISNUMBER(FIND("RESIDUO",J413)),ISNUMBER(FIND("LIMPEZA",J413)),ISNUMBER(FIND("CONSERVAÇÃO",J413)),ISNUMBER(FIND("CONSERVACAO",J413))),INDEX([1]dados!$D$2:$D$32,MATCH("100000001*",[1]dados!$D$2:$D$32,0)),IF(OR(ISNUMBER(FIND("OBRA",J413)),ISNUMBER(FIND("ENGENHARIA",J413)),ISNUMBER(FIND("REFORMA",J413)),ISNUMBER(FIND("AMPLIAÇÃO",J413)),ISNUMBER(FIND("AMPLIACAO",J413)),ISNUMBER(FIND("PAVIMENTAÇÃO",J413)),ISNUMBER(FIND("PAVIMENTACAO",J413)),ISNUMBER(FIND("DRENAGEM",J413)),ISNUMBER(FIND("CONSTRUÇÃO",J413)),ISNUMBER(FIND("CONSTRUCAO",J413))),INDEX([1]dados!$D$2:$D$32,MATCH("100000003*",[1]dados!$D$2:$D$32,0)),IF(OR(ISNUMBER(FIND("LOCAÇÃO",J413)),ISNUMBER(FIND("LOCACAO",J413)),ISNUMBER(FIND("MANUTENÇÃO",J413)),ISNUMBER(FIND("MANUTENCAO",J413)),ISNUMBER(FIND("MÁQUINA",J413)),ISNUMBER(FIND("MAQUINA",J413)),ISNUMBER(FIND("EQUIPAMENTO",J413))),INDEX([1]dados!$D$2:$D$32,MATCH("100000020*",[1]dados!$D$2:$D$32,0)),""))),"")</f>
        <v/>
      </c>
      <c r="L413" s="9" t="str">
        <f t="shared" si="26"/>
        <v/>
      </c>
      <c r="M413" s="9" t="str">
        <f t="shared" si="27"/>
        <v/>
      </c>
      <c r="N413" s="9"/>
      <c r="O413" s="9"/>
    </row>
    <row r="414" spans="1:15" ht="15" thickBot="1">
      <c r="A414" s="14" t="s">
        <v>1489</v>
      </c>
      <c r="B414" s="9"/>
      <c r="C414" s="9">
        <f>IF(OR(ISNUMBER(FIND("OBRA",'[2]R-2010'!E414)),ISNUMBER(FIND("4.4.90.51",'[2]R-2010'!C414))),1,0)</f>
        <v>0</v>
      </c>
      <c r="D414" s="23" t="str">
        <f>IFERROR(TEXT(VALUE(SUBSTITUTE(SUBSTITUTE(SUBSTITUTE('[2]R-2010'!H414,".",""),"/",""),"-","")),"00000000000000"),"")</f>
        <v/>
      </c>
      <c r="E414" s="9" t="str">
        <f t="shared" si="24"/>
        <v/>
      </c>
      <c r="F414" s="9" t="str">
        <f t="shared" si="25"/>
        <v/>
      </c>
      <c r="G414" s="9">
        <f>IFERROR(IF('[2]R-2010'!I414="",0,'[2]R-2010'!I414),"")</f>
        <v>0</v>
      </c>
      <c r="H414" s="10">
        <f>IFERROR('[2]R-2010'!K414,"")</f>
        <v>0</v>
      </c>
      <c r="I414" s="24">
        <f>IFERROR('[2]R-2010'!L414,"")</f>
        <v>0</v>
      </c>
      <c r="J414" s="14">
        <f>IFERROR('[2]R-2010'!Q414,"")</f>
        <v>0</v>
      </c>
      <c r="K414" s="23" t="str">
        <f>IFERROR(IF(OR(ISNUMBER(FIND("VARR",J414)),ISNUMBER(FIND("CAPINA",J414)),ISNUMBER(FIND("ROÇAG",J414)),ISNUMBER(FIND("ROCAG",J414)),ISNUMBER(FIND("PODA",J414)),ISNUMBER(FIND("RESÍDUO",J414)),ISNUMBER(FIND("RESIDUO",J414)),ISNUMBER(FIND("LIMPEZA",J414)),ISNUMBER(FIND("CONSERVAÇÃO",J414)),ISNUMBER(FIND("CONSERVACAO",J414))),INDEX([1]dados!$D$2:$D$32,MATCH("100000001*",[1]dados!$D$2:$D$32,0)),IF(OR(ISNUMBER(FIND("OBRA",J414)),ISNUMBER(FIND("ENGENHARIA",J414)),ISNUMBER(FIND("REFORMA",J414)),ISNUMBER(FIND("AMPLIAÇÃO",J414)),ISNUMBER(FIND("AMPLIACAO",J414)),ISNUMBER(FIND("PAVIMENTAÇÃO",J414)),ISNUMBER(FIND("PAVIMENTACAO",J414)),ISNUMBER(FIND("DRENAGEM",J414)),ISNUMBER(FIND("CONSTRUÇÃO",J414)),ISNUMBER(FIND("CONSTRUCAO",J414))),INDEX([1]dados!$D$2:$D$32,MATCH("100000003*",[1]dados!$D$2:$D$32,0)),IF(OR(ISNUMBER(FIND("LOCAÇÃO",J414)),ISNUMBER(FIND("LOCACAO",J414)),ISNUMBER(FIND("MANUTENÇÃO",J414)),ISNUMBER(FIND("MANUTENCAO",J414)),ISNUMBER(FIND("MÁQUINA",J414)),ISNUMBER(FIND("MAQUINA",J414)),ISNUMBER(FIND("EQUIPAMENTO",J414))),INDEX([1]dados!$D$2:$D$32,MATCH("100000020*",[1]dados!$D$2:$D$32,0)),""))),"")</f>
        <v/>
      </c>
      <c r="L414" s="9" t="str">
        <f t="shared" si="26"/>
        <v/>
      </c>
      <c r="M414" s="9" t="str">
        <f t="shared" si="27"/>
        <v/>
      </c>
      <c r="N414" s="9"/>
      <c r="O414" s="9"/>
    </row>
    <row r="415" spans="1:15" ht="15" thickBot="1">
      <c r="A415" s="14" t="s">
        <v>1489</v>
      </c>
      <c r="B415" s="9"/>
      <c r="C415" s="9">
        <f>IF(OR(ISNUMBER(FIND("OBRA",'[2]R-2010'!E415)),ISNUMBER(FIND("4.4.90.51",'[2]R-2010'!C415))),1,0)</f>
        <v>0</v>
      </c>
      <c r="D415" s="23" t="str">
        <f>IFERROR(TEXT(VALUE(SUBSTITUTE(SUBSTITUTE(SUBSTITUTE('[2]R-2010'!H415,".",""),"/",""),"-","")),"00000000000000"),"")</f>
        <v/>
      </c>
      <c r="E415" s="9" t="str">
        <f t="shared" si="24"/>
        <v/>
      </c>
      <c r="F415" s="9" t="str">
        <f t="shared" si="25"/>
        <v/>
      </c>
      <c r="G415" s="9">
        <f>IFERROR(IF('[2]R-2010'!I415="",0,'[2]R-2010'!I415),"")</f>
        <v>0</v>
      </c>
      <c r="H415" s="10">
        <f>IFERROR('[2]R-2010'!K415,"")</f>
        <v>0</v>
      </c>
      <c r="I415" s="24">
        <f>IFERROR('[2]R-2010'!L415,"")</f>
        <v>0</v>
      </c>
      <c r="J415" s="14">
        <f>IFERROR('[2]R-2010'!Q415,"")</f>
        <v>0</v>
      </c>
      <c r="K415" s="23" t="str">
        <f>IFERROR(IF(OR(ISNUMBER(FIND("VARR",J415)),ISNUMBER(FIND("CAPINA",J415)),ISNUMBER(FIND("ROÇAG",J415)),ISNUMBER(FIND("ROCAG",J415)),ISNUMBER(FIND("PODA",J415)),ISNUMBER(FIND("RESÍDUO",J415)),ISNUMBER(FIND("RESIDUO",J415)),ISNUMBER(FIND("LIMPEZA",J415)),ISNUMBER(FIND("CONSERVAÇÃO",J415)),ISNUMBER(FIND("CONSERVACAO",J415))),INDEX([1]dados!$D$2:$D$32,MATCH("100000001*",[1]dados!$D$2:$D$32,0)),IF(OR(ISNUMBER(FIND("OBRA",J415)),ISNUMBER(FIND("ENGENHARIA",J415)),ISNUMBER(FIND("REFORMA",J415)),ISNUMBER(FIND("AMPLIAÇÃO",J415)),ISNUMBER(FIND("AMPLIACAO",J415)),ISNUMBER(FIND("PAVIMENTAÇÃO",J415)),ISNUMBER(FIND("PAVIMENTACAO",J415)),ISNUMBER(FIND("DRENAGEM",J415)),ISNUMBER(FIND("CONSTRUÇÃO",J415)),ISNUMBER(FIND("CONSTRUCAO",J415))),INDEX([1]dados!$D$2:$D$32,MATCH("100000003*",[1]dados!$D$2:$D$32,0)),IF(OR(ISNUMBER(FIND("LOCAÇÃO",J415)),ISNUMBER(FIND("LOCACAO",J415)),ISNUMBER(FIND("MANUTENÇÃO",J415)),ISNUMBER(FIND("MANUTENCAO",J415)),ISNUMBER(FIND("MÁQUINA",J415)),ISNUMBER(FIND("MAQUINA",J415)),ISNUMBER(FIND("EQUIPAMENTO",J415))),INDEX([1]dados!$D$2:$D$32,MATCH("100000020*",[1]dados!$D$2:$D$32,0)),""))),"")</f>
        <v/>
      </c>
      <c r="L415" s="9" t="str">
        <f t="shared" si="26"/>
        <v/>
      </c>
      <c r="M415" s="9" t="str">
        <f t="shared" si="27"/>
        <v/>
      </c>
      <c r="N415" s="9"/>
      <c r="O415" s="9"/>
    </row>
    <row r="416" spans="1:15" ht="15" thickBot="1">
      <c r="A416" s="14" t="s">
        <v>1489</v>
      </c>
      <c r="B416" s="9"/>
      <c r="C416" s="9">
        <f>IF(OR(ISNUMBER(FIND("OBRA",'[2]R-2010'!E416)),ISNUMBER(FIND("4.4.90.51",'[2]R-2010'!C416))),1,0)</f>
        <v>0</v>
      </c>
      <c r="D416" s="23" t="str">
        <f>IFERROR(TEXT(VALUE(SUBSTITUTE(SUBSTITUTE(SUBSTITUTE('[2]R-2010'!H416,".",""),"/",""),"-","")),"00000000000000"),"")</f>
        <v/>
      </c>
      <c r="E416" s="9" t="str">
        <f t="shared" si="24"/>
        <v/>
      </c>
      <c r="F416" s="9" t="str">
        <f t="shared" si="25"/>
        <v/>
      </c>
      <c r="G416" s="9">
        <f>IFERROR(IF('[2]R-2010'!I416="",0,'[2]R-2010'!I416),"")</f>
        <v>0</v>
      </c>
      <c r="H416" s="10">
        <f>IFERROR('[2]R-2010'!K416,"")</f>
        <v>0</v>
      </c>
      <c r="I416" s="24">
        <f>IFERROR('[2]R-2010'!L416,"")</f>
        <v>0</v>
      </c>
      <c r="J416" s="14">
        <f>IFERROR('[2]R-2010'!Q416,"")</f>
        <v>0</v>
      </c>
      <c r="K416" s="23" t="str">
        <f>IFERROR(IF(OR(ISNUMBER(FIND("VARR",J416)),ISNUMBER(FIND("CAPINA",J416)),ISNUMBER(FIND("ROÇAG",J416)),ISNUMBER(FIND("ROCAG",J416)),ISNUMBER(FIND("PODA",J416)),ISNUMBER(FIND("RESÍDUO",J416)),ISNUMBER(FIND("RESIDUO",J416)),ISNUMBER(FIND("LIMPEZA",J416)),ISNUMBER(FIND("CONSERVAÇÃO",J416)),ISNUMBER(FIND("CONSERVACAO",J416))),INDEX([1]dados!$D$2:$D$32,MATCH("100000001*",[1]dados!$D$2:$D$32,0)),IF(OR(ISNUMBER(FIND("OBRA",J416)),ISNUMBER(FIND("ENGENHARIA",J416)),ISNUMBER(FIND("REFORMA",J416)),ISNUMBER(FIND("AMPLIAÇÃO",J416)),ISNUMBER(FIND("AMPLIACAO",J416)),ISNUMBER(FIND("PAVIMENTAÇÃO",J416)),ISNUMBER(FIND("PAVIMENTACAO",J416)),ISNUMBER(FIND("DRENAGEM",J416)),ISNUMBER(FIND("CONSTRUÇÃO",J416)),ISNUMBER(FIND("CONSTRUCAO",J416))),INDEX([1]dados!$D$2:$D$32,MATCH("100000003*",[1]dados!$D$2:$D$32,0)),IF(OR(ISNUMBER(FIND("LOCAÇÃO",J416)),ISNUMBER(FIND("LOCACAO",J416)),ISNUMBER(FIND("MANUTENÇÃO",J416)),ISNUMBER(FIND("MANUTENCAO",J416)),ISNUMBER(FIND("MÁQUINA",J416)),ISNUMBER(FIND("MAQUINA",J416)),ISNUMBER(FIND("EQUIPAMENTO",J416))),INDEX([1]dados!$D$2:$D$32,MATCH("100000020*",[1]dados!$D$2:$D$32,0)),""))),"")</f>
        <v/>
      </c>
      <c r="L416" s="9" t="str">
        <f t="shared" si="26"/>
        <v/>
      </c>
      <c r="M416" s="9" t="str">
        <f t="shared" si="27"/>
        <v/>
      </c>
      <c r="N416" s="9"/>
      <c r="O416" s="9"/>
    </row>
    <row r="417" spans="1:15" ht="15" thickBot="1">
      <c r="A417" s="14" t="s">
        <v>1489</v>
      </c>
      <c r="B417" s="9"/>
      <c r="C417" s="9">
        <f>IF(OR(ISNUMBER(FIND("OBRA",'[2]R-2010'!E417)),ISNUMBER(FIND("4.4.90.51",'[2]R-2010'!C417))),1,0)</f>
        <v>0</v>
      </c>
      <c r="D417" s="23" t="str">
        <f>IFERROR(TEXT(VALUE(SUBSTITUTE(SUBSTITUTE(SUBSTITUTE('[2]R-2010'!H417,".",""),"/",""),"-","")),"00000000000000"),"")</f>
        <v/>
      </c>
      <c r="E417" s="9" t="str">
        <f t="shared" si="24"/>
        <v/>
      </c>
      <c r="F417" s="9" t="str">
        <f t="shared" si="25"/>
        <v/>
      </c>
      <c r="G417" s="9">
        <f>IFERROR(IF('[2]R-2010'!I417="",0,'[2]R-2010'!I417),"")</f>
        <v>0</v>
      </c>
      <c r="H417" s="10">
        <f>IFERROR('[2]R-2010'!K417,"")</f>
        <v>0</v>
      </c>
      <c r="I417" s="24">
        <f>IFERROR('[2]R-2010'!L417,"")</f>
        <v>0</v>
      </c>
      <c r="J417" s="14">
        <f>IFERROR('[2]R-2010'!Q417,"")</f>
        <v>0</v>
      </c>
      <c r="K417" s="23" t="str">
        <f>IFERROR(IF(OR(ISNUMBER(FIND("VARR",J417)),ISNUMBER(FIND("CAPINA",J417)),ISNUMBER(FIND("ROÇAG",J417)),ISNUMBER(FIND("ROCAG",J417)),ISNUMBER(FIND("PODA",J417)),ISNUMBER(FIND("RESÍDUO",J417)),ISNUMBER(FIND("RESIDUO",J417)),ISNUMBER(FIND("LIMPEZA",J417)),ISNUMBER(FIND("CONSERVAÇÃO",J417)),ISNUMBER(FIND("CONSERVACAO",J417))),INDEX([1]dados!$D$2:$D$32,MATCH("100000001*",[1]dados!$D$2:$D$32,0)),IF(OR(ISNUMBER(FIND("OBRA",J417)),ISNUMBER(FIND("ENGENHARIA",J417)),ISNUMBER(FIND("REFORMA",J417)),ISNUMBER(FIND("AMPLIAÇÃO",J417)),ISNUMBER(FIND("AMPLIACAO",J417)),ISNUMBER(FIND("PAVIMENTAÇÃO",J417)),ISNUMBER(FIND("PAVIMENTACAO",J417)),ISNUMBER(FIND("DRENAGEM",J417)),ISNUMBER(FIND("CONSTRUÇÃO",J417)),ISNUMBER(FIND("CONSTRUCAO",J417))),INDEX([1]dados!$D$2:$D$32,MATCH("100000003*",[1]dados!$D$2:$D$32,0)),IF(OR(ISNUMBER(FIND("LOCAÇÃO",J417)),ISNUMBER(FIND("LOCACAO",J417)),ISNUMBER(FIND("MANUTENÇÃO",J417)),ISNUMBER(FIND("MANUTENCAO",J417)),ISNUMBER(FIND("MÁQUINA",J417)),ISNUMBER(FIND("MAQUINA",J417)),ISNUMBER(FIND("EQUIPAMENTO",J417))),INDEX([1]dados!$D$2:$D$32,MATCH("100000020*",[1]dados!$D$2:$D$32,0)),""))),"")</f>
        <v/>
      </c>
      <c r="L417" s="9" t="str">
        <f t="shared" si="26"/>
        <v/>
      </c>
      <c r="M417" s="9" t="str">
        <f t="shared" si="27"/>
        <v/>
      </c>
      <c r="N417" s="9"/>
      <c r="O417" s="9"/>
    </row>
    <row r="418" spans="1:15" ht="15" thickBot="1">
      <c r="A418" s="14" t="s">
        <v>1489</v>
      </c>
      <c r="B418" s="9"/>
      <c r="C418" s="9">
        <f>IF(OR(ISNUMBER(FIND("OBRA",'[2]R-2010'!E418)),ISNUMBER(FIND("4.4.90.51",'[2]R-2010'!C418))),1,0)</f>
        <v>0</v>
      </c>
      <c r="D418" s="23" t="str">
        <f>IFERROR(TEXT(VALUE(SUBSTITUTE(SUBSTITUTE(SUBSTITUTE('[2]R-2010'!H418,".",""),"/",""),"-","")),"00000000000000"),"")</f>
        <v/>
      </c>
      <c r="E418" s="9" t="str">
        <f t="shared" si="24"/>
        <v/>
      </c>
      <c r="F418" s="9" t="str">
        <f t="shared" si="25"/>
        <v/>
      </c>
      <c r="G418" s="9">
        <f>IFERROR(IF('[2]R-2010'!I418="",0,'[2]R-2010'!I418),"")</f>
        <v>0</v>
      </c>
      <c r="H418" s="10">
        <f>IFERROR('[2]R-2010'!K418,"")</f>
        <v>0</v>
      </c>
      <c r="I418" s="24">
        <f>IFERROR('[2]R-2010'!L418,"")</f>
        <v>0</v>
      </c>
      <c r="J418" s="14">
        <f>IFERROR('[2]R-2010'!Q418,"")</f>
        <v>0</v>
      </c>
      <c r="K418" s="23" t="str">
        <f>IFERROR(IF(OR(ISNUMBER(FIND("VARR",J418)),ISNUMBER(FIND("CAPINA",J418)),ISNUMBER(FIND("ROÇAG",J418)),ISNUMBER(FIND("ROCAG",J418)),ISNUMBER(FIND("PODA",J418)),ISNUMBER(FIND("RESÍDUO",J418)),ISNUMBER(FIND("RESIDUO",J418)),ISNUMBER(FIND("LIMPEZA",J418)),ISNUMBER(FIND("CONSERVAÇÃO",J418)),ISNUMBER(FIND("CONSERVACAO",J418))),INDEX([1]dados!$D$2:$D$32,MATCH("100000001*",[1]dados!$D$2:$D$32,0)),IF(OR(ISNUMBER(FIND("OBRA",J418)),ISNUMBER(FIND("ENGENHARIA",J418)),ISNUMBER(FIND("REFORMA",J418)),ISNUMBER(FIND("AMPLIAÇÃO",J418)),ISNUMBER(FIND("AMPLIACAO",J418)),ISNUMBER(FIND("PAVIMENTAÇÃO",J418)),ISNUMBER(FIND("PAVIMENTACAO",J418)),ISNUMBER(FIND("DRENAGEM",J418)),ISNUMBER(FIND("CONSTRUÇÃO",J418)),ISNUMBER(FIND("CONSTRUCAO",J418))),INDEX([1]dados!$D$2:$D$32,MATCH("100000003*",[1]dados!$D$2:$D$32,0)),IF(OR(ISNUMBER(FIND("LOCAÇÃO",J418)),ISNUMBER(FIND("LOCACAO",J418)),ISNUMBER(FIND("MANUTENÇÃO",J418)),ISNUMBER(FIND("MANUTENCAO",J418)),ISNUMBER(FIND("MÁQUINA",J418)),ISNUMBER(FIND("MAQUINA",J418)),ISNUMBER(FIND("EQUIPAMENTO",J418))),INDEX([1]dados!$D$2:$D$32,MATCH("100000020*",[1]dados!$D$2:$D$32,0)),""))),"")</f>
        <v/>
      </c>
      <c r="L418" s="9" t="str">
        <f t="shared" si="26"/>
        <v/>
      </c>
      <c r="M418" s="9" t="str">
        <f t="shared" si="27"/>
        <v/>
      </c>
      <c r="N418" s="9"/>
      <c r="O418" s="9"/>
    </row>
    <row r="419" spans="1:15" ht="15" thickBot="1">
      <c r="A419" s="14" t="s">
        <v>1489</v>
      </c>
      <c r="B419" s="9"/>
      <c r="C419" s="9">
        <f>IF(OR(ISNUMBER(FIND("OBRA",'[2]R-2010'!E419)),ISNUMBER(FIND("4.4.90.51",'[2]R-2010'!C419))),1,0)</f>
        <v>0</v>
      </c>
      <c r="D419" s="23" t="str">
        <f>IFERROR(TEXT(VALUE(SUBSTITUTE(SUBSTITUTE(SUBSTITUTE('[2]R-2010'!H419,".",""),"/",""),"-","")),"00000000000000"),"")</f>
        <v/>
      </c>
      <c r="E419" s="9" t="str">
        <f t="shared" si="24"/>
        <v/>
      </c>
      <c r="F419" s="9" t="str">
        <f t="shared" si="25"/>
        <v/>
      </c>
      <c r="G419" s="9">
        <f>IFERROR(IF('[2]R-2010'!I419="",0,'[2]R-2010'!I419),"")</f>
        <v>0</v>
      </c>
      <c r="H419" s="10">
        <f>IFERROR('[2]R-2010'!K419,"")</f>
        <v>0</v>
      </c>
      <c r="I419" s="24">
        <f>IFERROR('[2]R-2010'!L419,"")</f>
        <v>0</v>
      </c>
      <c r="J419" s="14">
        <f>IFERROR('[2]R-2010'!Q419,"")</f>
        <v>0</v>
      </c>
      <c r="K419" s="23" t="str">
        <f>IFERROR(IF(OR(ISNUMBER(FIND("VARR",J419)),ISNUMBER(FIND("CAPINA",J419)),ISNUMBER(FIND("ROÇAG",J419)),ISNUMBER(FIND("ROCAG",J419)),ISNUMBER(FIND("PODA",J419)),ISNUMBER(FIND("RESÍDUO",J419)),ISNUMBER(FIND("RESIDUO",J419)),ISNUMBER(FIND("LIMPEZA",J419)),ISNUMBER(FIND("CONSERVAÇÃO",J419)),ISNUMBER(FIND("CONSERVACAO",J419))),INDEX([1]dados!$D$2:$D$32,MATCH("100000001*",[1]dados!$D$2:$D$32,0)),IF(OR(ISNUMBER(FIND("OBRA",J419)),ISNUMBER(FIND("ENGENHARIA",J419)),ISNUMBER(FIND("REFORMA",J419)),ISNUMBER(FIND("AMPLIAÇÃO",J419)),ISNUMBER(FIND("AMPLIACAO",J419)),ISNUMBER(FIND("PAVIMENTAÇÃO",J419)),ISNUMBER(FIND("PAVIMENTACAO",J419)),ISNUMBER(FIND("DRENAGEM",J419)),ISNUMBER(FIND("CONSTRUÇÃO",J419)),ISNUMBER(FIND("CONSTRUCAO",J419))),INDEX([1]dados!$D$2:$D$32,MATCH("100000003*",[1]dados!$D$2:$D$32,0)),IF(OR(ISNUMBER(FIND("LOCAÇÃO",J419)),ISNUMBER(FIND("LOCACAO",J419)),ISNUMBER(FIND("MANUTENÇÃO",J419)),ISNUMBER(FIND("MANUTENCAO",J419)),ISNUMBER(FIND("MÁQUINA",J419)),ISNUMBER(FIND("MAQUINA",J419)),ISNUMBER(FIND("EQUIPAMENTO",J419))),INDEX([1]dados!$D$2:$D$32,MATCH("100000020*",[1]dados!$D$2:$D$32,0)),""))),"")</f>
        <v/>
      </c>
      <c r="L419" s="9" t="str">
        <f t="shared" si="26"/>
        <v/>
      </c>
      <c r="M419" s="9" t="str">
        <f t="shared" si="27"/>
        <v/>
      </c>
      <c r="N419" s="9"/>
      <c r="O419" s="9"/>
    </row>
    <row r="420" spans="1:15" ht="15" thickBot="1">
      <c r="A420" s="14" t="s">
        <v>1489</v>
      </c>
      <c r="B420" s="9"/>
      <c r="C420" s="9">
        <f>IF(OR(ISNUMBER(FIND("OBRA",'[2]R-2010'!E420)),ISNUMBER(FIND("4.4.90.51",'[2]R-2010'!C420))),1,0)</f>
        <v>0</v>
      </c>
      <c r="D420" s="23" t="str">
        <f>IFERROR(TEXT(VALUE(SUBSTITUTE(SUBSTITUTE(SUBSTITUTE('[2]R-2010'!H420,".",""),"/",""),"-","")),"00000000000000"),"")</f>
        <v/>
      </c>
      <c r="E420" s="9" t="str">
        <f t="shared" si="24"/>
        <v/>
      </c>
      <c r="F420" s="9" t="str">
        <f t="shared" si="25"/>
        <v/>
      </c>
      <c r="G420" s="9">
        <f>IFERROR(IF('[2]R-2010'!I420="",0,'[2]R-2010'!I420),"")</f>
        <v>0</v>
      </c>
      <c r="H420" s="10">
        <f>IFERROR('[2]R-2010'!K420,"")</f>
        <v>0</v>
      </c>
      <c r="I420" s="24">
        <f>IFERROR('[2]R-2010'!L420,"")</f>
        <v>0</v>
      </c>
      <c r="J420" s="14">
        <f>IFERROR('[2]R-2010'!Q420,"")</f>
        <v>0</v>
      </c>
      <c r="K420" s="23" t="str">
        <f>IFERROR(IF(OR(ISNUMBER(FIND("VARR",J420)),ISNUMBER(FIND("CAPINA",J420)),ISNUMBER(FIND("ROÇAG",J420)),ISNUMBER(FIND("ROCAG",J420)),ISNUMBER(FIND("PODA",J420)),ISNUMBER(FIND("RESÍDUO",J420)),ISNUMBER(FIND("RESIDUO",J420)),ISNUMBER(FIND("LIMPEZA",J420)),ISNUMBER(FIND("CONSERVAÇÃO",J420)),ISNUMBER(FIND("CONSERVACAO",J420))),INDEX([1]dados!$D$2:$D$32,MATCH("100000001*",[1]dados!$D$2:$D$32,0)),IF(OR(ISNUMBER(FIND("OBRA",J420)),ISNUMBER(FIND("ENGENHARIA",J420)),ISNUMBER(FIND("REFORMA",J420)),ISNUMBER(FIND("AMPLIAÇÃO",J420)),ISNUMBER(FIND("AMPLIACAO",J420)),ISNUMBER(FIND("PAVIMENTAÇÃO",J420)),ISNUMBER(FIND("PAVIMENTACAO",J420)),ISNUMBER(FIND("DRENAGEM",J420)),ISNUMBER(FIND("CONSTRUÇÃO",J420)),ISNUMBER(FIND("CONSTRUCAO",J420))),INDEX([1]dados!$D$2:$D$32,MATCH("100000003*",[1]dados!$D$2:$D$32,0)),IF(OR(ISNUMBER(FIND("LOCAÇÃO",J420)),ISNUMBER(FIND("LOCACAO",J420)),ISNUMBER(FIND("MANUTENÇÃO",J420)),ISNUMBER(FIND("MANUTENCAO",J420)),ISNUMBER(FIND("MÁQUINA",J420)),ISNUMBER(FIND("MAQUINA",J420)),ISNUMBER(FIND("EQUIPAMENTO",J420))),INDEX([1]dados!$D$2:$D$32,MATCH("100000020*",[1]dados!$D$2:$D$32,0)),""))),"")</f>
        <v/>
      </c>
      <c r="L420" s="9" t="str">
        <f t="shared" si="26"/>
        <v/>
      </c>
      <c r="M420" s="9" t="str">
        <f t="shared" si="27"/>
        <v/>
      </c>
      <c r="N420" s="9"/>
      <c r="O420" s="9"/>
    </row>
    <row r="421" spans="1:15" ht="15" thickBot="1">
      <c r="A421" s="14" t="s">
        <v>1489</v>
      </c>
      <c r="B421" s="9"/>
      <c r="C421" s="9">
        <f>IF(OR(ISNUMBER(FIND("OBRA",'[2]R-2010'!E421)),ISNUMBER(FIND("4.4.90.51",'[2]R-2010'!C421))),1,0)</f>
        <v>0</v>
      </c>
      <c r="D421" s="23" t="str">
        <f>IFERROR(TEXT(VALUE(SUBSTITUTE(SUBSTITUTE(SUBSTITUTE('[2]R-2010'!H421,".",""),"/",""),"-","")),"00000000000000"),"")</f>
        <v/>
      </c>
      <c r="E421" s="9" t="str">
        <f t="shared" si="24"/>
        <v/>
      </c>
      <c r="F421" s="9" t="str">
        <f t="shared" si="25"/>
        <v/>
      </c>
      <c r="G421" s="9">
        <f>IFERROR(IF('[2]R-2010'!I421="",0,'[2]R-2010'!I421),"")</f>
        <v>0</v>
      </c>
      <c r="H421" s="10">
        <f>IFERROR('[2]R-2010'!K421,"")</f>
        <v>0</v>
      </c>
      <c r="I421" s="24">
        <f>IFERROR('[2]R-2010'!L421,"")</f>
        <v>0</v>
      </c>
      <c r="J421" s="14">
        <f>IFERROR('[2]R-2010'!Q421,"")</f>
        <v>0</v>
      </c>
      <c r="K421" s="23" t="str">
        <f>IFERROR(IF(OR(ISNUMBER(FIND("VARR",J421)),ISNUMBER(FIND("CAPINA",J421)),ISNUMBER(FIND("ROÇAG",J421)),ISNUMBER(FIND("ROCAG",J421)),ISNUMBER(FIND("PODA",J421)),ISNUMBER(FIND("RESÍDUO",J421)),ISNUMBER(FIND("RESIDUO",J421)),ISNUMBER(FIND("LIMPEZA",J421)),ISNUMBER(FIND("CONSERVAÇÃO",J421)),ISNUMBER(FIND("CONSERVACAO",J421))),INDEX([1]dados!$D$2:$D$32,MATCH("100000001*",[1]dados!$D$2:$D$32,0)),IF(OR(ISNUMBER(FIND("OBRA",J421)),ISNUMBER(FIND("ENGENHARIA",J421)),ISNUMBER(FIND("REFORMA",J421)),ISNUMBER(FIND("AMPLIAÇÃO",J421)),ISNUMBER(FIND("AMPLIACAO",J421)),ISNUMBER(FIND("PAVIMENTAÇÃO",J421)),ISNUMBER(FIND("PAVIMENTACAO",J421)),ISNUMBER(FIND("DRENAGEM",J421)),ISNUMBER(FIND("CONSTRUÇÃO",J421)),ISNUMBER(FIND("CONSTRUCAO",J421))),INDEX([1]dados!$D$2:$D$32,MATCH("100000003*",[1]dados!$D$2:$D$32,0)),IF(OR(ISNUMBER(FIND("LOCAÇÃO",J421)),ISNUMBER(FIND("LOCACAO",J421)),ISNUMBER(FIND("MANUTENÇÃO",J421)),ISNUMBER(FIND("MANUTENCAO",J421)),ISNUMBER(FIND("MÁQUINA",J421)),ISNUMBER(FIND("MAQUINA",J421)),ISNUMBER(FIND("EQUIPAMENTO",J421))),INDEX([1]dados!$D$2:$D$32,MATCH("100000020*",[1]dados!$D$2:$D$32,0)),""))),"")</f>
        <v/>
      </c>
      <c r="L421" s="9" t="str">
        <f t="shared" si="26"/>
        <v/>
      </c>
      <c r="M421" s="9" t="str">
        <f t="shared" si="27"/>
        <v/>
      </c>
      <c r="N421" s="9"/>
      <c r="O421" s="9"/>
    </row>
    <row r="422" spans="1:15" ht="15" thickBot="1">
      <c r="A422" s="14" t="s">
        <v>1489</v>
      </c>
      <c r="B422" s="9"/>
      <c r="C422" s="9">
        <f>IF(OR(ISNUMBER(FIND("OBRA",'[2]R-2010'!E422)),ISNUMBER(FIND("4.4.90.51",'[2]R-2010'!C422))),1,0)</f>
        <v>0</v>
      </c>
      <c r="D422" s="23" t="str">
        <f>IFERROR(TEXT(VALUE(SUBSTITUTE(SUBSTITUTE(SUBSTITUTE('[2]R-2010'!H422,".",""),"/",""),"-","")),"00000000000000"),"")</f>
        <v/>
      </c>
      <c r="E422" s="9" t="str">
        <f t="shared" si="24"/>
        <v/>
      </c>
      <c r="F422" s="9" t="str">
        <f t="shared" si="25"/>
        <v/>
      </c>
      <c r="G422" s="9">
        <f>IFERROR(IF('[2]R-2010'!I422="",0,'[2]R-2010'!I422),"")</f>
        <v>0</v>
      </c>
      <c r="H422" s="10">
        <f>IFERROR('[2]R-2010'!K422,"")</f>
        <v>0</v>
      </c>
      <c r="I422" s="24">
        <f>IFERROR('[2]R-2010'!L422,"")</f>
        <v>0</v>
      </c>
      <c r="J422" s="14">
        <f>IFERROR('[2]R-2010'!Q422,"")</f>
        <v>0</v>
      </c>
      <c r="K422" s="23" t="str">
        <f>IFERROR(IF(OR(ISNUMBER(FIND("VARR",J422)),ISNUMBER(FIND("CAPINA",J422)),ISNUMBER(FIND("ROÇAG",J422)),ISNUMBER(FIND("ROCAG",J422)),ISNUMBER(FIND("PODA",J422)),ISNUMBER(FIND("RESÍDUO",J422)),ISNUMBER(FIND("RESIDUO",J422)),ISNUMBER(FIND("LIMPEZA",J422)),ISNUMBER(FIND("CONSERVAÇÃO",J422)),ISNUMBER(FIND("CONSERVACAO",J422))),INDEX([1]dados!$D$2:$D$32,MATCH("100000001*",[1]dados!$D$2:$D$32,0)),IF(OR(ISNUMBER(FIND("OBRA",J422)),ISNUMBER(FIND("ENGENHARIA",J422)),ISNUMBER(FIND("REFORMA",J422)),ISNUMBER(FIND("AMPLIAÇÃO",J422)),ISNUMBER(FIND("AMPLIACAO",J422)),ISNUMBER(FIND("PAVIMENTAÇÃO",J422)),ISNUMBER(FIND("PAVIMENTACAO",J422)),ISNUMBER(FIND("DRENAGEM",J422)),ISNUMBER(FIND("CONSTRUÇÃO",J422)),ISNUMBER(FIND("CONSTRUCAO",J422))),INDEX([1]dados!$D$2:$D$32,MATCH("100000003*",[1]dados!$D$2:$D$32,0)),IF(OR(ISNUMBER(FIND("LOCAÇÃO",J422)),ISNUMBER(FIND("LOCACAO",J422)),ISNUMBER(FIND("MANUTENÇÃO",J422)),ISNUMBER(FIND("MANUTENCAO",J422)),ISNUMBER(FIND("MÁQUINA",J422)),ISNUMBER(FIND("MAQUINA",J422)),ISNUMBER(FIND("EQUIPAMENTO",J422))),INDEX([1]dados!$D$2:$D$32,MATCH("100000020*",[1]dados!$D$2:$D$32,0)),""))),"")</f>
        <v/>
      </c>
      <c r="L422" s="9" t="str">
        <f t="shared" si="26"/>
        <v/>
      </c>
      <c r="M422" s="9" t="str">
        <f t="shared" si="27"/>
        <v/>
      </c>
      <c r="N422" s="9"/>
      <c r="O422" s="9"/>
    </row>
    <row r="423" spans="1:15" ht="15" thickBot="1">
      <c r="A423" s="14" t="s">
        <v>1489</v>
      </c>
      <c r="B423" s="9"/>
      <c r="C423" s="9">
        <f>IF(OR(ISNUMBER(FIND("OBRA",'[2]R-2010'!E423)),ISNUMBER(FIND("4.4.90.51",'[2]R-2010'!C423))),1,0)</f>
        <v>0</v>
      </c>
      <c r="D423" s="23" t="str">
        <f>IFERROR(TEXT(VALUE(SUBSTITUTE(SUBSTITUTE(SUBSTITUTE('[2]R-2010'!H423,".",""),"/",""),"-","")),"00000000000000"),"")</f>
        <v/>
      </c>
      <c r="E423" s="9" t="str">
        <f t="shared" si="24"/>
        <v/>
      </c>
      <c r="F423" s="9" t="str">
        <f t="shared" si="25"/>
        <v/>
      </c>
      <c r="G423" s="9">
        <f>IFERROR(IF('[2]R-2010'!I423="",0,'[2]R-2010'!I423),"")</f>
        <v>0</v>
      </c>
      <c r="H423" s="10">
        <f>IFERROR('[2]R-2010'!K423,"")</f>
        <v>0</v>
      </c>
      <c r="I423" s="24">
        <f>IFERROR('[2]R-2010'!L423,"")</f>
        <v>0</v>
      </c>
      <c r="J423" s="14">
        <f>IFERROR('[2]R-2010'!Q423,"")</f>
        <v>0</v>
      </c>
      <c r="K423" s="23" t="str">
        <f>IFERROR(IF(OR(ISNUMBER(FIND("VARR",J423)),ISNUMBER(FIND("CAPINA",J423)),ISNUMBER(FIND("ROÇAG",J423)),ISNUMBER(FIND("ROCAG",J423)),ISNUMBER(FIND("PODA",J423)),ISNUMBER(FIND("RESÍDUO",J423)),ISNUMBER(FIND("RESIDUO",J423)),ISNUMBER(FIND("LIMPEZA",J423)),ISNUMBER(FIND("CONSERVAÇÃO",J423)),ISNUMBER(FIND("CONSERVACAO",J423))),INDEX([1]dados!$D$2:$D$32,MATCH("100000001*",[1]dados!$D$2:$D$32,0)),IF(OR(ISNUMBER(FIND("OBRA",J423)),ISNUMBER(FIND("ENGENHARIA",J423)),ISNUMBER(FIND("REFORMA",J423)),ISNUMBER(FIND("AMPLIAÇÃO",J423)),ISNUMBER(FIND("AMPLIACAO",J423)),ISNUMBER(FIND("PAVIMENTAÇÃO",J423)),ISNUMBER(FIND("PAVIMENTACAO",J423)),ISNUMBER(FIND("DRENAGEM",J423)),ISNUMBER(FIND("CONSTRUÇÃO",J423)),ISNUMBER(FIND("CONSTRUCAO",J423))),INDEX([1]dados!$D$2:$D$32,MATCH("100000003*",[1]dados!$D$2:$D$32,0)),IF(OR(ISNUMBER(FIND("LOCAÇÃO",J423)),ISNUMBER(FIND("LOCACAO",J423)),ISNUMBER(FIND("MANUTENÇÃO",J423)),ISNUMBER(FIND("MANUTENCAO",J423)),ISNUMBER(FIND("MÁQUINA",J423)),ISNUMBER(FIND("MAQUINA",J423)),ISNUMBER(FIND("EQUIPAMENTO",J423))),INDEX([1]dados!$D$2:$D$32,MATCH("100000020*",[1]dados!$D$2:$D$32,0)),""))),"")</f>
        <v/>
      </c>
      <c r="L423" s="9" t="str">
        <f t="shared" si="26"/>
        <v/>
      </c>
      <c r="M423" s="9" t="str">
        <f t="shared" si="27"/>
        <v/>
      </c>
      <c r="N423" s="9"/>
      <c r="O423" s="9"/>
    </row>
    <row r="424" spans="1:15" ht="15" thickBot="1">
      <c r="A424" s="14" t="s">
        <v>1489</v>
      </c>
      <c r="B424" s="9"/>
      <c r="C424" s="9">
        <f>IF(OR(ISNUMBER(FIND("OBRA",'[2]R-2010'!E424)),ISNUMBER(FIND("4.4.90.51",'[2]R-2010'!C424))),1,0)</f>
        <v>0</v>
      </c>
      <c r="D424" s="23" t="str">
        <f>IFERROR(TEXT(VALUE(SUBSTITUTE(SUBSTITUTE(SUBSTITUTE('[2]R-2010'!H424,".",""),"/",""),"-","")),"00000000000000"),"")</f>
        <v/>
      </c>
      <c r="E424" s="9" t="str">
        <f t="shared" si="24"/>
        <v/>
      </c>
      <c r="F424" s="9" t="str">
        <f t="shared" si="25"/>
        <v/>
      </c>
      <c r="G424" s="9">
        <f>IFERROR(IF('[2]R-2010'!I424="",0,'[2]R-2010'!I424),"")</f>
        <v>0</v>
      </c>
      <c r="H424" s="10">
        <f>IFERROR('[2]R-2010'!K424,"")</f>
        <v>0</v>
      </c>
      <c r="I424" s="24">
        <f>IFERROR('[2]R-2010'!L424,"")</f>
        <v>0</v>
      </c>
      <c r="J424" s="14">
        <f>IFERROR('[2]R-2010'!Q424,"")</f>
        <v>0</v>
      </c>
      <c r="K424" s="23" t="str">
        <f>IFERROR(IF(OR(ISNUMBER(FIND("VARR",J424)),ISNUMBER(FIND("CAPINA",J424)),ISNUMBER(FIND("ROÇAG",J424)),ISNUMBER(FIND("ROCAG",J424)),ISNUMBER(FIND("PODA",J424)),ISNUMBER(FIND("RESÍDUO",J424)),ISNUMBER(FIND("RESIDUO",J424)),ISNUMBER(FIND("LIMPEZA",J424)),ISNUMBER(FIND("CONSERVAÇÃO",J424)),ISNUMBER(FIND("CONSERVACAO",J424))),INDEX([1]dados!$D$2:$D$32,MATCH("100000001*",[1]dados!$D$2:$D$32,0)),IF(OR(ISNUMBER(FIND("OBRA",J424)),ISNUMBER(FIND("ENGENHARIA",J424)),ISNUMBER(FIND("REFORMA",J424)),ISNUMBER(FIND("AMPLIAÇÃO",J424)),ISNUMBER(FIND("AMPLIACAO",J424)),ISNUMBER(FIND("PAVIMENTAÇÃO",J424)),ISNUMBER(FIND("PAVIMENTACAO",J424)),ISNUMBER(FIND("DRENAGEM",J424)),ISNUMBER(FIND("CONSTRUÇÃO",J424)),ISNUMBER(FIND("CONSTRUCAO",J424))),INDEX([1]dados!$D$2:$D$32,MATCH("100000003*",[1]dados!$D$2:$D$32,0)),IF(OR(ISNUMBER(FIND("LOCAÇÃO",J424)),ISNUMBER(FIND("LOCACAO",J424)),ISNUMBER(FIND("MANUTENÇÃO",J424)),ISNUMBER(FIND("MANUTENCAO",J424)),ISNUMBER(FIND("MÁQUINA",J424)),ISNUMBER(FIND("MAQUINA",J424)),ISNUMBER(FIND("EQUIPAMENTO",J424))),INDEX([1]dados!$D$2:$D$32,MATCH("100000020*",[1]dados!$D$2:$D$32,0)),""))),"")</f>
        <v/>
      </c>
      <c r="L424" s="9" t="str">
        <f t="shared" si="26"/>
        <v/>
      </c>
      <c r="M424" s="9" t="str">
        <f t="shared" si="27"/>
        <v/>
      </c>
      <c r="N424" s="9"/>
      <c r="O424" s="9"/>
    </row>
    <row r="425" spans="1:15" ht="15" thickBot="1">
      <c r="A425" s="14" t="s">
        <v>1489</v>
      </c>
      <c r="B425" s="9"/>
      <c r="C425" s="9">
        <f>IF(OR(ISNUMBER(FIND("OBRA",'[2]R-2010'!E425)),ISNUMBER(FIND("4.4.90.51",'[2]R-2010'!C425))),1,0)</f>
        <v>0</v>
      </c>
      <c r="D425" s="23" t="str">
        <f>IFERROR(TEXT(VALUE(SUBSTITUTE(SUBSTITUTE(SUBSTITUTE('[2]R-2010'!H425,".",""),"/",""),"-","")),"00000000000000"),"")</f>
        <v/>
      </c>
      <c r="E425" s="9" t="str">
        <f t="shared" si="24"/>
        <v/>
      </c>
      <c r="F425" s="9" t="str">
        <f t="shared" si="25"/>
        <v/>
      </c>
      <c r="G425" s="9">
        <f>IFERROR(IF('[2]R-2010'!I425="",0,'[2]R-2010'!I425),"")</f>
        <v>0</v>
      </c>
      <c r="H425" s="10">
        <f>IFERROR('[2]R-2010'!K425,"")</f>
        <v>0</v>
      </c>
      <c r="I425" s="24">
        <f>IFERROR('[2]R-2010'!L425,"")</f>
        <v>0</v>
      </c>
      <c r="J425" s="14">
        <f>IFERROR('[2]R-2010'!Q425,"")</f>
        <v>0</v>
      </c>
      <c r="K425" s="23" t="str">
        <f>IFERROR(IF(OR(ISNUMBER(FIND("VARR",J425)),ISNUMBER(FIND("CAPINA",J425)),ISNUMBER(FIND("ROÇAG",J425)),ISNUMBER(FIND("ROCAG",J425)),ISNUMBER(FIND("PODA",J425)),ISNUMBER(FIND("RESÍDUO",J425)),ISNUMBER(FIND("RESIDUO",J425)),ISNUMBER(FIND("LIMPEZA",J425)),ISNUMBER(FIND("CONSERVAÇÃO",J425)),ISNUMBER(FIND("CONSERVACAO",J425))),INDEX([1]dados!$D$2:$D$32,MATCH("100000001*",[1]dados!$D$2:$D$32,0)),IF(OR(ISNUMBER(FIND("OBRA",J425)),ISNUMBER(FIND("ENGENHARIA",J425)),ISNUMBER(FIND("REFORMA",J425)),ISNUMBER(FIND("AMPLIAÇÃO",J425)),ISNUMBER(FIND("AMPLIACAO",J425)),ISNUMBER(FIND("PAVIMENTAÇÃO",J425)),ISNUMBER(FIND("PAVIMENTACAO",J425)),ISNUMBER(FIND("DRENAGEM",J425)),ISNUMBER(FIND("CONSTRUÇÃO",J425)),ISNUMBER(FIND("CONSTRUCAO",J425))),INDEX([1]dados!$D$2:$D$32,MATCH("100000003*",[1]dados!$D$2:$D$32,0)),IF(OR(ISNUMBER(FIND("LOCAÇÃO",J425)),ISNUMBER(FIND("LOCACAO",J425)),ISNUMBER(FIND("MANUTENÇÃO",J425)),ISNUMBER(FIND("MANUTENCAO",J425)),ISNUMBER(FIND("MÁQUINA",J425)),ISNUMBER(FIND("MAQUINA",J425)),ISNUMBER(FIND("EQUIPAMENTO",J425))),INDEX([1]dados!$D$2:$D$32,MATCH("100000020*",[1]dados!$D$2:$D$32,0)),""))),"")</f>
        <v/>
      </c>
      <c r="L425" s="9" t="str">
        <f t="shared" si="26"/>
        <v/>
      </c>
      <c r="M425" s="9" t="str">
        <f t="shared" si="27"/>
        <v/>
      </c>
      <c r="N425" s="9"/>
      <c r="O425" s="9"/>
    </row>
    <row r="426" spans="1:15" ht="15" thickBot="1">
      <c r="A426" s="14" t="s">
        <v>1489</v>
      </c>
      <c r="B426" s="9"/>
      <c r="C426" s="9">
        <f>IF(OR(ISNUMBER(FIND("OBRA",'[2]R-2010'!E426)),ISNUMBER(FIND("4.4.90.51",'[2]R-2010'!C426))),1,0)</f>
        <v>0</v>
      </c>
      <c r="D426" s="23" t="str">
        <f>IFERROR(TEXT(VALUE(SUBSTITUTE(SUBSTITUTE(SUBSTITUTE('[2]R-2010'!H426,".",""),"/",""),"-","")),"00000000000000"),"")</f>
        <v/>
      </c>
      <c r="E426" s="9" t="str">
        <f t="shared" si="24"/>
        <v/>
      </c>
      <c r="F426" s="9" t="str">
        <f t="shared" si="25"/>
        <v/>
      </c>
      <c r="G426" s="9">
        <f>IFERROR(IF('[2]R-2010'!I426="",0,'[2]R-2010'!I426),"")</f>
        <v>0</v>
      </c>
      <c r="H426" s="10">
        <f>IFERROR('[2]R-2010'!K426,"")</f>
        <v>0</v>
      </c>
      <c r="I426" s="24">
        <f>IFERROR('[2]R-2010'!L426,"")</f>
        <v>0</v>
      </c>
      <c r="J426" s="14">
        <f>IFERROR('[2]R-2010'!Q426,"")</f>
        <v>0</v>
      </c>
      <c r="K426" s="23" t="str">
        <f>IFERROR(IF(OR(ISNUMBER(FIND("VARR",J426)),ISNUMBER(FIND("CAPINA",J426)),ISNUMBER(FIND("ROÇAG",J426)),ISNUMBER(FIND("ROCAG",J426)),ISNUMBER(FIND("PODA",J426)),ISNUMBER(FIND("RESÍDUO",J426)),ISNUMBER(FIND("RESIDUO",J426)),ISNUMBER(FIND("LIMPEZA",J426)),ISNUMBER(FIND("CONSERVAÇÃO",J426)),ISNUMBER(FIND("CONSERVACAO",J426))),INDEX([1]dados!$D$2:$D$32,MATCH("100000001*",[1]dados!$D$2:$D$32,0)),IF(OR(ISNUMBER(FIND("OBRA",J426)),ISNUMBER(FIND("ENGENHARIA",J426)),ISNUMBER(FIND("REFORMA",J426)),ISNUMBER(FIND("AMPLIAÇÃO",J426)),ISNUMBER(FIND("AMPLIACAO",J426)),ISNUMBER(FIND("PAVIMENTAÇÃO",J426)),ISNUMBER(FIND("PAVIMENTACAO",J426)),ISNUMBER(FIND("DRENAGEM",J426)),ISNUMBER(FIND("CONSTRUÇÃO",J426)),ISNUMBER(FIND("CONSTRUCAO",J426))),INDEX([1]dados!$D$2:$D$32,MATCH("100000003*",[1]dados!$D$2:$D$32,0)),IF(OR(ISNUMBER(FIND("LOCAÇÃO",J426)),ISNUMBER(FIND("LOCACAO",J426)),ISNUMBER(FIND("MANUTENÇÃO",J426)),ISNUMBER(FIND("MANUTENCAO",J426)),ISNUMBER(FIND("MÁQUINA",J426)),ISNUMBER(FIND("MAQUINA",J426)),ISNUMBER(FIND("EQUIPAMENTO",J426))),INDEX([1]dados!$D$2:$D$32,MATCH("100000020*",[1]dados!$D$2:$D$32,0)),""))),"")</f>
        <v/>
      </c>
      <c r="L426" s="9" t="str">
        <f t="shared" si="26"/>
        <v/>
      </c>
      <c r="M426" s="9" t="str">
        <f t="shared" si="27"/>
        <v/>
      </c>
      <c r="N426" s="9"/>
      <c r="O426" s="9"/>
    </row>
    <row r="427" spans="1:15" ht="15" thickBot="1">
      <c r="A427" s="14" t="s">
        <v>1489</v>
      </c>
      <c r="B427" s="9"/>
      <c r="C427" s="9">
        <f>IF(OR(ISNUMBER(FIND("OBRA",'[2]R-2010'!E427)),ISNUMBER(FIND("4.4.90.51",'[2]R-2010'!C427))),1,0)</f>
        <v>0</v>
      </c>
      <c r="D427" s="23" t="str">
        <f>IFERROR(TEXT(VALUE(SUBSTITUTE(SUBSTITUTE(SUBSTITUTE('[2]R-2010'!H427,".",""),"/",""),"-","")),"00000000000000"),"")</f>
        <v/>
      </c>
      <c r="E427" s="9" t="str">
        <f t="shared" si="24"/>
        <v/>
      </c>
      <c r="F427" s="9" t="str">
        <f t="shared" si="25"/>
        <v/>
      </c>
      <c r="G427" s="9">
        <f>IFERROR(IF('[2]R-2010'!I427="",0,'[2]R-2010'!I427),"")</f>
        <v>0</v>
      </c>
      <c r="H427" s="10">
        <f>IFERROR('[2]R-2010'!K427,"")</f>
        <v>0</v>
      </c>
      <c r="I427" s="24">
        <f>IFERROR('[2]R-2010'!L427,"")</f>
        <v>0</v>
      </c>
      <c r="J427" s="14">
        <f>IFERROR('[2]R-2010'!Q427,"")</f>
        <v>0</v>
      </c>
      <c r="K427" s="23" t="str">
        <f>IFERROR(IF(OR(ISNUMBER(FIND("VARR",J427)),ISNUMBER(FIND("CAPINA",J427)),ISNUMBER(FIND("ROÇAG",J427)),ISNUMBER(FIND("ROCAG",J427)),ISNUMBER(FIND("PODA",J427)),ISNUMBER(FIND("RESÍDUO",J427)),ISNUMBER(FIND("RESIDUO",J427)),ISNUMBER(FIND("LIMPEZA",J427)),ISNUMBER(FIND("CONSERVAÇÃO",J427)),ISNUMBER(FIND("CONSERVACAO",J427))),INDEX([1]dados!$D$2:$D$32,MATCH("100000001*",[1]dados!$D$2:$D$32,0)),IF(OR(ISNUMBER(FIND("OBRA",J427)),ISNUMBER(FIND("ENGENHARIA",J427)),ISNUMBER(FIND("REFORMA",J427)),ISNUMBER(FIND("AMPLIAÇÃO",J427)),ISNUMBER(FIND("AMPLIACAO",J427)),ISNUMBER(FIND("PAVIMENTAÇÃO",J427)),ISNUMBER(FIND("PAVIMENTACAO",J427)),ISNUMBER(FIND("DRENAGEM",J427)),ISNUMBER(FIND("CONSTRUÇÃO",J427)),ISNUMBER(FIND("CONSTRUCAO",J427))),INDEX([1]dados!$D$2:$D$32,MATCH("100000003*",[1]dados!$D$2:$D$32,0)),IF(OR(ISNUMBER(FIND("LOCAÇÃO",J427)),ISNUMBER(FIND("LOCACAO",J427)),ISNUMBER(FIND("MANUTENÇÃO",J427)),ISNUMBER(FIND("MANUTENCAO",J427)),ISNUMBER(FIND("MÁQUINA",J427)),ISNUMBER(FIND("MAQUINA",J427)),ISNUMBER(FIND("EQUIPAMENTO",J427))),INDEX([1]dados!$D$2:$D$32,MATCH("100000020*",[1]dados!$D$2:$D$32,0)),""))),"")</f>
        <v/>
      </c>
      <c r="L427" s="9" t="str">
        <f t="shared" si="26"/>
        <v/>
      </c>
      <c r="M427" s="9" t="str">
        <f t="shared" si="27"/>
        <v/>
      </c>
      <c r="N427" s="9"/>
      <c r="O427" s="9"/>
    </row>
    <row r="428" spans="1:15" ht="15" thickBot="1">
      <c r="A428" s="14" t="s">
        <v>1489</v>
      </c>
      <c r="B428" s="9"/>
      <c r="C428" s="9">
        <f>IF(OR(ISNUMBER(FIND("OBRA",'[2]R-2010'!E428)),ISNUMBER(FIND("4.4.90.51",'[2]R-2010'!C428))),1,0)</f>
        <v>0</v>
      </c>
      <c r="D428" s="23" t="str">
        <f>IFERROR(TEXT(VALUE(SUBSTITUTE(SUBSTITUTE(SUBSTITUTE('[2]R-2010'!H428,".",""),"/",""),"-","")),"00000000000000"),"")</f>
        <v/>
      </c>
      <c r="E428" s="9" t="str">
        <f t="shared" si="24"/>
        <v/>
      </c>
      <c r="F428" s="9" t="str">
        <f t="shared" si="25"/>
        <v/>
      </c>
      <c r="G428" s="9">
        <f>IFERROR(IF('[2]R-2010'!I428="",0,'[2]R-2010'!I428),"")</f>
        <v>0</v>
      </c>
      <c r="H428" s="10">
        <f>IFERROR('[2]R-2010'!K428,"")</f>
        <v>0</v>
      </c>
      <c r="I428" s="24">
        <f>IFERROR('[2]R-2010'!L428,"")</f>
        <v>0</v>
      </c>
      <c r="J428" s="14">
        <f>IFERROR('[2]R-2010'!Q428,"")</f>
        <v>0</v>
      </c>
      <c r="K428" s="23" t="str">
        <f>IFERROR(IF(OR(ISNUMBER(FIND("VARR",J428)),ISNUMBER(FIND("CAPINA",J428)),ISNUMBER(FIND("ROÇAG",J428)),ISNUMBER(FIND("ROCAG",J428)),ISNUMBER(FIND("PODA",J428)),ISNUMBER(FIND("RESÍDUO",J428)),ISNUMBER(FIND("RESIDUO",J428)),ISNUMBER(FIND("LIMPEZA",J428)),ISNUMBER(FIND("CONSERVAÇÃO",J428)),ISNUMBER(FIND("CONSERVACAO",J428))),INDEX([1]dados!$D$2:$D$32,MATCH("100000001*",[1]dados!$D$2:$D$32,0)),IF(OR(ISNUMBER(FIND("OBRA",J428)),ISNUMBER(FIND("ENGENHARIA",J428)),ISNUMBER(FIND("REFORMA",J428)),ISNUMBER(FIND("AMPLIAÇÃO",J428)),ISNUMBER(FIND("AMPLIACAO",J428)),ISNUMBER(FIND("PAVIMENTAÇÃO",J428)),ISNUMBER(FIND("PAVIMENTACAO",J428)),ISNUMBER(FIND("DRENAGEM",J428)),ISNUMBER(FIND("CONSTRUÇÃO",J428)),ISNUMBER(FIND("CONSTRUCAO",J428))),INDEX([1]dados!$D$2:$D$32,MATCH("100000003*",[1]dados!$D$2:$D$32,0)),IF(OR(ISNUMBER(FIND("LOCAÇÃO",J428)),ISNUMBER(FIND("LOCACAO",J428)),ISNUMBER(FIND("MANUTENÇÃO",J428)),ISNUMBER(FIND("MANUTENCAO",J428)),ISNUMBER(FIND("MÁQUINA",J428)),ISNUMBER(FIND("MAQUINA",J428)),ISNUMBER(FIND("EQUIPAMENTO",J428))),INDEX([1]dados!$D$2:$D$32,MATCH("100000020*",[1]dados!$D$2:$D$32,0)),""))),"")</f>
        <v/>
      </c>
      <c r="L428" s="9" t="str">
        <f t="shared" si="26"/>
        <v/>
      </c>
      <c r="M428" s="9" t="str">
        <f t="shared" si="27"/>
        <v/>
      </c>
      <c r="N428" s="9"/>
      <c r="O428" s="9"/>
    </row>
    <row r="429" spans="1:15" ht="15" thickBot="1">
      <c r="A429" s="14" t="s">
        <v>1489</v>
      </c>
      <c r="B429" s="9"/>
      <c r="C429" s="9">
        <f>IF(OR(ISNUMBER(FIND("OBRA",'[2]R-2010'!E429)),ISNUMBER(FIND("4.4.90.51",'[2]R-2010'!C429))),1,0)</f>
        <v>0</v>
      </c>
      <c r="D429" s="23" t="str">
        <f>IFERROR(TEXT(VALUE(SUBSTITUTE(SUBSTITUTE(SUBSTITUTE('[2]R-2010'!H429,".",""),"/",""),"-","")),"00000000000000"),"")</f>
        <v/>
      </c>
      <c r="E429" s="9" t="str">
        <f t="shared" si="24"/>
        <v/>
      </c>
      <c r="F429" s="9" t="str">
        <f t="shared" si="25"/>
        <v/>
      </c>
      <c r="G429" s="9">
        <f>IFERROR(IF('[2]R-2010'!I429="",0,'[2]R-2010'!I429),"")</f>
        <v>0</v>
      </c>
      <c r="H429" s="10">
        <f>IFERROR('[2]R-2010'!K429,"")</f>
        <v>0</v>
      </c>
      <c r="I429" s="24">
        <f>IFERROR('[2]R-2010'!L429,"")</f>
        <v>0</v>
      </c>
      <c r="J429" s="14">
        <f>IFERROR('[2]R-2010'!Q429,"")</f>
        <v>0</v>
      </c>
      <c r="K429" s="23" t="str">
        <f>IFERROR(IF(OR(ISNUMBER(FIND("VARR",J429)),ISNUMBER(FIND("CAPINA",J429)),ISNUMBER(FIND("ROÇAG",J429)),ISNUMBER(FIND("ROCAG",J429)),ISNUMBER(FIND("PODA",J429)),ISNUMBER(FIND("RESÍDUO",J429)),ISNUMBER(FIND("RESIDUO",J429)),ISNUMBER(FIND("LIMPEZA",J429)),ISNUMBER(FIND("CONSERVAÇÃO",J429)),ISNUMBER(FIND("CONSERVACAO",J429))),INDEX([1]dados!$D$2:$D$32,MATCH("100000001*",[1]dados!$D$2:$D$32,0)),IF(OR(ISNUMBER(FIND("OBRA",J429)),ISNUMBER(FIND("ENGENHARIA",J429)),ISNUMBER(FIND("REFORMA",J429)),ISNUMBER(FIND("AMPLIAÇÃO",J429)),ISNUMBER(FIND("AMPLIACAO",J429)),ISNUMBER(FIND("PAVIMENTAÇÃO",J429)),ISNUMBER(FIND("PAVIMENTACAO",J429)),ISNUMBER(FIND("DRENAGEM",J429)),ISNUMBER(FIND("CONSTRUÇÃO",J429)),ISNUMBER(FIND("CONSTRUCAO",J429))),INDEX([1]dados!$D$2:$D$32,MATCH("100000003*",[1]dados!$D$2:$D$32,0)),IF(OR(ISNUMBER(FIND("LOCAÇÃO",J429)),ISNUMBER(FIND("LOCACAO",J429)),ISNUMBER(FIND("MANUTENÇÃO",J429)),ISNUMBER(FIND("MANUTENCAO",J429)),ISNUMBER(FIND("MÁQUINA",J429)),ISNUMBER(FIND("MAQUINA",J429)),ISNUMBER(FIND("EQUIPAMENTO",J429))),INDEX([1]dados!$D$2:$D$32,MATCH("100000020*",[1]dados!$D$2:$D$32,0)),""))),"")</f>
        <v/>
      </c>
      <c r="L429" s="9" t="str">
        <f t="shared" si="26"/>
        <v/>
      </c>
      <c r="M429" s="9" t="str">
        <f t="shared" si="27"/>
        <v/>
      </c>
      <c r="N429" s="9"/>
      <c r="O429" s="9"/>
    </row>
    <row r="430" spans="1:15" ht="15" thickBot="1">
      <c r="A430" s="14" t="s">
        <v>1489</v>
      </c>
      <c r="B430" s="9"/>
      <c r="C430" s="9">
        <f>IF(OR(ISNUMBER(FIND("OBRA",'[2]R-2010'!E430)),ISNUMBER(FIND("4.4.90.51",'[2]R-2010'!C430))),1,0)</f>
        <v>0</v>
      </c>
      <c r="D430" s="23" t="str">
        <f>IFERROR(TEXT(VALUE(SUBSTITUTE(SUBSTITUTE(SUBSTITUTE('[2]R-2010'!H430,".",""),"/",""),"-","")),"00000000000000"),"")</f>
        <v/>
      </c>
      <c r="E430" s="9" t="str">
        <f t="shared" si="24"/>
        <v/>
      </c>
      <c r="F430" s="9" t="str">
        <f t="shared" si="25"/>
        <v/>
      </c>
      <c r="G430" s="9">
        <f>IFERROR(IF('[2]R-2010'!I430="",0,'[2]R-2010'!I430),"")</f>
        <v>0</v>
      </c>
      <c r="H430" s="10">
        <f>IFERROR('[2]R-2010'!K430,"")</f>
        <v>0</v>
      </c>
      <c r="I430" s="24">
        <f>IFERROR('[2]R-2010'!L430,"")</f>
        <v>0</v>
      </c>
      <c r="J430" s="14">
        <f>IFERROR('[2]R-2010'!Q430,"")</f>
        <v>0</v>
      </c>
      <c r="K430" s="23" t="str">
        <f>IFERROR(IF(OR(ISNUMBER(FIND("VARR",J430)),ISNUMBER(FIND("CAPINA",J430)),ISNUMBER(FIND("ROÇAG",J430)),ISNUMBER(FIND("ROCAG",J430)),ISNUMBER(FIND("PODA",J430)),ISNUMBER(FIND("RESÍDUO",J430)),ISNUMBER(FIND("RESIDUO",J430)),ISNUMBER(FIND("LIMPEZA",J430)),ISNUMBER(FIND("CONSERVAÇÃO",J430)),ISNUMBER(FIND("CONSERVACAO",J430))),INDEX([1]dados!$D$2:$D$32,MATCH("100000001*",[1]dados!$D$2:$D$32,0)),IF(OR(ISNUMBER(FIND("OBRA",J430)),ISNUMBER(FIND("ENGENHARIA",J430)),ISNUMBER(FIND("REFORMA",J430)),ISNUMBER(FIND("AMPLIAÇÃO",J430)),ISNUMBER(FIND("AMPLIACAO",J430)),ISNUMBER(FIND("PAVIMENTAÇÃO",J430)),ISNUMBER(FIND("PAVIMENTACAO",J430)),ISNUMBER(FIND("DRENAGEM",J430)),ISNUMBER(FIND("CONSTRUÇÃO",J430)),ISNUMBER(FIND("CONSTRUCAO",J430))),INDEX([1]dados!$D$2:$D$32,MATCH("100000003*",[1]dados!$D$2:$D$32,0)),IF(OR(ISNUMBER(FIND("LOCAÇÃO",J430)),ISNUMBER(FIND("LOCACAO",J430)),ISNUMBER(FIND("MANUTENÇÃO",J430)),ISNUMBER(FIND("MANUTENCAO",J430)),ISNUMBER(FIND("MÁQUINA",J430)),ISNUMBER(FIND("MAQUINA",J430)),ISNUMBER(FIND("EQUIPAMENTO",J430))),INDEX([1]dados!$D$2:$D$32,MATCH("100000020*",[1]dados!$D$2:$D$32,0)),""))),"")</f>
        <v/>
      </c>
      <c r="L430" s="9" t="str">
        <f t="shared" si="26"/>
        <v/>
      </c>
      <c r="M430" s="9" t="str">
        <f t="shared" si="27"/>
        <v/>
      </c>
      <c r="N430" s="9"/>
      <c r="O430" s="9"/>
    </row>
    <row r="431" spans="1:15" ht="15" thickBot="1">
      <c r="A431" s="14" t="s">
        <v>1489</v>
      </c>
      <c r="B431" s="9"/>
      <c r="C431" s="9">
        <f>IF(OR(ISNUMBER(FIND("OBRA",'[2]R-2010'!E431)),ISNUMBER(FIND("4.4.90.51",'[2]R-2010'!C431))),1,0)</f>
        <v>0</v>
      </c>
      <c r="D431" s="23" t="str">
        <f>IFERROR(TEXT(VALUE(SUBSTITUTE(SUBSTITUTE(SUBSTITUTE('[2]R-2010'!H431,".",""),"/",""),"-","")),"00000000000000"),"")</f>
        <v/>
      </c>
      <c r="E431" s="9" t="str">
        <f t="shared" si="24"/>
        <v/>
      </c>
      <c r="F431" s="9" t="str">
        <f t="shared" si="25"/>
        <v/>
      </c>
      <c r="G431" s="9">
        <f>IFERROR(IF('[2]R-2010'!I431="",0,'[2]R-2010'!I431),"")</f>
        <v>0</v>
      </c>
      <c r="H431" s="10">
        <f>IFERROR('[2]R-2010'!K431,"")</f>
        <v>0</v>
      </c>
      <c r="I431" s="24">
        <f>IFERROR('[2]R-2010'!L431,"")</f>
        <v>0</v>
      </c>
      <c r="J431" s="14">
        <f>IFERROR('[2]R-2010'!Q431,"")</f>
        <v>0</v>
      </c>
      <c r="K431" s="23" t="str">
        <f>IFERROR(IF(OR(ISNUMBER(FIND("VARR",J431)),ISNUMBER(FIND("CAPINA",J431)),ISNUMBER(FIND("ROÇAG",J431)),ISNUMBER(FIND("ROCAG",J431)),ISNUMBER(FIND("PODA",J431)),ISNUMBER(FIND("RESÍDUO",J431)),ISNUMBER(FIND("RESIDUO",J431)),ISNUMBER(FIND("LIMPEZA",J431)),ISNUMBER(FIND("CONSERVAÇÃO",J431)),ISNUMBER(FIND("CONSERVACAO",J431))),INDEX([1]dados!$D$2:$D$32,MATCH("100000001*",[1]dados!$D$2:$D$32,0)),IF(OR(ISNUMBER(FIND("OBRA",J431)),ISNUMBER(FIND("ENGENHARIA",J431)),ISNUMBER(FIND("REFORMA",J431)),ISNUMBER(FIND("AMPLIAÇÃO",J431)),ISNUMBER(FIND("AMPLIACAO",J431)),ISNUMBER(FIND("PAVIMENTAÇÃO",J431)),ISNUMBER(FIND("PAVIMENTACAO",J431)),ISNUMBER(FIND("DRENAGEM",J431)),ISNUMBER(FIND("CONSTRUÇÃO",J431)),ISNUMBER(FIND("CONSTRUCAO",J431))),INDEX([1]dados!$D$2:$D$32,MATCH("100000003*",[1]dados!$D$2:$D$32,0)),IF(OR(ISNUMBER(FIND("LOCAÇÃO",J431)),ISNUMBER(FIND("LOCACAO",J431)),ISNUMBER(FIND("MANUTENÇÃO",J431)),ISNUMBER(FIND("MANUTENCAO",J431)),ISNUMBER(FIND("MÁQUINA",J431)),ISNUMBER(FIND("MAQUINA",J431)),ISNUMBER(FIND("EQUIPAMENTO",J431))),INDEX([1]dados!$D$2:$D$32,MATCH("100000020*",[1]dados!$D$2:$D$32,0)),""))),"")</f>
        <v/>
      </c>
      <c r="L431" s="9" t="str">
        <f t="shared" si="26"/>
        <v/>
      </c>
      <c r="M431" s="9" t="str">
        <f t="shared" si="27"/>
        <v/>
      </c>
      <c r="N431" s="9"/>
      <c r="O431" s="9"/>
    </row>
    <row r="432" spans="1:15" ht="15" thickBot="1">
      <c r="A432" s="14" t="s">
        <v>1489</v>
      </c>
      <c r="B432" s="9"/>
      <c r="C432" s="9">
        <f>IF(OR(ISNUMBER(FIND("OBRA",'[2]R-2010'!E432)),ISNUMBER(FIND("4.4.90.51",'[2]R-2010'!C432))),1,0)</f>
        <v>0</v>
      </c>
      <c r="D432" s="23" t="str">
        <f>IFERROR(TEXT(VALUE(SUBSTITUTE(SUBSTITUTE(SUBSTITUTE('[2]R-2010'!H432,".",""),"/",""),"-","")),"00000000000000"),"")</f>
        <v/>
      </c>
      <c r="E432" s="9" t="str">
        <f t="shared" si="24"/>
        <v/>
      </c>
      <c r="F432" s="9" t="str">
        <f t="shared" si="25"/>
        <v/>
      </c>
      <c r="G432" s="9">
        <f>IFERROR(IF('[2]R-2010'!I432="",0,'[2]R-2010'!I432),"")</f>
        <v>0</v>
      </c>
      <c r="H432" s="10">
        <f>IFERROR('[2]R-2010'!K432,"")</f>
        <v>0</v>
      </c>
      <c r="I432" s="24">
        <f>IFERROR('[2]R-2010'!L432,"")</f>
        <v>0</v>
      </c>
      <c r="J432" s="14">
        <f>IFERROR('[2]R-2010'!Q432,"")</f>
        <v>0</v>
      </c>
      <c r="K432" s="23" t="str">
        <f>IFERROR(IF(OR(ISNUMBER(FIND("VARR",J432)),ISNUMBER(FIND("CAPINA",J432)),ISNUMBER(FIND("ROÇAG",J432)),ISNUMBER(FIND("ROCAG",J432)),ISNUMBER(FIND("PODA",J432)),ISNUMBER(FIND("RESÍDUO",J432)),ISNUMBER(FIND("RESIDUO",J432)),ISNUMBER(FIND("LIMPEZA",J432)),ISNUMBER(FIND("CONSERVAÇÃO",J432)),ISNUMBER(FIND("CONSERVACAO",J432))),INDEX([1]dados!$D$2:$D$32,MATCH("100000001*",[1]dados!$D$2:$D$32,0)),IF(OR(ISNUMBER(FIND("OBRA",J432)),ISNUMBER(FIND("ENGENHARIA",J432)),ISNUMBER(FIND("REFORMA",J432)),ISNUMBER(FIND("AMPLIAÇÃO",J432)),ISNUMBER(FIND("AMPLIACAO",J432)),ISNUMBER(FIND("PAVIMENTAÇÃO",J432)),ISNUMBER(FIND("PAVIMENTACAO",J432)),ISNUMBER(FIND("DRENAGEM",J432)),ISNUMBER(FIND("CONSTRUÇÃO",J432)),ISNUMBER(FIND("CONSTRUCAO",J432))),INDEX([1]dados!$D$2:$D$32,MATCH("100000003*",[1]dados!$D$2:$D$32,0)),IF(OR(ISNUMBER(FIND("LOCAÇÃO",J432)),ISNUMBER(FIND("LOCACAO",J432)),ISNUMBER(FIND("MANUTENÇÃO",J432)),ISNUMBER(FIND("MANUTENCAO",J432)),ISNUMBER(FIND("MÁQUINA",J432)),ISNUMBER(FIND("MAQUINA",J432)),ISNUMBER(FIND("EQUIPAMENTO",J432))),INDEX([1]dados!$D$2:$D$32,MATCH("100000020*",[1]dados!$D$2:$D$32,0)),""))),"")</f>
        <v/>
      </c>
      <c r="L432" s="9" t="str">
        <f t="shared" si="26"/>
        <v/>
      </c>
      <c r="M432" s="9" t="str">
        <f t="shared" si="27"/>
        <v/>
      </c>
      <c r="N432" s="9"/>
      <c r="O432" s="9"/>
    </row>
    <row r="433" spans="1:15" ht="15" thickBot="1">
      <c r="A433" s="14" t="s">
        <v>1489</v>
      </c>
      <c r="B433" s="9"/>
      <c r="C433" s="9">
        <f>IF(OR(ISNUMBER(FIND("OBRA",'[2]R-2010'!E433)),ISNUMBER(FIND("4.4.90.51",'[2]R-2010'!C433))),1,0)</f>
        <v>0</v>
      </c>
      <c r="D433" s="23" t="str">
        <f>IFERROR(TEXT(VALUE(SUBSTITUTE(SUBSTITUTE(SUBSTITUTE('[2]R-2010'!H433,".",""),"/",""),"-","")),"00000000000000"),"")</f>
        <v/>
      </c>
      <c r="E433" s="9" t="str">
        <f t="shared" si="24"/>
        <v/>
      </c>
      <c r="F433" s="9" t="str">
        <f t="shared" si="25"/>
        <v/>
      </c>
      <c r="G433" s="9">
        <f>IFERROR(IF('[2]R-2010'!I433="",0,'[2]R-2010'!I433),"")</f>
        <v>0</v>
      </c>
      <c r="H433" s="10">
        <f>IFERROR('[2]R-2010'!K433,"")</f>
        <v>0</v>
      </c>
      <c r="I433" s="24">
        <f>IFERROR('[2]R-2010'!L433,"")</f>
        <v>0</v>
      </c>
      <c r="J433" s="14">
        <f>IFERROR('[2]R-2010'!Q433,"")</f>
        <v>0</v>
      </c>
      <c r="K433" s="23" t="str">
        <f>IFERROR(IF(OR(ISNUMBER(FIND("VARR",J433)),ISNUMBER(FIND("CAPINA",J433)),ISNUMBER(FIND("ROÇAG",J433)),ISNUMBER(FIND("ROCAG",J433)),ISNUMBER(FIND("PODA",J433)),ISNUMBER(FIND("RESÍDUO",J433)),ISNUMBER(FIND("RESIDUO",J433)),ISNUMBER(FIND("LIMPEZA",J433)),ISNUMBER(FIND("CONSERVAÇÃO",J433)),ISNUMBER(FIND("CONSERVACAO",J433))),INDEX([1]dados!$D$2:$D$32,MATCH("100000001*",[1]dados!$D$2:$D$32,0)),IF(OR(ISNUMBER(FIND("OBRA",J433)),ISNUMBER(FIND("ENGENHARIA",J433)),ISNUMBER(FIND("REFORMA",J433)),ISNUMBER(FIND("AMPLIAÇÃO",J433)),ISNUMBER(FIND("AMPLIACAO",J433)),ISNUMBER(FIND("PAVIMENTAÇÃO",J433)),ISNUMBER(FIND("PAVIMENTACAO",J433)),ISNUMBER(FIND("DRENAGEM",J433)),ISNUMBER(FIND("CONSTRUÇÃO",J433)),ISNUMBER(FIND("CONSTRUCAO",J433))),INDEX([1]dados!$D$2:$D$32,MATCH("100000003*",[1]dados!$D$2:$D$32,0)),IF(OR(ISNUMBER(FIND("LOCAÇÃO",J433)),ISNUMBER(FIND("LOCACAO",J433)),ISNUMBER(FIND("MANUTENÇÃO",J433)),ISNUMBER(FIND("MANUTENCAO",J433)),ISNUMBER(FIND("MÁQUINA",J433)),ISNUMBER(FIND("MAQUINA",J433)),ISNUMBER(FIND("EQUIPAMENTO",J433))),INDEX([1]dados!$D$2:$D$32,MATCH("100000020*",[1]dados!$D$2:$D$32,0)),""))),"")</f>
        <v/>
      </c>
      <c r="L433" s="9" t="str">
        <f t="shared" si="26"/>
        <v/>
      </c>
      <c r="M433" s="9" t="str">
        <f t="shared" si="27"/>
        <v/>
      </c>
      <c r="N433" s="9"/>
      <c r="O433" s="9"/>
    </row>
    <row r="434" spans="1:15" ht="15" thickBot="1">
      <c r="A434" s="14" t="s">
        <v>1489</v>
      </c>
      <c r="B434" s="9"/>
      <c r="C434" s="9">
        <f>IF(OR(ISNUMBER(FIND("OBRA",'[2]R-2010'!E434)),ISNUMBER(FIND("4.4.90.51",'[2]R-2010'!C434))),1,0)</f>
        <v>0</v>
      </c>
      <c r="D434" s="23" t="str">
        <f>IFERROR(TEXT(VALUE(SUBSTITUTE(SUBSTITUTE(SUBSTITUTE('[2]R-2010'!H434,".",""),"/",""),"-","")),"00000000000000"),"")</f>
        <v/>
      </c>
      <c r="E434" s="9" t="str">
        <f t="shared" si="24"/>
        <v/>
      </c>
      <c r="F434" s="9" t="str">
        <f t="shared" si="25"/>
        <v/>
      </c>
      <c r="G434" s="9">
        <f>IFERROR(IF('[2]R-2010'!I434="",0,'[2]R-2010'!I434),"")</f>
        <v>0</v>
      </c>
      <c r="H434" s="10">
        <f>IFERROR('[2]R-2010'!K434,"")</f>
        <v>0</v>
      </c>
      <c r="I434" s="24">
        <f>IFERROR('[2]R-2010'!L434,"")</f>
        <v>0</v>
      </c>
      <c r="J434" s="14">
        <f>IFERROR('[2]R-2010'!Q434,"")</f>
        <v>0</v>
      </c>
      <c r="K434" s="23" t="str">
        <f>IFERROR(IF(OR(ISNUMBER(FIND("VARR",J434)),ISNUMBER(FIND("CAPINA",J434)),ISNUMBER(FIND("ROÇAG",J434)),ISNUMBER(FIND("ROCAG",J434)),ISNUMBER(FIND("PODA",J434)),ISNUMBER(FIND("RESÍDUO",J434)),ISNUMBER(FIND("RESIDUO",J434)),ISNUMBER(FIND("LIMPEZA",J434)),ISNUMBER(FIND("CONSERVAÇÃO",J434)),ISNUMBER(FIND("CONSERVACAO",J434))),INDEX([1]dados!$D$2:$D$32,MATCH("100000001*",[1]dados!$D$2:$D$32,0)),IF(OR(ISNUMBER(FIND("OBRA",J434)),ISNUMBER(FIND("ENGENHARIA",J434)),ISNUMBER(FIND("REFORMA",J434)),ISNUMBER(FIND("AMPLIAÇÃO",J434)),ISNUMBER(FIND("AMPLIACAO",J434)),ISNUMBER(FIND("PAVIMENTAÇÃO",J434)),ISNUMBER(FIND("PAVIMENTACAO",J434)),ISNUMBER(FIND("DRENAGEM",J434)),ISNUMBER(FIND("CONSTRUÇÃO",J434)),ISNUMBER(FIND("CONSTRUCAO",J434))),INDEX([1]dados!$D$2:$D$32,MATCH("100000003*",[1]dados!$D$2:$D$32,0)),IF(OR(ISNUMBER(FIND("LOCAÇÃO",J434)),ISNUMBER(FIND("LOCACAO",J434)),ISNUMBER(FIND("MANUTENÇÃO",J434)),ISNUMBER(FIND("MANUTENCAO",J434)),ISNUMBER(FIND("MÁQUINA",J434)),ISNUMBER(FIND("MAQUINA",J434)),ISNUMBER(FIND("EQUIPAMENTO",J434))),INDEX([1]dados!$D$2:$D$32,MATCH("100000020*",[1]dados!$D$2:$D$32,0)),""))),"")</f>
        <v/>
      </c>
      <c r="L434" s="9" t="str">
        <f t="shared" si="26"/>
        <v/>
      </c>
      <c r="M434" s="9" t="str">
        <f t="shared" si="27"/>
        <v/>
      </c>
      <c r="N434" s="9"/>
      <c r="O434" s="9"/>
    </row>
    <row r="435" spans="1:15" ht="15" thickBot="1">
      <c r="A435" s="14" t="s">
        <v>1489</v>
      </c>
      <c r="B435" s="9"/>
      <c r="C435" s="9">
        <f>IF(OR(ISNUMBER(FIND("OBRA",'[2]R-2010'!E435)),ISNUMBER(FIND("4.4.90.51",'[2]R-2010'!C435))),1,0)</f>
        <v>0</v>
      </c>
      <c r="D435" s="23" t="str">
        <f>IFERROR(TEXT(VALUE(SUBSTITUTE(SUBSTITUTE(SUBSTITUTE('[2]R-2010'!H435,".",""),"/",""),"-","")),"00000000000000"),"")</f>
        <v/>
      </c>
      <c r="E435" s="9" t="str">
        <f t="shared" si="24"/>
        <v/>
      </c>
      <c r="F435" s="9" t="str">
        <f t="shared" si="25"/>
        <v/>
      </c>
      <c r="G435" s="9">
        <f>IFERROR(IF('[2]R-2010'!I435="",0,'[2]R-2010'!I435),"")</f>
        <v>0</v>
      </c>
      <c r="H435" s="10">
        <f>IFERROR('[2]R-2010'!K435,"")</f>
        <v>0</v>
      </c>
      <c r="I435" s="24">
        <f>IFERROR('[2]R-2010'!L435,"")</f>
        <v>0</v>
      </c>
      <c r="J435" s="14">
        <f>IFERROR('[2]R-2010'!Q435,"")</f>
        <v>0</v>
      </c>
      <c r="K435" s="23" t="str">
        <f>IFERROR(IF(OR(ISNUMBER(FIND("VARR",J435)),ISNUMBER(FIND("CAPINA",J435)),ISNUMBER(FIND("ROÇAG",J435)),ISNUMBER(FIND("ROCAG",J435)),ISNUMBER(FIND("PODA",J435)),ISNUMBER(FIND("RESÍDUO",J435)),ISNUMBER(FIND("RESIDUO",J435)),ISNUMBER(FIND("LIMPEZA",J435)),ISNUMBER(FIND("CONSERVAÇÃO",J435)),ISNUMBER(FIND("CONSERVACAO",J435))),INDEX([1]dados!$D$2:$D$32,MATCH("100000001*",[1]dados!$D$2:$D$32,0)),IF(OR(ISNUMBER(FIND("OBRA",J435)),ISNUMBER(FIND("ENGENHARIA",J435)),ISNUMBER(FIND("REFORMA",J435)),ISNUMBER(FIND("AMPLIAÇÃO",J435)),ISNUMBER(FIND("AMPLIACAO",J435)),ISNUMBER(FIND("PAVIMENTAÇÃO",J435)),ISNUMBER(FIND("PAVIMENTACAO",J435)),ISNUMBER(FIND("DRENAGEM",J435)),ISNUMBER(FIND("CONSTRUÇÃO",J435)),ISNUMBER(FIND("CONSTRUCAO",J435))),INDEX([1]dados!$D$2:$D$32,MATCH("100000003*",[1]dados!$D$2:$D$32,0)),IF(OR(ISNUMBER(FIND("LOCAÇÃO",J435)),ISNUMBER(FIND("LOCACAO",J435)),ISNUMBER(FIND("MANUTENÇÃO",J435)),ISNUMBER(FIND("MANUTENCAO",J435)),ISNUMBER(FIND("MÁQUINA",J435)),ISNUMBER(FIND("MAQUINA",J435)),ISNUMBER(FIND("EQUIPAMENTO",J435))),INDEX([1]dados!$D$2:$D$32,MATCH("100000020*",[1]dados!$D$2:$D$32,0)),""))),"")</f>
        <v/>
      </c>
      <c r="L435" s="9" t="str">
        <f t="shared" si="26"/>
        <v/>
      </c>
      <c r="M435" s="9" t="str">
        <f t="shared" si="27"/>
        <v/>
      </c>
      <c r="N435" s="9"/>
      <c r="O435" s="9"/>
    </row>
    <row r="436" spans="1:15" ht="15" thickBot="1">
      <c r="A436" s="14" t="s">
        <v>1489</v>
      </c>
      <c r="B436" s="9"/>
      <c r="C436" s="9">
        <f>IF(OR(ISNUMBER(FIND("OBRA",'[2]R-2010'!E436)),ISNUMBER(FIND("4.4.90.51",'[2]R-2010'!C436))),1,0)</f>
        <v>0</v>
      </c>
      <c r="D436" s="23" t="str">
        <f>IFERROR(TEXT(VALUE(SUBSTITUTE(SUBSTITUTE(SUBSTITUTE('[2]R-2010'!H436,".",""),"/",""),"-","")),"00000000000000"),"")</f>
        <v/>
      </c>
      <c r="E436" s="9" t="str">
        <f t="shared" si="24"/>
        <v/>
      </c>
      <c r="F436" s="9" t="str">
        <f t="shared" si="25"/>
        <v/>
      </c>
      <c r="G436" s="9">
        <f>IFERROR(IF('[2]R-2010'!I436="",0,'[2]R-2010'!I436),"")</f>
        <v>0</v>
      </c>
      <c r="H436" s="10">
        <f>IFERROR('[2]R-2010'!K436,"")</f>
        <v>0</v>
      </c>
      <c r="I436" s="24">
        <f>IFERROR('[2]R-2010'!L436,"")</f>
        <v>0</v>
      </c>
      <c r="J436" s="14">
        <f>IFERROR('[2]R-2010'!Q436,"")</f>
        <v>0</v>
      </c>
      <c r="K436" s="23" t="str">
        <f>IFERROR(IF(OR(ISNUMBER(FIND("VARR",J436)),ISNUMBER(FIND("CAPINA",J436)),ISNUMBER(FIND("ROÇAG",J436)),ISNUMBER(FIND("ROCAG",J436)),ISNUMBER(FIND("PODA",J436)),ISNUMBER(FIND("RESÍDUO",J436)),ISNUMBER(FIND("RESIDUO",J436)),ISNUMBER(FIND("LIMPEZA",J436)),ISNUMBER(FIND("CONSERVAÇÃO",J436)),ISNUMBER(FIND("CONSERVACAO",J436))),INDEX([1]dados!$D$2:$D$32,MATCH("100000001*",[1]dados!$D$2:$D$32,0)),IF(OR(ISNUMBER(FIND("OBRA",J436)),ISNUMBER(FIND("ENGENHARIA",J436)),ISNUMBER(FIND("REFORMA",J436)),ISNUMBER(FIND("AMPLIAÇÃO",J436)),ISNUMBER(FIND("AMPLIACAO",J436)),ISNUMBER(FIND("PAVIMENTAÇÃO",J436)),ISNUMBER(FIND("PAVIMENTACAO",J436)),ISNUMBER(FIND("DRENAGEM",J436)),ISNUMBER(FIND("CONSTRUÇÃO",J436)),ISNUMBER(FIND("CONSTRUCAO",J436))),INDEX([1]dados!$D$2:$D$32,MATCH("100000003*",[1]dados!$D$2:$D$32,0)),IF(OR(ISNUMBER(FIND("LOCAÇÃO",J436)),ISNUMBER(FIND("LOCACAO",J436)),ISNUMBER(FIND("MANUTENÇÃO",J436)),ISNUMBER(FIND("MANUTENCAO",J436)),ISNUMBER(FIND("MÁQUINA",J436)),ISNUMBER(FIND("MAQUINA",J436)),ISNUMBER(FIND("EQUIPAMENTO",J436))),INDEX([1]dados!$D$2:$D$32,MATCH("100000020*",[1]dados!$D$2:$D$32,0)),""))),"")</f>
        <v/>
      </c>
      <c r="L436" s="9" t="str">
        <f t="shared" si="26"/>
        <v/>
      </c>
      <c r="M436" s="9" t="str">
        <f t="shared" si="27"/>
        <v/>
      </c>
      <c r="N436" s="9"/>
      <c r="O436" s="9"/>
    </row>
    <row r="437" spans="1:15" ht="15" thickBot="1">
      <c r="A437" s="14" t="s">
        <v>1489</v>
      </c>
      <c r="B437" s="9"/>
      <c r="C437" s="9">
        <f>IF(OR(ISNUMBER(FIND("OBRA",'[2]R-2010'!E437)),ISNUMBER(FIND("4.4.90.51",'[2]R-2010'!C437))),1,0)</f>
        <v>0</v>
      </c>
      <c r="D437" s="23" t="str">
        <f>IFERROR(TEXT(VALUE(SUBSTITUTE(SUBSTITUTE(SUBSTITUTE('[2]R-2010'!H437,".",""),"/",""),"-","")),"00000000000000"),"")</f>
        <v/>
      </c>
      <c r="E437" s="9" t="str">
        <f t="shared" si="24"/>
        <v/>
      </c>
      <c r="F437" s="9" t="str">
        <f t="shared" si="25"/>
        <v/>
      </c>
      <c r="G437" s="9">
        <f>IFERROR(IF('[2]R-2010'!I437="",0,'[2]R-2010'!I437),"")</f>
        <v>0</v>
      </c>
      <c r="H437" s="10">
        <f>IFERROR('[2]R-2010'!K437,"")</f>
        <v>0</v>
      </c>
      <c r="I437" s="24">
        <f>IFERROR('[2]R-2010'!L437,"")</f>
        <v>0</v>
      </c>
      <c r="J437" s="14">
        <f>IFERROR('[2]R-2010'!Q437,"")</f>
        <v>0</v>
      </c>
      <c r="K437" s="23" t="str">
        <f>IFERROR(IF(OR(ISNUMBER(FIND("VARR",J437)),ISNUMBER(FIND("CAPINA",J437)),ISNUMBER(FIND("ROÇAG",J437)),ISNUMBER(FIND("ROCAG",J437)),ISNUMBER(FIND("PODA",J437)),ISNUMBER(FIND("RESÍDUO",J437)),ISNUMBER(FIND("RESIDUO",J437)),ISNUMBER(FIND("LIMPEZA",J437)),ISNUMBER(FIND("CONSERVAÇÃO",J437)),ISNUMBER(FIND("CONSERVACAO",J437))),INDEX([1]dados!$D$2:$D$32,MATCH("100000001*",[1]dados!$D$2:$D$32,0)),IF(OR(ISNUMBER(FIND("OBRA",J437)),ISNUMBER(FIND("ENGENHARIA",J437)),ISNUMBER(FIND("REFORMA",J437)),ISNUMBER(FIND("AMPLIAÇÃO",J437)),ISNUMBER(FIND("AMPLIACAO",J437)),ISNUMBER(FIND("PAVIMENTAÇÃO",J437)),ISNUMBER(FIND("PAVIMENTACAO",J437)),ISNUMBER(FIND("DRENAGEM",J437)),ISNUMBER(FIND("CONSTRUÇÃO",J437)),ISNUMBER(FIND("CONSTRUCAO",J437))),INDEX([1]dados!$D$2:$D$32,MATCH("100000003*",[1]dados!$D$2:$D$32,0)),IF(OR(ISNUMBER(FIND("LOCAÇÃO",J437)),ISNUMBER(FIND("LOCACAO",J437)),ISNUMBER(FIND("MANUTENÇÃO",J437)),ISNUMBER(FIND("MANUTENCAO",J437)),ISNUMBER(FIND("MÁQUINA",J437)),ISNUMBER(FIND("MAQUINA",J437)),ISNUMBER(FIND("EQUIPAMENTO",J437))),INDEX([1]dados!$D$2:$D$32,MATCH("100000020*",[1]dados!$D$2:$D$32,0)),""))),"")</f>
        <v/>
      </c>
      <c r="L437" s="9" t="str">
        <f t="shared" si="26"/>
        <v/>
      </c>
      <c r="M437" s="9" t="str">
        <f t="shared" si="27"/>
        <v/>
      </c>
      <c r="N437" s="9"/>
      <c r="O437" s="9"/>
    </row>
    <row r="438" spans="1:15" ht="15" thickBot="1">
      <c r="A438" s="14" t="s">
        <v>1489</v>
      </c>
      <c r="B438" s="9"/>
      <c r="C438" s="9">
        <f>IF(OR(ISNUMBER(FIND("OBRA",'[2]R-2010'!E438)),ISNUMBER(FIND("4.4.90.51",'[2]R-2010'!C438))),1,0)</f>
        <v>0</v>
      </c>
      <c r="D438" s="23" t="str">
        <f>IFERROR(TEXT(VALUE(SUBSTITUTE(SUBSTITUTE(SUBSTITUTE('[2]R-2010'!H438,".",""),"/",""),"-","")),"00000000000000"),"")</f>
        <v/>
      </c>
      <c r="E438" s="9" t="str">
        <f t="shared" si="24"/>
        <v/>
      </c>
      <c r="F438" s="9" t="str">
        <f t="shared" si="25"/>
        <v/>
      </c>
      <c r="G438" s="9">
        <f>IFERROR(IF('[2]R-2010'!I438="",0,'[2]R-2010'!I438),"")</f>
        <v>0</v>
      </c>
      <c r="H438" s="10">
        <f>IFERROR('[2]R-2010'!K438,"")</f>
        <v>0</v>
      </c>
      <c r="I438" s="24">
        <f>IFERROR('[2]R-2010'!L438,"")</f>
        <v>0</v>
      </c>
      <c r="J438" s="14">
        <f>IFERROR('[2]R-2010'!Q438,"")</f>
        <v>0</v>
      </c>
      <c r="K438" s="23" t="str">
        <f>IFERROR(IF(OR(ISNUMBER(FIND("VARR",J438)),ISNUMBER(FIND("CAPINA",J438)),ISNUMBER(FIND("ROÇAG",J438)),ISNUMBER(FIND("ROCAG",J438)),ISNUMBER(FIND("PODA",J438)),ISNUMBER(FIND("RESÍDUO",J438)),ISNUMBER(FIND("RESIDUO",J438)),ISNUMBER(FIND("LIMPEZA",J438)),ISNUMBER(FIND("CONSERVAÇÃO",J438)),ISNUMBER(FIND("CONSERVACAO",J438))),INDEX([1]dados!$D$2:$D$32,MATCH("100000001*",[1]dados!$D$2:$D$32,0)),IF(OR(ISNUMBER(FIND("OBRA",J438)),ISNUMBER(FIND("ENGENHARIA",J438)),ISNUMBER(FIND("REFORMA",J438)),ISNUMBER(FIND("AMPLIAÇÃO",J438)),ISNUMBER(FIND("AMPLIACAO",J438)),ISNUMBER(FIND("PAVIMENTAÇÃO",J438)),ISNUMBER(FIND("PAVIMENTACAO",J438)),ISNUMBER(FIND("DRENAGEM",J438)),ISNUMBER(FIND("CONSTRUÇÃO",J438)),ISNUMBER(FIND("CONSTRUCAO",J438))),INDEX([1]dados!$D$2:$D$32,MATCH("100000003*",[1]dados!$D$2:$D$32,0)),IF(OR(ISNUMBER(FIND("LOCAÇÃO",J438)),ISNUMBER(FIND("LOCACAO",J438)),ISNUMBER(FIND("MANUTENÇÃO",J438)),ISNUMBER(FIND("MANUTENCAO",J438)),ISNUMBER(FIND("MÁQUINA",J438)),ISNUMBER(FIND("MAQUINA",J438)),ISNUMBER(FIND("EQUIPAMENTO",J438))),INDEX([1]dados!$D$2:$D$32,MATCH("100000020*",[1]dados!$D$2:$D$32,0)),""))),"")</f>
        <v/>
      </c>
      <c r="L438" s="9" t="str">
        <f t="shared" si="26"/>
        <v/>
      </c>
      <c r="M438" s="9" t="str">
        <f t="shared" si="27"/>
        <v/>
      </c>
      <c r="N438" s="9"/>
      <c r="O438" s="9"/>
    </row>
    <row r="439" spans="1:15" ht="15" thickBot="1">
      <c r="A439" s="14" t="s">
        <v>1489</v>
      </c>
      <c r="B439" s="9"/>
      <c r="C439" s="9">
        <f>IF(OR(ISNUMBER(FIND("OBRA",'[2]R-2010'!E439)),ISNUMBER(FIND("4.4.90.51",'[2]R-2010'!C439))),1,0)</f>
        <v>0</v>
      </c>
      <c r="D439" s="23" t="str">
        <f>IFERROR(TEXT(VALUE(SUBSTITUTE(SUBSTITUTE(SUBSTITUTE('[2]R-2010'!H439,".",""),"/",""),"-","")),"00000000000000"),"")</f>
        <v/>
      </c>
      <c r="E439" s="9" t="str">
        <f t="shared" si="24"/>
        <v/>
      </c>
      <c r="F439" s="9" t="str">
        <f t="shared" si="25"/>
        <v/>
      </c>
      <c r="G439" s="9">
        <f>IFERROR(IF('[2]R-2010'!I439="",0,'[2]R-2010'!I439),"")</f>
        <v>0</v>
      </c>
      <c r="H439" s="10">
        <f>IFERROR('[2]R-2010'!K439,"")</f>
        <v>0</v>
      </c>
      <c r="I439" s="24">
        <f>IFERROR('[2]R-2010'!L439,"")</f>
        <v>0</v>
      </c>
      <c r="J439" s="14">
        <f>IFERROR('[2]R-2010'!Q439,"")</f>
        <v>0</v>
      </c>
      <c r="K439" s="23" t="str">
        <f>IFERROR(IF(OR(ISNUMBER(FIND("VARR",J439)),ISNUMBER(FIND("CAPINA",J439)),ISNUMBER(FIND("ROÇAG",J439)),ISNUMBER(FIND("ROCAG",J439)),ISNUMBER(FIND("PODA",J439)),ISNUMBER(FIND("RESÍDUO",J439)),ISNUMBER(FIND("RESIDUO",J439)),ISNUMBER(FIND("LIMPEZA",J439)),ISNUMBER(FIND("CONSERVAÇÃO",J439)),ISNUMBER(FIND("CONSERVACAO",J439))),INDEX([1]dados!$D$2:$D$32,MATCH("100000001*",[1]dados!$D$2:$D$32,0)),IF(OR(ISNUMBER(FIND("OBRA",J439)),ISNUMBER(FIND("ENGENHARIA",J439)),ISNUMBER(FIND("REFORMA",J439)),ISNUMBER(FIND("AMPLIAÇÃO",J439)),ISNUMBER(FIND("AMPLIACAO",J439)),ISNUMBER(FIND("PAVIMENTAÇÃO",J439)),ISNUMBER(FIND("PAVIMENTACAO",J439)),ISNUMBER(FIND("DRENAGEM",J439)),ISNUMBER(FIND("CONSTRUÇÃO",J439)),ISNUMBER(FIND("CONSTRUCAO",J439))),INDEX([1]dados!$D$2:$D$32,MATCH("100000003*",[1]dados!$D$2:$D$32,0)),IF(OR(ISNUMBER(FIND("LOCAÇÃO",J439)),ISNUMBER(FIND("LOCACAO",J439)),ISNUMBER(FIND("MANUTENÇÃO",J439)),ISNUMBER(FIND("MANUTENCAO",J439)),ISNUMBER(FIND("MÁQUINA",J439)),ISNUMBER(FIND("MAQUINA",J439)),ISNUMBER(FIND("EQUIPAMENTO",J439))),INDEX([1]dados!$D$2:$D$32,MATCH("100000020*",[1]dados!$D$2:$D$32,0)),""))),"")</f>
        <v/>
      </c>
      <c r="L439" s="9" t="str">
        <f t="shared" si="26"/>
        <v/>
      </c>
      <c r="M439" s="9" t="str">
        <f t="shared" si="27"/>
        <v/>
      </c>
      <c r="N439" s="9"/>
      <c r="O439" s="9"/>
    </row>
    <row r="440" spans="1:15" ht="15" thickBot="1">
      <c r="A440" s="14" t="s">
        <v>1489</v>
      </c>
      <c r="B440" s="9"/>
      <c r="C440" s="9">
        <f>IF(OR(ISNUMBER(FIND("OBRA",'[2]R-2010'!E440)),ISNUMBER(FIND("4.4.90.51",'[2]R-2010'!C440))),1,0)</f>
        <v>0</v>
      </c>
      <c r="D440" s="23" t="str">
        <f>IFERROR(TEXT(VALUE(SUBSTITUTE(SUBSTITUTE(SUBSTITUTE('[2]R-2010'!H440,".",""),"/",""),"-","")),"00000000000000"),"")</f>
        <v/>
      </c>
      <c r="E440" s="9" t="str">
        <f t="shared" si="24"/>
        <v/>
      </c>
      <c r="F440" s="9" t="str">
        <f t="shared" si="25"/>
        <v/>
      </c>
      <c r="G440" s="9">
        <f>IFERROR(IF('[2]R-2010'!I440="",0,'[2]R-2010'!I440),"")</f>
        <v>0</v>
      </c>
      <c r="H440" s="10">
        <f>IFERROR('[2]R-2010'!K440,"")</f>
        <v>0</v>
      </c>
      <c r="I440" s="24">
        <f>IFERROR('[2]R-2010'!L440,"")</f>
        <v>0</v>
      </c>
      <c r="J440" s="14">
        <f>IFERROR('[2]R-2010'!Q440,"")</f>
        <v>0</v>
      </c>
      <c r="K440" s="23" t="str">
        <f>IFERROR(IF(OR(ISNUMBER(FIND("VARR",J440)),ISNUMBER(FIND("CAPINA",J440)),ISNUMBER(FIND("ROÇAG",J440)),ISNUMBER(FIND("ROCAG",J440)),ISNUMBER(FIND("PODA",J440)),ISNUMBER(FIND("RESÍDUO",J440)),ISNUMBER(FIND("RESIDUO",J440)),ISNUMBER(FIND("LIMPEZA",J440)),ISNUMBER(FIND("CONSERVAÇÃO",J440)),ISNUMBER(FIND("CONSERVACAO",J440))),INDEX([1]dados!$D$2:$D$32,MATCH("100000001*",[1]dados!$D$2:$D$32,0)),IF(OR(ISNUMBER(FIND("OBRA",J440)),ISNUMBER(FIND("ENGENHARIA",J440)),ISNUMBER(FIND("REFORMA",J440)),ISNUMBER(FIND("AMPLIAÇÃO",J440)),ISNUMBER(FIND("AMPLIACAO",J440)),ISNUMBER(FIND("PAVIMENTAÇÃO",J440)),ISNUMBER(FIND("PAVIMENTACAO",J440)),ISNUMBER(FIND("DRENAGEM",J440)),ISNUMBER(FIND("CONSTRUÇÃO",J440)),ISNUMBER(FIND("CONSTRUCAO",J440))),INDEX([1]dados!$D$2:$D$32,MATCH("100000003*",[1]dados!$D$2:$D$32,0)),IF(OR(ISNUMBER(FIND("LOCAÇÃO",J440)),ISNUMBER(FIND("LOCACAO",J440)),ISNUMBER(FIND("MANUTENÇÃO",J440)),ISNUMBER(FIND("MANUTENCAO",J440)),ISNUMBER(FIND("MÁQUINA",J440)),ISNUMBER(FIND("MAQUINA",J440)),ISNUMBER(FIND("EQUIPAMENTO",J440))),INDEX([1]dados!$D$2:$D$32,MATCH("100000020*",[1]dados!$D$2:$D$32,0)),""))),"")</f>
        <v/>
      </c>
      <c r="L440" s="9" t="str">
        <f t="shared" si="26"/>
        <v/>
      </c>
      <c r="M440" s="9" t="str">
        <f t="shared" si="27"/>
        <v/>
      </c>
      <c r="N440" s="9"/>
      <c r="O440" s="9"/>
    </row>
    <row r="441" spans="1:15" ht="15" thickBot="1">
      <c r="A441" s="14" t="s">
        <v>1489</v>
      </c>
      <c r="B441" s="9"/>
      <c r="C441" s="9">
        <f>IF(OR(ISNUMBER(FIND("OBRA",'[2]R-2010'!E441)),ISNUMBER(FIND("4.4.90.51",'[2]R-2010'!C441))),1,0)</f>
        <v>0</v>
      </c>
      <c r="D441" s="23" t="str">
        <f>IFERROR(TEXT(VALUE(SUBSTITUTE(SUBSTITUTE(SUBSTITUTE('[2]R-2010'!H441,".",""),"/",""),"-","")),"00000000000000"),"")</f>
        <v/>
      </c>
      <c r="E441" s="9" t="str">
        <f t="shared" si="24"/>
        <v/>
      </c>
      <c r="F441" s="9" t="str">
        <f t="shared" si="25"/>
        <v/>
      </c>
      <c r="G441" s="9">
        <f>IFERROR(IF('[2]R-2010'!I441="",0,'[2]R-2010'!I441),"")</f>
        <v>0</v>
      </c>
      <c r="H441" s="10">
        <f>IFERROR('[2]R-2010'!K441,"")</f>
        <v>0</v>
      </c>
      <c r="I441" s="24">
        <f>IFERROR('[2]R-2010'!L441,"")</f>
        <v>0</v>
      </c>
      <c r="J441" s="14">
        <f>IFERROR('[2]R-2010'!Q441,"")</f>
        <v>0</v>
      </c>
      <c r="K441" s="23" t="str">
        <f>IFERROR(IF(OR(ISNUMBER(FIND("VARR",J441)),ISNUMBER(FIND("CAPINA",J441)),ISNUMBER(FIND("ROÇAG",J441)),ISNUMBER(FIND("ROCAG",J441)),ISNUMBER(FIND("PODA",J441)),ISNUMBER(FIND("RESÍDUO",J441)),ISNUMBER(FIND("RESIDUO",J441)),ISNUMBER(FIND("LIMPEZA",J441)),ISNUMBER(FIND("CONSERVAÇÃO",J441)),ISNUMBER(FIND("CONSERVACAO",J441))),INDEX([1]dados!$D$2:$D$32,MATCH("100000001*",[1]dados!$D$2:$D$32,0)),IF(OR(ISNUMBER(FIND("OBRA",J441)),ISNUMBER(FIND("ENGENHARIA",J441)),ISNUMBER(FIND("REFORMA",J441)),ISNUMBER(FIND("AMPLIAÇÃO",J441)),ISNUMBER(FIND("AMPLIACAO",J441)),ISNUMBER(FIND("PAVIMENTAÇÃO",J441)),ISNUMBER(FIND("PAVIMENTACAO",J441)),ISNUMBER(FIND("DRENAGEM",J441)),ISNUMBER(FIND("CONSTRUÇÃO",J441)),ISNUMBER(FIND("CONSTRUCAO",J441))),INDEX([1]dados!$D$2:$D$32,MATCH("100000003*",[1]dados!$D$2:$D$32,0)),IF(OR(ISNUMBER(FIND("LOCAÇÃO",J441)),ISNUMBER(FIND("LOCACAO",J441)),ISNUMBER(FIND("MANUTENÇÃO",J441)),ISNUMBER(FIND("MANUTENCAO",J441)),ISNUMBER(FIND("MÁQUINA",J441)),ISNUMBER(FIND("MAQUINA",J441)),ISNUMBER(FIND("EQUIPAMENTO",J441))),INDEX([1]dados!$D$2:$D$32,MATCH("100000020*",[1]dados!$D$2:$D$32,0)),""))),"")</f>
        <v/>
      </c>
      <c r="L441" s="9" t="str">
        <f t="shared" si="26"/>
        <v/>
      </c>
      <c r="M441" s="9" t="str">
        <f t="shared" si="27"/>
        <v/>
      </c>
      <c r="N441" s="9"/>
      <c r="O441" s="9"/>
    </row>
    <row r="442" spans="1:15" ht="15" thickBot="1">
      <c r="A442" s="14" t="s">
        <v>1489</v>
      </c>
      <c r="B442" s="9"/>
      <c r="C442" s="9">
        <f>IF(OR(ISNUMBER(FIND("OBRA",'[2]R-2010'!E442)),ISNUMBER(FIND("4.4.90.51",'[2]R-2010'!C442))),1,0)</f>
        <v>0</v>
      </c>
      <c r="D442" s="23" t="str">
        <f>IFERROR(TEXT(VALUE(SUBSTITUTE(SUBSTITUTE(SUBSTITUTE('[2]R-2010'!H442,".",""),"/",""),"-","")),"00000000000000"),"")</f>
        <v/>
      </c>
      <c r="E442" s="9" t="str">
        <f t="shared" si="24"/>
        <v/>
      </c>
      <c r="F442" s="9" t="str">
        <f t="shared" si="25"/>
        <v/>
      </c>
      <c r="G442" s="9">
        <f>IFERROR(IF('[2]R-2010'!I442="",0,'[2]R-2010'!I442),"")</f>
        <v>0</v>
      </c>
      <c r="H442" s="10">
        <f>IFERROR('[2]R-2010'!K442,"")</f>
        <v>0</v>
      </c>
      <c r="I442" s="24">
        <f>IFERROR('[2]R-2010'!L442,"")</f>
        <v>0</v>
      </c>
      <c r="J442" s="14">
        <f>IFERROR('[2]R-2010'!Q442,"")</f>
        <v>0</v>
      </c>
      <c r="K442" s="23" t="str">
        <f>IFERROR(IF(OR(ISNUMBER(FIND("VARR",J442)),ISNUMBER(FIND("CAPINA",J442)),ISNUMBER(FIND("ROÇAG",J442)),ISNUMBER(FIND("ROCAG",J442)),ISNUMBER(FIND("PODA",J442)),ISNUMBER(FIND("RESÍDUO",J442)),ISNUMBER(FIND("RESIDUO",J442)),ISNUMBER(FIND("LIMPEZA",J442)),ISNUMBER(FIND("CONSERVAÇÃO",J442)),ISNUMBER(FIND("CONSERVACAO",J442))),INDEX([1]dados!$D$2:$D$32,MATCH("100000001*",[1]dados!$D$2:$D$32,0)),IF(OR(ISNUMBER(FIND("OBRA",J442)),ISNUMBER(FIND("ENGENHARIA",J442)),ISNUMBER(FIND("REFORMA",J442)),ISNUMBER(FIND("AMPLIAÇÃO",J442)),ISNUMBER(FIND("AMPLIACAO",J442)),ISNUMBER(FIND("PAVIMENTAÇÃO",J442)),ISNUMBER(FIND("PAVIMENTACAO",J442)),ISNUMBER(FIND("DRENAGEM",J442)),ISNUMBER(FIND("CONSTRUÇÃO",J442)),ISNUMBER(FIND("CONSTRUCAO",J442))),INDEX([1]dados!$D$2:$D$32,MATCH("100000003*",[1]dados!$D$2:$D$32,0)),IF(OR(ISNUMBER(FIND("LOCAÇÃO",J442)),ISNUMBER(FIND("LOCACAO",J442)),ISNUMBER(FIND("MANUTENÇÃO",J442)),ISNUMBER(FIND("MANUTENCAO",J442)),ISNUMBER(FIND("MÁQUINA",J442)),ISNUMBER(FIND("MAQUINA",J442)),ISNUMBER(FIND("EQUIPAMENTO",J442))),INDEX([1]dados!$D$2:$D$32,MATCH("100000020*",[1]dados!$D$2:$D$32,0)),""))),"")</f>
        <v/>
      </c>
      <c r="L442" s="9" t="str">
        <f t="shared" si="26"/>
        <v/>
      </c>
      <c r="M442" s="9" t="str">
        <f t="shared" si="27"/>
        <v/>
      </c>
      <c r="N442" s="9"/>
      <c r="O442" s="9"/>
    </row>
    <row r="443" spans="1:15" ht="15" thickBot="1">
      <c r="A443" s="14" t="s">
        <v>1489</v>
      </c>
      <c r="B443" s="9"/>
      <c r="C443" s="9">
        <f>IF(OR(ISNUMBER(FIND("OBRA",'[2]R-2010'!E443)),ISNUMBER(FIND("4.4.90.51",'[2]R-2010'!C443))),1,0)</f>
        <v>0</v>
      </c>
      <c r="D443" s="23" t="str">
        <f>IFERROR(TEXT(VALUE(SUBSTITUTE(SUBSTITUTE(SUBSTITUTE('[2]R-2010'!H443,".",""),"/",""),"-","")),"00000000000000"),"")</f>
        <v/>
      </c>
      <c r="E443" s="9" t="str">
        <f t="shared" si="24"/>
        <v/>
      </c>
      <c r="F443" s="9" t="str">
        <f t="shared" si="25"/>
        <v/>
      </c>
      <c r="G443" s="9">
        <f>IFERROR(IF('[2]R-2010'!I443="",0,'[2]R-2010'!I443),"")</f>
        <v>0</v>
      </c>
      <c r="H443" s="10">
        <f>IFERROR('[2]R-2010'!K443,"")</f>
        <v>0</v>
      </c>
      <c r="I443" s="24">
        <f>IFERROR('[2]R-2010'!L443,"")</f>
        <v>0</v>
      </c>
      <c r="J443" s="14">
        <f>IFERROR('[2]R-2010'!Q443,"")</f>
        <v>0</v>
      </c>
      <c r="K443" s="23" t="str">
        <f>IFERROR(IF(OR(ISNUMBER(FIND("VARR",J443)),ISNUMBER(FIND("CAPINA",J443)),ISNUMBER(FIND("ROÇAG",J443)),ISNUMBER(FIND("ROCAG",J443)),ISNUMBER(FIND("PODA",J443)),ISNUMBER(FIND("RESÍDUO",J443)),ISNUMBER(FIND("RESIDUO",J443)),ISNUMBER(FIND("LIMPEZA",J443)),ISNUMBER(FIND("CONSERVAÇÃO",J443)),ISNUMBER(FIND("CONSERVACAO",J443))),INDEX([1]dados!$D$2:$D$32,MATCH("100000001*",[1]dados!$D$2:$D$32,0)),IF(OR(ISNUMBER(FIND("OBRA",J443)),ISNUMBER(FIND("ENGENHARIA",J443)),ISNUMBER(FIND("REFORMA",J443)),ISNUMBER(FIND("AMPLIAÇÃO",J443)),ISNUMBER(FIND("AMPLIACAO",J443)),ISNUMBER(FIND("PAVIMENTAÇÃO",J443)),ISNUMBER(FIND("PAVIMENTACAO",J443)),ISNUMBER(FIND("DRENAGEM",J443)),ISNUMBER(FIND("CONSTRUÇÃO",J443)),ISNUMBER(FIND("CONSTRUCAO",J443))),INDEX([1]dados!$D$2:$D$32,MATCH("100000003*",[1]dados!$D$2:$D$32,0)),IF(OR(ISNUMBER(FIND("LOCAÇÃO",J443)),ISNUMBER(FIND("LOCACAO",J443)),ISNUMBER(FIND("MANUTENÇÃO",J443)),ISNUMBER(FIND("MANUTENCAO",J443)),ISNUMBER(FIND("MÁQUINA",J443)),ISNUMBER(FIND("MAQUINA",J443)),ISNUMBER(FIND("EQUIPAMENTO",J443))),INDEX([1]dados!$D$2:$D$32,MATCH("100000020*",[1]dados!$D$2:$D$32,0)),""))),"")</f>
        <v/>
      </c>
      <c r="L443" s="9" t="str">
        <f t="shared" si="26"/>
        <v/>
      </c>
      <c r="M443" s="9" t="str">
        <f t="shared" si="27"/>
        <v/>
      </c>
      <c r="N443" s="9"/>
      <c r="O443" s="9"/>
    </row>
    <row r="444" spans="1:15" ht="15" thickBot="1">
      <c r="A444" s="14" t="s">
        <v>1489</v>
      </c>
      <c r="B444" s="9"/>
      <c r="C444" s="9">
        <f>IF(OR(ISNUMBER(FIND("OBRA",'[2]R-2010'!E444)),ISNUMBER(FIND("4.4.90.51",'[2]R-2010'!C444))),1,0)</f>
        <v>0</v>
      </c>
      <c r="D444" s="23" t="str">
        <f>IFERROR(TEXT(VALUE(SUBSTITUTE(SUBSTITUTE(SUBSTITUTE('[2]R-2010'!H444,".",""),"/",""),"-","")),"00000000000000"),"")</f>
        <v/>
      </c>
      <c r="E444" s="9" t="str">
        <f t="shared" si="24"/>
        <v/>
      </c>
      <c r="F444" s="9" t="str">
        <f t="shared" si="25"/>
        <v/>
      </c>
      <c r="G444" s="9">
        <f>IFERROR(IF('[2]R-2010'!I444="",0,'[2]R-2010'!I444),"")</f>
        <v>0</v>
      </c>
      <c r="H444" s="10">
        <f>IFERROR('[2]R-2010'!K444,"")</f>
        <v>0</v>
      </c>
      <c r="I444" s="24">
        <f>IFERROR('[2]R-2010'!L444,"")</f>
        <v>0</v>
      </c>
      <c r="J444" s="14">
        <f>IFERROR('[2]R-2010'!Q444,"")</f>
        <v>0</v>
      </c>
      <c r="K444" s="23" t="str">
        <f>IFERROR(IF(OR(ISNUMBER(FIND("VARR",J444)),ISNUMBER(FIND("CAPINA",J444)),ISNUMBER(FIND("ROÇAG",J444)),ISNUMBER(FIND("ROCAG",J444)),ISNUMBER(FIND("PODA",J444)),ISNUMBER(FIND("RESÍDUO",J444)),ISNUMBER(FIND("RESIDUO",J444)),ISNUMBER(FIND("LIMPEZA",J444)),ISNUMBER(FIND("CONSERVAÇÃO",J444)),ISNUMBER(FIND("CONSERVACAO",J444))),INDEX([1]dados!$D$2:$D$32,MATCH("100000001*",[1]dados!$D$2:$D$32,0)),IF(OR(ISNUMBER(FIND("OBRA",J444)),ISNUMBER(FIND("ENGENHARIA",J444)),ISNUMBER(FIND("REFORMA",J444)),ISNUMBER(FIND("AMPLIAÇÃO",J444)),ISNUMBER(FIND("AMPLIACAO",J444)),ISNUMBER(FIND("PAVIMENTAÇÃO",J444)),ISNUMBER(FIND("PAVIMENTACAO",J444)),ISNUMBER(FIND("DRENAGEM",J444)),ISNUMBER(FIND("CONSTRUÇÃO",J444)),ISNUMBER(FIND("CONSTRUCAO",J444))),INDEX([1]dados!$D$2:$D$32,MATCH("100000003*",[1]dados!$D$2:$D$32,0)),IF(OR(ISNUMBER(FIND("LOCAÇÃO",J444)),ISNUMBER(FIND("LOCACAO",J444)),ISNUMBER(FIND("MANUTENÇÃO",J444)),ISNUMBER(FIND("MANUTENCAO",J444)),ISNUMBER(FIND("MÁQUINA",J444)),ISNUMBER(FIND("MAQUINA",J444)),ISNUMBER(FIND("EQUIPAMENTO",J444))),INDEX([1]dados!$D$2:$D$32,MATCH("100000020*",[1]dados!$D$2:$D$32,0)),""))),"")</f>
        <v/>
      </c>
      <c r="L444" s="9" t="str">
        <f t="shared" si="26"/>
        <v/>
      </c>
      <c r="M444" s="9" t="str">
        <f t="shared" si="27"/>
        <v/>
      </c>
      <c r="N444" s="9"/>
      <c r="O444" s="9"/>
    </row>
    <row r="445" spans="1:15" ht="15" thickBot="1">
      <c r="A445" s="14" t="s">
        <v>1489</v>
      </c>
      <c r="B445" s="9"/>
      <c r="C445" s="9">
        <f>IF(OR(ISNUMBER(FIND("OBRA",'[2]R-2010'!E445)),ISNUMBER(FIND("4.4.90.51",'[2]R-2010'!C445))),1,0)</f>
        <v>0</v>
      </c>
      <c r="D445" s="23" t="str">
        <f>IFERROR(TEXT(VALUE(SUBSTITUTE(SUBSTITUTE(SUBSTITUTE('[2]R-2010'!H445,".",""),"/",""),"-","")),"00000000000000"),"")</f>
        <v/>
      </c>
      <c r="E445" s="9" t="str">
        <f t="shared" si="24"/>
        <v/>
      </c>
      <c r="F445" s="9" t="str">
        <f t="shared" si="25"/>
        <v/>
      </c>
      <c r="G445" s="9">
        <f>IFERROR(IF('[2]R-2010'!I445="",0,'[2]R-2010'!I445),"")</f>
        <v>0</v>
      </c>
      <c r="H445" s="10">
        <f>IFERROR('[2]R-2010'!K445,"")</f>
        <v>0</v>
      </c>
      <c r="I445" s="24">
        <f>IFERROR('[2]R-2010'!L445,"")</f>
        <v>0</v>
      </c>
      <c r="J445" s="14">
        <f>IFERROR('[2]R-2010'!Q445,"")</f>
        <v>0</v>
      </c>
      <c r="K445" s="23" t="str">
        <f>IFERROR(IF(OR(ISNUMBER(FIND("VARR",J445)),ISNUMBER(FIND("CAPINA",J445)),ISNUMBER(FIND("ROÇAG",J445)),ISNUMBER(FIND("ROCAG",J445)),ISNUMBER(FIND("PODA",J445)),ISNUMBER(FIND("RESÍDUO",J445)),ISNUMBER(FIND("RESIDUO",J445)),ISNUMBER(FIND("LIMPEZA",J445)),ISNUMBER(FIND("CONSERVAÇÃO",J445)),ISNUMBER(FIND("CONSERVACAO",J445))),INDEX([1]dados!$D$2:$D$32,MATCH("100000001*",[1]dados!$D$2:$D$32,0)),IF(OR(ISNUMBER(FIND("OBRA",J445)),ISNUMBER(FIND("ENGENHARIA",J445)),ISNUMBER(FIND("REFORMA",J445)),ISNUMBER(FIND("AMPLIAÇÃO",J445)),ISNUMBER(FIND("AMPLIACAO",J445)),ISNUMBER(FIND("PAVIMENTAÇÃO",J445)),ISNUMBER(FIND("PAVIMENTACAO",J445)),ISNUMBER(FIND("DRENAGEM",J445)),ISNUMBER(FIND("CONSTRUÇÃO",J445)),ISNUMBER(FIND("CONSTRUCAO",J445))),INDEX([1]dados!$D$2:$D$32,MATCH("100000003*",[1]dados!$D$2:$D$32,0)),IF(OR(ISNUMBER(FIND("LOCAÇÃO",J445)),ISNUMBER(FIND("LOCACAO",J445)),ISNUMBER(FIND("MANUTENÇÃO",J445)),ISNUMBER(FIND("MANUTENCAO",J445)),ISNUMBER(FIND("MÁQUINA",J445)),ISNUMBER(FIND("MAQUINA",J445)),ISNUMBER(FIND("EQUIPAMENTO",J445))),INDEX([1]dados!$D$2:$D$32,MATCH("100000020*",[1]dados!$D$2:$D$32,0)),""))),"")</f>
        <v/>
      </c>
      <c r="L445" s="9" t="str">
        <f t="shared" si="26"/>
        <v/>
      </c>
      <c r="M445" s="9" t="str">
        <f t="shared" si="27"/>
        <v/>
      </c>
      <c r="N445" s="9"/>
      <c r="O445" s="9"/>
    </row>
    <row r="446" spans="1:15" ht="15" thickBot="1">
      <c r="A446" s="14" t="s">
        <v>1489</v>
      </c>
      <c r="B446" s="9"/>
      <c r="C446" s="9">
        <f>IF(OR(ISNUMBER(FIND("OBRA",'[2]R-2010'!E446)),ISNUMBER(FIND("4.4.90.51",'[2]R-2010'!C446))),1,0)</f>
        <v>0</v>
      </c>
      <c r="D446" s="23" t="str">
        <f>IFERROR(TEXT(VALUE(SUBSTITUTE(SUBSTITUTE(SUBSTITUTE('[2]R-2010'!H446,".",""),"/",""),"-","")),"00000000000000"),"")</f>
        <v/>
      </c>
      <c r="E446" s="9" t="str">
        <f t="shared" si="24"/>
        <v/>
      </c>
      <c r="F446" s="9" t="str">
        <f t="shared" si="25"/>
        <v/>
      </c>
      <c r="G446" s="9">
        <f>IFERROR(IF('[2]R-2010'!I446="",0,'[2]R-2010'!I446),"")</f>
        <v>0</v>
      </c>
      <c r="H446" s="10">
        <f>IFERROR('[2]R-2010'!K446,"")</f>
        <v>0</v>
      </c>
      <c r="I446" s="24">
        <f>IFERROR('[2]R-2010'!L446,"")</f>
        <v>0</v>
      </c>
      <c r="J446" s="14">
        <f>IFERROR('[2]R-2010'!Q446,"")</f>
        <v>0</v>
      </c>
      <c r="K446" s="23" t="str">
        <f>IFERROR(IF(OR(ISNUMBER(FIND("VARR",J446)),ISNUMBER(FIND("CAPINA",J446)),ISNUMBER(FIND("ROÇAG",J446)),ISNUMBER(FIND("ROCAG",J446)),ISNUMBER(FIND("PODA",J446)),ISNUMBER(FIND("RESÍDUO",J446)),ISNUMBER(FIND("RESIDUO",J446)),ISNUMBER(FIND("LIMPEZA",J446)),ISNUMBER(FIND("CONSERVAÇÃO",J446)),ISNUMBER(FIND("CONSERVACAO",J446))),INDEX([1]dados!$D$2:$D$32,MATCH("100000001*",[1]dados!$D$2:$D$32,0)),IF(OR(ISNUMBER(FIND("OBRA",J446)),ISNUMBER(FIND("ENGENHARIA",J446)),ISNUMBER(FIND("REFORMA",J446)),ISNUMBER(FIND("AMPLIAÇÃO",J446)),ISNUMBER(FIND("AMPLIACAO",J446)),ISNUMBER(FIND("PAVIMENTAÇÃO",J446)),ISNUMBER(FIND("PAVIMENTACAO",J446)),ISNUMBER(FIND("DRENAGEM",J446)),ISNUMBER(FIND("CONSTRUÇÃO",J446)),ISNUMBER(FIND("CONSTRUCAO",J446))),INDEX([1]dados!$D$2:$D$32,MATCH("100000003*",[1]dados!$D$2:$D$32,0)),IF(OR(ISNUMBER(FIND("LOCAÇÃO",J446)),ISNUMBER(FIND("LOCACAO",J446)),ISNUMBER(FIND("MANUTENÇÃO",J446)),ISNUMBER(FIND("MANUTENCAO",J446)),ISNUMBER(FIND("MÁQUINA",J446)),ISNUMBER(FIND("MAQUINA",J446)),ISNUMBER(FIND("EQUIPAMENTO",J446))),INDEX([1]dados!$D$2:$D$32,MATCH("100000020*",[1]dados!$D$2:$D$32,0)),""))),"")</f>
        <v/>
      </c>
      <c r="L446" s="9" t="str">
        <f t="shared" si="26"/>
        <v/>
      </c>
      <c r="M446" s="9" t="str">
        <f t="shared" si="27"/>
        <v/>
      </c>
      <c r="N446" s="9"/>
      <c r="O446" s="9"/>
    </row>
    <row r="447" spans="1:15" ht="15" thickBot="1">
      <c r="A447" s="14" t="s">
        <v>1489</v>
      </c>
      <c r="B447" s="9"/>
      <c r="C447" s="9">
        <f>IF(OR(ISNUMBER(FIND("OBRA",'[2]R-2010'!E447)),ISNUMBER(FIND("4.4.90.51",'[2]R-2010'!C447))),1,0)</f>
        <v>0</v>
      </c>
      <c r="D447" s="23" t="str">
        <f>IFERROR(TEXT(VALUE(SUBSTITUTE(SUBSTITUTE(SUBSTITUTE('[2]R-2010'!H447,".",""),"/",""),"-","")),"00000000000000"),"")</f>
        <v/>
      </c>
      <c r="E447" s="9" t="str">
        <f t="shared" si="24"/>
        <v/>
      </c>
      <c r="F447" s="9" t="str">
        <f t="shared" si="25"/>
        <v/>
      </c>
      <c r="G447" s="9">
        <f>IFERROR(IF('[2]R-2010'!I447="",0,'[2]R-2010'!I447),"")</f>
        <v>0</v>
      </c>
      <c r="H447" s="10">
        <f>IFERROR('[2]R-2010'!K447,"")</f>
        <v>0</v>
      </c>
      <c r="I447" s="24">
        <f>IFERROR('[2]R-2010'!L447,"")</f>
        <v>0</v>
      </c>
      <c r="J447" s="14">
        <f>IFERROR('[2]R-2010'!Q447,"")</f>
        <v>0</v>
      </c>
      <c r="K447" s="23" t="str">
        <f>IFERROR(IF(OR(ISNUMBER(FIND("VARR",J447)),ISNUMBER(FIND("CAPINA",J447)),ISNUMBER(FIND("ROÇAG",J447)),ISNUMBER(FIND("ROCAG",J447)),ISNUMBER(FIND("PODA",J447)),ISNUMBER(FIND("RESÍDUO",J447)),ISNUMBER(FIND("RESIDUO",J447)),ISNUMBER(FIND("LIMPEZA",J447)),ISNUMBER(FIND("CONSERVAÇÃO",J447)),ISNUMBER(FIND("CONSERVACAO",J447))),INDEX([1]dados!$D$2:$D$32,MATCH("100000001*",[1]dados!$D$2:$D$32,0)),IF(OR(ISNUMBER(FIND("OBRA",J447)),ISNUMBER(FIND("ENGENHARIA",J447)),ISNUMBER(FIND("REFORMA",J447)),ISNUMBER(FIND("AMPLIAÇÃO",J447)),ISNUMBER(FIND("AMPLIACAO",J447)),ISNUMBER(FIND("PAVIMENTAÇÃO",J447)),ISNUMBER(FIND("PAVIMENTACAO",J447)),ISNUMBER(FIND("DRENAGEM",J447)),ISNUMBER(FIND("CONSTRUÇÃO",J447)),ISNUMBER(FIND("CONSTRUCAO",J447))),INDEX([1]dados!$D$2:$D$32,MATCH("100000003*",[1]dados!$D$2:$D$32,0)),IF(OR(ISNUMBER(FIND("LOCAÇÃO",J447)),ISNUMBER(FIND("LOCACAO",J447)),ISNUMBER(FIND("MANUTENÇÃO",J447)),ISNUMBER(FIND("MANUTENCAO",J447)),ISNUMBER(FIND("MÁQUINA",J447)),ISNUMBER(FIND("MAQUINA",J447)),ISNUMBER(FIND("EQUIPAMENTO",J447))),INDEX([1]dados!$D$2:$D$32,MATCH("100000020*",[1]dados!$D$2:$D$32,0)),""))),"")</f>
        <v/>
      </c>
      <c r="L447" s="9" t="str">
        <f t="shared" si="26"/>
        <v/>
      </c>
      <c r="M447" s="9" t="str">
        <f t="shared" si="27"/>
        <v/>
      </c>
      <c r="N447" s="9"/>
      <c r="O447" s="9"/>
    </row>
    <row r="448" spans="1:15" ht="15" thickBot="1">
      <c r="A448" s="14" t="s">
        <v>1489</v>
      </c>
      <c r="B448" s="9"/>
      <c r="C448" s="9">
        <f>IF(OR(ISNUMBER(FIND("OBRA",'[2]R-2010'!E448)),ISNUMBER(FIND("4.4.90.51",'[2]R-2010'!C448))),1,0)</f>
        <v>0</v>
      </c>
      <c r="D448" s="23" t="str">
        <f>IFERROR(TEXT(VALUE(SUBSTITUTE(SUBSTITUTE(SUBSTITUTE('[2]R-2010'!H448,".",""),"/",""),"-","")),"00000000000000"),"")</f>
        <v/>
      </c>
      <c r="E448" s="9" t="str">
        <f t="shared" si="24"/>
        <v/>
      </c>
      <c r="F448" s="9" t="str">
        <f t="shared" si="25"/>
        <v/>
      </c>
      <c r="G448" s="9">
        <f>IFERROR(IF('[2]R-2010'!I448="",0,'[2]R-2010'!I448),"")</f>
        <v>0</v>
      </c>
      <c r="H448" s="10">
        <f>IFERROR('[2]R-2010'!K448,"")</f>
        <v>0</v>
      </c>
      <c r="I448" s="24">
        <f>IFERROR('[2]R-2010'!L448,"")</f>
        <v>0</v>
      </c>
      <c r="J448" s="14">
        <f>IFERROR('[2]R-2010'!Q448,"")</f>
        <v>0</v>
      </c>
      <c r="K448" s="23" t="str">
        <f>IFERROR(IF(OR(ISNUMBER(FIND("VARR",J448)),ISNUMBER(FIND("CAPINA",J448)),ISNUMBER(FIND("ROÇAG",J448)),ISNUMBER(FIND("ROCAG",J448)),ISNUMBER(FIND("PODA",J448)),ISNUMBER(FIND("RESÍDUO",J448)),ISNUMBER(FIND("RESIDUO",J448)),ISNUMBER(FIND("LIMPEZA",J448)),ISNUMBER(FIND("CONSERVAÇÃO",J448)),ISNUMBER(FIND("CONSERVACAO",J448))),INDEX([1]dados!$D$2:$D$32,MATCH("100000001*",[1]dados!$D$2:$D$32,0)),IF(OR(ISNUMBER(FIND("OBRA",J448)),ISNUMBER(FIND("ENGENHARIA",J448)),ISNUMBER(FIND("REFORMA",J448)),ISNUMBER(FIND("AMPLIAÇÃO",J448)),ISNUMBER(FIND("AMPLIACAO",J448)),ISNUMBER(FIND("PAVIMENTAÇÃO",J448)),ISNUMBER(FIND("PAVIMENTACAO",J448)),ISNUMBER(FIND("DRENAGEM",J448)),ISNUMBER(FIND("CONSTRUÇÃO",J448)),ISNUMBER(FIND("CONSTRUCAO",J448))),INDEX([1]dados!$D$2:$D$32,MATCH("100000003*",[1]dados!$D$2:$D$32,0)),IF(OR(ISNUMBER(FIND("LOCAÇÃO",J448)),ISNUMBER(FIND("LOCACAO",J448)),ISNUMBER(FIND("MANUTENÇÃO",J448)),ISNUMBER(FIND("MANUTENCAO",J448)),ISNUMBER(FIND("MÁQUINA",J448)),ISNUMBER(FIND("MAQUINA",J448)),ISNUMBER(FIND("EQUIPAMENTO",J448))),INDEX([1]dados!$D$2:$D$32,MATCH("100000020*",[1]dados!$D$2:$D$32,0)),""))),"")</f>
        <v/>
      </c>
      <c r="L448" s="9" t="str">
        <f t="shared" si="26"/>
        <v/>
      </c>
      <c r="M448" s="9" t="str">
        <f t="shared" si="27"/>
        <v/>
      </c>
      <c r="N448" s="9"/>
      <c r="O448" s="9"/>
    </row>
    <row r="449" spans="1:15" ht="15" thickBot="1">
      <c r="A449" s="14" t="s">
        <v>1489</v>
      </c>
      <c r="B449" s="9"/>
      <c r="C449" s="9">
        <f>IF(OR(ISNUMBER(FIND("OBRA",'[2]R-2010'!E449)),ISNUMBER(FIND("4.4.90.51",'[2]R-2010'!C449))),1,0)</f>
        <v>0</v>
      </c>
      <c r="D449" s="23" t="str">
        <f>IFERROR(TEXT(VALUE(SUBSTITUTE(SUBSTITUTE(SUBSTITUTE('[2]R-2010'!H449,".",""),"/",""),"-","")),"00000000000000"),"")</f>
        <v/>
      </c>
      <c r="E449" s="9" t="str">
        <f t="shared" si="24"/>
        <v/>
      </c>
      <c r="F449" s="9" t="str">
        <f t="shared" si="25"/>
        <v/>
      </c>
      <c r="G449" s="9">
        <f>IFERROR(IF('[2]R-2010'!I449="",0,'[2]R-2010'!I449),"")</f>
        <v>0</v>
      </c>
      <c r="H449" s="10">
        <f>IFERROR('[2]R-2010'!K449,"")</f>
        <v>0</v>
      </c>
      <c r="I449" s="24">
        <f>IFERROR('[2]R-2010'!L449,"")</f>
        <v>0</v>
      </c>
      <c r="J449" s="14">
        <f>IFERROR('[2]R-2010'!Q449,"")</f>
        <v>0</v>
      </c>
      <c r="K449" s="23" t="str">
        <f>IFERROR(IF(OR(ISNUMBER(FIND("VARR",J449)),ISNUMBER(FIND("CAPINA",J449)),ISNUMBER(FIND("ROÇAG",J449)),ISNUMBER(FIND("ROCAG",J449)),ISNUMBER(FIND("PODA",J449)),ISNUMBER(FIND("RESÍDUO",J449)),ISNUMBER(FIND("RESIDUO",J449)),ISNUMBER(FIND("LIMPEZA",J449)),ISNUMBER(FIND("CONSERVAÇÃO",J449)),ISNUMBER(FIND("CONSERVACAO",J449))),INDEX([1]dados!$D$2:$D$32,MATCH("100000001*",[1]dados!$D$2:$D$32,0)),IF(OR(ISNUMBER(FIND("OBRA",J449)),ISNUMBER(FIND("ENGENHARIA",J449)),ISNUMBER(FIND("REFORMA",J449)),ISNUMBER(FIND("AMPLIAÇÃO",J449)),ISNUMBER(FIND("AMPLIACAO",J449)),ISNUMBER(FIND("PAVIMENTAÇÃO",J449)),ISNUMBER(FIND("PAVIMENTACAO",J449)),ISNUMBER(FIND("DRENAGEM",J449)),ISNUMBER(FIND("CONSTRUÇÃO",J449)),ISNUMBER(FIND("CONSTRUCAO",J449))),INDEX([1]dados!$D$2:$D$32,MATCH("100000003*",[1]dados!$D$2:$D$32,0)),IF(OR(ISNUMBER(FIND("LOCAÇÃO",J449)),ISNUMBER(FIND("LOCACAO",J449)),ISNUMBER(FIND("MANUTENÇÃO",J449)),ISNUMBER(FIND("MANUTENCAO",J449)),ISNUMBER(FIND("MÁQUINA",J449)),ISNUMBER(FIND("MAQUINA",J449)),ISNUMBER(FIND("EQUIPAMENTO",J449))),INDEX([1]dados!$D$2:$D$32,MATCH("100000020*",[1]dados!$D$2:$D$32,0)),""))),"")</f>
        <v/>
      </c>
      <c r="L449" s="9" t="str">
        <f t="shared" si="26"/>
        <v/>
      </c>
      <c r="M449" s="9" t="str">
        <f t="shared" si="27"/>
        <v/>
      </c>
      <c r="N449" s="9"/>
      <c r="O449" s="9"/>
    </row>
    <row r="450" spans="1:15" ht="15" thickBot="1">
      <c r="A450" s="14" t="s">
        <v>1489</v>
      </c>
      <c r="B450" s="9"/>
      <c r="C450" s="9">
        <f>IF(OR(ISNUMBER(FIND("OBRA",'[2]R-2010'!E450)),ISNUMBER(FIND("4.4.90.51",'[2]R-2010'!C450))),1,0)</f>
        <v>0</v>
      </c>
      <c r="D450" s="23" t="str">
        <f>IFERROR(TEXT(VALUE(SUBSTITUTE(SUBSTITUTE(SUBSTITUTE('[2]R-2010'!H450,".",""),"/",""),"-","")),"00000000000000"),"")</f>
        <v/>
      </c>
      <c r="E450" s="9" t="str">
        <f t="shared" si="24"/>
        <v/>
      </c>
      <c r="F450" s="9" t="str">
        <f t="shared" si="25"/>
        <v/>
      </c>
      <c r="G450" s="9">
        <f>IFERROR(IF('[2]R-2010'!I450="",0,'[2]R-2010'!I450),"")</f>
        <v>0</v>
      </c>
      <c r="H450" s="10">
        <f>IFERROR('[2]R-2010'!K450,"")</f>
        <v>0</v>
      </c>
      <c r="I450" s="24">
        <f>IFERROR('[2]R-2010'!L450,"")</f>
        <v>0</v>
      </c>
      <c r="J450" s="14">
        <f>IFERROR('[2]R-2010'!Q450,"")</f>
        <v>0</v>
      </c>
      <c r="K450" s="23" t="str">
        <f>IFERROR(IF(OR(ISNUMBER(FIND("VARR",J450)),ISNUMBER(FIND("CAPINA",J450)),ISNUMBER(FIND("ROÇAG",J450)),ISNUMBER(FIND("ROCAG",J450)),ISNUMBER(FIND("PODA",J450)),ISNUMBER(FIND("RESÍDUO",J450)),ISNUMBER(FIND("RESIDUO",J450)),ISNUMBER(FIND("LIMPEZA",J450)),ISNUMBER(FIND("CONSERVAÇÃO",J450)),ISNUMBER(FIND("CONSERVACAO",J450))),INDEX([1]dados!$D$2:$D$32,MATCH("100000001*",[1]dados!$D$2:$D$32,0)),IF(OR(ISNUMBER(FIND("OBRA",J450)),ISNUMBER(FIND("ENGENHARIA",J450)),ISNUMBER(FIND("REFORMA",J450)),ISNUMBER(FIND("AMPLIAÇÃO",J450)),ISNUMBER(FIND("AMPLIACAO",J450)),ISNUMBER(FIND("PAVIMENTAÇÃO",J450)),ISNUMBER(FIND("PAVIMENTACAO",J450)),ISNUMBER(FIND("DRENAGEM",J450)),ISNUMBER(FIND("CONSTRUÇÃO",J450)),ISNUMBER(FIND("CONSTRUCAO",J450))),INDEX([1]dados!$D$2:$D$32,MATCH("100000003*",[1]dados!$D$2:$D$32,0)),IF(OR(ISNUMBER(FIND("LOCAÇÃO",J450)),ISNUMBER(FIND("LOCACAO",J450)),ISNUMBER(FIND("MANUTENÇÃO",J450)),ISNUMBER(FIND("MANUTENCAO",J450)),ISNUMBER(FIND("MÁQUINA",J450)),ISNUMBER(FIND("MAQUINA",J450)),ISNUMBER(FIND("EQUIPAMENTO",J450))),INDEX([1]dados!$D$2:$D$32,MATCH("100000020*",[1]dados!$D$2:$D$32,0)),""))),"")</f>
        <v/>
      </c>
      <c r="L450" s="9" t="str">
        <f t="shared" si="26"/>
        <v/>
      </c>
      <c r="M450" s="9" t="str">
        <f t="shared" si="27"/>
        <v/>
      </c>
      <c r="N450" s="9"/>
      <c r="O450" s="9"/>
    </row>
    <row r="451" spans="1:15" ht="15" thickBot="1">
      <c r="A451" s="14" t="s">
        <v>1489</v>
      </c>
      <c r="B451" s="9"/>
      <c r="C451" s="9">
        <f>IF(OR(ISNUMBER(FIND("OBRA",'[2]R-2010'!E451)),ISNUMBER(FIND("4.4.90.51",'[2]R-2010'!C451))),1,0)</f>
        <v>0</v>
      </c>
      <c r="D451" s="23" t="str">
        <f>IFERROR(TEXT(VALUE(SUBSTITUTE(SUBSTITUTE(SUBSTITUTE('[2]R-2010'!H451,".",""),"/",""),"-","")),"00000000000000"),"")</f>
        <v/>
      </c>
      <c r="E451" s="9" t="str">
        <f t="shared" ref="E451:E514" si="28">IF(D451&lt;&gt;"",0,"")</f>
        <v/>
      </c>
      <c r="F451" s="9" t="str">
        <f t="shared" ref="F451:F514" si="29">IF(D451&lt;&gt;"",0,"")</f>
        <v/>
      </c>
      <c r="G451" s="9">
        <f>IFERROR(IF('[2]R-2010'!I451="",0,'[2]R-2010'!I451),"")</f>
        <v>0</v>
      </c>
      <c r="H451" s="10">
        <f>IFERROR('[2]R-2010'!K451,"")</f>
        <v>0</v>
      </c>
      <c r="I451" s="24">
        <f>IFERROR('[2]R-2010'!L451,"")</f>
        <v>0</v>
      </c>
      <c r="J451" s="14">
        <f>IFERROR('[2]R-2010'!Q451,"")</f>
        <v>0</v>
      </c>
      <c r="K451" s="23" t="str">
        <f>IFERROR(IF(OR(ISNUMBER(FIND("VARR",J451)),ISNUMBER(FIND("CAPINA",J451)),ISNUMBER(FIND("ROÇAG",J451)),ISNUMBER(FIND("ROCAG",J451)),ISNUMBER(FIND("PODA",J451)),ISNUMBER(FIND("RESÍDUO",J451)),ISNUMBER(FIND("RESIDUO",J451)),ISNUMBER(FIND("LIMPEZA",J451)),ISNUMBER(FIND("CONSERVAÇÃO",J451)),ISNUMBER(FIND("CONSERVACAO",J451))),INDEX([1]dados!$D$2:$D$32,MATCH("100000001*",[1]dados!$D$2:$D$32,0)),IF(OR(ISNUMBER(FIND("OBRA",J451)),ISNUMBER(FIND("ENGENHARIA",J451)),ISNUMBER(FIND("REFORMA",J451)),ISNUMBER(FIND("AMPLIAÇÃO",J451)),ISNUMBER(FIND("AMPLIACAO",J451)),ISNUMBER(FIND("PAVIMENTAÇÃO",J451)),ISNUMBER(FIND("PAVIMENTACAO",J451)),ISNUMBER(FIND("DRENAGEM",J451)),ISNUMBER(FIND("CONSTRUÇÃO",J451)),ISNUMBER(FIND("CONSTRUCAO",J451))),INDEX([1]dados!$D$2:$D$32,MATCH("100000003*",[1]dados!$D$2:$D$32,0)),IF(OR(ISNUMBER(FIND("LOCAÇÃO",J451)),ISNUMBER(FIND("LOCACAO",J451)),ISNUMBER(FIND("MANUTENÇÃO",J451)),ISNUMBER(FIND("MANUTENCAO",J451)),ISNUMBER(FIND("MÁQUINA",J451)),ISNUMBER(FIND("MAQUINA",J451)),ISNUMBER(FIND("EQUIPAMENTO",J451))),INDEX([1]dados!$D$2:$D$32,MATCH("100000020*",[1]dados!$D$2:$D$32,0)),""))),"")</f>
        <v/>
      </c>
      <c r="L451" s="9" t="str">
        <f t="shared" ref="L451:L514" si="30">IF(D451&lt;&gt;"",0,"")</f>
        <v/>
      </c>
      <c r="M451" s="9" t="str">
        <f t="shared" ref="M451:M514" si="31">IF(D451&lt;&gt;"",0,"")</f>
        <v/>
      </c>
      <c r="N451" s="9"/>
      <c r="O451" s="9"/>
    </row>
    <row r="452" spans="1:15" ht="15" thickBot="1">
      <c r="A452" s="14" t="s">
        <v>1489</v>
      </c>
      <c r="B452" s="9"/>
      <c r="C452" s="9">
        <f>IF(OR(ISNUMBER(FIND("OBRA",'[2]R-2010'!E452)),ISNUMBER(FIND("4.4.90.51",'[2]R-2010'!C452))),1,0)</f>
        <v>0</v>
      </c>
      <c r="D452" s="23" t="str">
        <f>IFERROR(TEXT(VALUE(SUBSTITUTE(SUBSTITUTE(SUBSTITUTE('[2]R-2010'!H452,".",""),"/",""),"-","")),"00000000000000"),"")</f>
        <v/>
      </c>
      <c r="E452" s="9" t="str">
        <f t="shared" si="28"/>
        <v/>
      </c>
      <c r="F452" s="9" t="str">
        <f t="shared" si="29"/>
        <v/>
      </c>
      <c r="G452" s="9">
        <f>IFERROR(IF('[2]R-2010'!I452="",0,'[2]R-2010'!I452),"")</f>
        <v>0</v>
      </c>
      <c r="H452" s="10">
        <f>IFERROR('[2]R-2010'!K452,"")</f>
        <v>0</v>
      </c>
      <c r="I452" s="24">
        <f>IFERROR('[2]R-2010'!L452,"")</f>
        <v>0</v>
      </c>
      <c r="J452" s="14">
        <f>IFERROR('[2]R-2010'!Q452,"")</f>
        <v>0</v>
      </c>
      <c r="K452" s="23" t="str">
        <f>IFERROR(IF(OR(ISNUMBER(FIND("VARR",J452)),ISNUMBER(FIND("CAPINA",J452)),ISNUMBER(FIND("ROÇAG",J452)),ISNUMBER(FIND("ROCAG",J452)),ISNUMBER(FIND("PODA",J452)),ISNUMBER(FIND("RESÍDUO",J452)),ISNUMBER(FIND("RESIDUO",J452)),ISNUMBER(FIND("LIMPEZA",J452)),ISNUMBER(FIND("CONSERVAÇÃO",J452)),ISNUMBER(FIND("CONSERVACAO",J452))),INDEX([1]dados!$D$2:$D$32,MATCH("100000001*",[1]dados!$D$2:$D$32,0)),IF(OR(ISNUMBER(FIND("OBRA",J452)),ISNUMBER(FIND("ENGENHARIA",J452)),ISNUMBER(FIND("REFORMA",J452)),ISNUMBER(FIND("AMPLIAÇÃO",J452)),ISNUMBER(FIND("AMPLIACAO",J452)),ISNUMBER(FIND("PAVIMENTAÇÃO",J452)),ISNUMBER(FIND("PAVIMENTACAO",J452)),ISNUMBER(FIND("DRENAGEM",J452)),ISNUMBER(FIND("CONSTRUÇÃO",J452)),ISNUMBER(FIND("CONSTRUCAO",J452))),INDEX([1]dados!$D$2:$D$32,MATCH("100000003*",[1]dados!$D$2:$D$32,0)),IF(OR(ISNUMBER(FIND("LOCAÇÃO",J452)),ISNUMBER(FIND("LOCACAO",J452)),ISNUMBER(FIND("MANUTENÇÃO",J452)),ISNUMBER(FIND("MANUTENCAO",J452)),ISNUMBER(FIND("MÁQUINA",J452)),ISNUMBER(FIND("MAQUINA",J452)),ISNUMBER(FIND("EQUIPAMENTO",J452))),INDEX([1]dados!$D$2:$D$32,MATCH("100000020*",[1]dados!$D$2:$D$32,0)),""))),"")</f>
        <v/>
      </c>
      <c r="L452" s="9" t="str">
        <f t="shared" si="30"/>
        <v/>
      </c>
      <c r="M452" s="9" t="str">
        <f t="shared" si="31"/>
        <v/>
      </c>
      <c r="N452" s="9"/>
      <c r="O452" s="9"/>
    </row>
    <row r="453" spans="1:15" ht="15" thickBot="1">
      <c r="A453" s="14" t="s">
        <v>1489</v>
      </c>
      <c r="B453" s="9"/>
      <c r="C453" s="9">
        <f>IF(OR(ISNUMBER(FIND("OBRA",'[2]R-2010'!E453)),ISNUMBER(FIND("4.4.90.51",'[2]R-2010'!C453))),1,0)</f>
        <v>0</v>
      </c>
      <c r="D453" s="23" t="str">
        <f>IFERROR(TEXT(VALUE(SUBSTITUTE(SUBSTITUTE(SUBSTITUTE('[2]R-2010'!H453,".",""),"/",""),"-","")),"00000000000000"),"")</f>
        <v/>
      </c>
      <c r="E453" s="9" t="str">
        <f t="shared" si="28"/>
        <v/>
      </c>
      <c r="F453" s="9" t="str">
        <f t="shared" si="29"/>
        <v/>
      </c>
      <c r="G453" s="9">
        <f>IFERROR(IF('[2]R-2010'!I453="",0,'[2]R-2010'!I453),"")</f>
        <v>0</v>
      </c>
      <c r="H453" s="10">
        <f>IFERROR('[2]R-2010'!K453,"")</f>
        <v>0</v>
      </c>
      <c r="I453" s="24">
        <f>IFERROR('[2]R-2010'!L453,"")</f>
        <v>0</v>
      </c>
      <c r="J453" s="14">
        <f>IFERROR('[2]R-2010'!Q453,"")</f>
        <v>0</v>
      </c>
      <c r="K453" s="23" t="str">
        <f>IFERROR(IF(OR(ISNUMBER(FIND("VARR",J453)),ISNUMBER(FIND("CAPINA",J453)),ISNUMBER(FIND("ROÇAG",J453)),ISNUMBER(FIND("ROCAG",J453)),ISNUMBER(FIND("PODA",J453)),ISNUMBER(FIND("RESÍDUO",J453)),ISNUMBER(FIND("RESIDUO",J453)),ISNUMBER(FIND("LIMPEZA",J453)),ISNUMBER(FIND("CONSERVAÇÃO",J453)),ISNUMBER(FIND("CONSERVACAO",J453))),INDEX([1]dados!$D$2:$D$32,MATCH("100000001*",[1]dados!$D$2:$D$32,0)),IF(OR(ISNUMBER(FIND("OBRA",J453)),ISNUMBER(FIND("ENGENHARIA",J453)),ISNUMBER(FIND("REFORMA",J453)),ISNUMBER(FIND("AMPLIAÇÃO",J453)),ISNUMBER(FIND("AMPLIACAO",J453)),ISNUMBER(FIND("PAVIMENTAÇÃO",J453)),ISNUMBER(FIND("PAVIMENTACAO",J453)),ISNUMBER(FIND("DRENAGEM",J453)),ISNUMBER(FIND("CONSTRUÇÃO",J453)),ISNUMBER(FIND("CONSTRUCAO",J453))),INDEX([1]dados!$D$2:$D$32,MATCH("100000003*",[1]dados!$D$2:$D$32,0)),IF(OR(ISNUMBER(FIND("LOCAÇÃO",J453)),ISNUMBER(FIND("LOCACAO",J453)),ISNUMBER(FIND("MANUTENÇÃO",J453)),ISNUMBER(FIND("MANUTENCAO",J453)),ISNUMBER(FIND("MÁQUINA",J453)),ISNUMBER(FIND("MAQUINA",J453)),ISNUMBER(FIND("EQUIPAMENTO",J453))),INDEX([1]dados!$D$2:$D$32,MATCH("100000020*",[1]dados!$D$2:$D$32,0)),""))),"")</f>
        <v/>
      </c>
      <c r="L453" s="9" t="str">
        <f t="shared" si="30"/>
        <v/>
      </c>
      <c r="M453" s="9" t="str">
        <f t="shared" si="31"/>
        <v/>
      </c>
      <c r="N453" s="9"/>
      <c r="O453" s="9"/>
    </row>
    <row r="454" spans="1:15" ht="15" thickBot="1">
      <c r="A454" s="14" t="s">
        <v>1489</v>
      </c>
      <c r="B454" s="9"/>
      <c r="C454" s="9">
        <f>IF(OR(ISNUMBER(FIND("OBRA",'[2]R-2010'!E454)),ISNUMBER(FIND("4.4.90.51",'[2]R-2010'!C454))),1,0)</f>
        <v>0</v>
      </c>
      <c r="D454" s="23" t="str">
        <f>IFERROR(TEXT(VALUE(SUBSTITUTE(SUBSTITUTE(SUBSTITUTE('[2]R-2010'!H454,".",""),"/",""),"-","")),"00000000000000"),"")</f>
        <v/>
      </c>
      <c r="E454" s="9" t="str">
        <f t="shared" si="28"/>
        <v/>
      </c>
      <c r="F454" s="9" t="str">
        <f t="shared" si="29"/>
        <v/>
      </c>
      <c r="G454" s="9">
        <f>IFERROR(IF('[2]R-2010'!I454="",0,'[2]R-2010'!I454),"")</f>
        <v>0</v>
      </c>
      <c r="H454" s="10">
        <f>IFERROR('[2]R-2010'!K454,"")</f>
        <v>0</v>
      </c>
      <c r="I454" s="24">
        <f>IFERROR('[2]R-2010'!L454,"")</f>
        <v>0</v>
      </c>
      <c r="J454" s="14">
        <f>IFERROR('[2]R-2010'!Q454,"")</f>
        <v>0</v>
      </c>
      <c r="K454" s="23" t="str">
        <f>IFERROR(IF(OR(ISNUMBER(FIND("VARR",J454)),ISNUMBER(FIND("CAPINA",J454)),ISNUMBER(FIND("ROÇAG",J454)),ISNUMBER(FIND("ROCAG",J454)),ISNUMBER(FIND("PODA",J454)),ISNUMBER(FIND("RESÍDUO",J454)),ISNUMBER(FIND("RESIDUO",J454)),ISNUMBER(FIND("LIMPEZA",J454)),ISNUMBER(FIND("CONSERVAÇÃO",J454)),ISNUMBER(FIND("CONSERVACAO",J454))),INDEX([1]dados!$D$2:$D$32,MATCH("100000001*",[1]dados!$D$2:$D$32,0)),IF(OR(ISNUMBER(FIND("OBRA",J454)),ISNUMBER(FIND("ENGENHARIA",J454)),ISNUMBER(FIND("REFORMA",J454)),ISNUMBER(FIND("AMPLIAÇÃO",J454)),ISNUMBER(FIND("AMPLIACAO",J454)),ISNUMBER(FIND("PAVIMENTAÇÃO",J454)),ISNUMBER(FIND("PAVIMENTACAO",J454)),ISNUMBER(FIND("DRENAGEM",J454)),ISNUMBER(FIND("CONSTRUÇÃO",J454)),ISNUMBER(FIND("CONSTRUCAO",J454))),INDEX([1]dados!$D$2:$D$32,MATCH("100000003*",[1]dados!$D$2:$D$32,0)),IF(OR(ISNUMBER(FIND("LOCAÇÃO",J454)),ISNUMBER(FIND("LOCACAO",J454)),ISNUMBER(FIND("MANUTENÇÃO",J454)),ISNUMBER(FIND("MANUTENCAO",J454)),ISNUMBER(FIND("MÁQUINA",J454)),ISNUMBER(FIND("MAQUINA",J454)),ISNUMBER(FIND("EQUIPAMENTO",J454))),INDEX([1]dados!$D$2:$D$32,MATCH("100000020*",[1]dados!$D$2:$D$32,0)),""))),"")</f>
        <v/>
      </c>
      <c r="L454" s="9" t="str">
        <f t="shared" si="30"/>
        <v/>
      </c>
      <c r="M454" s="9" t="str">
        <f t="shared" si="31"/>
        <v/>
      </c>
      <c r="N454" s="9"/>
      <c r="O454" s="9"/>
    </row>
    <row r="455" spans="1:15" ht="15" thickBot="1">
      <c r="A455" s="14" t="s">
        <v>1489</v>
      </c>
      <c r="B455" s="9"/>
      <c r="C455" s="9">
        <f>IF(OR(ISNUMBER(FIND("OBRA",'[2]R-2010'!E455)),ISNUMBER(FIND("4.4.90.51",'[2]R-2010'!C455))),1,0)</f>
        <v>0</v>
      </c>
      <c r="D455" s="23" t="str">
        <f>IFERROR(TEXT(VALUE(SUBSTITUTE(SUBSTITUTE(SUBSTITUTE('[2]R-2010'!H455,".",""),"/",""),"-","")),"00000000000000"),"")</f>
        <v/>
      </c>
      <c r="E455" s="9" t="str">
        <f t="shared" si="28"/>
        <v/>
      </c>
      <c r="F455" s="9" t="str">
        <f t="shared" si="29"/>
        <v/>
      </c>
      <c r="G455" s="9">
        <f>IFERROR(IF('[2]R-2010'!I455="",0,'[2]R-2010'!I455),"")</f>
        <v>0</v>
      </c>
      <c r="H455" s="10">
        <f>IFERROR('[2]R-2010'!K455,"")</f>
        <v>0</v>
      </c>
      <c r="I455" s="24">
        <f>IFERROR('[2]R-2010'!L455,"")</f>
        <v>0</v>
      </c>
      <c r="J455" s="14">
        <f>IFERROR('[2]R-2010'!Q455,"")</f>
        <v>0</v>
      </c>
      <c r="K455" s="23" t="str">
        <f>IFERROR(IF(OR(ISNUMBER(FIND("VARR",J455)),ISNUMBER(FIND("CAPINA",J455)),ISNUMBER(FIND("ROÇAG",J455)),ISNUMBER(FIND("ROCAG",J455)),ISNUMBER(FIND("PODA",J455)),ISNUMBER(FIND("RESÍDUO",J455)),ISNUMBER(FIND("RESIDUO",J455)),ISNUMBER(FIND("LIMPEZA",J455)),ISNUMBER(FIND("CONSERVAÇÃO",J455)),ISNUMBER(FIND("CONSERVACAO",J455))),INDEX([1]dados!$D$2:$D$32,MATCH("100000001*",[1]dados!$D$2:$D$32,0)),IF(OR(ISNUMBER(FIND("OBRA",J455)),ISNUMBER(FIND("ENGENHARIA",J455)),ISNUMBER(FIND("REFORMA",J455)),ISNUMBER(FIND("AMPLIAÇÃO",J455)),ISNUMBER(FIND("AMPLIACAO",J455)),ISNUMBER(FIND("PAVIMENTAÇÃO",J455)),ISNUMBER(FIND("PAVIMENTACAO",J455)),ISNUMBER(FIND("DRENAGEM",J455)),ISNUMBER(FIND("CONSTRUÇÃO",J455)),ISNUMBER(FIND("CONSTRUCAO",J455))),INDEX([1]dados!$D$2:$D$32,MATCH("100000003*",[1]dados!$D$2:$D$32,0)),IF(OR(ISNUMBER(FIND("LOCAÇÃO",J455)),ISNUMBER(FIND("LOCACAO",J455)),ISNUMBER(FIND("MANUTENÇÃO",J455)),ISNUMBER(FIND("MANUTENCAO",J455)),ISNUMBER(FIND("MÁQUINA",J455)),ISNUMBER(FIND("MAQUINA",J455)),ISNUMBER(FIND("EQUIPAMENTO",J455))),INDEX([1]dados!$D$2:$D$32,MATCH("100000020*",[1]dados!$D$2:$D$32,0)),""))),"")</f>
        <v/>
      </c>
      <c r="L455" s="9" t="str">
        <f t="shared" si="30"/>
        <v/>
      </c>
      <c r="M455" s="9" t="str">
        <f t="shared" si="31"/>
        <v/>
      </c>
      <c r="N455" s="9"/>
      <c r="O455" s="9"/>
    </row>
    <row r="456" spans="1:15" ht="15" thickBot="1">
      <c r="A456" s="14" t="s">
        <v>1489</v>
      </c>
      <c r="B456" s="9"/>
      <c r="C456" s="9">
        <f>IF(OR(ISNUMBER(FIND("OBRA",'[2]R-2010'!E456)),ISNUMBER(FIND("4.4.90.51",'[2]R-2010'!C456))),1,0)</f>
        <v>0</v>
      </c>
      <c r="D456" s="23" t="str">
        <f>IFERROR(TEXT(VALUE(SUBSTITUTE(SUBSTITUTE(SUBSTITUTE('[2]R-2010'!H456,".",""),"/",""),"-","")),"00000000000000"),"")</f>
        <v/>
      </c>
      <c r="E456" s="9" t="str">
        <f t="shared" si="28"/>
        <v/>
      </c>
      <c r="F456" s="9" t="str">
        <f t="shared" si="29"/>
        <v/>
      </c>
      <c r="G456" s="9">
        <f>IFERROR(IF('[2]R-2010'!I456="",0,'[2]R-2010'!I456),"")</f>
        <v>0</v>
      </c>
      <c r="H456" s="10">
        <f>IFERROR('[2]R-2010'!K456,"")</f>
        <v>0</v>
      </c>
      <c r="I456" s="24">
        <f>IFERROR('[2]R-2010'!L456,"")</f>
        <v>0</v>
      </c>
      <c r="J456" s="14">
        <f>IFERROR('[2]R-2010'!Q456,"")</f>
        <v>0</v>
      </c>
      <c r="K456" s="23" t="str">
        <f>IFERROR(IF(OR(ISNUMBER(FIND("VARR",J456)),ISNUMBER(FIND("CAPINA",J456)),ISNUMBER(FIND("ROÇAG",J456)),ISNUMBER(FIND("ROCAG",J456)),ISNUMBER(FIND("PODA",J456)),ISNUMBER(FIND("RESÍDUO",J456)),ISNUMBER(FIND("RESIDUO",J456)),ISNUMBER(FIND("LIMPEZA",J456)),ISNUMBER(FIND("CONSERVAÇÃO",J456)),ISNUMBER(FIND("CONSERVACAO",J456))),INDEX([1]dados!$D$2:$D$32,MATCH("100000001*",[1]dados!$D$2:$D$32,0)),IF(OR(ISNUMBER(FIND("OBRA",J456)),ISNUMBER(FIND("ENGENHARIA",J456)),ISNUMBER(FIND("REFORMA",J456)),ISNUMBER(FIND("AMPLIAÇÃO",J456)),ISNUMBER(FIND("AMPLIACAO",J456)),ISNUMBER(FIND("PAVIMENTAÇÃO",J456)),ISNUMBER(FIND("PAVIMENTACAO",J456)),ISNUMBER(FIND("DRENAGEM",J456)),ISNUMBER(FIND("CONSTRUÇÃO",J456)),ISNUMBER(FIND("CONSTRUCAO",J456))),INDEX([1]dados!$D$2:$D$32,MATCH("100000003*",[1]dados!$D$2:$D$32,0)),IF(OR(ISNUMBER(FIND("LOCAÇÃO",J456)),ISNUMBER(FIND("LOCACAO",J456)),ISNUMBER(FIND("MANUTENÇÃO",J456)),ISNUMBER(FIND("MANUTENCAO",J456)),ISNUMBER(FIND("MÁQUINA",J456)),ISNUMBER(FIND("MAQUINA",J456)),ISNUMBER(FIND("EQUIPAMENTO",J456))),INDEX([1]dados!$D$2:$D$32,MATCH("100000020*",[1]dados!$D$2:$D$32,0)),""))),"")</f>
        <v/>
      </c>
      <c r="L456" s="9" t="str">
        <f t="shared" si="30"/>
        <v/>
      </c>
      <c r="M456" s="9" t="str">
        <f t="shared" si="31"/>
        <v/>
      </c>
      <c r="N456" s="9"/>
      <c r="O456" s="9"/>
    </row>
    <row r="457" spans="1:15" ht="15" thickBot="1">
      <c r="A457" s="14" t="s">
        <v>1489</v>
      </c>
      <c r="B457" s="9"/>
      <c r="C457" s="9">
        <f>IF(OR(ISNUMBER(FIND("OBRA",'[2]R-2010'!E457)),ISNUMBER(FIND("4.4.90.51",'[2]R-2010'!C457))),1,0)</f>
        <v>0</v>
      </c>
      <c r="D457" s="23" t="str">
        <f>IFERROR(TEXT(VALUE(SUBSTITUTE(SUBSTITUTE(SUBSTITUTE('[2]R-2010'!H457,".",""),"/",""),"-","")),"00000000000000"),"")</f>
        <v/>
      </c>
      <c r="E457" s="9" t="str">
        <f t="shared" si="28"/>
        <v/>
      </c>
      <c r="F457" s="9" t="str">
        <f t="shared" si="29"/>
        <v/>
      </c>
      <c r="G457" s="9">
        <f>IFERROR(IF('[2]R-2010'!I457="",0,'[2]R-2010'!I457),"")</f>
        <v>0</v>
      </c>
      <c r="H457" s="10">
        <f>IFERROR('[2]R-2010'!K457,"")</f>
        <v>0</v>
      </c>
      <c r="I457" s="24">
        <f>IFERROR('[2]R-2010'!L457,"")</f>
        <v>0</v>
      </c>
      <c r="J457" s="14">
        <f>IFERROR('[2]R-2010'!Q457,"")</f>
        <v>0</v>
      </c>
      <c r="K457" s="23" t="str">
        <f>IFERROR(IF(OR(ISNUMBER(FIND("VARR",J457)),ISNUMBER(FIND("CAPINA",J457)),ISNUMBER(FIND("ROÇAG",J457)),ISNUMBER(FIND("ROCAG",J457)),ISNUMBER(FIND("PODA",J457)),ISNUMBER(FIND("RESÍDUO",J457)),ISNUMBER(FIND("RESIDUO",J457)),ISNUMBER(FIND("LIMPEZA",J457)),ISNUMBER(FIND("CONSERVAÇÃO",J457)),ISNUMBER(FIND("CONSERVACAO",J457))),INDEX([1]dados!$D$2:$D$32,MATCH("100000001*",[1]dados!$D$2:$D$32,0)),IF(OR(ISNUMBER(FIND("OBRA",J457)),ISNUMBER(FIND("ENGENHARIA",J457)),ISNUMBER(FIND("REFORMA",J457)),ISNUMBER(FIND("AMPLIAÇÃO",J457)),ISNUMBER(FIND("AMPLIACAO",J457)),ISNUMBER(FIND("PAVIMENTAÇÃO",J457)),ISNUMBER(FIND("PAVIMENTACAO",J457)),ISNUMBER(FIND("DRENAGEM",J457)),ISNUMBER(FIND("CONSTRUÇÃO",J457)),ISNUMBER(FIND("CONSTRUCAO",J457))),INDEX([1]dados!$D$2:$D$32,MATCH("100000003*",[1]dados!$D$2:$D$32,0)),IF(OR(ISNUMBER(FIND("LOCAÇÃO",J457)),ISNUMBER(FIND("LOCACAO",J457)),ISNUMBER(FIND("MANUTENÇÃO",J457)),ISNUMBER(FIND("MANUTENCAO",J457)),ISNUMBER(FIND("MÁQUINA",J457)),ISNUMBER(FIND("MAQUINA",J457)),ISNUMBER(FIND("EQUIPAMENTO",J457))),INDEX([1]dados!$D$2:$D$32,MATCH("100000020*",[1]dados!$D$2:$D$32,0)),""))),"")</f>
        <v/>
      </c>
      <c r="L457" s="9" t="str">
        <f t="shared" si="30"/>
        <v/>
      </c>
      <c r="M457" s="9" t="str">
        <f t="shared" si="31"/>
        <v/>
      </c>
      <c r="N457" s="9"/>
      <c r="O457" s="9"/>
    </row>
    <row r="458" spans="1:15" ht="15" thickBot="1">
      <c r="A458" s="14" t="s">
        <v>1489</v>
      </c>
      <c r="B458" s="9"/>
      <c r="C458" s="9">
        <f>IF(OR(ISNUMBER(FIND("OBRA",'[2]R-2010'!E458)),ISNUMBER(FIND("4.4.90.51",'[2]R-2010'!C458))),1,0)</f>
        <v>0</v>
      </c>
      <c r="D458" s="23" t="str">
        <f>IFERROR(TEXT(VALUE(SUBSTITUTE(SUBSTITUTE(SUBSTITUTE('[2]R-2010'!H458,".",""),"/",""),"-","")),"00000000000000"),"")</f>
        <v/>
      </c>
      <c r="E458" s="9" t="str">
        <f t="shared" si="28"/>
        <v/>
      </c>
      <c r="F458" s="9" t="str">
        <f t="shared" si="29"/>
        <v/>
      </c>
      <c r="G458" s="9">
        <f>IFERROR(IF('[2]R-2010'!I458="",0,'[2]R-2010'!I458),"")</f>
        <v>0</v>
      </c>
      <c r="H458" s="10">
        <f>IFERROR('[2]R-2010'!K458,"")</f>
        <v>0</v>
      </c>
      <c r="I458" s="24">
        <f>IFERROR('[2]R-2010'!L458,"")</f>
        <v>0</v>
      </c>
      <c r="J458" s="14">
        <f>IFERROR('[2]R-2010'!Q458,"")</f>
        <v>0</v>
      </c>
      <c r="K458" s="23" t="str">
        <f>IFERROR(IF(OR(ISNUMBER(FIND("VARR",J458)),ISNUMBER(FIND("CAPINA",J458)),ISNUMBER(FIND("ROÇAG",J458)),ISNUMBER(FIND("ROCAG",J458)),ISNUMBER(FIND("PODA",J458)),ISNUMBER(FIND("RESÍDUO",J458)),ISNUMBER(FIND("RESIDUO",J458)),ISNUMBER(FIND("LIMPEZA",J458)),ISNUMBER(FIND("CONSERVAÇÃO",J458)),ISNUMBER(FIND("CONSERVACAO",J458))),INDEX([1]dados!$D$2:$D$32,MATCH("100000001*",[1]dados!$D$2:$D$32,0)),IF(OR(ISNUMBER(FIND("OBRA",J458)),ISNUMBER(FIND("ENGENHARIA",J458)),ISNUMBER(FIND("REFORMA",J458)),ISNUMBER(FIND("AMPLIAÇÃO",J458)),ISNUMBER(FIND("AMPLIACAO",J458)),ISNUMBER(FIND("PAVIMENTAÇÃO",J458)),ISNUMBER(FIND("PAVIMENTACAO",J458)),ISNUMBER(FIND("DRENAGEM",J458)),ISNUMBER(FIND("CONSTRUÇÃO",J458)),ISNUMBER(FIND("CONSTRUCAO",J458))),INDEX([1]dados!$D$2:$D$32,MATCH("100000003*",[1]dados!$D$2:$D$32,0)),IF(OR(ISNUMBER(FIND("LOCAÇÃO",J458)),ISNUMBER(FIND("LOCACAO",J458)),ISNUMBER(FIND("MANUTENÇÃO",J458)),ISNUMBER(FIND("MANUTENCAO",J458)),ISNUMBER(FIND("MÁQUINA",J458)),ISNUMBER(FIND("MAQUINA",J458)),ISNUMBER(FIND("EQUIPAMENTO",J458))),INDEX([1]dados!$D$2:$D$32,MATCH("100000020*",[1]dados!$D$2:$D$32,0)),""))),"")</f>
        <v/>
      </c>
      <c r="L458" s="9" t="str">
        <f t="shared" si="30"/>
        <v/>
      </c>
      <c r="M458" s="9" t="str">
        <f t="shared" si="31"/>
        <v/>
      </c>
      <c r="N458" s="9"/>
      <c r="O458" s="9"/>
    </row>
    <row r="459" spans="1:15" ht="15" thickBot="1">
      <c r="A459" s="14" t="s">
        <v>1489</v>
      </c>
      <c r="B459" s="9"/>
      <c r="C459" s="9">
        <f>IF(OR(ISNUMBER(FIND("OBRA",'[2]R-2010'!E459)),ISNUMBER(FIND("4.4.90.51",'[2]R-2010'!C459))),1,0)</f>
        <v>0</v>
      </c>
      <c r="D459" s="23" t="str">
        <f>IFERROR(TEXT(VALUE(SUBSTITUTE(SUBSTITUTE(SUBSTITUTE('[2]R-2010'!H459,".",""),"/",""),"-","")),"00000000000000"),"")</f>
        <v/>
      </c>
      <c r="E459" s="9" t="str">
        <f t="shared" si="28"/>
        <v/>
      </c>
      <c r="F459" s="9" t="str">
        <f t="shared" si="29"/>
        <v/>
      </c>
      <c r="G459" s="9">
        <f>IFERROR(IF('[2]R-2010'!I459="",0,'[2]R-2010'!I459),"")</f>
        <v>0</v>
      </c>
      <c r="H459" s="10">
        <f>IFERROR('[2]R-2010'!K459,"")</f>
        <v>0</v>
      </c>
      <c r="I459" s="24">
        <f>IFERROR('[2]R-2010'!L459,"")</f>
        <v>0</v>
      </c>
      <c r="J459" s="14">
        <f>IFERROR('[2]R-2010'!Q459,"")</f>
        <v>0</v>
      </c>
      <c r="K459" s="23" t="str">
        <f>IFERROR(IF(OR(ISNUMBER(FIND("VARR",J459)),ISNUMBER(FIND("CAPINA",J459)),ISNUMBER(FIND("ROÇAG",J459)),ISNUMBER(FIND("ROCAG",J459)),ISNUMBER(FIND("PODA",J459)),ISNUMBER(FIND("RESÍDUO",J459)),ISNUMBER(FIND("RESIDUO",J459)),ISNUMBER(FIND("LIMPEZA",J459)),ISNUMBER(FIND("CONSERVAÇÃO",J459)),ISNUMBER(FIND("CONSERVACAO",J459))),INDEX([1]dados!$D$2:$D$32,MATCH("100000001*",[1]dados!$D$2:$D$32,0)),IF(OR(ISNUMBER(FIND("OBRA",J459)),ISNUMBER(FIND("ENGENHARIA",J459)),ISNUMBER(FIND("REFORMA",J459)),ISNUMBER(FIND("AMPLIAÇÃO",J459)),ISNUMBER(FIND("AMPLIACAO",J459)),ISNUMBER(FIND("PAVIMENTAÇÃO",J459)),ISNUMBER(FIND("PAVIMENTACAO",J459)),ISNUMBER(FIND("DRENAGEM",J459)),ISNUMBER(FIND("CONSTRUÇÃO",J459)),ISNUMBER(FIND("CONSTRUCAO",J459))),INDEX([1]dados!$D$2:$D$32,MATCH("100000003*",[1]dados!$D$2:$D$32,0)),IF(OR(ISNUMBER(FIND("LOCAÇÃO",J459)),ISNUMBER(FIND("LOCACAO",J459)),ISNUMBER(FIND("MANUTENÇÃO",J459)),ISNUMBER(FIND("MANUTENCAO",J459)),ISNUMBER(FIND("MÁQUINA",J459)),ISNUMBER(FIND("MAQUINA",J459)),ISNUMBER(FIND("EQUIPAMENTO",J459))),INDEX([1]dados!$D$2:$D$32,MATCH("100000020*",[1]dados!$D$2:$D$32,0)),""))),"")</f>
        <v/>
      </c>
      <c r="L459" s="9" t="str">
        <f t="shared" si="30"/>
        <v/>
      </c>
      <c r="M459" s="9" t="str">
        <f t="shared" si="31"/>
        <v/>
      </c>
      <c r="N459" s="9"/>
      <c r="O459" s="9"/>
    </row>
    <row r="460" spans="1:15" ht="15" thickBot="1">
      <c r="A460" s="14" t="s">
        <v>1489</v>
      </c>
      <c r="B460" s="9"/>
      <c r="C460" s="9">
        <f>IF(OR(ISNUMBER(FIND("OBRA",'[2]R-2010'!E460)),ISNUMBER(FIND("4.4.90.51",'[2]R-2010'!C460))),1,0)</f>
        <v>0</v>
      </c>
      <c r="D460" s="23" t="str">
        <f>IFERROR(TEXT(VALUE(SUBSTITUTE(SUBSTITUTE(SUBSTITUTE('[2]R-2010'!H460,".",""),"/",""),"-","")),"00000000000000"),"")</f>
        <v/>
      </c>
      <c r="E460" s="9" t="str">
        <f t="shared" si="28"/>
        <v/>
      </c>
      <c r="F460" s="9" t="str">
        <f t="shared" si="29"/>
        <v/>
      </c>
      <c r="G460" s="9">
        <f>IFERROR(IF('[2]R-2010'!I460="",0,'[2]R-2010'!I460),"")</f>
        <v>0</v>
      </c>
      <c r="H460" s="10">
        <f>IFERROR('[2]R-2010'!K460,"")</f>
        <v>0</v>
      </c>
      <c r="I460" s="24">
        <f>IFERROR('[2]R-2010'!L460,"")</f>
        <v>0</v>
      </c>
      <c r="J460" s="14">
        <f>IFERROR('[2]R-2010'!Q460,"")</f>
        <v>0</v>
      </c>
      <c r="K460" s="23" t="str">
        <f>IFERROR(IF(OR(ISNUMBER(FIND("VARR",J460)),ISNUMBER(FIND("CAPINA",J460)),ISNUMBER(FIND("ROÇAG",J460)),ISNUMBER(FIND("ROCAG",J460)),ISNUMBER(FIND("PODA",J460)),ISNUMBER(FIND("RESÍDUO",J460)),ISNUMBER(FIND("RESIDUO",J460)),ISNUMBER(FIND("LIMPEZA",J460)),ISNUMBER(FIND("CONSERVAÇÃO",J460)),ISNUMBER(FIND("CONSERVACAO",J460))),INDEX([1]dados!$D$2:$D$32,MATCH("100000001*",[1]dados!$D$2:$D$32,0)),IF(OR(ISNUMBER(FIND("OBRA",J460)),ISNUMBER(FIND("ENGENHARIA",J460)),ISNUMBER(FIND("REFORMA",J460)),ISNUMBER(FIND("AMPLIAÇÃO",J460)),ISNUMBER(FIND("AMPLIACAO",J460)),ISNUMBER(FIND("PAVIMENTAÇÃO",J460)),ISNUMBER(FIND("PAVIMENTACAO",J460)),ISNUMBER(FIND("DRENAGEM",J460)),ISNUMBER(FIND("CONSTRUÇÃO",J460)),ISNUMBER(FIND("CONSTRUCAO",J460))),INDEX([1]dados!$D$2:$D$32,MATCH("100000003*",[1]dados!$D$2:$D$32,0)),IF(OR(ISNUMBER(FIND("LOCAÇÃO",J460)),ISNUMBER(FIND("LOCACAO",J460)),ISNUMBER(FIND("MANUTENÇÃO",J460)),ISNUMBER(FIND("MANUTENCAO",J460)),ISNUMBER(FIND("MÁQUINA",J460)),ISNUMBER(FIND("MAQUINA",J460)),ISNUMBER(FIND("EQUIPAMENTO",J460))),INDEX([1]dados!$D$2:$D$32,MATCH("100000020*",[1]dados!$D$2:$D$32,0)),""))),"")</f>
        <v/>
      </c>
      <c r="L460" s="9" t="str">
        <f t="shared" si="30"/>
        <v/>
      </c>
      <c r="M460" s="9" t="str">
        <f t="shared" si="31"/>
        <v/>
      </c>
      <c r="N460" s="9"/>
      <c r="O460" s="9"/>
    </row>
    <row r="461" spans="1:15" ht="15" thickBot="1">
      <c r="A461" s="14" t="s">
        <v>1489</v>
      </c>
      <c r="B461" s="9"/>
      <c r="C461" s="9">
        <f>IF(OR(ISNUMBER(FIND("OBRA",'[2]R-2010'!E461)),ISNUMBER(FIND("4.4.90.51",'[2]R-2010'!C461))),1,0)</f>
        <v>0</v>
      </c>
      <c r="D461" s="23" t="str">
        <f>IFERROR(TEXT(VALUE(SUBSTITUTE(SUBSTITUTE(SUBSTITUTE('[2]R-2010'!H461,".",""),"/",""),"-","")),"00000000000000"),"")</f>
        <v/>
      </c>
      <c r="E461" s="9" t="str">
        <f t="shared" si="28"/>
        <v/>
      </c>
      <c r="F461" s="9" t="str">
        <f t="shared" si="29"/>
        <v/>
      </c>
      <c r="G461" s="9">
        <f>IFERROR(IF('[2]R-2010'!I461="",0,'[2]R-2010'!I461),"")</f>
        <v>0</v>
      </c>
      <c r="H461" s="10">
        <f>IFERROR('[2]R-2010'!K461,"")</f>
        <v>0</v>
      </c>
      <c r="I461" s="24">
        <f>IFERROR('[2]R-2010'!L461,"")</f>
        <v>0</v>
      </c>
      <c r="J461" s="14">
        <f>IFERROR('[2]R-2010'!Q461,"")</f>
        <v>0</v>
      </c>
      <c r="K461" s="23" t="str">
        <f>IFERROR(IF(OR(ISNUMBER(FIND("VARR",J461)),ISNUMBER(FIND("CAPINA",J461)),ISNUMBER(FIND("ROÇAG",J461)),ISNUMBER(FIND("ROCAG",J461)),ISNUMBER(FIND("PODA",J461)),ISNUMBER(FIND("RESÍDUO",J461)),ISNUMBER(FIND("RESIDUO",J461)),ISNUMBER(FIND("LIMPEZA",J461)),ISNUMBER(FIND("CONSERVAÇÃO",J461)),ISNUMBER(FIND("CONSERVACAO",J461))),INDEX([1]dados!$D$2:$D$32,MATCH("100000001*",[1]dados!$D$2:$D$32,0)),IF(OR(ISNUMBER(FIND("OBRA",J461)),ISNUMBER(FIND("ENGENHARIA",J461)),ISNUMBER(FIND("REFORMA",J461)),ISNUMBER(FIND("AMPLIAÇÃO",J461)),ISNUMBER(FIND("AMPLIACAO",J461)),ISNUMBER(FIND("PAVIMENTAÇÃO",J461)),ISNUMBER(FIND("PAVIMENTACAO",J461)),ISNUMBER(FIND("DRENAGEM",J461)),ISNUMBER(FIND("CONSTRUÇÃO",J461)),ISNUMBER(FIND("CONSTRUCAO",J461))),INDEX([1]dados!$D$2:$D$32,MATCH("100000003*",[1]dados!$D$2:$D$32,0)),IF(OR(ISNUMBER(FIND("LOCAÇÃO",J461)),ISNUMBER(FIND("LOCACAO",J461)),ISNUMBER(FIND("MANUTENÇÃO",J461)),ISNUMBER(FIND("MANUTENCAO",J461)),ISNUMBER(FIND("MÁQUINA",J461)),ISNUMBER(FIND("MAQUINA",J461)),ISNUMBER(FIND("EQUIPAMENTO",J461))),INDEX([1]dados!$D$2:$D$32,MATCH("100000020*",[1]dados!$D$2:$D$32,0)),""))),"")</f>
        <v/>
      </c>
      <c r="L461" s="9" t="str">
        <f t="shared" si="30"/>
        <v/>
      </c>
      <c r="M461" s="9" t="str">
        <f t="shared" si="31"/>
        <v/>
      </c>
      <c r="N461" s="9"/>
      <c r="O461" s="9"/>
    </row>
    <row r="462" spans="1:15" ht="15" thickBot="1">
      <c r="A462" s="14" t="s">
        <v>1489</v>
      </c>
      <c r="B462" s="9"/>
      <c r="C462" s="9">
        <f>IF(OR(ISNUMBER(FIND("OBRA",'[2]R-2010'!E462)),ISNUMBER(FIND("4.4.90.51",'[2]R-2010'!C462))),1,0)</f>
        <v>0</v>
      </c>
      <c r="D462" s="23" t="str">
        <f>IFERROR(TEXT(VALUE(SUBSTITUTE(SUBSTITUTE(SUBSTITUTE('[2]R-2010'!H462,".",""),"/",""),"-","")),"00000000000000"),"")</f>
        <v/>
      </c>
      <c r="E462" s="9" t="str">
        <f t="shared" si="28"/>
        <v/>
      </c>
      <c r="F462" s="9" t="str">
        <f t="shared" si="29"/>
        <v/>
      </c>
      <c r="G462" s="9">
        <f>IFERROR(IF('[2]R-2010'!I462="",0,'[2]R-2010'!I462),"")</f>
        <v>0</v>
      </c>
      <c r="H462" s="10">
        <f>IFERROR('[2]R-2010'!K462,"")</f>
        <v>0</v>
      </c>
      <c r="I462" s="24">
        <f>IFERROR('[2]R-2010'!L462,"")</f>
        <v>0</v>
      </c>
      <c r="J462" s="14">
        <f>IFERROR('[2]R-2010'!Q462,"")</f>
        <v>0</v>
      </c>
      <c r="K462" s="23" t="str">
        <f>IFERROR(IF(OR(ISNUMBER(FIND("VARR",J462)),ISNUMBER(FIND("CAPINA",J462)),ISNUMBER(FIND("ROÇAG",J462)),ISNUMBER(FIND("ROCAG",J462)),ISNUMBER(FIND("PODA",J462)),ISNUMBER(FIND("RESÍDUO",J462)),ISNUMBER(FIND("RESIDUO",J462)),ISNUMBER(FIND("LIMPEZA",J462)),ISNUMBER(FIND("CONSERVAÇÃO",J462)),ISNUMBER(FIND("CONSERVACAO",J462))),INDEX([1]dados!$D$2:$D$32,MATCH("100000001*",[1]dados!$D$2:$D$32,0)),IF(OR(ISNUMBER(FIND("OBRA",J462)),ISNUMBER(FIND("ENGENHARIA",J462)),ISNUMBER(FIND("REFORMA",J462)),ISNUMBER(FIND("AMPLIAÇÃO",J462)),ISNUMBER(FIND("AMPLIACAO",J462)),ISNUMBER(FIND("PAVIMENTAÇÃO",J462)),ISNUMBER(FIND("PAVIMENTACAO",J462)),ISNUMBER(FIND("DRENAGEM",J462)),ISNUMBER(FIND("CONSTRUÇÃO",J462)),ISNUMBER(FIND("CONSTRUCAO",J462))),INDEX([1]dados!$D$2:$D$32,MATCH("100000003*",[1]dados!$D$2:$D$32,0)),IF(OR(ISNUMBER(FIND("LOCAÇÃO",J462)),ISNUMBER(FIND("LOCACAO",J462)),ISNUMBER(FIND("MANUTENÇÃO",J462)),ISNUMBER(FIND("MANUTENCAO",J462)),ISNUMBER(FIND("MÁQUINA",J462)),ISNUMBER(FIND("MAQUINA",J462)),ISNUMBER(FIND("EQUIPAMENTO",J462))),INDEX([1]dados!$D$2:$D$32,MATCH("100000020*",[1]dados!$D$2:$D$32,0)),""))),"")</f>
        <v/>
      </c>
      <c r="L462" s="9" t="str">
        <f t="shared" si="30"/>
        <v/>
      </c>
      <c r="M462" s="9" t="str">
        <f t="shared" si="31"/>
        <v/>
      </c>
      <c r="N462" s="9"/>
      <c r="O462" s="9"/>
    </row>
    <row r="463" spans="1:15" ht="15" thickBot="1">
      <c r="A463" s="14" t="s">
        <v>1489</v>
      </c>
      <c r="B463" s="9"/>
      <c r="C463" s="9">
        <f>IF(OR(ISNUMBER(FIND("OBRA",'[2]R-2010'!E463)),ISNUMBER(FIND("4.4.90.51",'[2]R-2010'!C463))),1,0)</f>
        <v>0</v>
      </c>
      <c r="D463" s="23" t="str">
        <f>IFERROR(TEXT(VALUE(SUBSTITUTE(SUBSTITUTE(SUBSTITUTE('[2]R-2010'!H463,".",""),"/",""),"-","")),"00000000000000"),"")</f>
        <v/>
      </c>
      <c r="E463" s="9" t="str">
        <f t="shared" si="28"/>
        <v/>
      </c>
      <c r="F463" s="9" t="str">
        <f t="shared" si="29"/>
        <v/>
      </c>
      <c r="G463" s="9">
        <f>IFERROR(IF('[2]R-2010'!I463="",0,'[2]R-2010'!I463),"")</f>
        <v>0</v>
      </c>
      <c r="H463" s="10">
        <f>IFERROR('[2]R-2010'!K463,"")</f>
        <v>0</v>
      </c>
      <c r="I463" s="24">
        <f>IFERROR('[2]R-2010'!L463,"")</f>
        <v>0</v>
      </c>
      <c r="J463" s="14">
        <f>IFERROR('[2]R-2010'!Q463,"")</f>
        <v>0</v>
      </c>
      <c r="K463" s="23" t="str">
        <f>IFERROR(IF(OR(ISNUMBER(FIND("VARR",J463)),ISNUMBER(FIND("CAPINA",J463)),ISNUMBER(FIND("ROÇAG",J463)),ISNUMBER(FIND("ROCAG",J463)),ISNUMBER(FIND("PODA",J463)),ISNUMBER(FIND("RESÍDUO",J463)),ISNUMBER(FIND("RESIDUO",J463)),ISNUMBER(FIND("LIMPEZA",J463)),ISNUMBER(FIND("CONSERVAÇÃO",J463)),ISNUMBER(FIND("CONSERVACAO",J463))),INDEX([1]dados!$D$2:$D$32,MATCH("100000001*",[1]dados!$D$2:$D$32,0)),IF(OR(ISNUMBER(FIND("OBRA",J463)),ISNUMBER(FIND("ENGENHARIA",J463)),ISNUMBER(FIND("REFORMA",J463)),ISNUMBER(FIND("AMPLIAÇÃO",J463)),ISNUMBER(FIND("AMPLIACAO",J463)),ISNUMBER(FIND("PAVIMENTAÇÃO",J463)),ISNUMBER(FIND("PAVIMENTACAO",J463)),ISNUMBER(FIND("DRENAGEM",J463)),ISNUMBER(FIND("CONSTRUÇÃO",J463)),ISNUMBER(FIND("CONSTRUCAO",J463))),INDEX([1]dados!$D$2:$D$32,MATCH("100000003*",[1]dados!$D$2:$D$32,0)),IF(OR(ISNUMBER(FIND("LOCAÇÃO",J463)),ISNUMBER(FIND("LOCACAO",J463)),ISNUMBER(FIND("MANUTENÇÃO",J463)),ISNUMBER(FIND("MANUTENCAO",J463)),ISNUMBER(FIND("MÁQUINA",J463)),ISNUMBER(FIND("MAQUINA",J463)),ISNUMBER(FIND("EQUIPAMENTO",J463))),INDEX([1]dados!$D$2:$D$32,MATCH("100000020*",[1]dados!$D$2:$D$32,0)),""))),"")</f>
        <v/>
      </c>
      <c r="L463" s="9" t="str">
        <f t="shared" si="30"/>
        <v/>
      </c>
      <c r="M463" s="9" t="str">
        <f t="shared" si="31"/>
        <v/>
      </c>
      <c r="N463" s="9"/>
      <c r="O463" s="9"/>
    </row>
    <row r="464" spans="1:15" ht="15" thickBot="1">
      <c r="A464" s="14" t="s">
        <v>1489</v>
      </c>
      <c r="B464" s="9"/>
      <c r="C464" s="9">
        <f>IF(OR(ISNUMBER(FIND("OBRA",'[2]R-2010'!E464)),ISNUMBER(FIND("4.4.90.51",'[2]R-2010'!C464))),1,0)</f>
        <v>0</v>
      </c>
      <c r="D464" s="23" t="str">
        <f>IFERROR(TEXT(VALUE(SUBSTITUTE(SUBSTITUTE(SUBSTITUTE('[2]R-2010'!H464,".",""),"/",""),"-","")),"00000000000000"),"")</f>
        <v/>
      </c>
      <c r="E464" s="9" t="str">
        <f t="shared" si="28"/>
        <v/>
      </c>
      <c r="F464" s="9" t="str">
        <f t="shared" si="29"/>
        <v/>
      </c>
      <c r="G464" s="9">
        <f>IFERROR(IF('[2]R-2010'!I464="",0,'[2]R-2010'!I464),"")</f>
        <v>0</v>
      </c>
      <c r="H464" s="10">
        <f>IFERROR('[2]R-2010'!K464,"")</f>
        <v>0</v>
      </c>
      <c r="I464" s="24">
        <f>IFERROR('[2]R-2010'!L464,"")</f>
        <v>0</v>
      </c>
      <c r="J464" s="14">
        <f>IFERROR('[2]R-2010'!Q464,"")</f>
        <v>0</v>
      </c>
      <c r="K464" s="23" t="str">
        <f>IFERROR(IF(OR(ISNUMBER(FIND("VARR",J464)),ISNUMBER(FIND("CAPINA",J464)),ISNUMBER(FIND("ROÇAG",J464)),ISNUMBER(FIND("ROCAG",J464)),ISNUMBER(FIND("PODA",J464)),ISNUMBER(FIND("RESÍDUO",J464)),ISNUMBER(FIND("RESIDUO",J464)),ISNUMBER(FIND("LIMPEZA",J464)),ISNUMBER(FIND("CONSERVAÇÃO",J464)),ISNUMBER(FIND("CONSERVACAO",J464))),INDEX([1]dados!$D$2:$D$32,MATCH("100000001*",[1]dados!$D$2:$D$32,0)),IF(OR(ISNUMBER(FIND("OBRA",J464)),ISNUMBER(FIND("ENGENHARIA",J464)),ISNUMBER(FIND("REFORMA",J464)),ISNUMBER(FIND("AMPLIAÇÃO",J464)),ISNUMBER(FIND("AMPLIACAO",J464)),ISNUMBER(FIND("PAVIMENTAÇÃO",J464)),ISNUMBER(FIND("PAVIMENTACAO",J464)),ISNUMBER(FIND("DRENAGEM",J464)),ISNUMBER(FIND("CONSTRUÇÃO",J464)),ISNUMBER(FIND("CONSTRUCAO",J464))),INDEX([1]dados!$D$2:$D$32,MATCH("100000003*",[1]dados!$D$2:$D$32,0)),IF(OR(ISNUMBER(FIND("LOCAÇÃO",J464)),ISNUMBER(FIND("LOCACAO",J464)),ISNUMBER(FIND("MANUTENÇÃO",J464)),ISNUMBER(FIND("MANUTENCAO",J464)),ISNUMBER(FIND("MÁQUINA",J464)),ISNUMBER(FIND("MAQUINA",J464)),ISNUMBER(FIND("EQUIPAMENTO",J464))),INDEX([1]dados!$D$2:$D$32,MATCH("100000020*",[1]dados!$D$2:$D$32,0)),""))),"")</f>
        <v/>
      </c>
      <c r="L464" s="9" t="str">
        <f t="shared" si="30"/>
        <v/>
      </c>
      <c r="M464" s="9" t="str">
        <f t="shared" si="31"/>
        <v/>
      </c>
      <c r="N464" s="9"/>
      <c r="O464" s="9"/>
    </row>
    <row r="465" spans="1:15" ht="15" thickBot="1">
      <c r="A465" s="14" t="s">
        <v>1489</v>
      </c>
      <c r="B465" s="9"/>
      <c r="C465" s="9">
        <f>IF(OR(ISNUMBER(FIND("OBRA",'[2]R-2010'!E465)),ISNUMBER(FIND("4.4.90.51",'[2]R-2010'!C465))),1,0)</f>
        <v>0</v>
      </c>
      <c r="D465" s="23" t="str">
        <f>IFERROR(TEXT(VALUE(SUBSTITUTE(SUBSTITUTE(SUBSTITUTE('[2]R-2010'!H465,".",""),"/",""),"-","")),"00000000000000"),"")</f>
        <v/>
      </c>
      <c r="E465" s="9" t="str">
        <f t="shared" si="28"/>
        <v/>
      </c>
      <c r="F465" s="9" t="str">
        <f t="shared" si="29"/>
        <v/>
      </c>
      <c r="G465" s="9">
        <f>IFERROR(IF('[2]R-2010'!I465="",0,'[2]R-2010'!I465),"")</f>
        <v>0</v>
      </c>
      <c r="H465" s="10">
        <f>IFERROR('[2]R-2010'!K465,"")</f>
        <v>0</v>
      </c>
      <c r="I465" s="24">
        <f>IFERROR('[2]R-2010'!L465,"")</f>
        <v>0</v>
      </c>
      <c r="J465" s="14">
        <f>IFERROR('[2]R-2010'!Q465,"")</f>
        <v>0</v>
      </c>
      <c r="K465" s="23" t="str">
        <f>IFERROR(IF(OR(ISNUMBER(FIND("VARR",J465)),ISNUMBER(FIND("CAPINA",J465)),ISNUMBER(FIND("ROÇAG",J465)),ISNUMBER(FIND("ROCAG",J465)),ISNUMBER(FIND("PODA",J465)),ISNUMBER(FIND("RESÍDUO",J465)),ISNUMBER(FIND("RESIDUO",J465)),ISNUMBER(FIND("LIMPEZA",J465)),ISNUMBER(FIND("CONSERVAÇÃO",J465)),ISNUMBER(FIND("CONSERVACAO",J465))),INDEX([1]dados!$D$2:$D$32,MATCH("100000001*",[1]dados!$D$2:$D$32,0)),IF(OR(ISNUMBER(FIND("OBRA",J465)),ISNUMBER(FIND("ENGENHARIA",J465)),ISNUMBER(FIND("REFORMA",J465)),ISNUMBER(FIND("AMPLIAÇÃO",J465)),ISNUMBER(FIND("AMPLIACAO",J465)),ISNUMBER(FIND("PAVIMENTAÇÃO",J465)),ISNUMBER(FIND("PAVIMENTACAO",J465)),ISNUMBER(FIND("DRENAGEM",J465)),ISNUMBER(FIND("CONSTRUÇÃO",J465)),ISNUMBER(FIND("CONSTRUCAO",J465))),INDEX([1]dados!$D$2:$D$32,MATCH("100000003*",[1]dados!$D$2:$D$32,0)),IF(OR(ISNUMBER(FIND("LOCAÇÃO",J465)),ISNUMBER(FIND("LOCACAO",J465)),ISNUMBER(FIND("MANUTENÇÃO",J465)),ISNUMBER(FIND("MANUTENCAO",J465)),ISNUMBER(FIND("MÁQUINA",J465)),ISNUMBER(FIND("MAQUINA",J465)),ISNUMBER(FIND("EQUIPAMENTO",J465))),INDEX([1]dados!$D$2:$D$32,MATCH("100000020*",[1]dados!$D$2:$D$32,0)),""))),"")</f>
        <v/>
      </c>
      <c r="L465" s="9" t="str">
        <f t="shared" si="30"/>
        <v/>
      </c>
      <c r="M465" s="9" t="str">
        <f t="shared" si="31"/>
        <v/>
      </c>
      <c r="N465" s="9"/>
      <c r="O465" s="9"/>
    </row>
    <row r="466" spans="1:15" ht="15" thickBot="1">
      <c r="A466" s="14" t="s">
        <v>1489</v>
      </c>
      <c r="B466" s="9"/>
      <c r="C466" s="9">
        <f>IF(OR(ISNUMBER(FIND("OBRA",'[2]R-2010'!E466)),ISNUMBER(FIND("4.4.90.51",'[2]R-2010'!C466))),1,0)</f>
        <v>0</v>
      </c>
      <c r="D466" s="23" t="str">
        <f>IFERROR(TEXT(VALUE(SUBSTITUTE(SUBSTITUTE(SUBSTITUTE('[2]R-2010'!H466,".",""),"/",""),"-","")),"00000000000000"),"")</f>
        <v/>
      </c>
      <c r="E466" s="9" t="str">
        <f t="shared" si="28"/>
        <v/>
      </c>
      <c r="F466" s="9" t="str">
        <f t="shared" si="29"/>
        <v/>
      </c>
      <c r="G466" s="9">
        <f>IFERROR(IF('[2]R-2010'!I466="",0,'[2]R-2010'!I466),"")</f>
        <v>0</v>
      </c>
      <c r="H466" s="10">
        <f>IFERROR('[2]R-2010'!K466,"")</f>
        <v>0</v>
      </c>
      <c r="I466" s="24">
        <f>IFERROR('[2]R-2010'!L466,"")</f>
        <v>0</v>
      </c>
      <c r="J466" s="14">
        <f>IFERROR('[2]R-2010'!Q466,"")</f>
        <v>0</v>
      </c>
      <c r="K466" s="23" t="str">
        <f>IFERROR(IF(OR(ISNUMBER(FIND("VARR",J466)),ISNUMBER(FIND("CAPINA",J466)),ISNUMBER(FIND("ROÇAG",J466)),ISNUMBER(FIND("ROCAG",J466)),ISNUMBER(FIND("PODA",J466)),ISNUMBER(FIND("RESÍDUO",J466)),ISNUMBER(FIND("RESIDUO",J466)),ISNUMBER(FIND("LIMPEZA",J466)),ISNUMBER(FIND("CONSERVAÇÃO",J466)),ISNUMBER(FIND("CONSERVACAO",J466))),INDEX([1]dados!$D$2:$D$32,MATCH("100000001*",[1]dados!$D$2:$D$32,0)),IF(OR(ISNUMBER(FIND("OBRA",J466)),ISNUMBER(FIND("ENGENHARIA",J466)),ISNUMBER(FIND("REFORMA",J466)),ISNUMBER(FIND("AMPLIAÇÃO",J466)),ISNUMBER(FIND("AMPLIACAO",J466)),ISNUMBER(FIND("PAVIMENTAÇÃO",J466)),ISNUMBER(FIND("PAVIMENTACAO",J466)),ISNUMBER(FIND("DRENAGEM",J466)),ISNUMBER(FIND("CONSTRUÇÃO",J466)),ISNUMBER(FIND("CONSTRUCAO",J466))),INDEX([1]dados!$D$2:$D$32,MATCH("100000003*",[1]dados!$D$2:$D$32,0)),IF(OR(ISNUMBER(FIND("LOCAÇÃO",J466)),ISNUMBER(FIND("LOCACAO",J466)),ISNUMBER(FIND("MANUTENÇÃO",J466)),ISNUMBER(FIND("MANUTENCAO",J466)),ISNUMBER(FIND("MÁQUINA",J466)),ISNUMBER(FIND("MAQUINA",J466)),ISNUMBER(FIND("EQUIPAMENTO",J466))),INDEX([1]dados!$D$2:$D$32,MATCH("100000020*",[1]dados!$D$2:$D$32,0)),""))),"")</f>
        <v/>
      </c>
      <c r="L466" s="9" t="str">
        <f t="shared" si="30"/>
        <v/>
      </c>
      <c r="M466" s="9" t="str">
        <f t="shared" si="31"/>
        <v/>
      </c>
      <c r="N466" s="9"/>
      <c r="O466" s="9"/>
    </row>
    <row r="467" spans="1:15" ht="15" thickBot="1">
      <c r="A467" s="14" t="s">
        <v>1489</v>
      </c>
      <c r="B467" s="9"/>
      <c r="C467" s="9">
        <f>IF(OR(ISNUMBER(FIND("OBRA",'[2]R-2010'!E467)),ISNUMBER(FIND("4.4.90.51",'[2]R-2010'!C467))),1,0)</f>
        <v>0</v>
      </c>
      <c r="D467" s="23" t="str">
        <f>IFERROR(TEXT(VALUE(SUBSTITUTE(SUBSTITUTE(SUBSTITUTE('[2]R-2010'!H467,".",""),"/",""),"-","")),"00000000000000"),"")</f>
        <v/>
      </c>
      <c r="E467" s="9" t="str">
        <f t="shared" si="28"/>
        <v/>
      </c>
      <c r="F467" s="9" t="str">
        <f t="shared" si="29"/>
        <v/>
      </c>
      <c r="G467" s="9">
        <f>IFERROR(IF('[2]R-2010'!I467="",0,'[2]R-2010'!I467),"")</f>
        <v>0</v>
      </c>
      <c r="H467" s="10">
        <f>IFERROR('[2]R-2010'!K467,"")</f>
        <v>0</v>
      </c>
      <c r="I467" s="24">
        <f>IFERROR('[2]R-2010'!L467,"")</f>
        <v>0</v>
      </c>
      <c r="J467" s="14">
        <f>IFERROR('[2]R-2010'!Q467,"")</f>
        <v>0</v>
      </c>
      <c r="K467" s="23" t="str">
        <f>IFERROR(IF(OR(ISNUMBER(FIND("VARR",J467)),ISNUMBER(FIND("CAPINA",J467)),ISNUMBER(FIND("ROÇAG",J467)),ISNUMBER(FIND("ROCAG",J467)),ISNUMBER(FIND("PODA",J467)),ISNUMBER(FIND("RESÍDUO",J467)),ISNUMBER(FIND("RESIDUO",J467)),ISNUMBER(FIND("LIMPEZA",J467)),ISNUMBER(FIND("CONSERVAÇÃO",J467)),ISNUMBER(FIND("CONSERVACAO",J467))),INDEX([1]dados!$D$2:$D$32,MATCH("100000001*",[1]dados!$D$2:$D$32,0)),IF(OR(ISNUMBER(FIND("OBRA",J467)),ISNUMBER(FIND("ENGENHARIA",J467)),ISNUMBER(FIND("REFORMA",J467)),ISNUMBER(FIND("AMPLIAÇÃO",J467)),ISNUMBER(FIND("AMPLIACAO",J467)),ISNUMBER(FIND("PAVIMENTAÇÃO",J467)),ISNUMBER(FIND("PAVIMENTACAO",J467)),ISNUMBER(FIND("DRENAGEM",J467)),ISNUMBER(FIND("CONSTRUÇÃO",J467)),ISNUMBER(FIND("CONSTRUCAO",J467))),INDEX([1]dados!$D$2:$D$32,MATCH("100000003*",[1]dados!$D$2:$D$32,0)),IF(OR(ISNUMBER(FIND("LOCAÇÃO",J467)),ISNUMBER(FIND("LOCACAO",J467)),ISNUMBER(FIND("MANUTENÇÃO",J467)),ISNUMBER(FIND("MANUTENCAO",J467)),ISNUMBER(FIND("MÁQUINA",J467)),ISNUMBER(FIND("MAQUINA",J467)),ISNUMBER(FIND("EQUIPAMENTO",J467))),INDEX([1]dados!$D$2:$D$32,MATCH("100000020*",[1]dados!$D$2:$D$32,0)),""))),"")</f>
        <v/>
      </c>
      <c r="L467" s="9" t="str">
        <f t="shared" si="30"/>
        <v/>
      </c>
      <c r="M467" s="9" t="str">
        <f t="shared" si="31"/>
        <v/>
      </c>
      <c r="N467" s="9"/>
      <c r="O467" s="9"/>
    </row>
    <row r="468" spans="1:15" ht="15" thickBot="1">
      <c r="A468" s="14" t="s">
        <v>1489</v>
      </c>
      <c r="B468" s="9"/>
      <c r="C468" s="9">
        <f>IF(OR(ISNUMBER(FIND("OBRA",'[2]R-2010'!E468)),ISNUMBER(FIND("4.4.90.51",'[2]R-2010'!C468))),1,0)</f>
        <v>0</v>
      </c>
      <c r="D468" s="23" t="str">
        <f>IFERROR(TEXT(VALUE(SUBSTITUTE(SUBSTITUTE(SUBSTITUTE('[2]R-2010'!H468,".",""),"/",""),"-","")),"00000000000000"),"")</f>
        <v/>
      </c>
      <c r="E468" s="9" t="str">
        <f t="shared" si="28"/>
        <v/>
      </c>
      <c r="F468" s="9" t="str">
        <f t="shared" si="29"/>
        <v/>
      </c>
      <c r="G468" s="9">
        <f>IFERROR(IF('[2]R-2010'!I468="",0,'[2]R-2010'!I468),"")</f>
        <v>0</v>
      </c>
      <c r="H468" s="10">
        <f>IFERROR('[2]R-2010'!K468,"")</f>
        <v>0</v>
      </c>
      <c r="I468" s="24">
        <f>IFERROR('[2]R-2010'!L468,"")</f>
        <v>0</v>
      </c>
      <c r="J468" s="14">
        <f>IFERROR('[2]R-2010'!Q468,"")</f>
        <v>0</v>
      </c>
      <c r="K468" s="23" t="str">
        <f>IFERROR(IF(OR(ISNUMBER(FIND("VARR",J468)),ISNUMBER(FIND("CAPINA",J468)),ISNUMBER(FIND("ROÇAG",J468)),ISNUMBER(FIND("ROCAG",J468)),ISNUMBER(FIND("PODA",J468)),ISNUMBER(FIND("RESÍDUO",J468)),ISNUMBER(FIND("RESIDUO",J468)),ISNUMBER(FIND("LIMPEZA",J468)),ISNUMBER(FIND("CONSERVAÇÃO",J468)),ISNUMBER(FIND("CONSERVACAO",J468))),INDEX([1]dados!$D$2:$D$32,MATCH("100000001*",[1]dados!$D$2:$D$32,0)),IF(OR(ISNUMBER(FIND("OBRA",J468)),ISNUMBER(FIND("ENGENHARIA",J468)),ISNUMBER(FIND("REFORMA",J468)),ISNUMBER(FIND("AMPLIAÇÃO",J468)),ISNUMBER(FIND("AMPLIACAO",J468)),ISNUMBER(FIND("PAVIMENTAÇÃO",J468)),ISNUMBER(FIND("PAVIMENTACAO",J468)),ISNUMBER(FIND("DRENAGEM",J468)),ISNUMBER(FIND("CONSTRUÇÃO",J468)),ISNUMBER(FIND("CONSTRUCAO",J468))),INDEX([1]dados!$D$2:$D$32,MATCH("100000003*",[1]dados!$D$2:$D$32,0)),IF(OR(ISNUMBER(FIND("LOCAÇÃO",J468)),ISNUMBER(FIND("LOCACAO",J468)),ISNUMBER(FIND("MANUTENÇÃO",J468)),ISNUMBER(FIND("MANUTENCAO",J468)),ISNUMBER(FIND("MÁQUINA",J468)),ISNUMBER(FIND("MAQUINA",J468)),ISNUMBER(FIND("EQUIPAMENTO",J468))),INDEX([1]dados!$D$2:$D$32,MATCH("100000020*",[1]dados!$D$2:$D$32,0)),""))),"")</f>
        <v/>
      </c>
      <c r="L468" s="9" t="str">
        <f t="shared" si="30"/>
        <v/>
      </c>
      <c r="M468" s="9" t="str">
        <f t="shared" si="31"/>
        <v/>
      </c>
      <c r="N468" s="9"/>
      <c r="O468" s="9"/>
    </row>
    <row r="469" spans="1:15" ht="15" thickBot="1">
      <c r="A469" s="14" t="s">
        <v>1489</v>
      </c>
      <c r="B469" s="9"/>
      <c r="C469" s="9">
        <f>IF(OR(ISNUMBER(FIND("OBRA",'[2]R-2010'!E469)),ISNUMBER(FIND("4.4.90.51",'[2]R-2010'!C469))),1,0)</f>
        <v>0</v>
      </c>
      <c r="D469" s="23" t="str">
        <f>IFERROR(TEXT(VALUE(SUBSTITUTE(SUBSTITUTE(SUBSTITUTE('[2]R-2010'!H469,".",""),"/",""),"-","")),"00000000000000"),"")</f>
        <v/>
      </c>
      <c r="E469" s="9" t="str">
        <f t="shared" si="28"/>
        <v/>
      </c>
      <c r="F469" s="9" t="str">
        <f t="shared" si="29"/>
        <v/>
      </c>
      <c r="G469" s="9">
        <f>IFERROR(IF('[2]R-2010'!I469="",0,'[2]R-2010'!I469),"")</f>
        <v>0</v>
      </c>
      <c r="H469" s="10">
        <f>IFERROR('[2]R-2010'!K469,"")</f>
        <v>0</v>
      </c>
      <c r="I469" s="24">
        <f>IFERROR('[2]R-2010'!L469,"")</f>
        <v>0</v>
      </c>
      <c r="J469" s="14">
        <f>IFERROR('[2]R-2010'!Q469,"")</f>
        <v>0</v>
      </c>
      <c r="K469" s="23" t="str">
        <f>IFERROR(IF(OR(ISNUMBER(FIND("VARR",J469)),ISNUMBER(FIND("CAPINA",J469)),ISNUMBER(FIND("ROÇAG",J469)),ISNUMBER(FIND("ROCAG",J469)),ISNUMBER(FIND("PODA",J469)),ISNUMBER(FIND("RESÍDUO",J469)),ISNUMBER(FIND("RESIDUO",J469)),ISNUMBER(FIND("LIMPEZA",J469)),ISNUMBER(FIND("CONSERVAÇÃO",J469)),ISNUMBER(FIND("CONSERVACAO",J469))),INDEX([1]dados!$D$2:$D$32,MATCH("100000001*",[1]dados!$D$2:$D$32,0)),IF(OR(ISNUMBER(FIND("OBRA",J469)),ISNUMBER(FIND("ENGENHARIA",J469)),ISNUMBER(FIND("REFORMA",J469)),ISNUMBER(FIND("AMPLIAÇÃO",J469)),ISNUMBER(FIND("AMPLIACAO",J469)),ISNUMBER(FIND("PAVIMENTAÇÃO",J469)),ISNUMBER(FIND("PAVIMENTACAO",J469)),ISNUMBER(FIND("DRENAGEM",J469)),ISNUMBER(FIND("CONSTRUÇÃO",J469)),ISNUMBER(FIND("CONSTRUCAO",J469))),INDEX([1]dados!$D$2:$D$32,MATCH("100000003*",[1]dados!$D$2:$D$32,0)),IF(OR(ISNUMBER(FIND("LOCAÇÃO",J469)),ISNUMBER(FIND("LOCACAO",J469)),ISNUMBER(FIND("MANUTENÇÃO",J469)),ISNUMBER(FIND("MANUTENCAO",J469)),ISNUMBER(FIND("MÁQUINA",J469)),ISNUMBER(FIND("MAQUINA",J469)),ISNUMBER(FIND("EQUIPAMENTO",J469))),INDEX([1]dados!$D$2:$D$32,MATCH("100000020*",[1]dados!$D$2:$D$32,0)),""))),"")</f>
        <v/>
      </c>
      <c r="L469" s="9" t="str">
        <f t="shared" si="30"/>
        <v/>
      </c>
      <c r="M469" s="9" t="str">
        <f t="shared" si="31"/>
        <v/>
      </c>
      <c r="N469" s="9"/>
      <c r="O469" s="9"/>
    </row>
    <row r="470" spans="1:15" ht="15" thickBot="1">
      <c r="A470" s="14" t="s">
        <v>1489</v>
      </c>
      <c r="B470" s="9"/>
      <c r="C470" s="9">
        <f>IF(OR(ISNUMBER(FIND("OBRA",'[2]R-2010'!E470)),ISNUMBER(FIND("4.4.90.51",'[2]R-2010'!C470))),1,0)</f>
        <v>0</v>
      </c>
      <c r="D470" s="23" t="str">
        <f>IFERROR(TEXT(VALUE(SUBSTITUTE(SUBSTITUTE(SUBSTITUTE('[2]R-2010'!H470,".",""),"/",""),"-","")),"00000000000000"),"")</f>
        <v/>
      </c>
      <c r="E470" s="9" t="str">
        <f t="shared" si="28"/>
        <v/>
      </c>
      <c r="F470" s="9" t="str">
        <f t="shared" si="29"/>
        <v/>
      </c>
      <c r="G470" s="9">
        <f>IFERROR(IF('[2]R-2010'!I470="",0,'[2]R-2010'!I470),"")</f>
        <v>0</v>
      </c>
      <c r="H470" s="10">
        <f>IFERROR('[2]R-2010'!K470,"")</f>
        <v>0</v>
      </c>
      <c r="I470" s="24">
        <f>IFERROR('[2]R-2010'!L470,"")</f>
        <v>0</v>
      </c>
      <c r="J470" s="14">
        <f>IFERROR('[2]R-2010'!Q470,"")</f>
        <v>0</v>
      </c>
      <c r="K470" s="23" t="str">
        <f>IFERROR(IF(OR(ISNUMBER(FIND("VARR",J470)),ISNUMBER(FIND("CAPINA",J470)),ISNUMBER(FIND("ROÇAG",J470)),ISNUMBER(FIND("ROCAG",J470)),ISNUMBER(FIND("PODA",J470)),ISNUMBER(FIND("RESÍDUO",J470)),ISNUMBER(FIND("RESIDUO",J470)),ISNUMBER(FIND("LIMPEZA",J470)),ISNUMBER(FIND("CONSERVAÇÃO",J470)),ISNUMBER(FIND("CONSERVACAO",J470))),INDEX([1]dados!$D$2:$D$32,MATCH("100000001*",[1]dados!$D$2:$D$32,0)),IF(OR(ISNUMBER(FIND("OBRA",J470)),ISNUMBER(FIND("ENGENHARIA",J470)),ISNUMBER(FIND("REFORMA",J470)),ISNUMBER(FIND("AMPLIAÇÃO",J470)),ISNUMBER(FIND("AMPLIACAO",J470)),ISNUMBER(FIND("PAVIMENTAÇÃO",J470)),ISNUMBER(FIND("PAVIMENTACAO",J470)),ISNUMBER(FIND("DRENAGEM",J470)),ISNUMBER(FIND("CONSTRUÇÃO",J470)),ISNUMBER(FIND("CONSTRUCAO",J470))),INDEX([1]dados!$D$2:$D$32,MATCH("100000003*",[1]dados!$D$2:$D$32,0)),IF(OR(ISNUMBER(FIND("LOCAÇÃO",J470)),ISNUMBER(FIND("LOCACAO",J470)),ISNUMBER(FIND("MANUTENÇÃO",J470)),ISNUMBER(FIND("MANUTENCAO",J470)),ISNUMBER(FIND("MÁQUINA",J470)),ISNUMBER(FIND("MAQUINA",J470)),ISNUMBER(FIND("EQUIPAMENTO",J470))),INDEX([1]dados!$D$2:$D$32,MATCH("100000020*",[1]dados!$D$2:$D$32,0)),""))),"")</f>
        <v/>
      </c>
      <c r="L470" s="9" t="str">
        <f t="shared" si="30"/>
        <v/>
      </c>
      <c r="M470" s="9" t="str">
        <f t="shared" si="31"/>
        <v/>
      </c>
      <c r="N470" s="9"/>
      <c r="O470" s="9"/>
    </row>
    <row r="471" spans="1:15" ht="15" thickBot="1">
      <c r="A471" s="14" t="s">
        <v>1489</v>
      </c>
      <c r="B471" s="9"/>
      <c r="C471" s="9">
        <f>IF(OR(ISNUMBER(FIND("OBRA",'[2]R-2010'!E471)),ISNUMBER(FIND("4.4.90.51",'[2]R-2010'!C471))),1,0)</f>
        <v>0</v>
      </c>
      <c r="D471" s="23" t="str">
        <f>IFERROR(TEXT(VALUE(SUBSTITUTE(SUBSTITUTE(SUBSTITUTE('[2]R-2010'!H471,".",""),"/",""),"-","")),"00000000000000"),"")</f>
        <v/>
      </c>
      <c r="E471" s="9" t="str">
        <f t="shared" si="28"/>
        <v/>
      </c>
      <c r="F471" s="9" t="str">
        <f t="shared" si="29"/>
        <v/>
      </c>
      <c r="G471" s="9">
        <f>IFERROR(IF('[2]R-2010'!I471="",0,'[2]R-2010'!I471),"")</f>
        <v>0</v>
      </c>
      <c r="H471" s="10">
        <f>IFERROR('[2]R-2010'!K471,"")</f>
        <v>0</v>
      </c>
      <c r="I471" s="24">
        <f>IFERROR('[2]R-2010'!L471,"")</f>
        <v>0</v>
      </c>
      <c r="J471" s="14">
        <f>IFERROR('[2]R-2010'!Q471,"")</f>
        <v>0</v>
      </c>
      <c r="K471" s="23" t="str">
        <f>IFERROR(IF(OR(ISNUMBER(FIND("VARR",J471)),ISNUMBER(FIND("CAPINA",J471)),ISNUMBER(FIND("ROÇAG",J471)),ISNUMBER(FIND("ROCAG",J471)),ISNUMBER(FIND("PODA",J471)),ISNUMBER(FIND("RESÍDUO",J471)),ISNUMBER(FIND("RESIDUO",J471)),ISNUMBER(FIND("LIMPEZA",J471)),ISNUMBER(FIND("CONSERVAÇÃO",J471)),ISNUMBER(FIND("CONSERVACAO",J471))),INDEX([1]dados!$D$2:$D$32,MATCH("100000001*",[1]dados!$D$2:$D$32,0)),IF(OR(ISNUMBER(FIND("OBRA",J471)),ISNUMBER(FIND("ENGENHARIA",J471)),ISNUMBER(FIND("REFORMA",J471)),ISNUMBER(FIND("AMPLIAÇÃO",J471)),ISNUMBER(FIND("AMPLIACAO",J471)),ISNUMBER(FIND("PAVIMENTAÇÃO",J471)),ISNUMBER(FIND("PAVIMENTACAO",J471)),ISNUMBER(FIND("DRENAGEM",J471)),ISNUMBER(FIND("CONSTRUÇÃO",J471)),ISNUMBER(FIND("CONSTRUCAO",J471))),INDEX([1]dados!$D$2:$D$32,MATCH("100000003*",[1]dados!$D$2:$D$32,0)),IF(OR(ISNUMBER(FIND("LOCAÇÃO",J471)),ISNUMBER(FIND("LOCACAO",J471)),ISNUMBER(FIND("MANUTENÇÃO",J471)),ISNUMBER(FIND("MANUTENCAO",J471)),ISNUMBER(FIND("MÁQUINA",J471)),ISNUMBER(FIND("MAQUINA",J471)),ISNUMBER(FIND("EQUIPAMENTO",J471))),INDEX([1]dados!$D$2:$D$32,MATCH("100000020*",[1]dados!$D$2:$D$32,0)),""))),"")</f>
        <v/>
      </c>
      <c r="L471" s="9" t="str">
        <f t="shared" si="30"/>
        <v/>
      </c>
      <c r="M471" s="9" t="str">
        <f t="shared" si="31"/>
        <v/>
      </c>
      <c r="N471" s="9"/>
      <c r="O471" s="9"/>
    </row>
    <row r="472" spans="1:15" ht="15" thickBot="1">
      <c r="A472" s="14" t="s">
        <v>1489</v>
      </c>
      <c r="B472" s="9"/>
      <c r="C472" s="9">
        <f>IF(OR(ISNUMBER(FIND("OBRA",'[2]R-2010'!E472)),ISNUMBER(FIND("4.4.90.51",'[2]R-2010'!C472))),1,0)</f>
        <v>0</v>
      </c>
      <c r="D472" s="23" t="str">
        <f>IFERROR(TEXT(VALUE(SUBSTITUTE(SUBSTITUTE(SUBSTITUTE('[2]R-2010'!H472,".",""),"/",""),"-","")),"00000000000000"),"")</f>
        <v/>
      </c>
      <c r="E472" s="9" t="str">
        <f t="shared" si="28"/>
        <v/>
      </c>
      <c r="F472" s="9" t="str">
        <f t="shared" si="29"/>
        <v/>
      </c>
      <c r="G472" s="9">
        <f>IFERROR(IF('[2]R-2010'!I472="",0,'[2]R-2010'!I472),"")</f>
        <v>0</v>
      </c>
      <c r="H472" s="10">
        <f>IFERROR('[2]R-2010'!K472,"")</f>
        <v>0</v>
      </c>
      <c r="I472" s="24">
        <f>IFERROR('[2]R-2010'!L472,"")</f>
        <v>0</v>
      </c>
      <c r="J472" s="14">
        <f>IFERROR('[2]R-2010'!Q472,"")</f>
        <v>0</v>
      </c>
      <c r="K472" s="23" t="str">
        <f>IFERROR(IF(OR(ISNUMBER(FIND("VARR",J472)),ISNUMBER(FIND("CAPINA",J472)),ISNUMBER(FIND("ROÇAG",J472)),ISNUMBER(FIND("ROCAG",J472)),ISNUMBER(FIND("PODA",J472)),ISNUMBER(FIND("RESÍDUO",J472)),ISNUMBER(FIND("RESIDUO",J472)),ISNUMBER(FIND("LIMPEZA",J472)),ISNUMBER(FIND("CONSERVAÇÃO",J472)),ISNUMBER(FIND("CONSERVACAO",J472))),INDEX([1]dados!$D$2:$D$32,MATCH("100000001*",[1]dados!$D$2:$D$32,0)),IF(OR(ISNUMBER(FIND("OBRA",J472)),ISNUMBER(FIND("ENGENHARIA",J472)),ISNUMBER(FIND("REFORMA",J472)),ISNUMBER(FIND("AMPLIAÇÃO",J472)),ISNUMBER(FIND("AMPLIACAO",J472)),ISNUMBER(FIND("PAVIMENTAÇÃO",J472)),ISNUMBER(FIND("PAVIMENTACAO",J472)),ISNUMBER(FIND("DRENAGEM",J472)),ISNUMBER(FIND("CONSTRUÇÃO",J472)),ISNUMBER(FIND("CONSTRUCAO",J472))),INDEX([1]dados!$D$2:$D$32,MATCH("100000003*",[1]dados!$D$2:$D$32,0)),IF(OR(ISNUMBER(FIND("LOCAÇÃO",J472)),ISNUMBER(FIND("LOCACAO",J472)),ISNUMBER(FIND("MANUTENÇÃO",J472)),ISNUMBER(FIND("MANUTENCAO",J472)),ISNUMBER(FIND("MÁQUINA",J472)),ISNUMBER(FIND("MAQUINA",J472)),ISNUMBER(FIND("EQUIPAMENTO",J472))),INDEX([1]dados!$D$2:$D$32,MATCH("100000020*",[1]dados!$D$2:$D$32,0)),""))),"")</f>
        <v/>
      </c>
      <c r="L472" s="9" t="str">
        <f t="shared" si="30"/>
        <v/>
      </c>
      <c r="M472" s="9" t="str">
        <f t="shared" si="31"/>
        <v/>
      </c>
      <c r="N472" s="9"/>
      <c r="O472" s="9"/>
    </row>
    <row r="473" spans="1:15" ht="15" thickBot="1">
      <c r="A473" s="14" t="s">
        <v>1489</v>
      </c>
      <c r="B473" s="9"/>
      <c r="C473" s="9">
        <f>IF(OR(ISNUMBER(FIND("OBRA",'[2]R-2010'!E473)),ISNUMBER(FIND("4.4.90.51",'[2]R-2010'!C473))),1,0)</f>
        <v>0</v>
      </c>
      <c r="D473" s="23" t="str">
        <f>IFERROR(TEXT(VALUE(SUBSTITUTE(SUBSTITUTE(SUBSTITUTE('[2]R-2010'!H473,".",""),"/",""),"-","")),"00000000000000"),"")</f>
        <v/>
      </c>
      <c r="E473" s="9" t="str">
        <f t="shared" si="28"/>
        <v/>
      </c>
      <c r="F473" s="9" t="str">
        <f t="shared" si="29"/>
        <v/>
      </c>
      <c r="G473" s="9">
        <f>IFERROR(IF('[2]R-2010'!I473="",0,'[2]R-2010'!I473),"")</f>
        <v>0</v>
      </c>
      <c r="H473" s="10">
        <f>IFERROR('[2]R-2010'!K473,"")</f>
        <v>0</v>
      </c>
      <c r="I473" s="24">
        <f>IFERROR('[2]R-2010'!L473,"")</f>
        <v>0</v>
      </c>
      <c r="J473" s="14">
        <f>IFERROR('[2]R-2010'!Q473,"")</f>
        <v>0</v>
      </c>
      <c r="K473" s="23" t="str">
        <f>IFERROR(IF(OR(ISNUMBER(FIND("VARR",J473)),ISNUMBER(FIND("CAPINA",J473)),ISNUMBER(FIND("ROÇAG",J473)),ISNUMBER(FIND("ROCAG",J473)),ISNUMBER(FIND("PODA",J473)),ISNUMBER(FIND("RESÍDUO",J473)),ISNUMBER(FIND("RESIDUO",J473)),ISNUMBER(FIND("LIMPEZA",J473)),ISNUMBER(FIND("CONSERVAÇÃO",J473)),ISNUMBER(FIND("CONSERVACAO",J473))),INDEX([1]dados!$D$2:$D$32,MATCH("100000001*",[1]dados!$D$2:$D$32,0)),IF(OR(ISNUMBER(FIND("OBRA",J473)),ISNUMBER(FIND("ENGENHARIA",J473)),ISNUMBER(FIND("REFORMA",J473)),ISNUMBER(FIND("AMPLIAÇÃO",J473)),ISNUMBER(FIND("AMPLIACAO",J473)),ISNUMBER(FIND("PAVIMENTAÇÃO",J473)),ISNUMBER(FIND("PAVIMENTACAO",J473)),ISNUMBER(FIND("DRENAGEM",J473)),ISNUMBER(FIND("CONSTRUÇÃO",J473)),ISNUMBER(FIND("CONSTRUCAO",J473))),INDEX([1]dados!$D$2:$D$32,MATCH("100000003*",[1]dados!$D$2:$D$32,0)),IF(OR(ISNUMBER(FIND("LOCAÇÃO",J473)),ISNUMBER(FIND("LOCACAO",J473)),ISNUMBER(FIND("MANUTENÇÃO",J473)),ISNUMBER(FIND("MANUTENCAO",J473)),ISNUMBER(FIND("MÁQUINA",J473)),ISNUMBER(FIND("MAQUINA",J473)),ISNUMBER(FIND("EQUIPAMENTO",J473))),INDEX([1]dados!$D$2:$D$32,MATCH("100000020*",[1]dados!$D$2:$D$32,0)),""))),"")</f>
        <v/>
      </c>
      <c r="L473" s="9" t="str">
        <f t="shared" si="30"/>
        <v/>
      </c>
      <c r="M473" s="9" t="str">
        <f t="shared" si="31"/>
        <v/>
      </c>
      <c r="N473" s="9"/>
      <c r="O473" s="9"/>
    </row>
    <row r="474" spans="1:15" ht="15" thickBot="1">
      <c r="A474" s="14" t="s">
        <v>1489</v>
      </c>
      <c r="B474" s="9"/>
      <c r="C474" s="9">
        <f>IF(OR(ISNUMBER(FIND("OBRA",'[2]R-2010'!E474)),ISNUMBER(FIND("4.4.90.51",'[2]R-2010'!C474))),1,0)</f>
        <v>0</v>
      </c>
      <c r="D474" s="23" t="str">
        <f>IFERROR(TEXT(VALUE(SUBSTITUTE(SUBSTITUTE(SUBSTITUTE('[2]R-2010'!H474,".",""),"/",""),"-","")),"00000000000000"),"")</f>
        <v/>
      </c>
      <c r="E474" s="9" t="str">
        <f t="shared" si="28"/>
        <v/>
      </c>
      <c r="F474" s="9" t="str">
        <f t="shared" si="29"/>
        <v/>
      </c>
      <c r="G474" s="9">
        <f>IFERROR(IF('[2]R-2010'!I474="",0,'[2]R-2010'!I474),"")</f>
        <v>0</v>
      </c>
      <c r="H474" s="10">
        <f>IFERROR('[2]R-2010'!K474,"")</f>
        <v>0</v>
      </c>
      <c r="I474" s="24">
        <f>IFERROR('[2]R-2010'!L474,"")</f>
        <v>0</v>
      </c>
      <c r="J474" s="14">
        <f>IFERROR('[2]R-2010'!Q474,"")</f>
        <v>0</v>
      </c>
      <c r="K474" s="23" t="str">
        <f>IFERROR(IF(OR(ISNUMBER(FIND("VARR",J474)),ISNUMBER(FIND("CAPINA",J474)),ISNUMBER(FIND("ROÇAG",J474)),ISNUMBER(FIND("ROCAG",J474)),ISNUMBER(FIND("PODA",J474)),ISNUMBER(FIND("RESÍDUO",J474)),ISNUMBER(FIND("RESIDUO",J474)),ISNUMBER(FIND("LIMPEZA",J474)),ISNUMBER(FIND("CONSERVAÇÃO",J474)),ISNUMBER(FIND("CONSERVACAO",J474))),INDEX([1]dados!$D$2:$D$32,MATCH("100000001*",[1]dados!$D$2:$D$32,0)),IF(OR(ISNUMBER(FIND("OBRA",J474)),ISNUMBER(FIND("ENGENHARIA",J474)),ISNUMBER(FIND("REFORMA",J474)),ISNUMBER(FIND("AMPLIAÇÃO",J474)),ISNUMBER(FIND("AMPLIACAO",J474)),ISNUMBER(FIND("PAVIMENTAÇÃO",J474)),ISNUMBER(FIND("PAVIMENTACAO",J474)),ISNUMBER(FIND("DRENAGEM",J474)),ISNUMBER(FIND("CONSTRUÇÃO",J474)),ISNUMBER(FIND("CONSTRUCAO",J474))),INDEX([1]dados!$D$2:$D$32,MATCH("100000003*",[1]dados!$D$2:$D$32,0)),IF(OR(ISNUMBER(FIND("LOCAÇÃO",J474)),ISNUMBER(FIND("LOCACAO",J474)),ISNUMBER(FIND("MANUTENÇÃO",J474)),ISNUMBER(FIND("MANUTENCAO",J474)),ISNUMBER(FIND("MÁQUINA",J474)),ISNUMBER(FIND("MAQUINA",J474)),ISNUMBER(FIND("EQUIPAMENTO",J474))),INDEX([1]dados!$D$2:$D$32,MATCH("100000020*",[1]dados!$D$2:$D$32,0)),""))),"")</f>
        <v/>
      </c>
      <c r="L474" s="9" t="str">
        <f t="shared" si="30"/>
        <v/>
      </c>
      <c r="M474" s="9" t="str">
        <f t="shared" si="31"/>
        <v/>
      </c>
      <c r="N474" s="9"/>
      <c r="O474" s="9"/>
    </row>
    <row r="475" spans="1:15" ht="15" thickBot="1">
      <c r="A475" s="14" t="s">
        <v>1489</v>
      </c>
      <c r="B475" s="9"/>
      <c r="C475" s="9">
        <f>IF(OR(ISNUMBER(FIND("OBRA",'[2]R-2010'!E475)),ISNUMBER(FIND("4.4.90.51",'[2]R-2010'!C475))),1,0)</f>
        <v>0</v>
      </c>
      <c r="D475" s="23" t="str">
        <f>IFERROR(TEXT(VALUE(SUBSTITUTE(SUBSTITUTE(SUBSTITUTE('[2]R-2010'!H475,".",""),"/",""),"-","")),"00000000000000"),"")</f>
        <v/>
      </c>
      <c r="E475" s="9" t="str">
        <f t="shared" si="28"/>
        <v/>
      </c>
      <c r="F475" s="9" t="str">
        <f t="shared" si="29"/>
        <v/>
      </c>
      <c r="G475" s="9">
        <f>IFERROR(IF('[2]R-2010'!I475="",0,'[2]R-2010'!I475),"")</f>
        <v>0</v>
      </c>
      <c r="H475" s="10">
        <f>IFERROR('[2]R-2010'!K475,"")</f>
        <v>0</v>
      </c>
      <c r="I475" s="24">
        <f>IFERROR('[2]R-2010'!L475,"")</f>
        <v>0</v>
      </c>
      <c r="J475" s="14">
        <f>IFERROR('[2]R-2010'!Q475,"")</f>
        <v>0</v>
      </c>
      <c r="K475" s="23" t="str">
        <f>IFERROR(IF(OR(ISNUMBER(FIND("VARR",J475)),ISNUMBER(FIND("CAPINA",J475)),ISNUMBER(FIND("ROÇAG",J475)),ISNUMBER(FIND("ROCAG",J475)),ISNUMBER(FIND("PODA",J475)),ISNUMBER(FIND("RESÍDUO",J475)),ISNUMBER(FIND("RESIDUO",J475)),ISNUMBER(FIND("LIMPEZA",J475)),ISNUMBER(FIND("CONSERVAÇÃO",J475)),ISNUMBER(FIND("CONSERVACAO",J475))),INDEX([1]dados!$D$2:$D$32,MATCH("100000001*",[1]dados!$D$2:$D$32,0)),IF(OR(ISNUMBER(FIND("OBRA",J475)),ISNUMBER(FIND("ENGENHARIA",J475)),ISNUMBER(FIND("REFORMA",J475)),ISNUMBER(FIND("AMPLIAÇÃO",J475)),ISNUMBER(FIND("AMPLIACAO",J475)),ISNUMBER(FIND("PAVIMENTAÇÃO",J475)),ISNUMBER(FIND("PAVIMENTACAO",J475)),ISNUMBER(FIND("DRENAGEM",J475)),ISNUMBER(FIND("CONSTRUÇÃO",J475)),ISNUMBER(FIND("CONSTRUCAO",J475))),INDEX([1]dados!$D$2:$D$32,MATCH("100000003*",[1]dados!$D$2:$D$32,0)),IF(OR(ISNUMBER(FIND("LOCAÇÃO",J475)),ISNUMBER(FIND("LOCACAO",J475)),ISNUMBER(FIND("MANUTENÇÃO",J475)),ISNUMBER(FIND("MANUTENCAO",J475)),ISNUMBER(FIND("MÁQUINA",J475)),ISNUMBER(FIND("MAQUINA",J475)),ISNUMBER(FIND("EQUIPAMENTO",J475))),INDEX([1]dados!$D$2:$D$32,MATCH("100000020*",[1]dados!$D$2:$D$32,0)),""))),"")</f>
        <v/>
      </c>
      <c r="L475" s="9" t="str">
        <f t="shared" si="30"/>
        <v/>
      </c>
      <c r="M475" s="9" t="str">
        <f t="shared" si="31"/>
        <v/>
      </c>
      <c r="N475" s="9"/>
      <c r="O475" s="9"/>
    </row>
    <row r="476" spans="1:15" ht="15" thickBot="1">
      <c r="A476" s="14" t="s">
        <v>1489</v>
      </c>
      <c r="B476" s="9"/>
      <c r="C476" s="9">
        <f>IF(OR(ISNUMBER(FIND("OBRA",'[2]R-2010'!E476)),ISNUMBER(FIND("4.4.90.51",'[2]R-2010'!C476))),1,0)</f>
        <v>0</v>
      </c>
      <c r="D476" s="23" t="str">
        <f>IFERROR(TEXT(VALUE(SUBSTITUTE(SUBSTITUTE(SUBSTITUTE('[2]R-2010'!H476,".",""),"/",""),"-","")),"00000000000000"),"")</f>
        <v/>
      </c>
      <c r="E476" s="9" t="str">
        <f t="shared" si="28"/>
        <v/>
      </c>
      <c r="F476" s="9" t="str">
        <f t="shared" si="29"/>
        <v/>
      </c>
      <c r="G476" s="9">
        <f>IFERROR(IF('[2]R-2010'!I476="",0,'[2]R-2010'!I476),"")</f>
        <v>0</v>
      </c>
      <c r="H476" s="10">
        <f>IFERROR('[2]R-2010'!K476,"")</f>
        <v>0</v>
      </c>
      <c r="I476" s="24">
        <f>IFERROR('[2]R-2010'!L476,"")</f>
        <v>0</v>
      </c>
      <c r="J476" s="14">
        <f>IFERROR('[2]R-2010'!Q476,"")</f>
        <v>0</v>
      </c>
      <c r="K476" s="23" t="str">
        <f>IFERROR(IF(OR(ISNUMBER(FIND("VARR",J476)),ISNUMBER(FIND("CAPINA",J476)),ISNUMBER(FIND("ROÇAG",J476)),ISNUMBER(FIND("ROCAG",J476)),ISNUMBER(FIND("PODA",J476)),ISNUMBER(FIND("RESÍDUO",J476)),ISNUMBER(FIND("RESIDUO",J476)),ISNUMBER(FIND("LIMPEZA",J476)),ISNUMBER(FIND("CONSERVAÇÃO",J476)),ISNUMBER(FIND("CONSERVACAO",J476))),INDEX([1]dados!$D$2:$D$32,MATCH("100000001*",[1]dados!$D$2:$D$32,0)),IF(OR(ISNUMBER(FIND("OBRA",J476)),ISNUMBER(FIND("ENGENHARIA",J476)),ISNUMBER(FIND("REFORMA",J476)),ISNUMBER(FIND("AMPLIAÇÃO",J476)),ISNUMBER(FIND("AMPLIACAO",J476)),ISNUMBER(FIND("PAVIMENTAÇÃO",J476)),ISNUMBER(FIND("PAVIMENTACAO",J476)),ISNUMBER(FIND("DRENAGEM",J476)),ISNUMBER(FIND("CONSTRUÇÃO",J476)),ISNUMBER(FIND("CONSTRUCAO",J476))),INDEX([1]dados!$D$2:$D$32,MATCH("100000003*",[1]dados!$D$2:$D$32,0)),IF(OR(ISNUMBER(FIND("LOCAÇÃO",J476)),ISNUMBER(FIND("LOCACAO",J476)),ISNUMBER(FIND("MANUTENÇÃO",J476)),ISNUMBER(FIND("MANUTENCAO",J476)),ISNUMBER(FIND("MÁQUINA",J476)),ISNUMBER(FIND("MAQUINA",J476)),ISNUMBER(FIND("EQUIPAMENTO",J476))),INDEX([1]dados!$D$2:$D$32,MATCH("100000020*",[1]dados!$D$2:$D$32,0)),""))),"")</f>
        <v/>
      </c>
      <c r="L476" s="9" t="str">
        <f t="shared" si="30"/>
        <v/>
      </c>
      <c r="M476" s="9" t="str">
        <f t="shared" si="31"/>
        <v/>
      </c>
      <c r="N476" s="9"/>
      <c r="O476" s="9"/>
    </row>
    <row r="477" spans="1:15" ht="15" thickBot="1">
      <c r="A477" s="14" t="s">
        <v>1489</v>
      </c>
      <c r="B477" s="9"/>
      <c r="C477" s="9">
        <f>IF(OR(ISNUMBER(FIND("OBRA",'[2]R-2010'!E477)),ISNUMBER(FIND("4.4.90.51",'[2]R-2010'!C477))),1,0)</f>
        <v>0</v>
      </c>
      <c r="D477" s="23" t="str">
        <f>IFERROR(TEXT(VALUE(SUBSTITUTE(SUBSTITUTE(SUBSTITUTE('[2]R-2010'!H477,".",""),"/",""),"-","")),"00000000000000"),"")</f>
        <v/>
      </c>
      <c r="E477" s="9" t="str">
        <f t="shared" si="28"/>
        <v/>
      </c>
      <c r="F477" s="9" t="str">
        <f t="shared" si="29"/>
        <v/>
      </c>
      <c r="G477" s="9">
        <f>IFERROR(IF('[2]R-2010'!I477="",0,'[2]R-2010'!I477),"")</f>
        <v>0</v>
      </c>
      <c r="H477" s="10">
        <f>IFERROR('[2]R-2010'!K477,"")</f>
        <v>0</v>
      </c>
      <c r="I477" s="24">
        <f>IFERROR('[2]R-2010'!L477,"")</f>
        <v>0</v>
      </c>
      <c r="J477" s="14">
        <f>IFERROR('[2]R-2010'!Q477,"")</f>
        <v>0</v>
      </c>
      <c r="K477" s="23" t="str">
        <f>IFERROR(IF(OR(ISNUMBER(FIND("VARR",J477)),ISNUMBER(FIND("CAPINA",J477)),ISNUMBER(FIND("ROÇAG",J477)),ISNUMBER(FIND("ROCAG",J477)),ISNUMBER(FIND("PODA",J477)),ISNUMBER(FIND("RESÍDUO",J477)),ISNUMBER(FIND("RESIDUO",J477)),ISNUMBER(FIND("LIMPEZA",J477)),ISNUMBER(FIND("CONSERVAÇÃO",J477)),ISNUMBER(FIND("CONSERVACAO",J477))),INDEX([1]dados!$D$2:$D$32,MATCH("100000001*",[1]dados!$D$2:$D$32,0)),IF(OR(ISNUMBER(FIND("OBRA",J477)),ISNUMBER(FIND("ENGENHARIA",J477)),ISNUMBER(FIND("REFORMA",J477)),ISNUMBER(FIND("AMPLIAÇÃO",J477)),ISNUMBER(FIND("AMPLIACAO",J477)),ISNUMBER(FIND("PAVIMENTAÇÃO",J477)),ISNUMBER(FIND("PAVIMENTACAO",J477)),ISNUMBER(FIND("DRENAGEM",J477)),ISNUMBER(FIND("CONSTRUÇÃO",J477)),ISNUMBER(FIND("CONSTRUCAO",J477))),INDEX([1]dados!$D$2:$D$32,MATCH("100000003*",[1]dados!$D$2:$D$32,0)),IF(OR(ISNUMBER(FIND("LOCAÇÃO",J477)),ISNUMBER(FIND("LOCACAO",J477)),ISNUMBER(FIND("MANUTENÇÃO",J477)),ISNUMBER(FIND("MANUTENCAO",J477)),ISNUMBER(FIND("MÁQUINA",J477)),ISNUMBER(FIND("MAQUINA",J477)),ISNUMBER(FIND("EQUIPAMENTO",J477))),INDEX([1]dados!$D$2:$D$32,MATCH("100000020*",[1]dados!$D$2:$D$32,0)),""))),"")</f>
        <v/>
      </c>
      <c r="L477" s="9" t="str">
        <f t="shared" si="30"/>
        <v/>
      </c>
      <c r="M477" s="9" t="str">
        <f t="shared" si="31"/>
        <v/>
      </c>
      <c r="N477" s="9"/>
      <c r="O477" s="9"/>
    </row>
    <row r="478" spans="1:15" ht="15" thickBot="1">
      <c r="A478" s="14" t="s">
        <v>1489</v>
      </c>
      <c r="B478" s="9"/>
      <c r="C478" s="9">
        <f>IF(OR(ISNUMBER(FIND("OBRA",'[2]R-2010'!E478)),ISNUMBER(FIND("4.4.90.51",'[2]R-2010'!C478))),1,0)</f>
        <v>0</v>
      </c>
      <c r="D478" s="23" t="str">
        <f>IFERROR(TEXT(VALUE(SUBSTITUTE(SUBSTITUTE(SUBSTITUTE('[2]R-2010'!H478,".",""),"/",""),"-","")),"00000000000000"),"")</f>
        <v/>
      </c>
      <c r="E478" s="9" t="str">
        <f t="shared" si="28"/>
        <v/>
      </c>
      <c r="F478" s="9" t="str">
        <f t="shared" si="29"/>
        <v/>
      </c>
      <c r="G478" s="9">
        <f>IFERROR(IF('[2]R-2010'!I478="",0,'[2]R-2010'!I478),"")</f>
        <v>0</v>
      </c>
      <c r="H478" s="10">
        <f>IFERROR('[2]R-2010'!K478,"")</f>
        <v>0</v>
      </c>
      <c r="I478" s="24">
        <f>IFERROR('[2]R-2010'!L478,"")</f>
        <v>0</v>
      </c>
      <c r="J478" s="14">
        <f>IFERROR('[2]R-2010'!Q478,"")</f>
        <v>0</v>
      </c>
      <c r="K478" s="23" t="str">
        <f>IFERROR(IF(OR(ISNUMBER(FIND("VARR",J478)),ISNUMBER(FIND("CAPINA",J478)),ISNUMBER(FIND("ROÇAG",J478)),ISNUMBER(FIND("ROCAG",J478)),ISNUMBER(FIND("PODA",J478)),ISNUMBER(FIND("RESÍDUO",J478)),ISNUMBER(FIND("RESIDUO",J478)),ISNUMBER(FIND("LIMPEZA",J478)),ISNUMBER(FIND("CONSERVAÇÃO",J478)),ISNUMBER(FIND("CONSERVACAO",J478))),INDEX([1]dados!$D$2:$D$32,MATCH("100000001*",[1]dados!$D$2:$D$32,0)),IF(OR(ISNUMBER(FIND("OBRA",J478)),ISNUMBER(FIND("ENGENHARIA",J478)),ISNUMBER(FIND("REFORMA",J478)),ISNUMBER(FIND("AMPLIAÇÃO",J478)),ISNUMBER(FIND("AMPLIACAO",J478)),ISNUMBER(FIND("PAVIMENTAÇÃO",J478)),ISNUMBER(FIND("PAVIMENTACAO",J478)),ISNUMBER(FIND("DRENAGEM",J478)),ISNUMBER(FIND("CONSTRUÇÃO",J478)),ISNUMBER(FIND("CONSTRUCAO",J478))),INDEX([1]dados!$D$2:$D$32,MATCH("100000003*",[1]dados!$D$2:$D$32,0)),IF(OR(ISNUMBER(FIND("LOCAÇÃO",J478)),ISNUMBER(FIND("LOCACAO",J478)),ISNUMBER(FIND("MANUTENÇÃO",J478)),ISNUMBER(FIND("MANUTENCAO",J478)),ISNUMBER(FIND("MÁQUINA",J478)),ISNUMBER(FIND("MAQUINA",J478)),ISNUMBER(FIND("EQUIPAMENTO",J478))),INDEX([1]dados!$D$2:$D$32,MATCH("100000020*",[1]dados!$D$2:$D$32,0)),""))),"")</f>
        <v/>
      </c>
      <c r="L478" s="9" t="str">
        <f t="shared" si="30"/>
        <v/>
      </c>
      <c r="M478" s="9" t="str">
        <f t="shared" si="31"/>
        <v/>
      </c>
      <c r="N478" s="9"/>
      <c r="O478" s="9"/>
    </row>
    <row r="479" spans="1:15" ht="15" thickBot="1">
      <c r="A479" s="14" t="s">
        <v>1489</v>
      </c>
      <c r="B479" s="9"/>
      <c r="C479" s="9">
        <f>IF(OR(ISNUMBER(FIND("OBRA",'[2]R-2010'!E479)),ISNUMBER(FIND("4.4.90.51",'[2]R-2010'!C479))),1,0)</f>
        <v>0</v>
      </c>
      <c r="D479" s="23" t="str">
        <f>IFERROR(TEXT(VALUE(SUBSTITUTE(SUBSTITUTE(SUBSTITUTE('[2]R-2010'!H479,".",""),"/",""),"-","")),"00000000000000"),"")</f>
        <v/>
      </c>
      <c r="E479" s="9" t="str">
        <f t="shared" si="28"/>
        <v/>
      </c>
      <c r="F479" s="9" t="str">
        <f t="shared" si="29"/>
        <v/>
      </c>
      <c r="G479" s="9">
        <f>IFERROR(IF('[2]R-2010'!I479="",0,'[2]R-2010'!I479),"")</f>
        <v>0</v>
      </c>
      <c r="H479" s="10">
        <f>IFERROR('[2]R-2010'!K479,"")</f>
        <v>0</v>
      </c>
      <c r="I479" s="24">
        <f>IFERROR('[2]R-2010'!L479,"")</f>
        <v>0</v>
      </c>
      <c r="J479" s="14">
        <f>IFERROR('[2]R-2010'!Q479,"")</f>
        <v>0</v>
      </c>
      <c r="K479" s="23" t="str">
        <f>IFERROR(IF(OR(ISNUMBER(FIND("VARR",J479)),ISNUMBER(FIND("CAPINA",J479)),ISNUMBER(FIND("ROÇAG",J479)),ISNUMBER(FIND("ROCAG",J479)),ISNUMBER(FIND("PODA",J479)),ISNUMBER(FIND("RESÍDUO",J479)),ISNUMBER(FIND("RESIDUO",J479)),ISNUMBER(FIND("LIMPEZA",J479)),ISNUMBER(FIND("CONSERVAÇÃO",J479)),ISNUMBER(FIND("CONSERVACAO",J479))),INDEX([1]dados!$D$2:$D$32,MATCH("100000001*",[1]dados!$D$2:$D$32,0)),IF(OR(ISNUMBER(FIND("OBRA",J479)),ISNUMBER(FIND("ENGENHARIA",J479)),ISNUMBER(FIND("REFORMA",J479)),ISNUMBER(FIND("AMPLIAÇÃO",J479)),ISNUMBER(FIND("AMPLIACAO",J479)),ISNUMBER(FIND("PAVIMENTAÇÃO",J479)),ISNUMBER(FIND("PAVIMENTACAO",J479)),ISNUMBER(FIND("DRENAGEM",J479)),ISNUMBER(FIND("CONSTRUÇÃO",J479)),ISNUMBER(FIND("CONSTRUCAO",J479))),INDEX([1]dados!$D$2:$D$32,MATCH("100000003*",[1]dados!$D$2:$D$32,0)),IF(OR(ISNUMBER(FIND("LOCAÇÃO",J479)),ISNUMBER(FIND("LOCACAO",J479)),ISNUMBER(FIND("MANUTENÇÃO",J479)),ISNUMBER(FIND("MANUTENCAO",J479)),ISNUMBER(FIND("MÁQUINA",J479)),ISNUMBER(FIND("MAQUINA",J479)),ISNUMBER(FIND("EQUIPAMENTO",J479))),INDEX([1]dados!$D$2:$D$32,MATCH("100000020*",[1]dados!$D$2:$D$32,0)),""))),"")</f>
        <v/>
      </c>
      <c r="L479" s="9" t="str">
        <f t="shared" si="30"/>
        <v/>
      </c>
      <c r="M479" s="9" t="str">
        <f t="shared" si="31"/>
        <v/>
      </c>
      <c r="N479" s="9"/>
      <c r="O479" s="9"/>
    </row>
    <row r="480" spans="1:15" ht="15" thickBot="1">
      <c r="A480" s="14" t="s">
        <v>1489</v>
      </c>
      <c r="B480" s="9"/>
      <c r="C480" s="9">
        <f>IF(OR(ISNUMBER(FIND("OBRA",'[2]R-2010'!E480)),ISNUMBER(FIND("4.4.90.51",'[2]R-2010'!C480))),1,0)</f>
        <v>0</v>
      </c>
      <c r="D480" s="23" t="str">
        <f>IFERROR(TEXT(VALUE(SUBSTITUTE(SUBSTITUTE(SUBSTITUTE('[2]R-2010'!H480,".",""),"/",""),"-","")),"00000000000000"),"")</f>
        <v/>
      </c>
      <c r="E480" s="9" t="str">
        <f t="shared" si="28"/>
        <v/>
      </c>
      <c r="F480" s="9" t="str">
        <f t="shared" si="29"/>
        <v/>
      </c>
      <c r="G480" s="9">
        <f>IFERROR(IF('[2]R-2010'!I480="",0,'[2]R-2010'!I480),"")</f>
        <v>0</v>
      </c>
      <c r="H480" s="10">
        <f>IFERROR('[2]R-2010'!K480,"")</f>
        <v>0</v>
      </c>
      <c r="I480" s="24">
        <f>IFERROR('[2]R-2010'!L480,"")</f>
        <v>0</v>
      </c>
      <c r="J480" s="14">
        <f>IFERROR('[2]R-2010'!Q480,"")</f>
        <v>0</v>
      </c>
      <c r="K480" s="23" t="str">
        <f>IFERROR(IF(OR(ISNUMBER(FIND("VARR",J480)),ISNUMBER(FIND("CAPINA",J480)),ISNUMBER(FIND("ROÇAG",J480)),ISNUMBER(FIND("ROCAG",J480)),ISNUMBER(FIND("PODA",J480)),ISNUMBER(FIND("RESÍDUO",J480)),ISNUMBER(FIND("RESIDUO",J480)),ISNUMBER(FIND("LIMPEZA",J480)),ISNUMBER(FIND("CONSERVAÇÃO",J480)),ISNUMBER(FIND("CONSERVACAO",J480))),INDEX([1]dados!$D$2:$D$32,MATCH("100000001*",[1]dados!$D$2:$D$32,0)),IF(OR(ISNUMBER(FIND("OBRA",J480)),ISNUMBER(FIND("ENGENHARIA",J480)),ISNUMBER(FIND("REFORMA",J480)),ISNUMBER(FIND("AMPLIAÇÃO",J480)),ISNUMBER(FIND("AMPLIACAO",J480)),ISNUMBER(FIND("PAVIMENTAÇÃO",J480)),ISNUMBER(FIND("PAVIMENTACAO",J480)),ISNUMBER(FIND("DRENAGEM",J480)),ISNUMBER(FIND("CONSTRUÇÃO",J480)),ISNUMBER(FIND("CONSTRUCAO",J480))),INDEX([1]dados!$D$2:$D$32,MATCH("100000003*",[1]dados!$D$2:$D$32,0)),IF(OR(ISNUMBER(FIND("LOCAÇÃO",J480)),ISNUMBER(FIND("LOCACAO",J480)),ISNUMBER(FIND("MANUTENÇÃO",J480)),ISNUMBER(FIND("MANUTENCAO",J480)),ISNUMBER(FIND("MÁQUINA",J480)),ISNUMBER(FIND("MAQUINA",J480)),ISNUMBER(FIND("EQUIPAMENTO",J480))),INDEX([1]dados!$D$2:$D$32,MATCH("100000020*",[1]dados!$D$2:$D$32,0)),""))),"")</f>
        <v/>
      </c>
      <c r="L480" s="9" t="str">
        <f t="shared" si="30"/>
        <v/>
      </c>
      <c r="M480" s="9" t="str">
        <f t="shared" si="31"/>
        <v/>
      </c>
      <c r="N480" s="9"/>
      <c r="O480" s="9"/>
    </row>
    <row r="481" spans="1:15" ht="15" thickBot="1">
      <c r="A481" s="14" t="s">
        <v>1489</v>
      </c>
      <c r="B481" s="9"/>
      <c r="C481" s="9">
        <f>IF(OR(ISNUMBER(FIND("OBRA",'[2]R-2010'!E481)),ISNUMBER(FIND("4.4.90.51",'[2]R-2010'!C481))),1,0)</f>
        <v>0</v>
      </c>
      <c r="D481" s="23" t="str">
        <f>IFERROR(TEXT(VALUE(SUBSTITUTE(SUBSTITUTE(SUBSTITUTE('[2]R-2010'!H481,".",""),"/",""),"-","")),"00000000000000"),"")</f>
        <v/>
      </c>
      <c r="E481" s="9" t="str">
        <f t="shared" si="28"/>
        <v/>
      </c>
      <c r="F481" s="9" t="str">
        <f t="shared" si="29"/>
        <v/>
      </c>
      <c r="G481" s="9">
        <f>IFERROR(IF('[2]R-2010'!I481="",0,'[2]R-2010'!I481),"")</f>
        <v>0</v>
      </c>
      <c r="H481" s="10">
        <f>IFERROR('[2]R-2010'!K481,"")</f>
        <v>0</v>
      </c>
      <c r="I481" s="24">
        <f>IFERROR('[2]R-2010'!L481,"")</f>
        <v>0</v>
      </c>
      <c r="J481" s="14">
        <f>IFERROR('[2]R-2010'!Q481,"")</f>
        <v>0</v>
      </c>
      <c r="K481" s="23" t="str">
        <f>IFERROR(IF(OR(ISNUMBER(FIND("VARR",J481)),ISNUMBER(FIND("CAPINA",J481)),ISNUMBER(FIND("ROÇAG",J481)),ISNUMBER(FIND("ROCAG",J481)),ISNUMBER(FIND("PODA",J481)),ISNUMBER(FIND("RESÍDUO",J481)),ISNUMBER(FIND("RESIDUO",J481)),ISNUMBER(FIND("LIMPEZA",J481)),ISNUMBER(FIND("CONSERVAÇÃO",J481)),ISNUMBER(FIND("CONSERVACAO",J481))),INDEX([1]dados!$D$2:$D$32,MATCH("100000001*",[1]dados!$D$2:$D$32,0)),IF(OR(ISNUMBER(FIND("OBRA",J481)),ISNUMBER(FIND("ENGENHARIA",J481)),ISNUMBER(FIND("REFORMA",J481)),ISNUMBER(FIND("AMPLIAÇÃO",J481)),ISNUMBER(FIND("AMPLIACAO",J481)),ISNUMBER(FIND("PAVIMENTAÇÃO",J481)),ISNUMBER(FIND("PAVIMENTACAO",J481)),ISNUMBER(FIND("DRENAGEM",J481)),ISNUMBER(FIND("CONSTRUÇÃO",J481)),ISNUMBER(FIND("CONSTRUCAO",J481))),INDEX([1]dados!$D$2:$D$32,MATCH("100000003*",[1]dados!$D$2:$D$32,0)),IF(OR(ISNUMBER(FIND("LOCAÇÃO",J481)),ISNUMBER(FIND("LOCACAO",J481)),ISNUMBER(FIND("MANUTENÇÃO",J481)),ISNUMBER(FIND("MANUTENCAO",J481)),ISNUMBER(FIND("MÁQUINA",J481)),ISNUMBER(FIND("MAQUINA",J481)),ISNUMBER(FIND("EQUIPAMENTO",J481))),INDEX([1]dados!$D$2:$D$32,MATCH("100000020*",[1]dados!$D$2:$D$32,0)),""))),"")</f>
        <v/>
      </c>
      <c r="L481" s="9" t="str">
        <f t="shared" si="30"/>
        <v/>
      </c>
      <c r="M481" s="9" t="str">
        <f t="shared" si="31"/>
        <v/>
      </c>
      <c r="N481" s="9"/>
      <c r="O481" s="9"/>
    </row>
    <row r="482" spans="1:15" ht="15" thickBot="1">
      <c r="A482" s="14" t="s">
        <v>1489</v>
      </c>
      <c r="C482" s="9">
        <f>IF(OR(ISNUMBER(FIND("OBRA",'[2]R-2010'!E482)),ISNUMBER(FIND("4.4.90.51",'[2]R-2010'!C482))),1,0)</f>
        <v>0</v>
      </c>
      <c r="D482" s="23" t="str">
        <f>IFERROR(TEXT(VALUE(SUBSTITUTE(SUBSTITUTE(SUBSTITUTE('[2]R-2010'!H482,".",""),"/",""),"-","")),"00000000000000"),"")</f>
        <v/>
      </c>
      <c r="E482" s="9" t="str">
        <f t="shared" si="28"/>
        <v/>
      </c>
      <c r="F482" s="9" t="str">
        <f t="shared" si="29"/>
        <v/>
      </c>
      <c r="G482" s="9">
        <f>IFERROR(IF('[2]R-2010'!I482="",0,'[2]R-2010'!I482),"")</f>
        <v>0</v>
      </c>
      <c r="H482" s="10">
        <f>IFERROR('[2]R-2010'!K482,"")</f>
        <v>0</v>
      </c>
      <c r="I482" s="24">
        <f>IFERROR('[2]R-2010'!L482,"")</f>
        <v>0</v>
      </c>
      <c r="J482" s="14">
        <f>IFERROR('[2]R-2010'!Q482,"")</f>
        <v>0</v>
      </c>
      <c r="K482" s="23" t="str">
        <f>IFERROR(IF(OR(ISNUMBER(FIND("VARR",J482)),ISNUMBER(FIND("CAPINA",J482)),ISNUMBER(FIND("ROÇAG",J482)),ISNUMBER(FIND("ROCAG",J482)),ISNUMBER(FIND("PODA",J482)),ISNUMBER(FIND("RESÍDUO",J482)),ISNUMBER(FIND("RESIDUO",J482)),ISNUMBER(FIND("LIMPEZA",J482)),ISNUMBER(FIND("CONSERVAÇÃO",J482)),ISNUMBER(FIND("CONSERVACAO",J482))),INDEX([1]dados!$D$2:$D$32,MATCH("100000001*",[1]dados!$D$2:$D$32,0)),IF(OR(ISNUMBER(FIND("OBRA",J482)),ISNUMBER(FIND("ENGENHARIA",J482)),ISNUMBER(FIND("REFORMA",J482)),ISNUMBER(FIND("AMPLIAÇÃO",J482)),ISNUMBER(FIND("AMPLIACAO",J482)),ISNUMBER(FIND("PAVIMENTAÇÃO",J482)),ISNUMBER(FIND("PAVIMENTACAO",J482)),ISNUMBER(FIND("DRENAGEM",J482)),ISNUMBER(FIND("CONSTRUÇÃO",J482)),ISNUMBER(FIND("CONSTRUCAO",J482))),INDEX([1]dados!$D$2:$D$32,MATCH("100000003*",[1]dados!$D$2:$D$32,0)),IF(OR(ISNUMBER(FIND("LOCAÇÃO",J482)),ISNUMBER(FIND("LOCACAO",J482)),ISNUMBER(FIND("MANUTENÇÃO",J482)),ISNUMBER(FIND("MANUTENCAO",J482)),ISNUMBER(FIND("MÁQUINA",J482)),ISNUMBER(FIND("MAQUINA",J482)),ISNUMBER(FIND("EQUIPAMENTO",J482))),INDEX([1]dados!$D$2:$D$32,MATCH("100000020*",[1]dados!$D$2:$D$32,0)),""))),"")</f>
        <v/>
      </c>
      <c r="L482" s="9" t="str">
        <f t="shared" si="30"/>
        <v/>
      </c>
      <c r="M482" s="9" t="str">
        <f t="shared" si="31"/>
        <v/>
      </c>
    </row>
    <row r="483" spans="1:15" ht="15" thickBot="1">
      <c r="A483" s="14" t="s">
        <v>1489</v>
      </c>
      <c r="C483" s="9">
        <f>IF(OR(ISNUMBER(FIND("OBRA",'[2]R-2010'!E483)),ISNUMBER(FIND("4.4.90.51",'[2]R-2010'!C483))),1,0)</f>
        <v>0</v>
      </c>
      <c r="D483" s="23" t="str">
        <f>IFERROR(TEXT(VALUE(SUBSTITUTE(SUBSTITUTE(SUBSTITUTE('[2]R-2010'!H483,".",""),"/",""),"-","")),"00000000000000"),"")</f>
        <v/>
      </c>
      <c r="E483" s="9" t="str">
        <f t="shared" si="28"/>
        <v/>
      </c>
      <c r="F483" s="9" t="str">
        <f t="shared" si="29"/>
        <v/>
      </c>
      <c r="G483" s="9">
        <f>IFERROR(IF('[2]R-2010'!I483="",0,'[2]R-2010'!I483),"")</f>
        <v>0</v>
      </c>
      <c r="H483" s="10">
        <f>IFERROR('[2]R-2010'!K483,"")</f>
        <v>0</v>
      </c>
      <c r="I483" s="24">
        <f>IFERROR('[2]R-2010'!L483,"")</f>
        <v>0</v>
      </c>
      <c r="J483" s="14">
        <f>IFERROR('[2]R-2010'!Q483,"")</f>
        <v>0</v>
      </c>
      <c r="K483" s="23" t="str">
        <f>IFERROR(IF(OR(ISNUMBER(FIND("VARR",J483)),ISNUMBER(FIND("CAPINA",J483)),ISNUMBER(FIND("ROÇAG",J483)),ISNUMBER(FIND("ROCAG",J483)),ISNUMBER(FIND("PODA",J483)),ISNUMBER(FIND("RESÍDUO",J483)),ISNUMBER(FIND("RESIDUO",J483)),ISNUMBER(FIND("LIMPEZA",J483)),ISNUMBER(FIND("CONSERVAÇÃO",J483)),ISNUMBER(FIND("CONSERVACAO",J483))),INDEX([1]dados!$D$2:$D$32,MATCH("100000001*",[1]dados!$D$2:$D$32,0)),IF(OR(ISNUMBER(FIND("OBRA",J483)),ISNUMBER(FIND("ENGENHARIA",J483)),ISNUMBER(FIND("REFORMA",J483)),ISNUMBER(FIND("AMPLIAÇÃO",J483)),ISNUMBER(FIND("AMPLIACAO",J483)),ISNUMBER(FIND("PAVIMENTAÇÃO",J483)),ISNUMBER(FIND("PAVIMENTACAO",J483)),ISNUMBER(FIND("DRENAGEM",J483)),ISNUMBER(FIND("CONSTRUÇÃO",J483)),ISNUMBER(FIND("CONSTRUCAO",J483))),INDEX([1]dados!$D$2:$D$32,MATCH("100000003*",[1]dados!$D$2:$D$32,0)),IF(OR(ISNUMBER(FIND("LOCAÇÃO",J483)),ISNUMBER(FIND("LOCACAO",J483)),ISNUMBER(FIND("MANUTENÇÃO",J483)),ISNUMBER(FIND("MANUTENCAO",J483)),ISNUMBER(FIND("MÁQUINA",J483)),ISNUMBER(FIND("MAQUINA",J483)),ISNUMBER(FIND("EQUIPAMENTO",J483))),INDEX([1]dados!$D$2:$D$32,MATCH("100000020*",[1]dados!$D$2:$D$32,0)),""))),"")</f>
        <v/>
      </c>
      <c r="L483" s="9" t="str">
        <f t="shared" si="30"/>
        <v/>
      </c>
      <c r="M483" s="9" t="str">
        <f t="shared" si="31"/>
        <v/>
      </c>
    </row>
    <row r="484" spans="1:15" ht="15" thickBot="1">
      <c r="A484" s="14" t="s">
        <v>1489</v>
      </c>
      <c r="C484" s="9">
        <f>IF(OR(ISNUMBER(FIND("OBRA",'[2]R-2010'!E484)),ISNUMBER(FIND("4.4.90.51",'[2]R-2010'!C484))),1,0)</f>
        <v>0</v>
      </c>
      <c r="D484" s="23" t="str">
        <f>IFERROR(TEXT(VALUE(SUBSTITUTE(SUBSTITUTE(SUBSTITUTE('[2]R-2010'!H484,".",""),"/",""),"-","")),"00000000000000"),"")</f>
        <v/>
      </c>
      <c r="E484" s="9" t="str">
        <f t="shared" si="28"/>
        <v/>
      </c>
      <c r="F484" s="9" t="str">
        <f t="shared" si="29"/>
        <v/>
      </c>
      <c r="G484" s="9">
        <f>IFERROR(IF('[2]R-2010'!I484="",0,'[2]R-2010'!I484),"")</f>
        <v>0</v>
      </c>
      <c r="H484" s="10">
        <f>IFERROR('[2]R-2010'!K484,"")</f>
        <v>0</v>
      </c>
      <c r="I484" s="24">
        <f>IFERROR('[2]R-2010'!L484,"")</f>
        <v>0</v>
      </c>
      <c r="J484" s="14">
        <f>IFERROR('[2]R-2010'!Q484,"")</f>
        <v>0</v>
      </c>
      <c r="K484" s="23" t="str">
        <f>IFERROR(IF(OR(ISNUMBER(FIND("VARR",J484)),ISNUMBER(FIND("CAPINA",J484)),ISNUMBER(FIND("ROÇAG",J484)),ISNUMBER(FIND("ROCAG",J484)),ISNUMBER(FIND("PODA",J484)),ISNUMBER(FIND("RESÍDUO",J484)),ISNUMBER(FIND("RESIDUO",J484)),ISNUMBER(FIND("LIMPEZA",J484)),ISNUMBER(FIND("CONSERVAÇÃO",J484)),ISNUMBER(FIND("CONSERVACAO",J484))),INDEX([1]dados!$D$2:$D$32,MATCH("100000001*",[1]dados!$D$2:$D$32,0)),IF(OR(ISNUMBER(FIND("OBRA",J484)),ISNUMBER(FIND("ENGENHARIA",J484)),ISNUMBER(FIND("REFORMA",J484)),ISNUMBER(FIND("AMPLIAÇÃO",J484)),ISNUMBER(FIND("AMPLIACAO",J484)),ISNUMBER(FIND("PAVIMENTAÇÃO",J484)),ISNUMBER(FIND("PAVIMENTACAO",J484)),ISNUMBER(FIND("DRENAGEM",J484)),ISNUMBER(FIND("CONSTRUÇÃO",J484)),ISNUMBER(FIND("CONSTRUCAO",J484))),INDEX([1]dados!$D$2:$D$32,MATCH("100000003*",[1]dados!$D$2:$D$32,0)),IF(OR(ISNUMBER(FIND("LOCAÇÃO",J484)),ISNUMBER(FIND("LOCACAO",J484)),ISNUMBER(FIND("MANUTENÇÃO",J484)),ISNUMBER(FIND("MANUTENCAO",J484)),ISNUMBER(FIND("MÁQUINA",J484)),ISNUMBER(FIND("MAQUINA",J484)),ISNUMBER(FIND("EQUIPAMENTO",J484))),INDEX([1]dados!$D$2:$D$32,MATCH("100000020*",[1]dados!$D$2:$D$32,0)),""))),"")</f>
        <v/>
      </c>
      <c r="L484" s="9" t="str">
        <f t="shared" si="30"/>
        <v/>
      </c>
      <c r="M484" s="9" t="str">
        <f t="shared" si="31"/>
        <v/>
      </c>
    </row>
    <row r="485" spans="1:15" ht="15" thickBot="1">
      <c r="A485" s="14" t="s">
        <v>1489</v>
      </c>
      <c r="C485" s="9">
        <f>IF(OR(ISNUMBER(FIND("OBRA",'[2]R-2010'!E485)),ISNUMBER(FIND("4.4.90.51",'[2]R-2010'!C485))),1,0)</f>
        <v>0</v>
      </c>
      <c r="D485" s="23" t="str">
        <f>IFERROR(TEXT(VALUE(SUBSTITUTE(SUBSTITUTE(SUBSTITUTE('[2]R-2010'!H485,".",""),"/",""),"-","")),"00000000000000"),"")</f>
        <v/>
      </c>
      <c r="E485" s="9" t="str">
        <f t="shared" si="28"/>
        <v/>
      </c>
      <c r="F485" s="9" t="str">
        <f t="shared" si="29"/>
        <v/>
      </c>
      <c r="G485" s="9">
        <f>IFERROR(IF('[2]R-2010'!I485="",0,'[2]R-2010'!I485),"")</f>
        <v>0</v>
      </c>
      <c r="H485" s="10">
        <f>IFERROR('[2]R-2010'!K485,"")</f>
        <v>0</v>
      </c>
      <c r="I485" s="24">
        <f>IFERROR('[2]R-2010'!L485,"")</f>
        <v>0</v>
      </c>
      <c r="J485" s="14">
        <f>IFERROR('[2]R-2010'!Q485,"")</f>
        <v>0</v>
      </c>
      <c r="K485" s="23" t="str">
        <f>IFERROR(IF(OR(ISNUMBER(FIND("VARR",J485)),ISNUMBER(FIND("CAPINA",J485)),ISNUMBER(FIND("ROÇAG",J485)),ISNUMBER(FIND("ROCAG",J485)),ISNUMBER(FIND("PODA",J485)),ISNUMBER(FIND("RESÍDUO",J485)),ISNUMBER(FIND("RESIDUO",J485)),ISNUMBER(FIND("LIMPEZA",J485)),ISNUMBER(FIND("CONSERVAÇÃO",J485)),ISNUMBER(FIND("CONSERVACAO",J485))),INDEX([1]dados!$D$2:$D$32,MATCH("100000001*",[1]dados!$D$2:$D$32,0)),IF(OR(ISNUMBER(FIND("OBRA",J485)),ISNUMBER(FIND("ENGENHARIA",J485)),ISNUMBER(FIND("REFORMA",J485)),ISNUMBER(FIND("AMPLIAÇÃO",J485)),ISNUMBER(FIND("AMPLIACAO",J485)),ISNUMBER(FIND("PAVIMENTAÇÃO",J485)),ISNUMBER(FIND("PAVIMENTACAO",J485)),ISNUMBER(FIND("DRENAGEM",J485)),ISNUMBER(FIND("CONSTRUÇÃO",J485)),ISNUMBER(FIND("CONSTRUCAO",J485))),INDEX([1]dados!$D$2:$D$32,MATCH("100000003*",[1]dados!$D$2:$D$32,0)),IF(OR(ISNUMBER(FIND("LOCAÇÃO",J485)),ISNUMBER(FIND("LOCACAO",J485)),ISNUMBER(FIND("MANUTENÇÃO",J485)),ISNUMBER(FIND("MANUTENCAO",J485)),ISNUMBER(FIND("MÁQUINA",J485)),ISNUMBER(FIND("MAQUINA",J485)),ISNUMBER(FIND("EQUIPAMENTO",J485))),INDEX([1]dados!$D$2:$D$32,MATCH("100000020*",[1]dados!$D$2:$D$32,0)),""))),"")</f>
        <v/>
      </c>
      <c r="L485" s="9" t="str">
        <f t="shared" si="30"/>
        <v/>
      </c>
      <c r="M485" s="9" t="str">
        <f t="shared" si="31"/>
        <v/>
      </c>
    </row>
    <row r="486" spans="1:15" ht="15" thickBot="1">
      <c r="A486" s="14" t="s">
        <v>1489</v>
      </c>
      <c r="C486" s="9">
        <f>IF(OR(ISNUMBER(FIND("OBRA",'[2]R-2010'!E486)),ISNUMBER(FIND("4.4.90.51",'[2]R-2010'!C486))),1,0)</f>
        <v>0</v>
      </c>
      <c r="D486" s="23" t="str">
        <f>IFERROR(TEXT(VALUE(SUBSTITUTE(SUBSTITUTE(SUBSTITUTE('[2]R-2010'!H486,".",""),"/",""),"-","")),"00000000000000"),"")</f>
        <v/>
      </c>
      <c r="E486" s="9" t="str">
        <f t="shared" si="28"/>
        <v/>
      </c>
      <c r="F486" s="9" t="str">
        <f t="shared" si="29"/>
        <v/>
      </c>
      <c r="G486" s="9">
        <f>IFERROR(IF('[2]R-2010'!I486="",0,'[2]R-2010'!I486),"")</f>
        <v>0</v>
      </c>
      <c r="H486" s="10">
        <f>IFERROR('[2]R-2010'!K486,"")</f>
        <v>0</v>
      </c>
      <c r="I486" s="24">
        <f>IFERROR('[2]R-2010'!L486,"")</f>
        <v>0</v>
      </c>
      <c r="J486" s="14">
        <f>IFERROR('[2]R-2010'!Q486,"")</f>
        <v>0</v>
      </c>
      <c r="K486" s="23" t="str">
        <f>IFERROR(IF(OR(ISNUMBER(FIND("VARR",J486)),ISNUMBER(FIND("CAPINA",J486)),ISNUMBER(FIND("ROÇAG",J486)),ISNUMBER(FIND("ROCAG",J486)),ISNUMBER(FIND("PODA",J486)),ISNUMBER(FIND("RESÍDUO",J486)),ISNUMBER(FIND("RESIDUO",J486)),ISNUMBER(FIND("LIMPEZA",J486)),ISNUMBER(FIND("CONSERVAÇÃO",J486)),ISNUMBER(FIND("CONSERVACAO",J486))),INDEX([1]dados!$D$2:$D$32,MATCH("100000001*",[1]dados!$D$2:$D$32,0)),IF(OR(ISNUMBER(FIND("OBRA",J486)),ISNUMBER(FIND("ENGENHARIA",J486)),ISNUMBER(FIND("REFORMA",J486)),ISNUMBER(FIND("AMPLIAÇÃO",J486)),ISNUMBER(FIND("AMPLIACAO",J486)),ISNUMBER(FIND("PAVIMENTAÇÃO",J486)),ISNUMBER(FIND("PAVIMENTACAO",J486)),ISNUMBER(FIND("DRENAGEM",J486)),ISNUMBER(FIND("CONSTRUÇÃO",J486)),ISNUMBER(FIND("CONSTRUCAO",J486))),INDEX([1]dados!$D$2:$D$32,MATCH("100000003*",[1]dados!$D$2:$D$32,0)),IF(OR(ISNUMBER(FIND("LOCAÇÃO",J486)),ISNUMBER(FIND("LOCACAO",J486)),ISNUMBER(FIND("MANUTENÇÃO",J486)),ISNUMBER(FIND("MANUTENCAO",J486)),ISNUMBER(FIND("MÁQUINA",J486)),ISNUMBER(FIND("MAQUINA",J486)),ISNUMBER(FIND("EQUIPAMENTO",J486))),INDEX([1]dados!$D$2:$D$32,MATCH("100000020*",[1]dados!$D$2:$D$32,0)),""))),"")</f>
        <v/>
      </c>
      <c r="L486" s="9" t="str">
        <f t="shared" si="30"/>
        <v/>
      </c>
      <c r="M486" s="9" t="str">
        <f t="shared" si="31"/>
        <v/>
      </c>
    </row>
    <row r="487" spans="1:15" ht="15" thickBot="1">
      <c r="A487" s="14" t="s">
        <v>1489</v>
      </c>
      <c r="C487" s="9">
        <f>IF(OR(ISNUMBER(FIND("OBRA",'[2]R-2010'!E487)),ISNUMBER(FIND("4.4.90.51",'[2]R-2010'!C487))),1,0)</f>
        <v>0</v>
      </c>
      <c r="D487" s="23" t="str">
        <f>IFERROR(TEXT(VALUE(SUBSTITUTE(SUBSTITUTE(SUBSTITUTE('[2]R-2010'!H487,".",""),"/",""),"-","")),"00000000000000"),"")</f>
        <v/>
      </c>
      <c r="E487" s="9" t="str">
        <f t="shared" si="28"/>
        <v/>
      </c>
      <c r="F487" s="9" t="str">
        <f t="shared" si="29"/>
        <v/>
      </c>
      <c r="G487" s="9">
        <f>IFERROR(IF('[2]R-2010'!I487="",0,'[2]R-2010'!I487),"")</f>
        <v>0</v>
      </c>
      <c r="H487" s="10">
        <f>IFERROR('[2]R-2010'!K487,"")</f>
        <v>0</v>
      </c>
      <c r="I487" s="24">
        <f>IFERROR('[2]R-2010'!L487,"")</f>
        <v>0</v>
      </c>
      <c r="J487" s="14">
        <f>IFERROR('[2]R-2010'!Q487,"")</f>
        <v>0</v>
      </c>
      <c r="K487" s="23" t="str">
        <f>IFERROR(IF(OR(ISNUMBER(FIND("VARR",J487)),ISNUMBER(FIND("CAPINA",J487)),ISNUMBER(FIND("ROÇAG",J487)),ISNUMBER(FIND("ROCAG",J487)),ISNUMBER(FIND("PODA",J487)),ISNUMBER(FIND("RESÍDUO",J487)),ISNUMBER(FIND("RESIDUO",J487)),ISNUMBER(FIND("LIMPEZA",J487)),ISNUMBER(FIND("CONSERVAÇÃO",J487)),ISNUMBER(FIND("CONSERVACAO",J487))),INDEX([1]dados!$D$2:$D$32,MATCH("100000001*",[1]dados!$D$2:$D$32,0)),IF(OR(ISNUMBER(FIND("OBRA",J487)),ISNUMBER(FIND("ENGENHARIA",J487)),ISNUMBER(FIND("REFORMA",J487)),ISNUMBER(FIND("AMPLIAÇÃO",J487)),ISNUMBER(FIND("AMPLIACAO",J487)),ISNUMBER(FIND("PAVIMENTAÇÃO",J487)),ISNUMBER(FIND("PAVIMENTACAO",J487)),ISNUMBER(FIND("DRENAGEM",J487)),ISNUMBER(FIND("CONSTRUÇÃO",J487)),ISNUMBER(FIND("CONSTRUCAO",J487))),INDEX([1]dados!$D$2:$D$32,MATCH("100000003*",[1]dados!$D$2:$D$32,0)),IF(OR(ISNUMBER(FIND("LOCAÇÃO",J487)),ISNUMBER(FIND("LOCACAO",J487)),ISNUMBER(FIND("MANUTENÇÃO",J487)),ISNUMBER(FIND("MANUTENCAO",J487)),ISNUMBER(FIND("MÁQUINA",J487)),ISNUMBER(FIND("MAQUINA",J487)),ISNUMBER(FIND("EQUIPAMENTO",J487))),INDEX([1]dados!$D$2:$D$32,MATCH("100000020*",[1]dados!$D$2:$D$32,0)),""))),"")</f>
        <v/>
      </c>
      <c r="L487" s="9" t="str">
        <f t="shared" si="30"/>
        <v/>
      </c>
      <c r="M487" s="9" t="str">
        <f t="shared" si="31"/>
        <v/>
      </c>
    </row>
    <row r="488" spans="1:15" ht="15" thickBot="1">
      <c r="A488" s="14" t="s">
        <v>1489</v>
      </c>
      <c r="C488" s="9">
        <f>IF(OR(ISNUMBER(FIND("OBRA",'[2]R-2010'!E488)),ISNUMBER(FIND("4.4.90.51",'[2]R-2010'!C488))),1,0)</f>
        <v>0</v>
      </c>
      <c r="D488" s="23" t="str">
        <f>IFERROR(TEXT(VALUE(SUBSTITUTE(SUBSTITUTE(SUBSTITUTE('[2]R-2010'!H488,".",""),"/",""),"-","")),"00000000000000"),"")</f>
        <v/>
      </c>
      <c r="E488" s="9" t="str">
        <f t="shared" si="28"/>
        <v/>
      </c>
      <c r="F488" s="9" t="str">
        <f t="shared" si="29"/>
        <v/>
      </c>
      <c r="G488" s="9">
        <f>IFERROR(IF('[2]R-2010'!I488="",0,'[2]R-2010'!I488),"")</f>
        <v>0</v>
      </c>
      <c r="H488" s="10">
        <f>IFERROR('[2]R-2010'!K488,"")</f>
        <v>0</v>
      </c>
      <c r="I488" s="24">
        <f>IFERROR('[2]R-2010'!L488,"")</f>
        <v>0</v>
      </c>
      <c r="J488" s="14">
        <f>IFERROR('[2]R-2010'!Q488,"")</f>
        <v>0</v>
      </c>
      <c r="K488" s="23" t="str">
        <f>IFERROR(IF(OR(ISNUMBER(FIND("VARR",J488)),ISNUMBER(FIND("CAPINA",J488)),ISNUMBER(FIND("ROÇAG",J488)),ISNUMBER(FIND("ROCAG",J488)),ISNUMBER(FIND("PODA",J488)),ISNUMBER(FIND("RESÍDUO",J488)),ISNUMBER(FIND("RESIDUO",J488)),ISNUMBER(FIND("LIMPEZA",J488)),ISNUMBER(FIND("CONSERVAÇÃO",J488)),ISNUMBER(FIND("CONSERVACAO",J488))),INDEX([1]dados!$D$2:$D$32,MATCH("100000001*",[1]dados!$D$2:$D$32,0)),IF(OR(ISNUMBER(FIND("OBRA",J488)),ISNUMBER(FIND("ENGENHARIA",J488)),ISNUMBER(FIND("REFORMA",J488)),ISNUMBER(FIND("AMPLIAÇÃO",J488)),ISNUMBER(FIND("AMPLIACAO",J488)),ISNUMBER(FIND("PAVIMENTAÇÃO",J488)),ISNUMBER(FIND("PAVIMENTACAO",J488)),ISNUMBER(FIND("DRENAGEM",J488)),ISNUMBER(FIND("CONSTRUÇÃO",J488)),ISNUMBER(FIND("CONSTRUCAO",J488))),INDEX([1]dados!$D$2:$D$32,MATCH("100000003*",[1]dados!$D$2:$D$32,0)),IF(OR(ISNUMBER(FIND("LOCAÇÃO",J488)),ISNUMBER(FIND("LOCACAO",J488)),ISNUMBER(FIND("MANUTENÇÃO",J488)),ISNUMBER(FIND("MANUTENCAO",J488)),ISNUMBER(FIND("MÁQUINA",J488)),ISNUMBER(FIND("MAQUINA",J488)),ISNUMBER(FIND("EQUIPAMENTO",J488))),INDEX([1]dados!$D$2:$D$32,MATCH("100000020*",[1]dados!$D$2:$D$32,0)),""))),"")</f>
        <v/>
      </c>
      <c r="L488" s="9" t="str">
        <f t="shared" si="30"/>
        <v/>
      </c>
      <c r="M488" s="9" t="str">
        <f t="shared" si="31"/>
        <v/>
      </c>
    </row>
    <row r="489" spans="1:15" ht="15" thickBot="1">
      <c r="A489" s="14" t="s">
        <v>1489</v>
      </c>
      <c r="C489" s="9">
        <f>IF(OR(ISNUMBER(FIND("OBRA",'[2]R-2010'!E489)),ISNUMBER(FIND("4.4.90.51",'[2]R-2010'!C489))),1,0)</f>
        <v>0</v>
      </c>
      <c r="D489" s="23" t="str">
        <f>IFERROR(TEXT(VALUE(SUBSTITUTE(SUBSTITUTE(SUBSTITUTE('[2]R-2010'!H489,".",""),"/",""),"-","")),"00000000000000"),"")</f>
        <v/>
      </c>
      <c r="E489" s="9" t="str">
        <f t="shared" si="28"/>
        <v/>
      </c>
      <c r="F489" s="9" t="str">
        <f t="shared" si="29"/>
        <v/>
      </c>
      <c r="G489" s="9">
        <f>IFERROR(IF('[2]R-2010'!I489="",0,'[2]R-2010'!I489),"")</f>
        <v>0</v>
      </c>
      <c r="H489" s="10">
        <f>IFERROR('[2]R-2010'!K489,"")</f>
        <v>0</v>
      </c>
      <c r="I489" s="24">
        <f>IFERROR('[2]R-2010'!L489,"")</f>
        <v>0</v>
      </c>
      <c r="J489" s="14">
        <f>IFERROR('[2]R-2010'!Q489,"")</f>
        <v>0</v>
      </c>
      <c r="K489" s="23" t="str">
        <f>IFERROR(IF(OR(ISNUMBER(FIND("VARR",J489)),ISNUMBER(FIND("CAPINA",J489)),ISNUMBER(FIND("ROÇAG",J489)),ISNUMBER(FIND("ROCAG",J489)),ISNUMBER(FIND("PODA",J489)),ISNUMBER(FIND("RESÍDUO",J489)),ISNUMBER(FIND("RESIDUO",J489)),ISNUMBER(FIND("LIMPEZA",J489)),ISNUMBER(FIND("CONSERVAÇÃO",J489)),ISNUMBER(FIND("CONSERVACAO",J489))),INDEX([1]dados!$D$2:$D$32,MATCH("100000001*",[1]dados!$D$2:$D$32,0)),IF(OR(ISNUMBER(FIND("OBRA",J489)),ISNUMBER(FIND("ENGENHARIA",J489)),ISNUMBER(FIND("REFORMA",J489)),ISNUMBER(FIND("AMPLIAÇÃO",J489)),ISNUMBER(FIND("AMPLIACAO",J489)),ISNUMBER(FIND("PAVIMENTAÇÃO",J489)),ISNUMBER(FIND("PAVIMENTACAO",J489)),ISNUMBER(FIND("DRENAGEM",J489)),ISNUMBER(FIND("CONSTRUÇÃO",J489)),ISNUMBER(FIND("CONSTRUCAO",J489))),INDEX([1]dados!$D$2:$D$32,MATCH("100000003*",[1]dados!$D$2:$D$32,0)),IF(OR(ISNUMBER(FIND("LOCAÇÃO",J489)),ISNUMBER(FIND("LOCACAO",J489)),ISNUMBER(FIND("MANUTENÇÃO",J489)),ISNUMBER(FIND("MANUTENCAO",J489)),ISNUMBER(FIND("MÁQUINA",J489)),ISNUMBER(FIND("MAQUINA",J489)),ISNUMBER(FIND("EQUIPAMENTO",J489))),INDEX([1]dados!$D$2:$D$32,MATCH("100000020*",[1]dados!$D$2:$D$32,0)),""))),"")</f>
        <v/>
      </c>
      <c r="L489" s="9" t="str">
        <f t="shared" si="30"/>
        <v/>
      </c>
      <c r="M489" s="9" t="str">
        <f t="shared" si="31"/>
        <v/>
      </c>
    </row>
    <row r="490" spans="1:15" ht="15" thickBot="1">
      <c r="A490" s="14" t="s">
        <v>1489</v>
      </c>
      <c r="C490" s="9">
        <f>IF(OR(ISNUMBER(FIND("OBRA",'[2]R-2010'!E490)),ISNUMBER(FIND("4.4.90.51",'[2]R-2010'!C490))),1,0)</f>
        <v>0</v>
      </c>
      <c r="D490" s="23" t="str">
        <f>IFERROR(TEXT(VALUE(SUBSTITUTE(SUBSTITUTE(SUBSTITUTE('[2]R-2010'!H490,".",""),"/",""),"-","")),"00000000000000"),"")</f>
        <v/>
      </c>
      <c r="E490" s="9" t="str">
        <f t="shared" si="28"/>
        <v/>
      </c>
      <c r="F490" s="9" t="str">
        <f t="shared" si="29"/>
        <v/>
      </c>
      <c r="G490" s="9">
        <f>IFERROR(IF('[2]R-2010'!I490="",0,'[2]R-2010'!I490),"")</f>
        <v>0</v>
      </c>
      <c r="H490" s="10">
        <f>IFERROR('[2]R-2010'!K490,"")</f>
        <v>0</v>
      </c>
      <c r="I490" s="24">
        <f>IFERROR('[2]R-2010'!L490,"")</f>
        <v>0</v>
      </c>
      <c r="J490" s="14">
        <f>IFERROR('[2]R-2010'!Q490,"")</f>
        <v>0</v>
      </c>
      <c r="K490" s="23" t="str">
        <f>IFERROR(IF(OR(ISNUMBER(FIND("VARR",J490)),ISNUMBER(FIND("CAPINA",J490)),ISNUMBER(FIND("ROÇAG",J490)),ISNUMBER(FIND("ROCAG",J490)),ISNUMBER(FIND("PODA",J490)),ISNUMBER(FIND("RESÍDUO",J490)),ISNUMBER(FIND("RESIDUO",J490)),ISNUMBER(FIND("LIMPEZA",J490)),ISNUMBER(FIND("CONSERVAÇÃO",J490)),ISNUMBER(FIND("CONSERVACAO",J490))),INDEX([1]dados!$D$2:$D$32,MATCH("100000001*",[1]dados!$D$2:$D$32,0)),IF(OR(ISNUMBER(FIND("OBRA",J490)),ISNUMBER(FIND("ENGENHARIA",J490)),ISNUMBER(FIND("REFORMA",J490)),ISNUMBER(FIND("AMPLIAÇÃO",J490)),ISNUMBER(FIND("AMPLIACAO",J490)),ISNUMBER(FIND("PAVIMENTAÇÃO",J490)),ISNUMBER(FIND("PAVIMENTACAO",J490)),ISNUMBER(FIND("DRENAGEM",J490)),ISNUMBER(FIND("CONSTRUÇÃO",J490)),ISNUMBER(FIND("CONSTRUCAO",J490))),INDEX([1]dados!$D$2:$D$32,MATCH("100000003*",[1]dados!$D$2:$D$32,0)),IF(OR(ISNUMBER(FIND("LOCAÇÃO",J490)),ISNUMBER(FIND("LOCACAO",J490)),ISNUMBER(FIND("MANUTENÇÃO",J490)),ISNUMBER(FIND("MANUTENCAO",J490)),ISNUMBER(FIND("MÁQUINA",J490)),ISNUMBER(FIND("MAQUINA",J490)),ISNUMBER(FIND("EQUIPAMENTO",J490))),INDEX([1]dados!$D$2:$D$32,MATCH("100000020*",[1]dados!$D$2:$D$32,0)),""))),"")</f>
        <v/>
      </c>
      <c r="L490" s="9" t="str">
        <f t="shared" si="30"/>
        <v/>
      </c>
      <c r="M490" s="9" t="str">
        <f t="shared" si="31"/>
        <v/>
      </c>
    </row>
    <row r="491" spans="1:15" ht="15" thickBot="1">
      <c r="A491" s="14" t="s">
        <v>1489</v>
      </c>
      <c r="C491" s="9">
        <f>IF(OR(ISNUMBER(FIND("OBRA",'[2]R-2010'!E491)),ISNUMBER(FIND("4.4.90.51",'[2]R-2010'!C491))),1,0)</f>
        <v>0</v>
      </c>
      <c r="D491" s="23" t="str">
        <f>IFERROR(TEXT(VALUE(SUBSTITUTE(SUBSTITUTE(SUBSTITUTE('[2]R-2010'!H491,".",""),"/",""),"-","")),"00000000000000"),"")</f>
        <v/>
      </c>
      <c r="E491" s="9" t="str">
        <f t="shared" si="28"/>
        <v/>
      </c>
      <c r="F491" s="9" t="str">
        <f t="shared" si="29"/>
        <v/>
      </c>
      <c r="G491" s="9">
        <f>IFERROR(IF('[2]R-2010'!I491="",0,'[2]R-2010'!I491),"")</f>
        <v>0</v>
      </c>
      <c r="H491" s="10">
        <f>IFERROR('[2]R-2010'!K491,"")</f>
        <v>0</v>
      </c>
      <c r="I491" s="24">
        <f>IFERROR('[2]R-2010'!L491,"")</f>
        <v>0</v>
      </c>
      <c r="J491" s="14">
        <f>IFERROR('[2]R-2010'!Q491,"")</f>
        <v>0</v>
      </c>
      <c r="K491" s="23" t="str">
        <f>IFERROR(IF(OR(ISNUMBER(FIND("VARR",J491)),ISNUMBER(FIND("CAPINA",J491)),ISNUMBER(FIND("ROÇAG",J491)),ISNUMBER(FIND("ROCAG",J491)),ISNUMBER(FIND("PODA",J491)),ISNUMBER(FIND("RESÍDUO",J491)),ISNUMBER(FIND("RESIDUO",J491)),ISNUMBER(FIND("LIMPEZA",J491)),ISNUMBER(FIND("CONSERVAÇÃO",J491)),ISNUMBER(FIND("CONSERVACAO",J491))),INDEX([1]dados!$D$2:$D$32,MATCH("100000001*",[1]dados!$D$2:$D$32,0)),IF(OR(ISNUMBER(FIND("OBRA",J491)),ISNUMBER(FIND("ENGENHARIA",J491)),ISNUMBER(FIND("REFORMA",J491)),ISNUMBER(FIND("AMPLIAÇÃO",J491)),ISNUMBER(FIND("AMPLIACAO",J491)),ISNUMBER(FIND("PAVIMENTAÇÃO",J491)),ISNUMBER(FIND("PAVIMENTACAO",J491)),ISNUMBER(FIND("DRENAGEM",J491)),ISNUMBER(FIND("CONSTRUÇÃO",J491)),ISNUMBER(FIND("CONSTRUCAO",J491))),INDEX([1]dados!$D$2:$D$32,MATCH("100000003*",[1]dados!$D$2:$D$32,0)),IF(OR(ISNUMBER(FIND("LOCAÇÃO",J491)),ISNUMBER(FIND("LOCACAO",J491)),ISNUMBER(FIND("MANUTENÇÃO",J491)),ISNUMBER(FIND("MANUTENCAO",J491)),ISNUMBER(FIND("MÁQUINA",J491)),ISNUMBER(FIND("MAQUINA",J491)),ISNUMBER(FIND("EQUIPAMENTO",J491))),INDEX([1]dados!$D$2:$D$32,MATCH("100000020*",[1]dados!$D$2:$D$32,0)),""))),"")</f>
        <v/>
      </c>
      <c r="L491" s="9" t="str">
        <f t="shared" si="30"/>
        <v/>
      </c>
      <c r="M491" s="9" t="str">
        <f t="shared" si="31"/>
        <v/>
      </c>
    </row>
    <row r="492" spans="1:15" ht="15" thickBot="1">
      <c r="A492" s="14" t="s">
        <v>1489</v>
      </c>
      <c r="C492" s="9">
        <f>IF(OR(ISNUMBER(FIND("OBRA",'[2]R-2010'!E492)),ISNUMBER(FIND("4.4.90.51",'[2]R-2010'!C492))),1,0)</f>
        <v>0</v>
      </c>
      <c r="D492" s="23" t="str">
        <f>IFERROR(TEXT(VALUE(SUBSTITUTE(SUBSTITUTE(SUBSTITUTE('[2]R-2010'!H492,".",""),"/",""),"-","")),"00000000000000"),"")</f>
        <v/>
      </c>
      <c r="E492" s="9" t="str">
        <f t="shared" si="28"/>
        <v/>
      </c>
      <c r="F492" s="9" t="str">
        <f t="shared" si="29"/>
        <v/>
      </c>
      <c r="G492" s="9">
        <f>IFERROR(IF('[2]R-2010'!I492="",0,'[2]R-2010'!I492),"")</f>
        <v>0</v>
      </c>
      <c r="H492" s="10">
        <f>IFERROR('[2]R-2010'!K492,"")</f>
        <v>0</v>
      </c>
      <c r="I492" s="24">
        <f>IFERROR('[2]R-2010'!L492,"")</f>
        <v>0</v>
      </c>
      <c r="J492" s="14">
        <f>IFERROR('[2]R-2010'!Q492,"")</f>
        <v>0</v>
      </c>
      <c r="K492" s="23" t="str">
        <f>IFERROR(IF(OR(ISNUMBER(FIND("VARR",J492)),ISNUMBER(FIND("CAPINA",J492)),ISNUMBER(FIND("ROÇAG",J492)),ISNUMBER(FIND("ROCAG",J492)),ISNUMBER(FIND("PODA",J492)),ISNUMBER(FIND("RESÍDUO",J492)),ISNUMBER(FIND("RESIDUO",J492)),ISNUMBER(FIND("LIMPEZA",J492)),ISNUMBER(FIND("CONSERVAÇÃO",J492)),ISNUMBER(FIND("CONSERVACAO",J492))),INDEX([1]dados!$D$2:$D$32,MATCH("100000001*",[1]dados!$D$2:$D$32,0)),IF(OR(ISNUMBER(FIND("OBRA",J492)),ISNUMBER(FIND("ENGENHARIA",J492)),ISNUMBER(FIND("REFORMA",J492)),ISNUMBER(FIND("AMPLIAÇÃO",J492)),ISNUMBER(FIND("AMPLIACAO",J492)),ISNUMBER(FIND("PAVIMENTAÇÃO",J492)),ISNUMBER(FIND("PAVIMENTACAO",J492)),ISNUMBER(FIND("DRENAGEM",J492)),ISNUMBER(FIND("CONSTRUÇÃO",J492)),ISNUMBER(FIND("CONSTRUCAO",J492))),INDEX([1]dados!$D$2:$D$32,MATCH("100000003*",[1]dados!$D$2:$D$32,0)),IF(OR(ISNUMBER(FIND("LOCAÇÃO",J492)),ISNUMBER(FIND("LOCACAO",J492)),ISNUMBER(FIND("MANUTENÇÃO",J492)),ISNUMBER(FIND("MANUTENCAO",J492)),ISNUMBER(FIND("MÁQUINA",J492)),ISNUMBER(FIND("MAQUINA",J492)),ISNUMBER(FIND("EQUIPAMENTO",J492))),INDEX([1]dados!$D$2:$D$32,MATCH("100000020*",[1]dados!$D$2:$D$32,0)),""))),"")</f>
        <v/>
      </c>
      <c r="L492" s="9" t="str">
        <f t="shared" si="30"/>
        <v/>
      </c>
      <c r="M492" s="9" t="str">
        <f t="shared" si="31"/>
        <v/>
      </c>
    </row>
    <row r="493" spans="1:15" ht="15" thickBot="1">
      <c r="A493" s="14" t="s">
        <v>1489</v>
      </c>
      <c r="C493" s="9">
        <f>IF(OR(ISNUMBER(FIND("OBRA",'[2]R-2010'!E493)),ISNUMBER(FIND("4.4.90.51",'[2]R-2010'!C493))),1,0)</f>
        <v>0</v>
      </c>
      <c r="D493" s="23" t="str">
        <f>IFERROR(TEXT(VALUE(SUBSTITUTE(SUBSTITUTE(SUBSTITUTE('[2]R-2010'!H493,".",""),"/",""),"-","")),"00000000000000"),"")</f>
        <v/>
      </c>
      <c r="E493" s="9" t="str">
        <f t="shared" si="28"/>
        <v/>
      </c>
      <c r="F493" s="9" t="str">
        <f t="shared" si="29"/>
        <v/>
      </c>
      <c r="G493" s="9">
        <f>IFERROR(IF('[2]R-2010'!I493="",0,'[2]R-2010'!I493),"")</f>
        <v>0</v>
      </c>
      <c r="H493" s="10">
        <f>IFERROR('[2]R-2010'!K493,"")</f>
        <v>0</v>
      </c>
      <c r="I493" s="24">
        <f>IFERROR('[2]R-2010'!L493,"")</f>
        <v>0</v>
      </c>
      <c r="J493" s="14">
        <f>IFERROR('[2]R-2010'!Q493,"")</f>
        <v>0</v>
      </c>
      <c r="K493" s="23" t="str">
        <f>IFERROR(IF(OR(ISNUMBER(FIND("VARR",J493)),ISNUMBER(FIND("CAPINA",J493)),ISNUMBER(FIND("ROÇAG",J493)),ISNUMBER(FIND("ROCAG",J493)),ISNUMBER(FIND("PODA",J493)),ISNUMBER(FIND("RESÍDUO",J493)),ISNUMBER(FIND("RESIDUO",J493)),ISNUMBER(FIND("LIMPEZA",J493)),ISNUMBER(FIND("CONSERVAÇÃO",J493)),ISNUMBER(FIND("CONSERVACAO",J493))),INDEX([1]dados!$D$2:$D$32,MATCH("100000001*",[1]dados!$D$2:$D$32,0)),IF(OR(ISNUMBER(FIND("OBRA",J493)),ISNUMBER(FIND("ENGENHARIA",J493)),ISNUMBER(FIND("REFORMA",J493)),ISNUMBER(FIND("AMPLIAÇÃO",J493)),ISNUMBER(FIND("AMPLIACAO",J493)),ISNUMBER(FIND("PAVIMENTAÇÃO",J493)),ISNUMBER(FIND("PAVIMENTACAO",J493)),ISNUMBER(FIND("DRENAGEM",J493)),ISNUMBER(FIND("CONSTRUÇÃO",J493)),ISNUMBER(FIND("CONSTRUCAO",J493))),INDEX([1]dados!$D$2:$D$32,MATCH("100000003*",[1]dados!$D$2:$D$32,0)),IF(OR(ISNUMBER(FIND("LOCAÇÃO",J493)),ISNUMBER(FIND("LOCACAO",J493)),ISNUMBER(FIND("MANUTENÇÃO",J493)),ISNUMBER(FIND("MANUTENCAO",J493)),ISNUMBER(FIND("MÁQUINA",J493)),ISNUMBER(FIND("MAQUINA",J493)),ISNUMBER(FIND("EQUIPAMENTO",J493))),INDEX([1]dados!$D$2:$D$32,MATCH("100000020*",[1]dados!$D$2:$D$32,0)),""))),"")</f>
        <v/>
      </c>
      <c r="L493" s="9" t="str">
        <f t="shared" si="30"/>
        <v/>
      </c>
      <c r="M493" s="9" t="str">
        <f t="shared" si="31"/>
        <v/>
      </c>
    </row>
    <row r="494" spans="1:15" ht="15" thickBot="1">
      <c r="A494" s="14" t="s">
        <v>1489</v>
      </c>
      <c r="C494" s="9">
        <f>IF(OR(ISNUMBER(FIND("OBRA",'[2]R-2010'!E494)),ISNUMBER(FIND("4.4.90.51",'[2]R-2010'!C494))),1,0)</f>
        <v>0</v>
      </c>
      <c r="D494" s="23" t="str">
        <f>IFERROR(TEXT(VALUE(SUBSTITUTE(SUBSTITUTE(SUBSTITUTE('[2]R-2010'!H494,".",""),"/",""),"-","")),"00000000000000"),"")</f>
        <v/>
      </c>
      <c r="E494" s="9" t="str">
        <f t="shared" si="28"/>
        <v/>
      </c>
      <c r="F494" s="9" t="str">
        <f t="shared" si="29"/>
        <v/>
      </c>
      <c r="G494" s="9">
        <f>IFERROR(IF('[2]R-2010'!I494="",0,'[2]R-2010'!I494),"")</f>
        <v>0</v>
      </c>
      <c r="H494" s="10">
        <f>IFERROR('[2]R-2010'!K494,"")</f>
        <v>0</v>
      </c>
      <c r="I494" s="24">
        <f>IFERROR('[2]R-2010'!L494,"")</f>
        <v>0</v>
      </c>
      <c r="J494" s="14">
        <f>IFERROR('[2]R-2010'!Q494,"")</f>
        <v>0</v>
      </c>
      <c r="K494" s="23" t="str">
        <f>IFERROR(IF(OR(ISNUMBER(FIND("VARR",J494)),ISNUMBER(FIND("CAPINA",J494)),ISNUMBER(FIND("ROÇAG",J494)),ISNUMBER(FIND("ROCAG",J494)),ISNUMBER(FIND("PODA",J494)),ISNUMBER(FIND("RESÍDUO",J494)),ISNUMBER(FIND("RESIDUO",J494)),ISNUMBER(FIND("LIMPEZA",J494)),ISNUMBER(FIND("CONSERVAÇÃO",J494)),ISNUMBER(FIND("CONSERVACAO",J494))),INDEX([1]dados!$D$2:$D$32,MATCH("100000001*",[1]dados!$D$2:$D$32,0)),IF(OR(ISNUMBER(FIND("OBRA",J494)),ISNUMBER(FIND("ENGENHARIA",J494)),ISNUMBER(FIND("REFORMA",J494)),ISNUMBER(FIND("AMPLIAÇÃO",J494)),ISNUMBER(FIND("AMPLIACAO",J494)),ISNUMBER(FIND("PAVIMENTAÇÃO",J494)),ISNUMBER(FIND("PAVIMENTACAO",J494)),ISNUMBER(FIND("DRENAGEM",J494)),ISNUMBER(FIND("CONSTRUÇÃO",J494)),ISNUMBER(FIND("CONSTRUCAO",J494))),INDEX([1]dados!$D$2:$D$32,MATCH("100000003*",[1]dados!$D$2:$D$32,0)),IF(OR(ISNUMBER(FIND("LOCAÇÃO",J494)),ISNUMBER(FIND("LOCACAO",J494)),ISNUMBER(FIND("MANUTENÇÃO",J494)),ISNUMBER(FIND("MANUTENCAO",J494)),ISNUMBER(FIND("MÁQUINA",J494)),ISNUMBER(FIND("MAQUINA",J494)),ISNUMBER(FIND("EQUIPAMENTO",J494))),INDEX([1]dados!$D$2:$D$32,MATCH("100000020*",[1]dados!$D$2:$D$32,0)),""))),"")</f>
        <v/>
      </c>
      <c r="L494" s="9" t="str">
        <f t="shared" si="30"/>
        <v/>
      </c>
      <c r="M494" s="9" t="str">
        <f t="shared" si="31"/>
        <v/>
      </c>
    </row>
    <row r="495" spans="1:15" ht="15" thickBot="1">
      <c r="A495" s="14" t="s">
        <v>1489</v>
      </c>
      <c r="C495" s="9">
        <f>IF(OR(ISNUMBER(FIND("OBRA",'[2]R-2010'!E495)),ISNUMBER(FIND("4.4.90.51",'[2]R-2010'!C495))),1,0)</f>
        <v>0</v>
      </c>
      <c r="D495" s="23" t="str">
        <f>IFERROR(TEXT(VALUE(SUBSTITUTE(SUBSTITUTE(SUBSTITUTE('[2]R-2010'!H495,".",""),"/",""),"-","")),"00000000000000"),"")</f>
        <v/>
      </c>
      <c r="E495" s="9" t="str">
        <f t="shared" si="28"/>
        <v/>
      </c>
      <c r="F495" s="9" t="str">
        <f t="shared" si="29"/>
        <v/>
      </c>
      <c r="G495" s="9">
        <f>IFERROR(IF('[2]R-2010'!I495="",0,'[2]R-2010'!I495),"")</f>
        <v>0</v>
      </c>
      <c r="H495" s="10">
        <f>IFERROR('[2]R-2010'!K495,"")</f>
        <v>0</v>
      </c>
      <c r="I495" s="24">
        <f>IFERROR('[2]R-2010'!L495,"")</f>
        <v>0</v>
      </c>
      <c r="J495" s="14">
        <f>IFERROR('[2]R-2010'!Q495,"")</f>
        <v>0</v>
      </c>
      <c r="K495" s="23" t="str">
        <f>IFERROR(IF(OR(ISNUMBER(FIND("VARR",J495)),ISNUMBER(FIND("CAPINA",J495)),ISNUMBER(FIND("ROÇAG",J495)),ISNUMBER(FIND("ROCAG",J495)),ISNUMBER(FIND("PODA",J495)),ISNUMBER(FIND("RESÍDUO",J495)),ISNUMBER(FIND("RESIDUO",J495)),ISNUMBER(FIND("LIMPEZA",J495)),ISNUMBER(FIND("CONSERVAÇÃO",J495)),ISNUMBER(FIND("CONSERVACAO",J495))),INDEX([1]dados!$D$2:$D$32,MATCH("100000001*",[1]dados!$D$2:$D$32,0)),IF(OR(ISNUMBER(FIND("OBRA",J495)),ISNUMBER(FIND("ENGENHARIA",J495)),ISNUMBER(FIND("REFORMA",J495)),ISNUMBER(FIND("AMPLIAÇÃO",J495)),ISNUMBER(FIND("AMPLIACAO",J495)),ISNUMBER(FIND("PAVIMENTAÇÃO",J495)),ISNUMBER(FIND("PAVIMENTACAO",J495)),ISNUMBER(FIND("DRENAGEM",J495)),ISNUMBER(FIND("CONSTRUÇÃO",J495)),ISNUMBER(FIND("CONSTRUCAO",J495))),INDEX([1]dados!$D$2:$D$32,MATCH("100000003*",[1]dados!$D$2:$D$32,0)),IF(OR(ISNUMBER(FIND("LOCAÇÃO",J495)),ISNUMBER(FIND("LOCACAO",J495)),ISNUMBER(FIND("MANUTENÇÃO",J495)),ISNUMBER(FIND("MANUTENCAO",J495)),ISNUMBER(FIND("MÁQUINA",J495)),ISNUMBER(FIND("MAQUINA",J495)),ISNUMBER(FIND("EQUIPAMENTO",J495))),INDEX([1]dados!$D$2:$D$32,MATCH("100000020*",[1]dados!$D$2:$D$32,0)),""))),"")</f>
        <v/>
      </c>
      <c r="L495" s="9" t="str">
        <f t="shared" si="30"/>
        <v/>
      </c>
      <c r="M495" s="9" t="str">
        <f t="shared" si="31"/>
        <v/>
      </c>
    </row>
    <row r="496" spans="1:15" ht="15" thickBot="1">
      <c r="A496" s="14" t="s">
        <v>1489</v>
      </c>
      <c r="C496" s="9">
        <f>IF(OR(ISNUMBER(FIND("OBRA",'[2]R-2010'!E496)),ISNUMBER(FIND("4.4.90.51",'[2]R-2010'!C496))),1,0)</f>
        <v>0</v>
      </c>
      <c r="D496" s="23" t="str">
        <f>IFERROR(TEXT(VALUE(SUBSTITUTE(SUBSTITUTE(SUBSTITUTE('[2]R-2010'!H496,".",""),"/",""),"-","")),"00000000000000"),"")</f>
        <v/>
      </c>
      <c r="E496" s="9" t="str">
        <f t="shared" si="28"/>
        <v/>
      </c>
      <c r="F496" s="9" t="str">
        <f t="shared" si="29"/>
        <v/>
      </c>
      <c r="G496" s="9">
        <f>IFERROR(IF('[2]R-2010'!I496="",0,'[2]R-2010'!I496),"")</f>
        <v>0</v>
      </c>
      <c r="H496" s="10">
        <f>IFERROR('[2]R-2010'!K496,"")</f>
        <v>0</v>
      </c>
      <c r="I496" s="24">
        <f>IFERROR('[2]R-2010'!L496,"")</f>
        <v>0</v>
      </c>
      <c r="J496" s="14">
        <f>IFERROR('[2]R-2010'!Q496,"")</f>
        <v>0</v>
      </c>
      <c r="K496" s="23" t="str">
        <f>IFERROR(IF(OR(ISNUMBER(FIND("VARR",J496)),ISNUMBER(FIND("CAPINA",J496)),ISNUMBER(FIND("ROÇAG",J496)),ISNUMBER(FIND("ROCAG",J496)),ISNUMBER(FIND("PODA",J496)),ISNUMBER(FIND("RESÍDUO",J496)),ISNUMBER(FIND("RESIDUO",J496)),ISNUMBER(FIND("LIMPEZA",J496)),ISNUMBER(FIND("CONSERVAÇÃO",J496)),ISNUMBER(FIND("CONSERVACAO",J496))),INDEX([1]dados!$D$2:$D$32,MATCH("100000001*",[1]dados!$D$2:$D$32,0)),IF(OR(ISNUMBER(FIND("OBRA",J496)),ISNUMBER(FIND("ENGENHARIA",J496)),ISNUMBER(FIND("REFORMA",J496)),ISNUMBER(FIND("AMPLIAÇÃO",J496)),ISNUMBER(FIND("AMPLIACAO",J496)),ISNUMBER(FIND("PAVIMENTAÇÃO",J496)),ISNUMBER(FIND("PAVIMENTACAO",J496)),ISNUMBER(FIND("DRENAGEM",J496)),ISNUMBER(FIND("CONSTRUÇÃO",J496)),ISNUMBER(FIND("CONSTRUCAO",J496))),INDEX([1]dados!$D$2:$D$32,MATCH("100000003*",[1]dados!$D$2:$D$32,0)),IF(OR(ISNUMBER(FIND("LOCAÇÃO",J496)),ISNUMBER(FIND("LOCACAO",J496)),ISNUMBER(FIND("MANUTENÇÃO",J496)),ISNUMBER(FIND("MANUTENCAO",J496)),ISNUMBER(FIND("MÁQUINA",J496)),ISNUMBER(FIND("MAQUINA",J496)),ISNUMBER(FIND("EQUIPAMENTO",J496))),INDEX([1]dados!$D$2:$D$32,MATCH("100000020*",[1]dados!$D$2:$D$32,0)),""))),"")</f>
        <v/>
      </c>
      <c r="L496" s="9" t="str">
        <f t="shared" si="30"/>
        <v/>
      </c>
      <c r="M496" s="9" t="str">
        <f t="shared" si="31"/>
        <v/>
      </c>
    </row>
    <row r="497" spans="1:13" ht="15" thickBot="1">
      <c r="A497" s="14" t="s">
        <v>1489</v>
      </c>
      <c r="C497" s="9">
        <f>IF(OR(ISNUMBER(FIND("OBRA",'[2]R-2010'!E497)),ISNUMBER(FIND("4.4.90.51",'[2]R-2010'!C497))),1,0)</f>
        <v>0</v>
      </c>
      <c r="D497" s="23" t="str">
        <f>IFERROR(TEXT(VALUE(SUBSTITUTE(SUBSTITUTE(SUBSTITUTE('[2]R-2010'!H497,".",""),"/",""),"-","")),"00000000000000"),"")</f>
        <v/>
      </c>
      <c r="E497" s="9" t="str">
        <f t="shared" si="28"/>
        <v/>
      </c>
      <c r="F497" s="9" t="str">
        <f t="shared" si="29"/>
        <v/>
      </c>
      <c r="G497" s="9">
        <f>IFERROR(IF('[2]R-2010'!I497="",0,'[2]R-2010'!I497),"")</f>
        <v>0</v>
      </c>
      <c r="H497" s="10">
        <f>IFERROR('[2]R-2010'!K497,"")</f>
        <v>0</v>
      </c>
      <c r="I497" s="24">
        <f>IFERROR('[2]R-2010'!L497,"")</f>
        <v>0</v>
      </c>
      <c r="J497" s="14">
        <f>IFERROR('[2]R-2010'!Q497,"")</f>
        <v>0</v>
      </c>
      <c r="K497" s="23" t="str">
        <f>IFERROR(IF(OR(ISNUMBER(FIND("VARR",J497)),ISNUMBER(FIND("CAPINA",J497)),ISNUMBER(FIND("ROÇAG",J497)),ISNUMBER(FIND("ROCAG",J497)),ISNUMBER(FIND("PODA",J497)),ISNUMBER(FIND("RESÍDUO",J497)),ISNUMBER(FIND("RESIDUO",J497)),ISNUMBER(FIND("LIMPEZA",J497)),ISNUMBER(FIND("CONSERVAÇÃO",J497)),ISNUMBER(FIND("CONSERVACAO",J497))),INDEX([1]dados!$D$2:$D$32,MATCH("100000001*",[1]dados!$D$2:$D$32,0)),IF(OR(ISNUMBER(FIND("OBRA",J497)),ISNUMBER(FIND("ENGENHARIA",J497)),ISNUMBER(FIND("REFORMA",J497)),ISNUMBER(FIND("AMPLIAÇÃO",J497)),ISNUMBER(FIND("AMPLIACAO",J497)),ISNUMBER(FIND("PAVIMENTAÇÃO",J497)),ISNUMBER(FIND("PAVIMENTACAO",J497)),ISNUMBER(FIND("DRENAGEM",J497)),ISNUMBER(FIND("CONSTRUÇÃO",J497)),ISNUMBER(FIND("CONSTRUCAO",J497))),INDEX([1]dados!$D$2:$D$32,MATCH("100000003*",[1]dados!$D$2:$D$32,0)),IF(OR(ISNUMBER(FIND("LOCAÇÃO",J497)),ISNUMBER(FIND("LOCACAO",J497)),ISNUMBER(FIND("MANUTENÇÃO",J497)),ISNUMBER(FIND("MANUTENCAO",J497)),ISNUMBER(FIND("MÁQUINA",J497)),ISNUMBER(FIND("MAQUINA",J497)),ISNUMBER(FIND("EQUIPAMENTO",J497))),INDEX([1]dados!$D$2:$D$32,MATCH("100000020*",[1]dados!$D$2:$D$32,0)),""))),"")</f>
        <v/>
      </c>
      <c r="L497" s="9" t="str">
        <f t="shared" si="30"/>
        <v/>
      </c>
      <c r="M497" s="9" t="str">
        <f t="shared" si="31"/>
        <v/>
      </c>
    </row>
    <row r="498" spans="1:13" ht="15" thickBot="1">
      <c r="A498" s="14" t="s">
        <v>1489</v>
      </c>
      <c r="C498" s="9">
        <f>IF(OR(ISNUMBER(FIND("OBRA",'[2]R-2010'!E498)),ISNUMBER(FIND("4.4.90.51",'[2]R-2010'!C498))),1,0)</f>
        <v>0</v>
      </c>
      <c r="D498" s="23" t="str">
        <f>IFERROR(TEXT(VALUE(SUBSTITUTE(SUBSTITUTE(SUBSTITUTE('[2]R-2010'!H498,".",""),"/",""),"-","")),"00000000000000"),"")</f>
        <v/>
      </c>
      <c r="E498" s="9" t="str">
        <f t="shared" si="28"/>
        <v/>
      </c>
      <c r="F498" s="9" t="str">
        <f t="shared" si="29"/>
        <v/>
      </c>
      <c r="G498" s="9">
        <f>IFERROR(IF('[2]R-2010'!I498="",0,'[2]R-2010'!I498),"")</f>
        <v>0</v>
      </c>
      <c r="H498" s="10">
        <f>IFERROR('[2]R-2010'!K498,"")</f>
        <v>0</v>
      </c>
      <c r="I498" s="24">
        <f>IFERROR('[2]R-2010'!L498,"")</f>
        <v>0</v>
      </c>
      <c r="J498" s="14">
        <f>IFERROR('[2]R-2010'!Q498,"")</f>
        <v>0</v>
      </c>
      <c r="K498" s="23" t="str">
        <f>IFERROR(IF(OR(ISNUMBER(FIND("VARR",J498)),ISNUMBER(FIND("CAPINA",J498)),ISNUMBER(FIND("ROÇAG",J498)),ISNUMBER(FIND("ROCAG",J498)),ISNUMBER(FIND("PODA",J498)),ISNUMBER(FIND("RESÍDUO",J498)),ISNUMBER(FIND("RESIDUO",J498)),ISNUMBER(FIND("LIMPEZA",J498)),ISNUMBER(FIND("CONSERVAÇÃO",J498)),ISNUMBER(FIND("CONSERVACAO",J498))),INDEX([1]dados!$D$2:$D$32,MATCH("100000001*",[1]dados!$D$2:$D$32,0)),IF(OR(ISNUMBER(FIND("OBRA",J498)),ISNUMBER(FIND("ENGENHARIA",J498)),ISNUMBER(FIND("REFORMA",J498)),ISNUMBER(FIND("AMPLIAÇÃO",J498)),ISNUMBER(FIND("AMPLIACAO",J498)),ISNUMBER(FIND("PAVIMENTAÇÃO",J498)),ISNUMBER(FIND("PAVIMENTACAO",J498)),ISNUMBER(FIND("DRENAGEM",J498)),ISNUMBER(FIND("CONSTRUÇÃO",J498)),ISNUMBER(FIND("CONSTRUCAO",J498))),INDEX([1]dados!$D$2:$D$32,MATCH("100000003*",[1]dados!$D$2:$D$32,0)),IF(OR(ISNUMBER(FIND("LOCAÇÃO",J498)),ISNUMBER(FIND("LOCACAO",J498)),ISNUMBER(FIND("MANUTENÇÃO",J498)),ISNUMBER(FIND("MANUTENCAO",J498)),ISNUMBER(FIND("MÁQUINA",J498)),ISNUMBER(FIND("MAQUINA",J498)),ISNUMBER(FIND("EQUIPAMENTO",J498))),INDEX([1]dados!$D$2:$D$32,MATCH("100000020*",[1]dados!$D$2:$D$32,0)),""))),"")</f>
        <v/>
      </c>
      <c r="L498" s="9" t="str">
        <f t="shared" si="30"/>
        <v/>
      </c>
      <c r="M498" s="9" t="str">
        <f t="shared" si="31"/>
        <v/>
      </c>
    </row>
    <row r="499" spans="1:13" ht="15" thickBot="1">
      <c r="A499" s="14" t="s">
        <v>1489</v>
      </c>
      <c r="C499" s="9">
        <f>IF(OR(ISNUMBER(FIND("OBRA",'[2]R-2010'!E499)),ISNUMBER(FIND("4.4.90.51",'[2]R-2010'!C499))),1,0)</f>
        <v>0</v>
      </c>
      <c r="D499" s="23" t="str">
        <f>IFERROR(TEXT(VALUE(SUBSTITUTE(SUBSTITUTE(SUBSTITUTE('[2]R-2010'!H499,".",""),"/",""),"-","")),"00000000000000"),"")</f>
        <v/>
      </c>
      <c r="E499" s="9" t="str">
        <f t="shared" si="28"/>
        <v/>
      </c>
      <c r="F499" s="9" t="str">
        <f t="shared" si="29"/>
        <v/>
      </c>
      <c r="G499" s="9">
        <f>IFERROR(IF('[2]R-2010'!I499="",0,'[2]R-2010'!I499),"")</f>
        <v>0</v>
      </c>
      <c r="H499" s="10">
        <f>IFERROR('[2]R-2010'!K499,"")</f>
        <v>0</v>
      </c>
      <c r="I499" s="24">
        <f>IFERROR('[2]R-2010'!L499,"")</f>
        <v>0</v>
      </c>
      <c r="J499" s="14">
        <f>IFERROR('[2]R-2010'!Q499,"")</f>
        <v>0</v>
      </c>
      <c r="K499" s="23" t="str">
        <f>IFERROR(IF(OR(ISNUMBER(FIND("VARR",J499)),ISNUMBER(FIND("CAPINA",J499)),ISNUMBER(FIND("ROÇAG",J499)),ISNUMBER(FIND("ROCAG",J499)),ISNUMBER(FIND("PODA",J499)),ISNUMBER(FIND("RESÍDUO",J499)),ISNUMBER(FIND("RESIDUO",J499)),ISNUMBER(FIND("LIMPEZA",J499)),ISNUMBER(FIND("CONSERVAÇÃO",J499)),ISNUMBER(FIND("CONSERVACAO",J499))),INDEX([1]dados!$D$2:$D$32,MATCH("100000001*",[1]dados!$D$2:$D$32,0)),IF(OR(ISNUMBER(FIND("OBRA",J499)),ISNUMBER(FIND("ENGENHARIA",J499)),ISNUMBER(FIND("REFORMA",J499)),ISNUMBER(FIND("AMPLIAÇÃO",J499)),ISNUMBER(FIND("AMPLIACAO",J499)),ISNUMBER(FIND("PAVIMENTAÇÃO",J499)),ISNUMBER(FIND("PAVIMENTACAO",J499)),ISNUMBER(FIND("DRENAGEM",J499)),ISNUMBER(FIND("CONSTRUÇÃO",J499)),ISNUMBER(FIND("CONSTRUCAO",J499))),INDEX([1]dados!$D$2:$D$32,MATCH("100000003*",[1]dados!$D$2:$D$32,0)),IF(OR(ISNUMBER(FIND("LOCAÇÃO",J499)),ISNUMBER(FIND("LOCACAO",J499)),ISNUMBER(FIND("MANUTENÇÃO",J499)),ISNUMBER(FIND("MANUTENCAO",J499)),ISNUMBER(FIND("MÁQUINA",J499)),ISNUMBER(FIND("MAQUINA",J499)),ISNUMBER(FIND("EQUIPAMENTO",J499))),INDEX([1]dados!$D$2:$D$32,MATCH("100000020*",[1]dados!$D$2:$D$32,0)),""))),"")</f>
        <v/>
      </c>
      <c r="L499" s="9" t="str">
        <f t="shared" si="30"/>
        <v/>
      </c>
      <c r="M499" s="9" t="str">
        <f t="shared" si="31"/>
        <v/>
      </c>
    </row>
    <row r="500" spans="1:13" ht="15" thickBot="1">
      <c r="A500" s="14" t="s">
        <v>1489</v>
      </c>
      <c r="C500" s="9">
        <f>IF(OR(ISNUMBER(FIND("OBRA",'[2]R-2010'!E500)),ISNUMBER(FIND("4.4.90.51",'[2]R-2010'!C500))),1,0)</f>
        <v>0</v>
      </c>
      <c r="D500" s="23" t="str">
        <f>IFERROR(TEXT(VALUE(SUBSTITUTE(SUBSTITUTE(SUBSTITUTE('[2]R-2010'!H500,".",""),"/",""),"-","")),"00000000000000"),"")</f>
        <v/>
      </c>
      <c r="E500" s="9" t="str">
        <f t="shared" si="28"/>
        <v/>
      </c>
      <c r="F500" s="9" t="str">
        <f t="shared" si="29"/>
        <v/>
      </c>
      <c r="G500" s="9">
        <f>IFERROR(IF('[2]R-2010'!I500="",0,'[2]R-2010'!I500),"")</f>
        <v>0</v>
      </c>
      <c r="H500" s="10">
        <f>IFERROR('[2]R-2010'!K500,"")</f>
        <v>0</v>
      </c>
      <c r="I500" s="24">
        <f>IFERROR('[2]R-2010'!L500,"")</f>
        <v>0</v>
      </c>
      <c r="J500" s="14">
        <f>IFERROR('[2]R-2010'!Q500,"")</f>
        <v>0</v>
      </c>
      <c r="K500" s="23" t="str">
        <f>IFERROR(IF(OR(ISNUMBER(FIND("VARR",J500)),ISNUMBER(FIND("CAPINA",J500)),ISNUMBER(FIND("ROÇAG",J500)),ISNUMBER(FIND("ROCAG",J500)),ISNUMBER(FIND("PODA",J500)),ISNUMBER(FIND("RESÍDUO",J500)),ISNUMBER(FIND("RESIDUO",J500)),ISNUMBER(FIND("LIMPEZA",J500)),ISNUMBER(FIND("CONSERVAÇÃO",J500)),ISNUMBER(FIND("CONSERVACAO",J500))),INDEX([1]dados!$D$2:$D$32,MATCH("100000001*",[1]dados!$D$2:$D$32,0)),IF(OR(ISNUMBER(FIND("OBRA",J500)),ISNUMBER(FIND("ENGENHARIA",J500)),ISNUMBER(FIND("REFORMA",J500)),ISNUMBER(FIND("AMPLIAÇÃO",J500)),ISNUMBER(FIND("AMPLIACAO",J500)),ISNUMBER(FIND("PAVIMENTAÇÃO",J500)),ISNUMBER(FIND("PAVIMENTACAO",J500)),ISNUMBER(FIND("DRENAGEM",J500)),ISNUMBER(FIND("CONSTRUÇÃO",J500)),ISNUMBER(FIND("CONSTRUCAO",J500))),INDEX([1]dados!$D$2:$D$32,MATCH("100000003*",[1]dados!$D$2:$D$32,0)),IF(OR(ISNUMBER(FIND("LOCAÇÃO",J500)),ISNUMBER(FIND("LOCACAO",J500)),ISNUMBER(FIND("MANUTENÇÃO",J500)),ISNUMBER(FIND("MANUTENCAO",J500)),ISNUMBER(FIND("MÁQUINA",J500)),ISNUMBER(FIND("MAQUINA",J500)),ISNUMBER(FIND("EQUIPAMENTO",J500))),INDEX([1]dados!$D$2:$D$32,MATCH("100000020*",[1]dados!$D$2:$D$32,0)),""))),"")</f>
        <v/>
      </c>
      <c r="L500" s="9" t="str">
        <f t="shared" si="30"/>
        <v/>
      </c>
      <c r="M500" s="9" t="str">
        <f t="shared" si="31"/>
        <v/>
      </c>
    </row>
    <row r="501" spans="1:13" ht="15" thickBot="1">
      <c r="A501" s="14" t="s">
        <v>1489</v>
      </c>
      <c r="C501" s="9">
        <f>IF(OR(ISNUMBER(FIND("OBRA",'[2]R-2010'!E501)),ISNUMBER(FIND("4.4.90.51",'[2]R-2010'!C501))),1,0)</f>
        <v>0</v>
      </c>
      <c r="D501" s="23" t="str">
        <f>IFERROR(TEXT(VALUE(SUBSTITUTE(SUBSTITUTE(SUBSTITUTE('[2]R-2010'!H501,".",""),"/",""),"-","")),"00000000000000"),"")</f>
        <v/>
      </c>
      <c r="E501" s="9" t="str">
        <f t="shared" si="28"/>
        <v/>
      </c>
      <c r="F501" s="9" t="str">
        <f t="shared" si="29"/>
        <v/>
      </c>
      <c r="G501" s="9">
        <f>IFERROR(IF('[2]R-2010'!I501="",0,'[2]R-2010'!I501),"")</f>
        <v>0</v>
      </c>
      <c r="H501" s="10">
        <f>IFERROR('[2]R-2010'!K501,"")</f>
        <v>0</v>
      </c>
      <c r="I501" s="24">
        <f>IFERROR('[2]R-2010'!L501,"")</f>
        <v>0</v>
      </c>
      <c r="J501" s="14">
        <f>IFERROR('[2]R-2010'!Q501,"")</f>
        <v>0</v>
      </c>
      <c r="K501" s="23" t="str">
        <f>IFERROR(IF(OR(ISNUMBER(FIND("VARR",J501)),ISNUMBER(FIND("CAPINA",J501)),ISNUMBER(FIND("ROÇAG",J501)),ISNUMBER(FIND("ROCAG",J501)),ISNUMBER(FIND("PODA",J501)),ISNUMBER(FIND("RESÍDUO",J501)),ISNUMBER(FIND("RESIDUO",J501)),ISNUMBER(FIND("LIMPEZA",J501)),ISNUMBER(FIND("CONSERVAÇÃO",J501)),ISNUMBER(FIND("CONSERVACAO",J501))),INDEX([1]dados!$D$2:$D$32,MATCH("100000001*",[1]dados!$D$2:$D$32,0)),IF(OR(ISNUMBER(FIND("OBRA",J501)),ISNUMBER(FIND("ENGENHARIA",J501)),ISNUMBER(FIND("REFORMA",J501)),ISNUMBER(FIND("AMPLIAÇÃO",J501)),ISNUMBER(FIND("AMPLIACAO",J501)),ISNUMBER(FIND("PAVIMENTAÇÃO",J501)),ISNUMBER(FIND("PAVIMENTACAO",J501)),ISNUMBER(FIND("DRENAGEM",J501)),ISNUMBER(FIND("CONSTRUÇÃO",J501)),ISNUMBER(FIND("CONSTRUCAO",J501))),INDEX([1]dados!$D$2:$D$32,MATCH("100000003*",[1]dados!$D$2:$D$32,0)),IF(OR(ISNUMBER(FIND("LOCAÇÃO",J501)),ISNUMBER(FIND("LOCACAO",J501)),ISNUMBER(FIND("MANUTENÇÃO",J501)),ISNUMBER(FIND("MANUTENCAO",J501)),ISNUMBER(FIND("MÁQUINA",J501)),ISNUMBER(FIND("MAQUINA",J501)),ISNUMBER(FIND("EQUIPAMENTO",J501))),INDEX([1]dados!$D$2:$D$32,MATCH("100000020*",[1]dados!$D$2:$D$32,0)),""))),"")</f>
        <v/>
      </c>
      <c r="L501" s="9" t="str">
        <f t="shared" si="30"/>
        <v/>
      </c>
      <c r="M501" s="9" t="str">
        <f t="shared" si="31"/>
        <v/>
      </c>
    </row>
    <row r="502" spans="1:13" ht="15" thickBot="1">
      <c r="A502" s="14" t="s">
        <v>1489</v>
      </c>
      <c r="C502" s="9">
        <f>IF(OR(ISNUMBER(FIND("OBRA",'[2]R-2010'!E502)),ISNUMBER(FIND("4.4.90.51",'[2]R-2010'!C502))),1,0)</f>
        <v>0</v>
      </c>
      <c r="D502" s="23" t="str">
        <f>IFERROR(TEXT(VALUE(SUBSTITUTE(SUBSTITUTE(SUBSTITUTE('[2]R-2010'!H502,".",""),"/",""),"-","")),"00000000000000"),"")</f>
        <v/>
      </c>
      <c r="E502" s="9" t="str">
        <f t="shared" si="28"/>
        <v/>
      </c>
      <c r="F502" s="9" t="str">
        <f t="shared" si="29"/>
        <v/>
      </c>
      <c r="G502" s="9">
        <f>IFERROR(IF('[2]R-2010'!I502="",0,'[2]R-2010'!I502),"")</f>
        <v>0</v>
      </c>
      <c r="H502" s="10">
        <f>IFERROR('[2]R-2010'!K502,"")</f>
        <v>0</v>
      </c>
      <c r="I502" s="24">
        <f>IFERROR('[2]R-2010'!L502,"")</f>
        <v>0</v>
      </c>
      <c r="J502" s="14">
        <f>IFERROR('[2]R-2010'!Q502,"")</f>
        <v>0</v>
      </c>
      <c r="K502" s="23" t="str">
        <f>IFERROR(IF(OR(ISNUMBER(FIND("VARR",J502)),ISNUMBER(FIND("CAPINA",J502)),ISNUMBER(FIND("ROÇAG",J502)),ISNUMBER(FIND("ROCAG",J502)),ISNUMBER(FIND("PODA",J502)),ISNUMBER(FIND("RESÍDUO",J502)),ISNUMBER(FIND("RESIDUO",J502)),ISNUMBER(FIND("LIMPEZA",J502)),ISNUMBER(FIND("CONSERVAÇÃO",J502)),ISNUMBER(FIND("CONSERVACAO",J502))),INDEX([1]dados!$D$2:$D$32,MATCH("100000001*",[1]dados!$D$2:$D$32,0)),IF(OR(ISNUMBER(FIND("OBRA",J502)),ISNUMBER(FIND("ENGENHARIA",J502)),ISNUMBER(FIND("REFORMA",J502)),ISNUMBER(FIND("AMPLIAÇÃO",J502)),ISNUMBER(FIND("AMPLIACAO",J502)),ISNUMBER(FIND("PAVIMENTAÇÃO",J502)),ISNUMBER(FIND("PAVIMENTACAO",J502)),ISNUMBER(FIND("DRENAGEM",J502)),ISNUMBER(FIND("CONSTRUÇÃO",J502)),ISNUMBER(FIND("CONSTRUCAO",J502))),INDEX([1]dados!$D$2:$D$32,MATCH("100000003*",[1]dados!$D$2:$D$32,0)),IF(OR(ISNUMBER(FIND("LOCAÇÃO",J502)),ISNUMBER(FIND("LOCACAO",J502)),ISNUMBER(FIND("MANUTENÇÃO",J502)),ISNUMBER(FIND("MANUTENCAO",J502)),ISNUMBER(FIND("MÁQUINA",J502)),ISNUMBER(FIND("MAQUINA",J502)),ISNUMBER(FIND("EQUIPAMENTO",J502))),INDEX([1]dados!$D$2:$D$32,MATCH("100000020*",[1]dados!$D$2:$D$32,0)),""))),"")</f>
        <v/>
      </c>
      <c r="L502" s="9" t="str">
        <f t="shared" si="30"/>
        <v/>
      </c>
      <c r="M502" s="9" t="str">
        <f t="shared" si="31"/>
        <v/>
      </c>
    </row>
    <row r="503" spans="1:13" ht="15" thickBot="1">
      <c r="A503" s="14" t="s">
        <v>1489</v>
      </c>
      <c r="C503" s="9">
        <f>IF(OR(ISNUMBER(FIND("OBRA",'[2]R-2010'!E503)),ISNUMBER(FIND("4.4.90.51",'[2]R-2010'!C503))),1,0)</f>
        <v>0</v>
      </c>
      <c r="D503" s="23" t="str">
        <f>IFERROR(TEXT(VALUE(SUBSTITUTE(SUBSTITUTE(SUBSTITUTE('[2]R-2010'!H503,".",""),"/",""),"-","")),"00000000000000"),"")</f>
        <v/>
      </c>
      <c r="E503" s="9" t="str">
        <f t="shared" si="28"/>
        <v/>
      </c>
      <c r="F503" s="9" t="str">
        <f t="shared" si="29"/>
        <v/>
      </c>
      <c r="G503" s="9">
        <f>IFERROR(IF('[2]R-2010'!I503="",0,'[2]R-2010'!I503),"")</f>
        <v>0</v>
      </c>
      <c r="H503" s="10">
        <f>IFERROR('[2]R-2010'!K503,"")</f>
        <v>0</v>
      </c>
      <c r="I503" s="24">
        <f>IFERROR('[2]R-2010'!L503,"")</f>
        <v>0</v>
      </c>
      <c r="J503" s="14">
        <f>IFERROR('[2]R-2010'!Q503,"")</f>
        <v>0</v>
      </c>
      <c r="K503" s="23" t="str">
        <f>IFERROR(IF(OR(ISNUMBER(FIND("VARR",J503)),ISNUMBER(FIND("CAPINA",J503)),ISNUMBER(FIND("ROÇAG",J503)),ISNUMBER(FIND("ROCAG",J503)),ISNUMBER(FIND("PODA",J503)),ISNUMBER(FIND("RESÍDUO",J503)),ISNUMBER(FIND("RESIDUO",J503)),ISNUMBER(FIND("LIMPEZA",J503)),ISNUMBER(FIND("CONSERVAÇÃO",J503)),ISNUMBER(FIND("CONSERVACAO",J503))),INDEX([1]dados!$D$2:$D$32,MATCH("100000001*",[1]dados!$D$2:$D$32,0)),IF(OR(ISNUMBER(FIND("OBRA",J503)),ISNUMBER(FIND("ENGENHARIA",J503)),ISNUMBER(FIND("REFORMA",J503)),ISNUMBER(FIND("AMPLIAÇÃO",J503)),ISNUMBER(FIND("AMPLIACAO",J503)),ISNUMBER(FIND("PAVIMENTAÇÃO",J503)),ISNUMBER(FIND("PAVIMENTACAO",J503)),ISNUMBER(FIND("DRENAGEM",J503)),ISNUMBER(FIND("CONSTRUÇÃO",J503)),ISNUMBER(FIND("CONSTRUCAO",J503))),INDEX([1]dados!$D$2:$D$32,MATCH("100000003*",[1]dados!$D$2:$D$32,0)),IF(OR(ISNUMBER(FIND("LOCAÇÃO",J503)),ISNUMBER(FIND("LOCACAO",J503)),ISNUMBER(FIND("MANUTENÇÃO",J503)),ISNUMBER(FIND("MANUTENCAO",J503)),ISNUMBER(FIND("MÁQUINA",J503)),ISNUMBER(FIND("MAQUINA",J503)),ISNUMBER(FIND("EQUIPAMENTO",J503))),INDEX([1]dados!$D$2:$D$32,MATCH("100000020*",[1]dados!$D$2:$D$32,0)),""))),"")</f>
        <v/>
      </c>
      <c r="L503" s="9" t="str">
        <f t="shared" si="30"/>
        <v/>
      </c>
      <c r="M503" s="9" t="str">
        <f t="shared" si="31"/>
        <v/>
      </c>
    </row>
    <row r="504" spans="1:13" ht="15" thickBot="1">
      <c r="A504" s="14" t="s">
        <v>1489</v>
      </c>
      <c r="C504" s="9">
        <f>IF(OR(ISNUMBER(FIND("OBRA",'[2]R-2010'!E504)),ISNUMBER(FIND("4.4.90.51",'[2]R-2010'!C504))),1,0)</f>
        <v>0</v>
      </c>
      <c r="D504" s="23" t="str">
        <f>IFERROR(TEXT(VALUE(SUBSTITUTE(SUBSTITUTE(SUBSTITUTE('[2]R-2010'!H504,".",""),"/",""),"-","")),"00000000000000"),"")</f>
        <v/>
      </c>
      <c r="E504" s="9" t="str">
        <f t="shared" si="28"/>
        <v/>
      </c>
      <c r="F504" s="9" t="str">
        <f t="shared" si="29"/>
        <v/>
      </c>
      <c r="G504" s="9">
        <f>IFERROR(IF('[2]R-2010'!I504="",0,'[2]R-2010'!I504),"")</f>
        <v>0</v>
      </c>
      <c r="H504" s="10">
        <f>IFERROR('[2]R-2010'!K504,"")</f>
        <v>0</v>
      </c>
      <c r="I504" s="24">
        <f>IFERROR('[2]R-2010'!L504,"")</f>
        <v>0</v>
      </c>
      <c r="J504" s="14">
        <f>IFERROR('[2]R-2010'!Q504,"")</f>
        <v>0</v>
      </c>
      <c r="K504" s="23" t="str">
        <f>IFERROR(IF(OR(ISNUMBER(FIND("VARR",J504)),ISNUMBER(FIND("CAPINA",J504)),ISNUMBER(FIND("ROÇAG",J504)),ISNUMBER(FIND("ROCAG",J504)),ISNUMBER(FIND("PODA",J504)),ISNUMBER(FIND("RESÍDUO",J504)),ISNUMBER(FIND("RESIDUO",J504)),ISNUMBER(FIND("LIMPEZA",J504)),ISNUMBER(FIND("CONSERVAÇÃO",J504)),ISNUMBER(FIND("CONSERVACAO",J504))),INDEX([1]dados!$D$2:$D$32,MATCH("100000001*",[1]dados!$D$2:$D$32,0)),IF(OR(ISNUMBER(FIND("OBRA",J504)),ISNUMBER(FIND("ENGENHARIA",J504)),ISNUMBER(FIND("REFORMA",J504)),ISNUMBER(FIND("AMPLIAÇÃO",J504)),ISNUMBER(FIND("AMPLIACAO",J504)),ISNUMBER(FIND("PAVIMENTAÇÃO",J504)),ISNUMBER(FIND("PAVIMENTACAO",J504)),ISNUMBER(FIND("DRENAGEM",J504)),ISNUMBER(FIND("CONSTRUÇÃO",J504)),ISNUMBER(FIND("CONSTRUCAO",J504))),INDEX([1]dados!$D$2:$D$32,MATCH("100000003*",[1]dados!$D$2:$D$32,0)),IF(OR(ISNUMBER(FIND("LOCAÇÃO",J504)),ISNUMBER(FIND("LOCACAO",J504)),ISNUMBER(FIND("MANUTENÇÃO",J504)),ISNUMBER(FIND("MANUTENCAO",J504)),ISNUMBER(FIND("MÁQUINA",J504)),ISNUMBER(FIND("MAQUINA",J504)),ISNUMBER(FIND("EQUIPAMENTO",J504))),INDEX([1]dados!$D$2:$D$32,MATCH("100000020*",[1]dados!$D$2:$D$32,0)),""))),"")</f>
        <v/>
      </c>
      <c r="L504" s="9" t="str">
        <f t="shared" si="30"/>
        <v/>
      </c>
      <c r="M504" s="9" t="str">
        <f t="shared" si="31"/>
        <v/>
      </c>
    </row>
    <row r="505" spans="1:13" ht="15" thickBot="1">
      <c r="A505" s="14" t="s">
        <v>1489</v>
      </c>
      <c r="C505" s="9">
        <f>IF(OR(ISNUMBER(FIND("OBRA",'[2]R-2010'!E505)),ISNUMBER(FIND("4.4.90.51",'[2]R-2010'!C505))),1,0)</f>
        <v>0</v>
      </c>
      <c r="D505" s="23" t="str">
        <f>IFERROR(TEXT(VALUE(SUBSTITUTE(SUBSTITUTE(SUBSTITUTE('[2]R-2010'!H505,".",""),"/",""),"-","")),"00000000000000"),"")</f>
        <v/>
      </c>
      <c r="E505" s="9" t="str">
        <f t="shared" si="28"/>
        <v/>
      </c>
      <c r="F505" s="9" t="str">
        <f t="shared" si="29"/>
        <v/>
      </c>
      <c r="G505" s="9">
        <f>IFERROR(IF('[2]R-2010'!I505="",0,'[2]R-2010'!I505),"")</f>
        <v>0</v>
      </c>
      <c r="H505" s="10">
        <f>IFERROR('[2]R-2010'!K505,"")</f>
        <v>0</v>
      </c>
      <c r="I505" s="24">
        <f>IFERROR('[2]R-2010'!L505,"")</f>
        <v>0</v>
      </c>
      <c r="J505" s="14">
        <f>IFERROR('[2]R-2010'!Q505,"")</f>
        <v>0</v>
      </c>
      <c r="K505" s="23" t="str">
        <f>IFERROR(IF(OR(ISNUMBER(FIND("VARR",J505)),ISNUMBER(FIND("CAPINA",J505)),ISNUMBER(FIND("ROÇAG",J505)),ISNUMBER(FIND("ROCAG",J505)),ISNUMBER(FIND("PODA",J505)),ISNUMBER(FIND("RESÍDUO",J505)),ISNUMBER(FIND("RESIDUO",J505)),ISNUMBER(FIND("LIMPEZA",J505)),ISNUMBER(FIND("CONSERVAÇÃO",J505)),ISNUMBER(FIND("CONSERVACAO",J505))),INDEX([1]dados!$D$2:$D$32,MATCH("100000001*",[1]dados!$D$2:$D$32,0)),IF(OR(ISNUMBER(FIND("OBRA",J505)),ISNUMBER(FIND("ENGENHARIA",J505)),ISNUMBER(FIND("REFORMA",J505)),ISNUMBER(FIND("AMPLIAÇÃO",J505)),ISNUMBER(FIND("AMPLIACAO",J505)),ISNUMBER(FIND("PAVIMENTAÇÃO",J505)),ISNUMBER(FIND("PAVIMENTACAO",J505)),ISNUMBER(FIND("DRENAGEM",J505)),ISNUMBER(FIND("CONSTRUÇÃO",J505)),ISNUMBER(FIND("CONSTRUCAO",J505))),INDEX([1]dados!$D$2:$D$32,MATCH("100000003*",[1]dados!$D$2:$D$32,0)),IF(OR(ISNUMBER(FIND("LOCAÇÃO",J505)),ISNUMBER(FIND("LOCACAO",J505)),ISNUMBER(FIND("MANUTENÇÃO",J505)),ISNUMBER(FIND("MANUTENCAO",J505)),ISNUMBER(FIND("MÁQUINA",J505)),ISNUMBER(FIND("MAQUINA",J505)),ISNUMBER(FIND("EQUIPAMENTO",J505))),INDEX([1]dados!$D$2:$D$32,MATCH("100000020*",[1]dados!$D$2:$D$32,0)),""))),"")</f>
        <v/>
      </c>
      <c r="L505" s="9" t="str">
        <f t="shared" si="30"/>
        <v/>
      </c>
      <c r="M505" s="9" t="str">
        <f t="shared" si="31"/>
        <v/>
      </c>
    </row>
    <row r="506" spans="1:13" ht="15" thickBot="1">
      <c r="A506" s="14" t="s">
        <v>1489</v>
      </c>
      <c r="C506" s="9">
        <f>IF(OR(ISNUMBER(FIND("OBRA",'[2]R-2010'!E506)),ISNUMBER(FIND("4.4.90.51",'[2]R-2010'!C506))),1,0)</f>
        <v>0</v>
      </c>
      <c r="D506" s="23" t="str">
        <f>IFERROR(TEXT(VALUE(SUBSTITUTE(SUBSTITUTE(SUBSTITUTE('[2]R-2010'!H506,".",""),"/",""),"-","")),"00000000000000"),"")</f>
        <v/>
      </c>
      <c r="E506" s="9" t="str">
        <f t="shared" si="28"/>
        <v/>
      </c>
      <c r="F506" s="9" t="str">
        <f t="shared" si="29"/>
        <v/>
      </c>
      <c r="G506" s="9">
        <f>IFERROR(IF('[2]R-2010'!I506="",0,'[2]R-2010'!I506),"")</f>
        <v>0</v>
      </c>
      <c r="H506" s="10">
        <f>IFERROR('[2]R-2010'!K506,"")</f>
        <v>0</v>
      </c>
      <c r="I506" s="24">
        <f>IFERROR('[2]R-2010'!L506,"")</f>
        <v>0</v>
      </c>
      <c r="J506" s="14">
        <f>IFERROR('[2]R-2010'!Q506,"")</f>
        <v>0</v>
      </c>
      <c r="K506" s="23" t="str">
        <f>IFERROR(IF(OR(ISNUMBER(FIND("VARR",J506)),ISNUMBER(FIND("CAPINA",J506)),ISNUMBER(FIND("ROÇAG",J506)),ISNUMBER(FIND("ROCAG",J506)),ISNUMBER(FIND("PODA",J506)),ISNUMBER(FIND("RESÍDUO",J506)),ISNUMBER(FIND("RESIDUO",J506)),ISNUMBER(FIND("LIMPEZA",J506)),ISNUMBER(FIND("CONSERVAÇÃO",J506)),ISNUMBER(FIND("CONSERVACAO",J506))),INDEX([1]dados!$D$2:$D$32,MATCH("100000001*",[1]dados!$D$2:$D$32,0)),IF(OR(ISNUMBER(FIND("OBRA",J506)),ISNUMBER(FIND("ENGENHARIA",J506)),ISNUMBER(FIND("REFORMA",J506)),ISNUMBER(FIND("AMPLIAÇÃO",J506)),ISNUMBER(FIND("AMPLIACAO",J506)),ISNUMBER(FIND("PAVIMENTAÇÃO",J506)),ISNUMBER(FIND("PAVIMENTACAO",J506)),ISNUMBER(FIND("DRENAGEM",J506)),ISNUMBER(FIND("CONSTRUÇÃO",J506)),ISNUMBER(FIND("CONSTRUCAO",J506))),INDEX([1]dados!$D$2:$D$32,MATCH("100000003*",[1]dados!$D$2:$D$32,0)),IF(OR(ISNUMBER(FIND("LOCAÇÃO",J506)),ISNUMBER(FIND("LOCACAO",J506)),ISNUMBER(FIND("MANUTENÇÃO",J506)),ISNUMBER(FIND("MANUTENCAO",J506)),ISNUMBER(FIND("MÁQUINA",J506)),ISNUMBER(FIND("MAQUINA",J506)),ISNUMBER(FIND("EQUIPAMENTO",J506))),INDEX([1]dados!$D$2:$D$32,MATCH("100000020*",[1]dados!$D$2:$D$32,0)),""))),"")</f>
        <v/>
      </c>
      <c r="L506" s="9" t="str">
        <f t="shared" si="30"/>
        <v/>
      </c>
      <c r="M506" s="9" t="str">
        <f t="shared" si="31"/>
        <v/>
      </c>
    </row>
    <row r="507" spans="1:13" ht="15" thickBot="1">
      <c r="A507" s="14" t="s">
        <v>1489</v>
      </c>
      <c r="C507" s="9">
        <f>IF(OR(ISNUMBER(FIND("OBRA",'[2]R-2010'!E507)),ISNUMBER(FIND("4.4.90.51",'[2]R-2010'!C507))),1,0)</f>
        <v>0</v>
      </c>
      <c r="D507" s="23" t="str">
        <f>IFERROR(TEXT(VALUE(SUBSTITUTE(SUBSTITUTE(SUBSTITUTE('[2]R-2010'!H507,".",""),"/",""),"-","")),"00000000000000"),"")</f>
        <v/>
      </c>
      <c r="E507" s="9" t="str">
        <f t="shared" si="28"/>
        <v/>
      </c>
      <c r="F507" s="9" t="str">
        <f t="shared" si="29"/>
        <v/>
      </c>
      <c r="G507" s="9">
        <f>IFERROR(IF('[2]R-2010'!I507="",0,'[2]R-2010'!I507),"")</f>
        <v>0</v>
      </c>
      <c r="H507" s="10">
        <f>IFERROR('[2]R-2010'!K507,"")</f>
        <v>0</v>
      </c>
      <c r="I507" s="24">
        <f>IFERROR('[2]R-2010'!L507,"")</f>
        <v>0</v>
      </c>
      <c r="J507" s="14">
        <f>IFERROR('[2]R-2010'!Q507,"")</f>
        <v>0</v>
      </c>
      <c r="K507" s="23" t="str">
        <f>IFERROR(IF(OR(ISNUMBER(FIND("VARR",J507)),ISNUMBER(FIND("CAPINA",J507)),ISNUMBER(FIND("ROÇAG",J507)),ISNUMBER(FIND("ROCAG",J507)),ISNUMBER(FIND("PODA",J507)),ISNUMBER(FIND("RESÍDUO",J507)),ISNUMBER(FIND("RESIDUO",J507)),ISNUMBER(FIND("LIMPEZA",J507)),ISNUMBER(FIND("CONSERVAÇÃO",J507)),ISNUMBER(FIND("CONSERVACAO",J507))),INDEX([1]dados!$D$2:$D$32,MATCH("100000001*",[1]dados!$D$2:$D$32,0)),IF(OR(ISNUMBER(FIND("OBRA",J507)),ISNUMBER(FIND("ENGENHARIA",J507)),ISNUMBER(FIND("REFORMA",J507)),ISNUMBER(FIND("AMPLIAÇÃO",J507)),ISNUMBER(FIND("AMPLIACAO",J507)),ISNUMBER(FIND("PAVIMENTAÇÃO",J507)),ISNUMBER(FIND("PAVIMENTACAO",J507)),ISNUMBER(FIND("DRENAGEM",J507)),ISNUMBER(FIND("CONSTRUÇÃO",J507)),ISNUMBER(FIND("CONSTRUCAO",J507))),INDEX([1]dados!$D$2:$D$32,MATCH("100000003*",[1]dados!$D$2:$D$32,0)),IF(OR(ISNUMBER(FIND("LOCAÇÃO",J507)),ISNUMBER(FIND("LOCACAO",J507)),ISNUMBER(FIND("MANUTENÇÃO",J507)),ISNUMBER(FIND("MANUTENCAO",J507)),ISNUMBER(FIND("MÁQUINA",J507)),ISNUMBER(FIND("MAQUINA",J507)),ISNUMBER(FIND("EQUIPAMENTO",J507))),INDEX([1]dados!$D$2:$D$32,MATCH("100000020*",[1]dados!$D$2:$D$32,0)),""))),"")</f>
        <v/>
      </c>
      <c r="L507" s="9" t="str">
        <f t="shared" si="30"/>
        <v/>
      </c>
      <c r="M507" s="9" t="str">
        <f t="shared" si="31"/>
        <v/>
      </c>
    </row>
    <row r="508" spans="1:13" ht="15" thickBot="1">
      <c r="A508" s="14" t="s">
        <v>1489</v>
      </c>
      <c r="C508" s="9">
        <f>IF(OR(ISNUMBER(FIND("OBRA",'[2]R-2010'!E508)),ISNUMBER(FIND("4.4.90.51",'[2]R-2010'!C508))),1,0)</f>
        <v>0</v>
      </c>
      <c r="D508" s="23" t="str">
        <f>IFERROR(TEXT(VALUE(SUBSTITUTE(SUBSTITUTE(SUBSTITUTE('[2]R-2010'!H508,".",""),"/",""),"-","")),"00000000000000"),"")</f>
        <v/>
      </c>
      <c r="E508" s="9" t="str">
        <f t="shared" si="28"/>
        <v/>
      </c>
      <c r="F508" s="9" t="str">
        <f t="shared" si="29"/>
        <v/>
      </c>
      <c r="G508" s="9">
        <f>IFERROR(IF('[2]R-2010'!I508="",0,'[2]R-2010'!I508),"")</f>
        <v>0</v>
      </c>
      <c r="H508" s="10">
        <f>IFERROR('[2]R-2010'!K508,"")</f>
        <v>0</v>
      </c>
      <c r="I508" s="24">
        <f>IFERROR('[2]R-2010'!L508,"")</f>
        <v>0</v>
      </c>
      <c r="J508" s="14">
        <f>IFERROR('[2]R-2010'!Q508,"")</f>
        <v>0</v>
      </c>
      <c r="K508" s="23" t="str">
        <f>IFERROR(IF(OR(ISNUMBER(FIND("VARR",J508)),ISNUMBER(FIND("CAPINA",J508)),ISNUMBER(FIND("ROÇAG",J508)),ISNUMBER(FIND("ROCAG",J508)),ISNUMBER(FIND("PODA",J508)),ISNUMBER(FIND("RESÍDUO",J508)),ISNUMBER(FIND("RESIDUO",J508)),ISNUMBER(FIND("LIMPEZA",J508)),ISNUMBER(FIND("CONSERVAÇÃO",J508)),ISNUMBER(FIND("CONSERVACAO",J508))),INDEX([1]dados!$D$2:$D$32,MATCH("100000001*",[1]dados!$D$2:$D$32,0)),IF(OR(ISNUMBER(FIND("OBRA",J508)),ISNUMBER(FIND("ENGENHARIA",J508)),ISNUMBER(FIND("REFORMA",J508)),ISNUMBER(FIND("AMPLIAÇÃO",J508)),ISNUMBER(FIND("AMPLIACAO",J508)),ISNUMBER(FIND("PAVIMENTAÇÃO",J508)),ISNUMBER(FIND("PAVIMENTACAO",J508)),ISNUMBER(FIND("DRENAGEM",J508)),ISNUMBER(FIND("CONSTRUÇÃO",J508)),ISNUMBER(FIND("CONSTRUCAO",J508))),INDEX([1]dados!$D$2:$D$32,MATCH("100000003*",[1]dados!$D$2:$D$32,0)),IF(OR(ISNUMBER(FIND("LOCAÇÃO",J508)),ISNUMBER(FIND("LOCACAO",J508)),ISNUMBER(FIND("MANUTENÇÃO",J508)),ISNUMBER(FIND("MANUTENCAO",J508)),ISNUMBER(FIND("MÁQUINA",J508)),ISNUMBER(FIND("MAQUINA",J508)),ISNUMBER(FIND("EQUIPAMENTO",J508))),INDEX([1]dados!$D$2:$D$32,MATCH("100000020*",[1]dados!$D$2:$D$32,0)),""))),"")</f>
        <v/>
      </c>
      <c r="L508" s="9" t="str">
        <f t="shared" si="30"/>
        <v/>
      </c>
      <c r="M508" s="9" t="str">
        <f t="shared" si="31"/>
        <v/>
      </c>
    </row>
    <row r="509" spans="1:13" ht="15" thickBot="1">
      <c r="A509" s="14" t="s">
        <v>1489</v>
      </c>
      <c r="C509" s="9">
        <f>IF(OR(ISNUMBER(FIND("OBRA",'[2]R-2010'!E509)),ISNUMBER(FIND("4.4.90.51",'[2]R-2010'!C509))),1,0)</f>
        <v>0</v>
      </c>
      <c r="D509" s="23" t="str">
        <f>IFERROR(TEXT(VALUE(SUBSTITUTE(SUBSTITUTE(SUBSTITUTE('[2]R-2010'!H509,".",""),"/",""),"-","")),"00000000000000"),"")</f>
        <v/>
      </c>
      <c r="E509" s="9" t="str">
        <f t="shared" si="28"/>
        <v/>
      </c>
      <c r="F509" s="9" t="str">
        <f t="shared" si="29"/>
        <v/>
      </c>
      <c r="G509" s="9">
        <f>IFERROR(IF('[2]R-2010'!I509="",0,'[2]R-2010'!I509),"")</f>
        <v>0</v>
      </c>
      <c r="H509" s="10">
        <f>IFERROR('[2]R-2010'!K509,"")</f>
        <v>0</v>
      </c>
      <c r="I509" s="24">
        <f>IFERROR('[2]R-2010'!L509,"")</f>
        <v>0</v>
      </c>
      <c r="J509" s="14">
        <f>IFERROR('[2]R-2010'!Q509,"")</f>
        <v>0</v>
      </c>
      <c r="K509" s="23" t="str">
        <f>IFERROR(IF(OR(ISNUMBER(FIND("VARR",J509)),ISNUMBER(FIND("CAPINA",J509)),ISNUMBER(FIND("ROÇAG",J509)),ISNUMBER(FIND("ROCAG",J509)),ISNUMBER(FIND("PODA",J509)),ISNUMBER(FIND("RESÍDUO",J509)),ISNUMBER(FIND("RESIDUO",J509)),ISNUMBER(FIND("LIMPEZA",J509)),ISNUMBER(FIND("CONSERVAÇÃO",J509)),ISNUMBER(FIND("CONSERVACAO",J509))),INDEX([1]dados!$D$2:$D$32,MATCH("100000001*",[1]dados!$D$2:$D$32,0)),IF(OR(ISNUMBER(FIND("OBRA",J509)),ISNUMBER(FIND("ENGENHARIA",J509)),ISNUMBER(FIND("REFORMA",J509)),ISNUMBER(FIND("AMPLIAÇÃO",J509)),ISNUMBER(FIND("AMPLIACAO",J509)),ISNUMBER(FIND("PAVIMENTAÇÃO",J509)),ISNUMBER(FIND("PAVIMENTACAO",J509)),ISNUMBER(FIND("DRENAGEM",J509)),ISNUMBER(FIND("CONSTRUÇÃO",J509)),ISNUMBER(FIND("CONSTRUCAO",J509))),INDEX([1]dados!$D$2:$D$32,MATCH("100000003*",[1]dados!$D$2:$D$32,0)),IF(OR(ISNUMBER(FIND("LOCAÇÃO",J509)),ISNUMBER(FIND("LOCACAO",J509)),ISNUMBER(FIND("MANUTENÇÃO",J509)),ISNUMBER(FIND("MANUTENCAO",J509)),ISNUMBER(FIND("MÁQUINA",J509)),ISNUMBER(FIND("MAQUINA",J509)),ISNUMBER(FIND("EQUIPAMENTO",J509))),INDEX([1]dados!$D$2:$D$32,MATCH("100000020*",[1]dados!$D$2:$D$32,0)),""))),"")</f>
        <v/>
      </c>
      <c r="L509" s="9" t="str">
        <f t="shared" si="30"/>
        <v/>
      </c>
      <c r="M509" s="9" t="str">
        <f t="shared" si="31"/>
        <v/>
      </c>
    </row>
    <row r="510" spans="1:13" ht="15" thickBot="1">
      <c r="A510" s="14" t="s">
        <v>1489</v>
      </c>
      <c r="C510" s="9">
        <f>IF(OR(ISNUMBER(FIND("OBRA",'[2]R-2010'!E510)),ISNUMBER(FIND("4.4.90.51",'[2]R-2010'!C510))),1,0)</f>
        <v>0</v>
      </c>
      <c r="D510" s="23" t="str">
        <f>IFERROR(TEXT(VALUE(SUBSTITUTE(SUBSTITUTE(SUBSTITUTE('[2]R-2010'!H510,".",""),"/",""),"-","")),"00000000000000"),"")</f>
        <v/>
      </c>
      <c r="E510" s="9" t="str">
        <f t="shared" si="28"/>
        <v/>
      </c>
      <c r="F510" s="9" t="str">
        <f t="shared" si="29"/>
        <v/>
      </c>
      <c r="G510" s="9">
        <f>IFERROR(IF('[2]R-2010'!I510="",0,'[2]R-2010'!I510),"")</f>
        <v>0</v>
      </c>
      <c r="H510" s="10">
        <f>IFERROR('[2]R-2010'!K510,"")</f>
        <v>0</v>
      </c>
      <c r="I510" s="24">
        <f>IFERROR('[2]R-2010'!L510,"")</f>
        <v>0</v>
      </c>
      <c r="J510" s="14">
        <f>IFERROR('[2]R-2010'!Q510,"")</f>
        <v>0</v>
      </c>
      <c r="K510" s="23" t="str">
        <f>IFERROR(IF(OR(ISNUMBER(FIND("VARR",J510)),ISNUMBER(FIND("CAPINA",J510)),ISNUMBER(FIND("ROÇAG",J510)),ISNUMBER(FIND("ROCAG",J510)),ISNUMBER(FIND("PODA",J510)),ISNUMBER(FIND("RESÍDUO",J510)),ISNUMBER(FIND("RESIDUO",J510)),ISNUMBER(FIND("LIMPEZA",J510)),ISNUMBER(FIND("CONSERVAÇÃO",J510)),ISNUMBER(FIND("CONSERVACAO",J510))),INDEX([1]dados!$D$2:$D$32,MATCH("100000001*",[1]dados!$D$2:$D$32,0)),IF(OR(ISNUMBER(FIND("OBRA",J510)),ISNUMBER(FIND("ENGENHARIA",J510)),ISNUMBER(FIND("REFORMA",J510)),ISNUMBER(FIND("AMPLIAÇÃO",J510)),ISNUMBER(FIND("AMPLIACAO",J510)),ISNUMBER(FIND("PAVIMENTAÇÃO",J510)),ISNUMBER(FIND("PAVIMENTACAO",J510)),ISNUMBER(FIND("DRENAGEM",J510)),ISNUMBER(FIND("CONSTRUÇÃO",J510)),ISNUMBER(FIND("CONSTRUCAO",J510))),INDEX([1]dados!$D$2:$D$32,MATCH("100000003*",[1]dados!$D$2:$D$32,0)),IF(OR(ISNUMBER(FIND("LOCAÇÃO",J510)),ISNUMBER(FIND("LOCACAO",J510)),ISNUMBER(FIND("MANUTENÇÃO",J510)),ISNUMBER(FIND("MANUTENCAO",J510)),ISNUMBER(FIND("MÁQUINA",J510)),ISNUMBER(FIND("MAQUINA",J510)),ISNUMBER(FIND("EQUIPAMENTO",J510))),INDEX([1]dados!$D$2:$D$32,MATCH("100000020*",[1]dados!$D$2:$D$32,0)),""))),"")</f>
        <v/>
      </c>
      <c r="L510" s="9" t="str">
        <f t="shared" si="30"/>
        <v/>
      </c>
      <c r="M510" s="9" t="str">
        <f t="shared" si="31"/>
        <v/>
      </c>
    </row>
    <row r="511" spans="1:13" ht="15" thickBot="1">
      <c r="A511" s="14" t="s">
        <v>1489</v>
      </c>
      <c r="C511" s="9">
        <f>IF(OR(ISNUMBER(FIND("OBRA",'[2]R-2010'!E511)),ISNUMBER(FIND("4.4.90.51",'[2]R-2010'!C511))),1,0)</f>
        <v>0</v>
      </c>
      <c r="D511" s="23" t="str">
        <f>IFERROR(TEXT(VALUE(SUBSTITUTE(SUBSTITUTE(SUBSTITUTE('[2]R-2010'!H511,".",""),"/",""),"-","")),"00000000000000"),"")</f>
        <v/>
      </c>
      <c r="E511" s="9" t="str">
        <f t="shared" si="28"/>
        <v/>
      </c>
      <c r="F511" s="9" t="str">
        <f t="shared" si="29"/>
        <v/>
      </c>
      <c r="G511" s="9">
        <f>IFERROR(IF('[2]R-2010'!I511="",0,'[2]R-2010'!I511),"")</f>
        <v>0</v>
      </c>
      <c r="H511" s="10">
        <f>IFERROR('[2]R-2010'!K511,"")</f>
        <v>0</v>
      </c>
      <c r="I511" s="24">
        <f>IFERROR('[2]R-2010'!L511,"")</f>
        <v>0</v>
      </c>
      <c r="J511" s="14">
        <f>IFERROR('[2]R-2010'!Q511,"")</f>
        <v>0</v>
      </c>
      <c r="K511" s="23" t="str">
        <f>IFERROR(IF(OR(ISNUMBER(FIND("VARR",J511)),ISNUMBER(FIND("CAPINA",J511)),ISNUMBER(FIND("ROÇAG",J511)),ISNUMBER(FIND("ROCAG",J511)),ISNUMBER(FIND("PODA",J511)),ISNUMBER(FIND("RESÍDUO",J511)),ISNUMBER(FIND("RESIDUO",J511)),ISNUMBER(FIND("LIMPEZA",J511)),ISNUMBER(FIND("CONSERVAÇÃO",J511)),ISNUMBER(FIND("CONSERVACAO",J511))),INDEX([1]dados!$D$2:$D$32,MATCH("100000001*",[1]dados!$D$2:$D$32,0)),IF(OR(ISNUMBER(FIND("OBRA",J511)),ISNUMBER(FIND("ENGENHARIA",J511)),ISNUMBER(FIND("REFORMA",J511)),ISNUMBER(FIND("AMPLIAÇÃO",J511)),ISNUMBER(FIND("AMPLIACAO",J511)),ISNUMBER(FIND("PAVIMENTAÇÃO",J511)),ISNUMBER(FIND("PAVIMENTACAO",J511)),ISNUMBER(FIND("DRENAGEM",J511)),ISNUMBER(FIND("CONSTRUÇÃO",J511)),ISNUMBER(FIND("CONSTRUCAO",J511))),INDEX([1]dados!$D$2:$D$32,MATCH("100000003*",[1]dados!$D$2:$D$32,0)),IF(OR(ISNUMBER(FIND("LOCAÇÃO",J511)),ISNUMBER(FIND("LOCACAO",J511)),ISNUMBER(FIND("MANUTENÇÃO",J511)),ISNUMBER(FIND("MANUTENCAO",J511)),ISNUMBER(FIND("MÁQUINA",J511)),ISNUMBER(FIND("MAQUINA",J511)),ISNUMBER(FIND("EQUIPAMENTO",J511))),INDEX([1]dados!$D$2:$D$32,MATCH("100000020*",[1]dados!$D$2:$D$32,0)),""))),"")</f>
        <v/>
      </c>
      <c r="L511" s="9" t="str">
        <f t="shared" si="30"/>
        <v/>
      </c>
      <c r="M511" s="9" t="str">
        <f t="shared" si="31"/>
        <v/>
      </c>
    </row>
    <row r="512" spans="1:13" ht="15" thickBot="1">
      <c r="A512" s="14" t="s">
        <v>1489</v>
      </c>
      <c r="C512" s="9">
        <f>IF(OR(ISNUMBER(FIND("OBRA",'[2]R-2010'!E512)),ISNUMBER(FIND("4.4.90.51",'[2]R-2010'!C512))),1,0)</f>
        <v>0</v>
      </c>
      <c r="D512" s="23" t="str">
        <f>IFERROR(TEXT(VALUE(SUBSTITUTE(SUBSTITUTE(SUBSTITUTE('[2]R-2010'!H512,".",""),"/",""),"-","")),"00000000000000"),"")</f>
        <v/>
      </c>
      <c r="E512" s="9" t="str">
        <f t="shared" si="28"/>
        <v/>
      </c>
      <c r="F512" s="9" t="str">
        <f t="shared" si="29"/>
        <v/>
      </c>
      <c r="G512" s="9">
        <f>IFERROR(IF('[2]R-2010'!I512="",0,'[2]R-2010'!I512),"")</f>
        <v>0</v>
      </c>
      <c r="H512" s="10">
        <f>IFERROR('[2]R-2010'!K512,"")</f>
        <v>0</v>
      </c>
      <c r="I512" s="24">
        <f>IFERROR('[2]R-2010'!L512,"")</f>
        <v>0</v>
      </c>
      <c r="J512" s="14">
        <f>IFERROR('[2]R-2010'!Q512,"")</f>
        <v>0</v>
      </c>
      <c r="K512" s="23" t="str">
        <f>IFERROR(IF(OR(ISNUMBER(FIND("VARR",J512)),ISNUMBER(FIND("CAPINA",J512)),ISNUMBER(FIND("ROÇAG",J512)),ISNUMBER(FIND("ROCAG",J512)),ISNUMBER(FIND("PODA",J512)),ISNUMBER(FIND("RESÍDUO",J512)),ISNUMBER(FIND("RESIDUO",J512)),ISNUMBER(FIND("LIMPEZA",J512)),ISNUMBER(FIND("CONSERVAÇÃO",J512)),ISNUMBER(FIND("CONSERVACAO",J512))),INDEX([1]dados!$D$2:$D$32,MATCH("100000001*",[1]dados!$D$2:$D$32,0)),IF(OR(ISNUMBER(FIND("OBRA",J512)),ISNUMBER(FIND("ENGENHARIA",J512)),ISNUMBER(FIND("REFORMA",J512)),ISNUMBER(FIND("AMPLIAÇÃO",J512)),ISNUMBER(FIND("AMPLIACAO",J512)),ISNUMBER(FIND("PAVIMENTAÇÃO",J512)),ISNUMBER(FIND("PAVIMENTACAO",J512)),ISNUMBER(FIND("DRENAGEM",J512)),ISNUMBER(FIND("CONSTRUÇÃO",J512)),ISNUMBER(FIND("CONSTRUCAO",J512))),INDEX([1]dados!$D$2:$D$32,MATCH("100000003*",[1]dados!$D$2:$D$32,0)),IF(OR(ISNUMBER(FIND("LOCAÇÃO",J512)),ISNUMBER(FIND("LOCACAO",J512)),ISNUMBER(FIND("MANUTENÇÃO",J512)),ISNUMBER(FIND("MANUTENCAO",J512)),ISNUMBER(FIND("MÁQUINA",J512)),ISNUMBER(FIND("MAQUINA",J512)),ISNUMBER(FIND("EQUIPAMENTO",J512))),INDEX([1]dados!$D$2:$D$32,MATCH("100000020*",[1]dados!$D$2:$D$32,0)),""))),"")</f>
        <v/>
      </c>
      <c r="L512" s="9" t="str">
        <f t="shared" si="30"/>
        <v/>
      </c>
      <c r="M512" s="9" t="str">
        <f t="shared" si="31"/>
        <v/>
      </c>
    </row>
    <row r="513" spans="1:13" ht="15" thickBot="1">
      <c r="A513" s="14" t="s">
        <v>1489</v>
      </c>
      <c r="C513" s="9">
        <f>IF(OR(ISNUMBER(FIND("OBRA",'[2]R-2010'!E513)),ISNUMBER(FIND("4.4.90.51",'[2]R-2010'!C513))),1,0)</f>
        <v>0</v>
      </c>
      <c r="D513" s="23" t="str">
        <f>IFERROR(TEXT(VALUE(SUBSTITUTE(SUBSTITUTE(SUBSTITUTE('[2]R-2010'!H513,".",""),"/",""),"-","")),"00000000000000"),"")</f>
        <v/>
      </c>
      <c r="E513" s="9" t="str">
        <f t="shared" si="28"/>
        <v/>
      </c>
      <c r="F513" s="9" t="str">
        <f t="shared" si="29"/>
        <v/>
      </c>
      <c r="G513" s="9">
        <f>IFERROR(IF('[2]R-2010'!I513="",0,'[2]R-2010'!I513),"")</f>
        <v>0</v>
      </c>
      <c r="H513" s="10">
        <f>IFERROR('[2]R-2010'!K513,"")</f>
        <v>0</v>
      </c>
      <c r="I513" s="24">
        <f>IFERROR('[2]R-2010'!L513,"")</f>
        <v>0</v>
      </c>
      <c r="J513" s="14">
        <f>IFERROR('[2]R-2010'!Q513,"")</f>
        <v>0</v>
      </c>
      <c r="K513" s="23" t="str">
        <f>IFERROR(IF(OR(ISNUMBER(FIND("VARR",J513)),ISNUMBER(FIND("CAPINA",J513)),ISNUMBER(FIND("ROÇAG",J513)),ISNUMBER(FIND("ROCAG",J513)),ISNUMBER(FIND("PODA",J513)),ISNUMBER(FIND("RESÍDUO",J513)),ISNUMBER(FIND("RESIDUO",J513)),ISNUMBER(FIND("LIMPEZA",J513)),ISNUMBER(FIND("CONSERVAÇÃO",J513)),ISNUMBER(FIND("CONSERVACAO",J513))),INDEX([1]dados!$D$2:$D$32,MATCH("100000001*",[1]dados!$D$2:$D$32,0)),IF(OR(ISNUMBER(FIND("OBRA",J513)),ISNUMBER(FIND("ENGENHARIA",J513)),ISNUMBER(FIND("REFORMA",J513)),ISNUMBER(FIND("AMPLIAÇÃO",J513)),ISNUMBER(FIND("AMPLIACAO",J513)),ISNUMBER(FIND("PAVIMENTAÇÃO",J513)),ISNUMBER(FIND("PAVIMENTACAO",J513)),ISNUMBER(FIND("DRENAGEM",J513)),ISNUMBER(FIND("CONSTRUÇÃO",J513)),ISNUMBER(FIND("CONSTRUCAO",J513))),INDEX([1]dados!$D$2:$D$32,MATCH("100000003*",[1]dados!$D$2:$D$32,0)),IF(OR(ISNUMBER(FIND("LOCAÇÃO",J513)),ISNUMBER(FIND("LOCACAO",J513)),ISNUMBER(FIND("MANUTENÇÃO",J513)),ISNUMBER(FIND("MANUTENCAO",J513)),ISNUMBER(FIND("MÁQUINA",J513)),ISNUMBER(FIND("MAQUINA",J513)),ISNUMBER(FIND("EQUIPAMENTO",J513))),INDEX([1]dados!$D$2:$D$32,MATCH("100000020*",[1]dados!$D$2:$D$32,0)),""))),"")</f>
        <v/>
      </c>
      <c r="L513" s="9" t="str">
        <f t="shared" si="30"/>
        <v/>
      </c>
      <c r="M513" s="9" t="str">
        <f t="shared" si="31"/>
        <v/>
      </c>
    </row>
    <row r="514" spans="1:13" ht="15" thickBot="1">
      <c r="A514" s="14" t="s">
        <v>1489</v>
      </c>
      <c r="C514" s="9">
        <f>IF(OR(ISNUMBER(FIND("OBRA",'[2]R-2010'!E514)),ISNUMBER(FIND("4.4.90.51",'[2]R-2010'!C514))),1,0)</f>
        <v>0</v>
      </c>
      <c r="D514" s="23" t="str">
        <f>IFERROR(TEXT(VALUE(SUBSTITUTE(SUBSTITUTE(SUBSTITUTE('[2]R-2010'!H514,".",""),"/",""),"-","")),"00000000000000"),"")</f>
        <v/>
      </c>
      <c r="E514" s="9" t="str">
        <f t="shared" si="28"/>
        <v/>
      </c>
      <c r="F514" s="9" t="str">
        <f t="shared" si="29"/>
        <v/>
      </c>
      <c r="G514" s="9">
        <f>IFERROR(IF('[2]R-2010'!I514="",0,'[2]R-2010'!I514),"")</f>
        <v>0</v>
      </c>
      <c r="H514" s="10">
        <f>IFERROR('[2]R-2010'!K514,"")</f>
        <v>0</v>
      </c>
      <c r="I514" s="24">
        <f>IFERROR('[2]R-2010'!L514,"")</f>
        <v>0</v>
      </c>
      <c r="J514" s="14">
        <f>IFERROR('[2]R-2010'!Q514,"")</f>
        <v>0</v>
      </c>
      <c r="K514" s="23" t="str">
        <f>IFERROR(IF(OR(ISNUMBER(FIND("VARR",J514)),ISNUMBER(FIND("CAPINA",J514)),ISNUMBER(FIND("ROÇAG",J514)),ISNUMBER(FIND("ROCAG",J514)),ISNUMBER(FIND("PODA",J514)),ISNUMBER(FIND("RESÍDUO",J514)),ISNUMBER(FIND("RESIDUO",J514)),ISNUMBER(FIND("LIMPEZA",J514)),ISNUMBER(FIND("CONSERVAÇÃO",J514)),ISNUMBER(FIND("CONSERVACAO",J514))),INDEX([1]dados!$D$2:$D$32,MATCH("100000001*",[1]dados!$D$2:$D$32,0)),IF(OR(ISNUMBER(FIND("OBRA",J514)),ISNUMBER(FIND("ENGENHARIA",J514)),ISNUMBER(FIND("REFORMA",J514)),ISNUMBER(FIND("AMPLIAÇÃO",J514)),ISNUMBER(FIND("AMPLIACAO",J514)),ISNUMBER(FIND("PAVIMENTAÇÃO",J514)),ISNUMBER(FIND("PAVIMENTACAO",J514)),ISNUMBER(FIND("DRENAGEM",J514)),ISNUMBER(FIND("CONSTRUÇÃO",J514)),ISNUMBER(FIND("CONSTRUCAO",J514))),INDEX([1]dados!$D$2:$D$32,MATCH("100000003*",[1]dados!$D$2:$D$32,0)),IF(OR(ISNUMBER(FIND("LOCAÇÃO",J514)),ISNUMBER(FIND("LOCACAO",J514)),ISNUMBER(FIND("MANUTENÇÃO",J514)),ISNUMBER(FIND("MANUTENCAO",J514)),ISNUMBER(FIND("MÁQUINA",J514)),ISNUMBER(FIND("MAQUINA",J514)),ISNUMBER(FIND("EQUIPAMENTO",J514))),INDEX([1]dados!$D$2:$D$32,MATCH("100000020*",[1]dados!$D$2:$D$32,0)),""))),"")</f>
        <v/>
      </c>
      <c r="L514" s="9" t="str">
        <f t="shared" si="30"/>
        <v/>
      </c>
      <c r="M514" s="9" t="str">
        <f t="shared" si="31"/>
        <v/>
      </c>
    </row>
    <row r="515" spans="1:13" ht="15" thickBot="1">
      <c r="A515" s="14" t="s">
        <v>1489</v>
      </c>
      <c r="C515" s="9">
        <f>IF(OR(ISNUMBER(FIND("OBRA",'[2]R-2010'!E515)),ISNUMBER(FIND("4.4.90.51",'[2]R-2010'!C515))),1,0)</f>
        <v>0</v>
      </c>
      <c r="D515" s="23" t="str">
        <f>IFERROR(TEXT(VALUE(SUBSTITUTE(SUBSTITUTE(SUBSTITUTE('[2]R-2010'!H515,".",""),"/",""),"-","")),"00000000000000"),"")</f>
        <v/>
      </c>
      <c r="E515" s="9" t="str">
        <f t="shared" ref="E515:E578" si="32">IF(D515&lt;&gt;"",0,"")</f>
        <v/>
      </c>
      <c r="F515" s="9" t="str">
        <f t="shared" ref="F515:F578" si="33">IF(D515&lt;&gt;"",0,"")</f>
        <v/>
      </c>
      <c r="G515" s="9">
        <f>IFERROR(IF('[2]R-2010'!I515="",0,'[2]R-2010'!I515),"")</f>
        <v>0</v>
      </c>
      <c r="H515" s="10">
        <f>IFERROR('[2]R-2010'!K515,"")</f>
        <v>0</v>
      </c>
      <c r="I515" s="24">
        <f>IFERROR('[2]R-2010'!L515,"")</f>
        <v>0</v>
      </c>
      <c r="J515" s="14">
        <f>IFERROR('[2]R-2010'!Q515,"")</f>
        <v>0</v>
      </c>
      <c r="K515" s="23" t="str">
        <f>IFERROR(IF(OR(ISNUMBER(FIND("VARR",J515)),ISNUMBER(FIND("CAPINA",J515)),ISNUMBER(FIND("ROÇAG",J515)),ISNUMBER(FIND("ROCAG",J515)),ISNUMBER(FIND("PODA",J515)),ISNUMBER(FIND("RESÍDUO",J515)),ISNUMBER(FIND("RESIDUO",J515)),ISNUMBER(FIND("LIMPEZA",J515)),ISNUMBER(FIND("CONSERVAÇÃO",J515)),ISNUMBER(FIND("CONSERVACAO",J515))),INDEX([1]dados!$D$2:$D$32,MATCH("100000001*",[1]dados!$D$2:$D$32,0)),IF(OR(ISNUMBER(FIND("OBRA",J515)),ISNUMBER(FIND("ENGENHARIA",J515)),ISNUMBER(FIND("REFORMA",J515)),ISNUMBER(FIND("AMPLIAÇÃO",J515)),ISNUMBER(FIND("AMPLIACAO",J515)),ISNUMBER(FIND("PAVIMENTAÇÃO",J515)),ISNUMBER(FIND("PAVIMENTACAO",J515)),ISNUMBER(FIND("DRENAGEM",J515)),ISNUMBER(FIND("CONSTRUÇÃO",J515)),ISNUMBER(FIND("CONSTRUCAO",J515))),INDEX([1]dados!$D$2:$D$32,MATCH("100000003*",[1]dados!$D$2:$D$32,0)),IF(OR(ISNUMBER(FIND("LOCAÇÃO",J515)),ISNUMBER(FIND("LOCACAO",J515)),ISNUMBER(FIND("MANUTENÇÃO",J515)),ISNUMBER(FIND("MANUTENCAO",J515)),ISNUMBER(FIND("MÁQUINA",J515)),ISNUMBER(FIND("MAQUINA",J515)),ISNUMBER(FIND("EQUIPAMENTO",J515))),INDEX([1]dados!$D$2:$D$32,MATCH("100000020*",[1]dados!$D$2:$D$32,0)),""))),"")</f>
        <v/>
      </c>
      <c r="L515" s="9" t="str">
        <f t="shared" ref="L515:L578" si="34">IF(D515&lt;&gt;"",0,"")</f>
        <v/>
      </c>
      <c r="M515" s="9" t="str">
        <f t="shared" ref="M515:M578" si="35">IF(D515&lt;&gt;"",0,"")</f>
        <v/>
      </c>
    </row>
    <row r="516" spans="1:13" ht="15" thickBot="1">
      <c r="A516" s="14" t="s">
        <v>1489</v>
      </c>
      <c r="C516" s="9">
        <f>IF(OR(ISNUMBER(FIND("OBRA",'[2]R-2010'!E516)),ISNUMBER(FIND("4.4.90.51",'[2]R-2010'!C516))),1,0)</f>
        <v>0</v>
      </c>
      <c r="D516" s="23" t="str">
        <f>IFERROR(TEXT(VALUE(SUBSTITUTE(SUBSTITUTE(SUBSTITUTE('[2]R-2010'!H516,".",""),"/",""),"-","")),"00000000000000"),"")</f>
        <v/>
      </c>
      <c r="E516" s="9" t="str">
        <f t="shared" si="32"/>
        <v/>
      </c>
      <c r="F516" s="9" t="str">
        <f t="shared" si="33"/>
        <v/>
      </c>
      <c r="G516" s="9">
        <f>IFERROR(IF('[2]R-2010'!I516="",0,'[2]R-2010'!I516),"")</f>
        <v>0</v>
      </c>
      <c r="H516" s="10">
        <f>IFERROR('[2]R-2010'!K516,"")</f>
        <v>0</v>
      </c>
      <c r="I516" s="24">
        <f>IFERROR('[2]R-2010'!L516,"")</f>
        <v>0</v>
      </c>
      <c r="J516" s="14">
        <f>IFERROR('[2]R-2010'!Q516,"")</f>
        <v>0</v>
      </c>
      <c r="K516" s="23" t="str">
        <f>IFERROR(IF(OR(ISNUMBER(FIND("VARR",J516)),ISNUMBER(FIND("CAPINA",J516)),ISNUMBER(FIND("ROÇAG",J516)),ISNUMBER(FIND("ROCAG",J516)),ISNUMBER(FIND("PODA",J516)),ISNUMBER(FIND("RESÍDUO",J516)),ISNUMBER(FIND("RESIDUO",J516)),ISNUMBER(FIND("LIMPEZA",J516)),ISNUMBER(FIND("CONSERVAÇÃO",J516)),ISNUMBER(FIND("CONSERVACAO",J516))),INDEX([1]dados!$D$2:$D$32,MATCH("100000001*",[1]dados!$D$2:$D$32,0)),IF(OR(ISNUMBER(FIND("OBRA",J516)),ISNUMBER(FIND("ENGENHARIA",J516)),ISNUMBER(FIND("REFORMA",J516)),ISNUMBER(FIND("AMPLIAÇÃO",J516)),ISNUMBER(FIND("AMPLIACAO",J516)),ISNUMBER(FIND("PAVIMENTAÇÃO",J516)),ISNUMBER(FIND("PAVIMENTACAO",J516)),ISNUMBER(FIND("DRENAGEM",J516)),ISNUMBER(FIND("CONSTRUÇÃO",J516)),ISNUMBER(FIND("CONSTRUCAO",J516))),INDEX([1]dados!$D$2:$D$32,MATCH("100000003*",[1]dados!$D$2:$D$32,0)),IF(OR(ISNUMBER(FIND("LOCAÇÃO",J516)),ISNUMBER(FIND("LOCACAO",J516)),ISNUMBER(FIND("MANUTENÇÃO",J516)),ISNUMBER(FIND("MANUTENCAO",J516)),ISNUMBER(FIND("MÁQUINA",J516)),ISNUMBER(FIND("MAQUINA",J516)),ISNUMBER(FIND("EQUIPAMENTO",J516))),INDEX([1]dados!$D$2:$D$32,MATCH("100000020*",[1]dados!$D$2:$D$32,0)),""))),"")</f>
        <v/>
      </c>
      <c r="L516" s="9" t="str">
        <f t="shared" si="34"/>
        <v/>
      </c>
      <c r="M516" s="9" t="str">
        <f t="shared" si="35"/>
        <v/>
      </c>
    </row>
    <row r="517" spans="1:13" ht="15" thickBot="1">
      <c r="A517" s="14" t="s">
        <v>1489</v>
      </c>
      <c r="C517" s="9">
        <f>IF(OR(ISNUMBER(FIND("OBRA",'[2]R-2010'!E517)),ISNUMBER(FIND("4.4.90.51",'[2]R-2010'!C517))),1,0)</f>
        <v>0</v>
      </c>
      <c r="D517" s="23" t="str">
        <f>IFERROR(TEXT(VALUE(SUBSTITUTE(SUBSTITUTE(SUBSTITUTE('[2]R-2010'!H517,".",""),"/",""),"-","")),"00000000000000"),"")</f>
        <v/>
      </c>
      <c r="E517" s="9" t="str">
        <f t="shared" si="32"/>
        <v/>
      </c>
      <c r="F517" s="9" t="str">
        <f t="shared" si="33"/>
        <v/>
      </c>
      <c r="G517" s="9">
        <f>IFERROR(IF('[2]R-2010'!I517="",0,'[2]R-2010'!I517),"")</f>
        <v>0</v>
      </c>
      <c r="H517" s="10">
        <f>IFERROR('[2]R-2010'!K517,"")</f>
        <v>0</v>
      </c>
      <c r="I517" s="24">
        <f>IFERROR('[2]R-2010'!L517,"")</f>
        <v>0</v>
      </c>
      <c r="J517" s="14">
        <f>IFERROR('[2]R-2010'!Q517,"")</f>
        <v>0</v>
      </c>
      <c r="K517" s="23" t="str">
        <f>IFERROR(IF(OR(ISNUMBER(FIND("VARR",J517)),ISNUMBER(FIND("CAPINA",J517)),ISNUMBER(FIND("ROÇAG",J517)),ISNUMBER(FIND("ROCAG",J517)),ISNUMBER(FIND("PODA",J517)),ISNUMBER(FIND("RESÍDUO",J517)),ISNUMBER(FIND("RESIDUO",J517)),ISNUMBER(FIND("LIMPEZA",J517)),ISNUMBER(FIND("CONSERVAÇÃO",J517)),ISNUMBER(FIND("CONSERVACAO",J517))),INDEX([1]dados!$D$2:$D$32,MATCH("100000001*",[1]dados!$D$2:$D$32,0)),IF(OR(ISNUMBER(FIND("OBRA",J517)),ISNUMBER(FIND("ENGENHARIA",J517)),ISNUMBER(FIND("REFORMA",J517)),ISNUMBER(FIND("AMPLIAÇÃO",J517)),ISNUMBER(FIND("AMPLIACAO",J517)),ISNUMBER(FIND("PAVIMENTAÇÃO",J517)),ISNUMBER(FIND("PAVIMENTACAO",J517)),ISNUMBER(FIND("DRENAGEM",J517)),ISNUMBER(FIND("CONSTRUÇÃO",J517)),ISNUMBER(FIND("CONSTRUCAO",J517))),INDEX([1]dados!$D$2:$D$32,MATCH("100000003*",[1]dados!$D$2:$D$32,0)),IF(OR(ISNUMBER(FIND("LOCAÇÃO",J517)),ISNUMBER(FIND("LOCACAO",J517)),ISNUMBER(FIND("MANUTENÇÃO",J517)),ISNUMBER(FIND("MANUTENCAO",J517)),ISNUMBER(FIND("MÁQUINA",J517)),ISNUMBER(FIND("MAQUINA",J517)),ISNUMBER(FIND("EQUIPAMENTO",J517))),INDEX([1]dados!$D$2:$D$32,MATCH("100000020*",[1]dados!$D$2:$D$32,0)),""))),"")</f>
        <v/>
      </c>
      <c r="L517" s="9" t="str">
        <f t="shared" si="34"/>
        <v/>
      </c>
      <c r="M517" s="9" t="str">
        <f t="shared" si="35"/>
        <v/>
      </c>
    </row>
    <row r="518" spans="1:13" ht="15" thickBot="1">
      <c r="A518" s="14" t="s">
        <v>1489</v>
      </c>
      <c r="C518" s="9">
        <f>IF(OR(ISNUMBER(FIND("OBRA",'[2]R-2010'!E518)),ISNUMBER(FIND("4.4.90.51",'[2]R-2010'!C518))),1,0)</f>
        <v>0</v>
      </c>
      <c r="D518" s="23" t="str">
        <f>IFERROR(TEXT(VALUE(SUBSTITUTE(SUBSTITUTE(SUBSTITUTE('[2]R-2010'!H518,".",""),"/",""),"-","")),"00000000000000"),"")</f>
        <v/>
      </c>
      <c r="E518" s="9" t="str">
        <f t="shared" si="32"/>
        <v/>
      </c>
      <c r="F518" s="9" t="str">
        <f t="shared" si="33"/>
        <v/>
      </c>
      <c r="G518" s="9">
        <f>IFERROR(IF('[2]R-2010'!I518="",0,'[2]R-2010'!I518),"")</f>
        <v>0</v>
      </c>
      <c r="H518" s="10">
        <f>IFERROR('[2]R-2010'!K518,"")</f>
        <v>0</v>
      </c>
      <c r="I518" s="24">
        <f>IFERROR('[2]R-2010'!L518,"")</f>
        <v>0</v>
      </c>
      <c r="J518" s="14">
        <f>IFERROR('[2]R-2010'!Q518,"")</f>
        <v>0</v>
      </c>
      <c r="K518" s="23" t="str">
        <f>IFERROR(IF(OR(ISNUMBER(FIND("VARR",J518)),ISNUMBER(FIND("CAPINA",J518)),ISNUMBER(FIND("ROÇAG",J518)),ISNUMBER(FIND("ROCAG",J518)),ISNUMBER(FIND("PODA",J518)),ISNUMBER(FIND("RESÍDUO",J518)),ISNUMBER(FIND("RESIDUO",J518)),ISNUMBER(FIND("LIMPEZA",J518)),ISNUMBER(FIND("CONSERVAÇÃO",J518)),ISNUMBER(FIND("CONSERVACAO",J518))),INDEX([1]dados!$D$2:$D$32,MATCH("100000001*",[1]dados!$D$2:$D$32,0)),IF(OR(ISNUMBER(FIND("OBRA",J518)),ISNUMBER(FIND("ENGENHARIA",J518)),ISNUMBER(FIND("REFORMA",J518)),ISNUMBER(FIND("AMPLIAÇÃO",J518)),ISNUMBER(FIND("AMPLIACAO",J518)),ISNUMBER(FIND("PAVIMENTAÇÃO",J518)),ISNUMBER(FIND("PAVIMENTACAO",J518)),ISNUMBER(FIND("DRENAGEM",J518)),ISNUMBER(FIND("CONSTRUÇÃO",J518)),ISNUMBER(FIND("CONSTRUCAO",J518))),INDEX([1]dados!$D$2:$D$32,MATCH("100000003*",[1]dados!$D$2:$D$32,0)),IF(OR(ISNUMBER(FIND("LOCAÇÃO",J518)),ISNUMBER(FIND("LOCACAO",J518)),ISNUMBER(FIND("MANUTENÇÃO",J518)),ISNUMBER(FIND("MANUTENCAO",J518)),ISNUMBER(FIND("MÁQUINA",J518)),ISNUMBER(FIND("MAQUINA",J518)),ISNUMBER(FIND("EQUIPAMENTO",J518))),INDEX([1]dados!$D$2:$D$32,MATCH("100000020*",[1]dados!$D$2:$D$32,0)),""))),"")</f>
        <v/>
      </c>
      <c r="L518" s="9" t="str">
        <f t="shared" si="34"/>
        <v/>
      </c>
      <c r="M518" s="9" t="str">
        <f t="shared" si="35"/>
        <v/>
      </c>
    </row>
    <row r="519" spans="1:13" ht="15" thickBot="1">
      <c r="A519" s="14" t="s">
        <v>1489</v>
      </c>
      <c r="C519" s="9">
        <f>IF(OR(ISNUMBER(FIND("OBRA",'[2]R-2010'!E519)),ISNUMBER(FIND("4.4.90.51",'[2]R-2010'!C519))),1,0)</f>
        <v>0</v>
      </c>
      <c r="D519" s="23" t="str">
        <f>IFERROR(TEXT(VALUE(SUBSTITUTE(SUBSTITUTE(SUBSTITUTE('[2]R-2010'!H519,".",""),"/",""),"-","")),"00000000000000"),"")</f>
        <v/>
      </c>
      <c r="E519" s="9" t="str">
        <f t="shared" si="32"/>
        <v/>
      </c>
      <c r="F519" s="9" t="str">
        <f t="shared" si="33"/>
        <v/>
      </c>
      <c r="G519" s="9">
        <f>IFERROR(IF('[2]R-2010'!I519="",0,'[2]R-2010'!I519),"")</f>
        <v>0</v>
      </c>
      <c r="H519" s="10">
        <f>IFERROR('[2]R-2010'!K519,"")</f>
        <v>0</v>
      </c>
      <c r="I519" s="24">
        <f>IFERROR('[2]R-2010'!L519,"")</f>
        <v>0</v>
      </c>
      <c r="J519" s="14">
        <f>IFERROR('[2]R-2010'!Q519,"")</f>
        <v>0</v>
      </c>
      <c r="K519" s="23" t="str">
        <f>IFERROR(IF(OR(ISNUMBER(FIND("VARR",J519)),ISNUMBER(FIND("CAPINA",J519)),ISNUMBER(FIND("ROÇAG",J519)),ISNUMBER(FIND("ROCAG",J519)),ISNUMBER(FIND("PODA",J519)),ISNUMBER(FIND("RESÍDUO",J519)),ISNUMBER(FIND("RESIDUO",J519)),ISNUMBER(FIND("LIMPEZA",J519)),ISNUMBER(FIND("CONSERVAÇÃO",J519)),ISNUMBER(FIND("CONSERVACAO",J519))),INDEX([1]dados!$D$2:$D$32,MATCH("100000001*",[1]dados!$D$2:$D$32,0)),IF(OR(ISNUMBER(FIND("OBRA",J519)),ISNUMBER(FIND("ENGENHARIA",J519)),ISNUMBER(FIND("REFORMA",J519)),ISNUMBER(FIND("AMPLIAÇÃO",J519)),ISNUMBER(FIND("AMPLIACAO",J519)),ISNUMBER(FIND("PAVIMENTAÇÃO",J519)),ISNUMBER(FIND("PAVIMENTACAO",J519)),ISNUMBER(FIND("DRENAGEM",J519)),ISNUMBER(FIND("CONSTRUÇÃO",J519)),ISNUMBER(FIND("CONSTRUCAO",J519))),INDEX([1]dados!$D$2:$D$32,MATCH("100000003*",[1]dados!$D$2:$D$32,0)),IF(OR(ISNUMBER(FIND("LOCAÇÃO",J519)),ISNUMBER(FIND("LOCACAO",J519)),ISNUMBER(FIND("MANUTENÇÃO",J519)),ISNUMBER(FIND("MANUTENCAO",J519)),ISNUMBER(FIND("MÁQUINA",J519)),ISNUMBER(FIND("MAQUINA",J519)),ISNUMBER(FIND("EQUIPAMENTO",J519))),INDEX([1]dados!$D$2:$D$32,MATCH("100000020*",[1]dados!$D$2:$D$32,0)),""))),"")</f>
        <v/>
      </c>
      <c r="L519" s="9" t="str">
        <f t="shared" si="34"/>
        <v/>
      </c>
      <c r="M519" s="9" t="str">
        <f t="shared" si="35"/>
        <v/>
      </c>
    </row>
    <row r="520" spans="1:13" ht="15" thickBot="1">
      <c r="A520" s="14" t="s">
        <v>1489</v>
      </c>
      <c r="C520" s="9">
        <f>IF(OR(ISNUMBER(FIND("OBRA",'[2]R-2010'!E520)),ISNUMBER(FIND("4.4.90.51",'[2]R-2010'!C520))),1,0)</f>
        <v>0</v>
      </c>
      <c r="D520" s="23" t="str">
        <f>IFERROR(TEXT(VALUE(SUBSTITUTE(SUBSTITUTE(SUBSTITUTE('[2]R-2010'!H520,".",""),"/",""),"-","")),"00000000000000"),"")</f>
        <v/>
      </c>
      <c r="E520" s="9" t="str">
        <f t="shared" si="32"/>
        <v/>
      </c>
      <c r="F520" s="9" t="str">
        <f t="shared" si="33"/>
        <v/>
      </c>
      <c r="G520" s="9">
        <f>IFERROR(IF('[2]R-2010'!I520="",0,'[2]R-2010'!I520),"")</f>
        <v>0</v>
      </c>
      <c r="H520" s="10">
        <f>IFERROR('[2]R-2010'!K520,"")</f>
        <v>0</v>
      </c>
      <c r="I520" s="24">
        <f>IFERROR('[2]R-2010'!L520,"")</f>
        <v>0</v>
      </c>
      <c r="J520" s="14">
        <f>IFERROR('[2]R-2010'!Q520,"")</f>
        <v>0</v>
      </c>
      <c r="K520" s="23" t="str">
        <f>IFERROR(IF(OR(ISNUMBER(FIND("VARR",J520)),ISNUMBER(FIND("CAPINA",J520)),ISNUMBER(FIND("ROÇAG",J520)),ISNUMBER(FIND("ROCAG",J520)),ISNUMBER(FIND("PODA",J520)),ISNUMBER(FIND("RESÍDUO",J520)),ISNUMBER(FIND("RESIDUO",J520)),ISNUMBER(FIND("LIMPEZA",J520)),ISNUMBER(FIND("CONSERVAÇÃO",J520)),ISNUMBER(FIND("CONSERVACAO",J520))),INDEX([1]dados!$D$2:$D$32,MATCH("100000001*",[1]dados!$D$2:$D$32,0)),IF(OR(ISNUMBER(FIND("OBRA",J520)),ISNUMBER(FIND("ENGENHARIA",J520)),ISNUMBER(FIND("REFORMA",J520)),ISNUMBER(FIND("AMPLIAÇÃO",J520)),ISNUMBER(FIND("AMPLIACAO",J520)),ISNUMBER(FIND("PAVIMENTAÇÃO",J520)),ISNUMBER(FIND("PAVIMENTACAO",J520)),ISNUMBER(FIND("DRENAGEM",J520)),ISNUMBER(FIND("CONSTRUÇÃO",J520)),ISNUMBER(FIND("CONSTRUCAO",J520))),INDEX([1]dados!$D$2:$D$32,MATCH("100000003*",[1]dados!$D$2:$D$32,0)),IF(OR(ISNUMBER(FIND("LOCAÇÃO",J520)),ISNUMBER(FIND("LOCACAO",J520)),ISNUMBER(FIND("MANUTENÇÃO",J520)),ISNUMBER(FIND("MANUTENCAO",J520)),ISNUMBER(FIND("MÁQUINA",J520)),ISNUMBER(FIND("MAQUINA",J520)),ISNUMBER(FIND("EQUIPAMENTO",J520))),INDEX([1]dados!$D$2:$D$32,MATCH("100000020*",[1]dados!$D$2:$D$32,0)),""))),"")</f>
        <v/>
      </c>
      <c r="L520" s="9" t="str">
        <f t="shared" si="34"/>
        <v/>
      </c>
      <c r="M520" s="9" t="str">
        <f t="shared" si="35"/>
        <v/>
      </c>
    </row>
    <row r="521" spans="1:13" ht="15" thickBot="1">
      <c r="A521" s="14" t="s">
        <v>1489</v>
      </c>
      <c r="C521" s="9">
        <f>IF(OR(ISNUMBER(FIND("OBRA",'[2]R-2010'!E521)),ISNUMBER(FIND("4.4.90.51",'[2]R-2010'!C521))),1,0)</f>
        <v>0</v>
      </c>
      <c r="D521" s="23" t="str">
        <f>IFERROR(TEXT(VALUE(SUBSTITUTE(SUBSTITUTE(SUBSTITUTE('[2]R-2010'!H521,".",""),"/",""),"-","")),"00000000000000"),"")</f>
        <v/>
      </c>
      <c r="E521" s="9" t="str">
        <f t="shared" si="32"/>
        <v/>
      </c>
      <c r="F521" s="9" t="str">
        <f t="shared" si="33"/>
        <v/>
      </c>
      <c r="G521" s="9">
        <f>IFERROR(IF('[2]R-2010'!I521="",0,'[2]R-2010'!I521),"")</f>
        <v>0</v>
      </c>
      <c r="H521" s="10">
        <f>IFERROR('[2]R-2010'!K521,"")</f>
        <v>0</v>
      </c>
      <c r="I521" s="24">
        <f>IFERROR('[2]R-2010'!L521,"")</f>
        <v>0</v>
      </c>
      <c r="J521" s="14">
        <f>IFERROR('[2]R-2010'!Q521,"")</f>
        <v>0</v>
      </c>
      <c r="K521" s="23" t="str">
        <f>IFERROR(IF(OR(ISNUMBER(FIND("VARR",J521)),ISNUMBER(FIND("CAPINA",J521)),ISNUMBER(FIND("ROÇAG",J521)),ISNUMBER(FIND("ROCAG",J521)),ISNUMBER(FIND("PODA",J521)),ISNUMBER(FIND("RESÍDUO",J521)),ISNUMBER(FIND("RESIDUO",J521)),ISNUMBER(FIND("LIMPEZA",J521)),ISNUMBER(FIND("CONSERVAÇÃO",J521)),ISNUMBER(FIND("CONSERVACAO",J521))),INDEX([1]dados!$D$2:$D$32,MATCH("100000001*",[1]dados!$D$2:$D$32,0)),IF(OR(ISNUMBER(FIND("OBRA",J521)),ISNUMBER(FIND("ENGENHARIA",J521)),ISNUMBER(FIND("REFORMA",J521)),ISNUMBER(FIND("AMPLIAÇÃO",J521)),ISNUMBER(FIND("AMPLIACAO",J521)),ISNUMBER(FIND("PAVIMENTAÇÃO",J521)),ISNUMBER(FIND("PAVIMENTACAO",J521)),ISNUMBER(FIND("DRENAGEM",J521)),ISNUMBER(FIND("CONSTRUÇÃO",J521)),ISNUMBER(FIND("CONSTRUCAO",J521))),INDEX([1]dados!$D$2:$D$32,MATCH("100000003*",[1]dados!$D$2:$D$32,0)),IF(OR(ISNUMBER(FIND("LOCAÇÃO",J521)),ISNUMBER(FIND("LOCACAO",J521)),ISNUMBER(FIND("MANUTENÇÃO",J521)),ISNUMBER(FIND("MANUTENCAO",J521)),ISNUMBER(FIND("MÁQUINA",J521)),ISNUMBER(FIND("MAQUINA",J521)),ISNUMBER(FIND("EQUIPAMENTO",J521))),INDEX([1]dados!$D$2:$D$32,MATCH("100000020*",[1]dados!$D$2:$D$32,0)),""))),"")</f>
        <v/>
      </c>
      <c r="L521" s="9" t="str">
        <f t="shared" si="34"/>
        <v/>
      </c>
      <c r="M521" s="9" t="str">
        <f t="shared" si="35"/>
        <v/>
      </c>
    </row>
    <row r="522" spans="1:13" ht="15" thickBot="1">
      <c r="A522" s="14" t="s">
        <v>1489</v>
      </c>
      <c r="C522" s="9">
        <f>IF(OR(ISNUMBER(FIND("OBRA",'[2]R-2010'!E522)),ISNUMBER(FIND("4.4.90.51",'[2]R-2010'!C522))),1,0)</f>
        <v>0</v>
      </c>
      <c r="D522" s="23" t="str">
        <f>IFERROR(TEXT(VALUE(SUBSTITUTE(SUBSTITUTE(SUBSTITUTE('[2]R-2010'!H522,".",""),"/",""),"-","")),"00000000000000"),"")</f>
        <v/>
      </c>
      <c r="E522" s="9" t="str">
        <f t="shared" si="32"/>
        <v/>
      </c>
      <c r="F522" s="9" t="str">
        <f t="shared" si="33"/>
        <v/>
      </c>
      <c r="G522" s="9">
        <f>IFERROR(IF('[2]R-2010'!I522="",0,'[2]R-2010'!I522),"")</f>
        <v>0</v>
      </c>
      <c r="H522" s="10">
        <f>IFERROR('[2]R-2010'!K522,"")</f>
        <v>0</v>
      </c>
      <c r="I522" s="24">
        <f>IFERROR('[2]R-2010'!L522,"")</f>
        <v>0</v>
      </c>
      <c r="J522" s="14">
        <f>IFERROR('[2]R-2010'!Q522,"")</f>
        <v>0</v>
      </c>
      <c r="K522" s="23" t="str">
        <f>IFERROR(IF(OR(ISNUMBER(FIND("VARR",J522)),ISNUMBER(FIND("CAPINA",J522)),ISNUMBER(FIND("ROÇAG",J522)),ISNUMBER(FIND("ROCAG",J522)),ISNUMBER(FIND("PODA",J522)),ISNUMBER(FIND("RESÍDUO",J522)),ISNUMBER(FIND("RESIDUO",J522)),ISNUMBER(FIND("LIMPEZA",J522)),ISNUMBER(FIND("CONSERVAÇÃO",J522)),ISNUMBER(FIND("CONSERVACAO",J522))),INDEX([1]dados!$D$2:$D$32,MATCH("100000001*",[1]dados!$D$2:$D$32,0)),IF(OR(ISNUMBER(FIND("OBRA",J522)),ISNUMBER(FIND("ENGENHARIA",J522)),ISNUMBER(FIND("REFORMA",J522)),ISNUMBER(FIND("AMPLIAÇÃO",J522)),ISNUMBER(FIND("AMPLIACAO",J522)),ISNUMBER(FIND("PAVIMENTAÇÃO",J522)),ISNUMBER(FIND("PAVIMENTACAO",J522)),ISNUMBER(FIND("DRENAGEM",J522)),ISNUMBER(FIND("CONSTRUÇÃO",J522)),ISNUMBER(FIND("CONSTRUCAO",J522))),INDEX([1]dados!$D$2:$D$32,MATCH("100000003*",[1]dados!$D$2:$D$32,0)),IF(OR(ISNUMBER(FIND("LOCAÇÃO",J522)),ISNUMBER(FIND("LOCACAO",J522)),ISNUMBER(FIND("MANUTENÇÃO",J522)),ISNUMBER(FIND("MANUTENCAO",J522)),ISNUMBER(FIND("MÁQUINA",J522)),ISNUMBER(FIND("MAQUINA",J522)),ISNUMBER(FIND("EQUIPAMENTO",J522))),INDEX([1]dados!$D$2:$D$32,MATCH("100000020*",[1]dados!$D$2:$D$32,0)),""))),"")</f>
        <v/>
      </c>
      <c r="L522" s="9" t="str">
        <f t="shared" si="34"/>
        <v/>
      </c>
      <c r="M522" s="9" t="str">
        <f t="shared" si="35"/>
        <v/>
      </c>
    </row>
    <row r="523" spans="1:13" ht="15" thickBot="1">
      <c r="A523" s="14" t="s">
        <v>1489</v>
      </c>
      <c r="C523" s="9">
        <f>IF(OR(ISNUMBER(FIND("OBRA",'[2]R-2010'!E523)),ISNUMBER(FIND("4.4.90.51",'[2]R-2010'!C523))),1,0)</f>
        <v>0</v>
      </c>
      <c r="D523" s="23" t="str">
        <f>IFERROR(TEXT(VALUE(SUBSTITUTE(SUBSTITUTE(SUBSTITUTE('[2]R-2010'!H523,".",""),"/",""),"-","")),"00000000000000"),"")</f>
        <v/>
      </c>
      <c r="E523" s="9" t="str">
        <f t="shared" si="32"/>
        <v/>
      </c>
      <c r="F523" s="9" t="str">
        <f t="shared" si="33"/>
        <v/>
      </c>
      <c r="G523" s="9">
        <f>IFERROR(IF('[2]R-2010'!I523="",0,'[2]R-2010'!I523),"")</f>
        <v>0</v>
      </c>
      <c r="H523" s="10">
        <f>IFERROR('[2]R-2010'!K523,"")</f>
        <v>0</v>
      </c>
      <c r="I523" s="24">
        <f>IFERROR('[2]R-2010'!L523,"")</f>
        <v>0</v>
      </c>
      <c r="J523" s="14">
        <f>IFERROR('[2]R-2010'!Q523,"")</f>
        <v>0</v>
      </c>
      <c r="K523" s="23" t="str">
        <f>IFERROR(IF(OR(ISNUMBER(FIND("VARR",J523)),ISNUMBER(FIND("CAPINA",J523)),ISNUMBER(FIND("ROÇAG",J523)),ISNUMBER(FIND("ROCAG",J523)),ISNUMBER(FIND("PODA",J523)),ISNUMBER(FIND("RESÍDUO",J523)),ISNUMBER(FIND("RESIDUO",J523)),ISNUMBER(FIND("LIMPEZA",J523)),ISNUMBER(FIND("CONSERVAÇÃO",J523)),ISNUMBER(FIND("CONSERVACAO",J523))),INDEX([1]dados!$D$2:$D$32,MATCH("100000001*",[1]dados!$D$2:$D$32,0)),IF(OR(ISNUMBER(FIND("OBRA",J523)),ISNUMBER(FIND("ENGENHARIA",J523)),ISNUMBER(FIND("REFORMA",J523)),ISNUMBER(FIND("AMPLIAÇÃO",J523)),ISNUMBER(FIND("AMPLIACAO",J523)),ISNUMBER(FIND("PAVIMENTAÇÃO",J523)),ISNUMBER(FIND("PAVIMENTACAO",J523)),ISNUMBER(FIND("DRENAGEM",J523)),ISNUMBER(FIND("CONSTRUÇÃO",J523)),ISNUMBER(FIND("CONSTRUCAO",J523))),INDEX([1]dados!$D$2:$D$32,MATCH("100000003*",[1]dados!$D$2:$D$32,0)),IF(OR(ISNUMBER(FIND("LOCAÇÃO",J523)),ISNUMBER(FIND("LOCACAO",J523)),ISNUMBER(FIND("MANUTENÇÃO",J523)),ISNUMBER(FIND("MANUTENCAO",J523)),ISNUMBER(FIND("MÁQUINA",J523)),ISNUMBER(FIND("MAQUINA",J523)),ISNUMBER(FIND("EQUIPAMENTO",J523))),INDEX([1]dados!$D$2:$D$32,MATCH("100000020*",[1]dados!$D$2:$D$32,0)),""))),"")</f>
        <v/>
      </c>
      <c r="L523" s="9" t="str">
        <f t="shared" si="34"/>
        <v/>
      </c>
      <c r="M523" s="9" t="str">
        <f t="shared" si="35"/>
        <v/>
      </c>
    </row>
    <row r="524" spans="1:13" ht="15" thickBot="1">
      <c r="A524" s="14" t="s">
        <v>1489</v>
      </c>
      <c r="C524" s="9">
        <f>IF(OR(ISNUMBER(FIND("OBRA",'[2]R-2010'!E524)),ISNUMBER(FIND("4.4.90.51",'[2]R-2010'!C524))),1,0)</f>
        <v>0</v>
      </c>
      <c r="D524" s="23" t="str">
        <f>IFERROR(TEXT(VALUE(SUBSTITUTE(SUBSTITUTE(SUBSTITUTE('[2]R-2010'!H524,".",""),"/",""),"-","")),"00000000000000"),"")</f>
        <v/>
      </c>
      <c r="E524" s="9" t="str">
        <f t="shared" si="32"/>
        <v/>
      </c>
      <c r="F524" s="9" t="str">
        <f t="shared" si="33"/>
        <v/>
      </c>
      <c r="G524" s="9">
        <f>IFERROR(IF('[2]R-2010'!I524="",0,'[2]R-2010'!I524),"")</f>
        <v>0</v>
      </c>
      <c r="H524" s="10">
        <f>IFERROR('[2]R-2010'!K524,"")</f>
        <v>0</v>
      </c>
      <c r="I524" s="24">
        <f>IFERROR('[2]R-2010'!L524,"")</f>
        <v>0</v>
      </c>
      <c r="J524" s="14">
        <f>IFERROR('[2]R-2010'!Q524,"")</f>
        <v>0</v>
      </c>
      <c r="K524" s="23" t="str">
        <f>IFERROR(IF(OR(ISNUMBER(FIND("VARR",J524)),ISNUMBER(FIND("CAPINA",J524)),ISNUMBER(FIND("ROÇAG",J524)),ISNUMBER(FIND("ROCAG",J524)),ISNUMBER(FIND("PODA",J524)),ISNUMBER(FIND("RESÍDUO",J524)),ISNUMBER(FIND("RESIDUO",J524)),ISNUMBER(FIND("LIMPEZA",J524)),ISNUMBER(FIND("CONSERVAÇÃO",J524)),ISNUMBER(FIND("CONSERVACAO",J524))),INDEX([1]dados!$D$2:$D$32,MATCH("100000001*",[1]dados!$D$2:$D$32,0)),IF(OR(ISNUMBER(FIND("OBRA",J524)),ISNUMBER(FIND("ENGENHARIA",J524)),ISNUMBER(FIND("REFORMA",J524)),ISNUMBER(FIND("AMPLIAÇÃO",J524)),ISNUMBER(FIND("AMPLIACAO",J524)),ISNUMBER(FIND("PAVIMENTAÇÃO",J524)),ISNUMBER(FIND("PAVIMENTACAO",J524)),ISNUMBER(FIND("DRENAGEM",J524)),ISNUMBER(FIND("CONSTRUÇÃO",J524)),ISNUMBER(FIND("CONSTRUCAO",J524))),INDEX([1]dados!$D$2:$D$32,MATCH("100000003*",[1]dados!$D$2:$D$32,0)),IF(OR(ISNUMBER(FIND("LOCAÇÃO",J524)),ISNUMBER(FIND("LOCACAO",J524)),ISNUMBER(FIND("MANUTENÇÃO",J524)),ISNUMBER(FIND("MANUTENCAO",J524)),ISNUMBER(FIND("MÁQUINA",J524)),ISNUMBER(FIND("MAQUINA",J524)),ISNUMBER(FIND("EQUIPAMENTO",J524))),INDEX([1]dados!$D$2:$D$32,MATCH("100000020*",[1]dados!$D$2:$D$32,0)),""))),"")</f>
        <v/>
      </c>
      <c r="L524" s="9" t="str">
        <f t="shared" si="34"/>
        <v/>
      </c>
      <c r="M524" s="9" t="str">
        <f t="shared" si="35"/>
        <v/>
      </c>
    </row>
    <row r="525" spans="1:13" ht="15" thickBot="1">
      <c r="A525" s="14" t="s">
        <v>1489</v>
      </c>
      <c r="C525" s="9">
        <f>IF(OR(ISNUMBER(FIND("OBRA",'[2]R-2010'!E525)),ISNUMBER(FIND("4.4.90.51",'[2]R-2010'!C525))),1,0)</f>
        <v>0</v>
      </c>
      <c r="D525" s="23" t="str">
        <f>IFERROR(TEXT(VALUE(SUBSTITUTE(SUBSTITUTE(SUBSTITUTE('[2]R-2010'!H525,".",""),"/",""),"-","")),"00000000000000"),"")</f>
        <v/>
      </c>
      <c r="E525" s="9" t="str">
        <f t="shared" si="32"/>
        <v/>
      </c>
      <c r="F525" s="9" t="str">
        <f t="shared" si="33"/>
        <v/>
      </c>
      <c r="G525" s="9">
        <f>IFERROR(IF('[2]R-2010'!I525="",0,'[2]R-2010'!I525),"")</f>
        <v>0</v>
      </c>
      <c r="H525" s="10">
        <f>IFERROR('[2]R-2010'!K525,"")</f>
        <v>0</v>
      </c>
      <c r="I525" s="24">
        <f>IFERROR('[2]R-2010'!L525,"")</f>
        <v>0</v>
      </c>
      <c r="J525" s="14">
        <f>IFERROR('[2]R-2010'!Q525,"")</f>
        <v>0</v>
      </c>
      <c r="K525" s="23" t="str">
        <f>IFERROR(IF(OR(ISNUMBER(FIND("VARR",J525)),ISNUMBER(FIND("CAPINA",J525)),ISNUMBER(FIND("ROÇAG",J525)),ISNUMBER(FIND("ROCAG",J525)),ISNUMBER(FIND("PODA",J525)),ISNUMBER(FIND("RESÍDUO",J525)),ISNUMBER(FIND("RESIDUO",J525)),ISNUMBER(FIND("LIMPEZA",J525)),ISNUMBER(FIND("CONSERVAÇÃO",J525)),ISNUMBER(FIND("CONSERVACAO",J525))),INDEX([1]dados!$D$2:$D$32,MATCH("100000001*",[1]dados!$D$2:$D$32,0)),IF(OR(ISNUMBER(FIND("OBRA",J525)),ISNUMBER(FIND("ENGENHARIA",J525)),ISNUMBER(FIND("REFORMA",J525)),ISNUMBER(FIND("AMPLIAÇÃO",J525)),ISNUMBER(FIND("AMPLIACAO",J525)),ISNUMBER(FIND("PAVIMENTAÇÃO",J525)),ISNUMBER(FIND("PAVIMENTACAO",J525)),ISNUMBER(FIND("DRENAGEM",J525)),ISNUMBER(FIND("CONSTRUÇÃO",J525)),ISNUMBER(FIND("CONSTRUCAO",J525))),INDEX([1]dados!$D$2:$D$32,MATCH("100000003*",[1]dados!$D$2:$D$32,0)),IF(OR(ISNUMBER(FIND("LOCAÇÃO",J525)),ISNUMBER(FIND("LOCACAO",J525)),ISNUMBER(FIND("MANUTENÇÃO",J525)),ISNUMBER(FIND("MANUTENCAO",J525)),ISNUMBER(FIND("MÁQUINA",J525)),ISNUMBER(FIND("MAQUINA",J525)),ISNUMBER(FIND("EQUIPAMENTO",J525))),INDEX([1]dados!$D$2:$D$32,MATCH("100000020*",[1]dados!$D$2:$D$32,0)),""))),"")</f>
        <v/>
      </c>
      <c r="L525" s="9" t="str">
        <f t="shared" si="34"/>
        <v/>
      </c>
      <c r="M525" s="9" t="str">
        <f t="shared" si="35"/>
        <v/>
      </c>
    </row>
    <row r="526" spans="1:13" ht="15" thickBot="1">
      <c r="A526" s="14" t="s">
        <v>1489</v>
      </c>
      <c r="C526" s="9">
        <f>IF(OR(ISNUMBER(FIND("OBRA",'[2]R-2010'!E526)),ISNUMBER(FIND("4.4.90.51",'[2]R-2010'!C526))),1,0)</f>
        <v>0</v>
      </c>
      <c r="D526" s="23" t="str">
        <f>IFERROR(TEXT(VALUE(SUBSTITUTE(SUBSTITUTE(SUBSTITUTE('[2]R-2010'!H526,".",""),"/",""),"-","")),"00000000000000"),"")</f>
        <v/>
      </c>
      <c r="E526" s="9" t="str">
        <f t="shared" si="32"/>
        <v/>
      </c>
      <c r="F526" s="9" t="str">
        <f t="shared" si="33"/>
        <v/>
      </c>
      <c r="G526" s="9">
        <f>IFERROR(IF('[2]R-2010'!I526="",0,'[2]R-2010'!I526),"")</f>
        <v>0</v>
      </c>
      <c r="H526" s="10">
        <f>IFERROR('[2]R-2010'!K526,"")</f>
        <v>0</v>
      </c>
      <c r="I526" s="24">
        <f>IFERROR('[2]R-2010'!L526,"")</f>
        <v>0</v>
      </c>
      <c r="J526" s="14">
        <f>IFERROR('[2]R-2010'!Q526,"")</f>
        <v>0</v>
      </c>
      <c r="K526" s="23" t="str">
        <f>IFERROR(IF(OR(ISNUMBER(FIND("VARR",J526)),ISNUMBER(FIND("CAPINA",J526)),ISNUMBER(FIND("ROÇAG",J526)),ISNUMBER(FIND("ROCAG",J526)),ISNUMBER(FIND("PODA",J526)),ISNUMBER(FIND("RESÍDUO",J526)),ISNUMBER(FIND("RESIDUO",J526)),ISNUMBER(FIND("LIMPEZA",J526)),ISNUMBER(FIND("CONSERVAÇÃO",J526)),ISNUMBER(FIND("CONSERVACAO",J526))),INDEX([1]dados!$D$2:$D$32,MATCH("100000001*",[1]dados!$D$2:$D$32,0)),IF(OR(ISNUMBER(FIND("OBRA",J526)),ISNUMBER(FIND("ENGENHARIA",J526)),ISNUMBER(FIND("REFORMA",J526)),ISNUMBER(FIND("AMPLIAÇÃO",J526)),ISNUMBER(FIND("AMPLIACAO",J526)),ISNUMBER(FIND("PAVIMENTAÇÃO",J526)),ISNUMBER(FIND("PAVIMENTACAO",J526)),ISNUMBER(FIND("DRENAGEM",J526)),ISNUMBER(FIND("CONSTRUÇÃO",J526)),ISNUMBER(FIND("CONSTRUCAO",J526))),INDEX([1]dados!$D$2:$D$32,MATCH("100000003*",[1]dados!$D$2:$D$32,0)),IF(OR(ISNUMBER(FIND("LOCAÇÃO",J526)),ISNUMBER(FIND("LOCACAO",J526)),ISNUMBER(FIND("MANUTENÇÃO",J526)),ISNUMBER(FIND("MANUTENCAO",J526)),ISNUMBER(FIND("MÁQUINA",J526)),ISNUMBER(FIND("MAQUINA",J526)),ISNUMBER(FIND("EQUIPAMENTO",J526))),INDEX([1]dados!$D$2:$D$32,MATCH("100000020*",[1]dados!$D$2:$D$32,0)),""))),"")</f>
        <v/>
      </c>
      <c r="L526" s="9" t="str">
        <f t="shared" si="34"/>
        <v/>
      </c>
      <c r="M526" s="9" t="str">
        <f t="shared" si="35"/>
        <v/>
      </c>
    </row>
    <row r="527" spans="1:13" ht="15" thickBot="1">
      <c r="A527" s="14" t="s">
        <v>1489</v>
      </c>
      <c r="C527" s="9">
        <f>IF(OR(ISNUMBER(FIND("OBRA",'[2]R-2010'!E527)),ISNUMBER(FIND("4.4.90.51",'[2]R-2010'!C527))),1,0)</f>
        <v>0</v>
      </c>
      <c r="D527" s="23" t="str">
        <f>IFERROR(TEXT(VALUE(SUBSTITUTE(SUBSTITUTE(SUBSTITUTE('[2]R-2010'!H527,".",""),"/",""),"-","")),"00000000000000"),"")</f>
        <v/>
      </c>
      <c r="E527" s="9" t="str">
        <f t="shared" si="32"/>
        <v/>
      </c>
      <c r="F527" s="9" t="str">
        <f t="shared" si="33"/>
        <v/>
      </c>
      <c r="G527" s="9">
        <f>IFERROR(IF('[2]R-2010'!I527="",0,'[2]R-2010'!I527),"")</f>
        <v>0</v>
      </c>
      <c r="H527" s="10">
        <f>IFERROR('[2]R-2010'!K527,"")</f>
        <v>0</v>
      </c>
      <c r="I527" s="24">
        <f>IFERROR('[2]R-2010'!L527,"")</f>
        <v>0</v>
      </c>
      <c r="J527" s="14">
        <f>IFERROR('[2]R-2010'!Q527,"")</f>
        <v>0</v>
      </c>
      <c r="K527" s="23" t="str">
        <f>IFERROR(IF(OR(ISNUMBER(FIND("VARR",J527)),ISNUMBER(FIND("CAPINA",J527)),ISNUMBER(FIND("ROÇAG",J527)),ISNUMBER(FIND("ROCAG",J527)),ISNUMBER(FIND("PODA",J527)),ISNUMBER(FIND("RESÍDUO",J527)),ISNUMBER(FIND("RESIDUO",J527)),ISNUMBER(FIND("LIMPEZA",J527)),ISNUMBER(FIND("CONSERVAÇÃO",J527)),ISNUMBER(FIND("CONSERVACAO",J527))),INDEX([1]dados!$D$2:$D$32,MATCH("100000001*",[1]dados!$D$2:$D$32,0)),IF(OR(ISNUMBER(FIND("OBRA",J527)),ISNUMBER(FIND("ENGENHARIA",J527)),ISNUMBER(FIND("REFORMA",J527)),ISNUMBER(FIND("AMPLIAÇÃO",J527)),ISNUMBER(FIND("AMPLIACAO",J527)),ISNUMBER(FIND("PAVIMENTAÇÃO",J527)),ISNUMBER(FIND("PAVIMENTACAO",J527)),ISNUMBER(FIND("DRENAGEM",J527)),ISNUMBER(FIND("CONSTRUÇÃO",J527)),ISNUMBER(FIND("CONSTRUCAO",J527))),INDEX([1]dados!$D$2:$D$32,MATCH("100000003*",[1]dados!$D$2:$D$32,0)),IF(OR(ISNUMBER(FIND("LOCAÇÃO",J527)),ISNUMBER(FIND("LOCACAO",J527)),ISNUMBER(FIND("MANUTENÇÃO",J527)),ISNUMBER(FIND("MANUTENCAO",J527)),ISNUMBER(FIND("MÁQUINA",J527)),ISNUMBER(FIND("MAQUINA",J527)),ISNUMBER(FIND("EQUIPAMENTO",J527))),INDEX([1]dados!$D$2:$D$32,MATCH("100000020*",[1]dados!$D$2:$D$32,0)),""))),"")</f>
        <v/>
      </c>
      <c r="L527" s="9" t="str">
        <f t="shared" si="34"/>
        <v/>
      </c>
      <c r="M527" s="9" t="str">
        <f t="shared" si="35"/>
        <v/>
      </c>
    </row>
    <row r="528" spans="1:13" ht="15" thickBot="1">
      <c r="A528" s="14" t="s">
        <v>1489</v>
      </c>
      <c r="C528" s="9">
        <f>IF(OR(ISNUMBER(FIND("OBRA",'[2]R-2010'!E528)),ISNUMBER(FIND("4.4.90.51",'[2]R-2010'!C528))),1,0)</f>
        <v>0</v>
      </c>
      <c r="D528" s="23" t="str">
        <f>IFERROR(TEXT(VALUE(SUBSTITUTE(SUBSTITUTE(SUBSTITUTE('[2]R-2010'!H528,".",""),"/",""),"-","")),"00000000000000"),"")</f>
        <v/>
      </c>
      <c r="E528" s="9" t="str">
        <f t="shared" si="32"/>
        <v/>
      </c>
      <c r="F528" s="9" t="str">
        <f t="shared" si="33"/>
        <v/>
      </c>
      <c r="G528" s="9">
        <f>IFERROR(IF('[2]R-2010'!I528="",0,'[2]R-2010'!I528),"")</f>
        <v>0</v>
      </c>
      <c r="H528" s="10">
        <f>IFERROR('[2]R-2010'!K528,"")</f>
        <v>0</v>
      </c>
      <c r="I528" s="24">
        <f>IFERROR('[2]R-2010'!L528,"")</f>
        <v>0</v>
      </c>
      <c r="J528" s="14">
        <f>IFERROR('[2]R-2010'!Q528,"")</f>
        <v>0</v>
      </c>
      <c r="K528" s="23" t="str">
        <f>IFERROR(IF(OR(ISNUMBER(FIND("VARR",J528)),ISNUMBER(FIND("CAPINA",J528)),ISNUMBER(FIND("ROÇAG",J528)),ISNUMBER(FIND("ROCAG",J528)),ISNUMBER(FIND("PODA",J528)),ISNUMBER(FIND("RESÍDUO",J528)),ISNUMBER(FIND("RESIDUO",J528)),ISNUMBER(FIND("LIMPEZA",J528)),ISNUMBER(FIND("CONSERVAÇÃO",J528)),ISNUMBER(FIND("CONSERVACAO",J528))),INDEX([1]dados!$D$2:$D$32,MATCH("100000001*",[1]dados!$D$2:$D$32,0)),IF(OR(ISNUMBER(FIND("OBRA",J528)),ISNUMBER(FIND("ENGENHARIA",J528)),ISNUMBER(FIND("REFORMA",J528)),ISNUMBER(FIND("AMPLIAÇÃO",J528)),ISNUMBER(FIND("AMPLIACAO",J528)),ISNUMBER(FIND("PAVIMENTAÇÃO",J528)),ISNUMBER(FIND("PAVIMENTACAO",J528)),ISNUMBER(FIND("DRENAGEM",J528)),ISNUMBER(FIND("CONSTRUÇÃO",J528)),ISNUMBER(FIND("CONSTRUCAO",J528))),INDEX([1]dados!$D$2:$D$32,MATCH("100000003*",[1]dados!$D$2:$D$32,0)),IF(OR(ISNUMBER(FIND("LOCAÇÃO",J528)),ISNUMBER(FIND("LOCACAO",J528)),ISNUMBER(FIND("MANUTENÇÃO",J528)),ISNUMBER(FIND("MANUTENCAO",J528)),ISNUMBER(FIND("MÁQUINA",J528)),ISNUMBER(FIND("MAQUINA",J528)),ISNUMBER(FIND("EQUIPAMENTO",J528))),INDEX([1]dados!$D$2:$D$32,MATCH("100000020*",[1]dados!$D$2:$D$32,0)),""))),"")</f>
        <v/>
      </c>
      <c r="L528" s="9" t="str">
        <f t="shared" si="34"/>
        <v/>
      </c>
      <c r="M528" s="9" t="str">
        <f t="shared" si="35"/>
        <v/>
      </c>
    </row>
    <row r="529" spans="1:13" ht="15" thickBot="1">
      <c r="A529" s="14" t="s">
        <v>1489</v>
      </c>
      <c r="C529" s="9">
        <f>IF(OR(ISNUMBER(FIND("OBRA",'[2]R-2010'!E529)),ISNUMBER(FIND("4.4.90.51",'[2]R-2010'!C529))),1,0)</f>
        <v>0</v>
      </c>
      <c r="D529" s="23" t="str">
        <f>IFERROR(TEXT(VALUE(SUBSTITUTE(SUBSTITUTE(SUBSTITUTE('[2]R-2010'!H529,".",""),"/",""),"-","")),"00000000000000"),"")</f>
        <v/>
      </c>
      <c r="E529" s="9" t="str">
        <f t="shared" si="32"/>
        <v/>
      </c>
      <c r="F529" s="9" t="str">
        <f t="shared" si="33"/>
        <v/>
      </c>
      <c r="G529" s="9">
        <f>IFERROR(IF('[2]R-2010'!I529="",0,'[2]R-2010'!I529),"")</f>
        <v>0</v>
      </c>
      <c r="H529" s="10">
        <f>IFERROR('[2]R-2010'!K529,"")</f>
        <v>0</v>
      </c>
      <c r="I529" s="24">
        <f>IFERROR('[2]R-2010'!L529,"")</f>
        <v>0</v>
      </c>
      <c r="J529" s="14">
        <f>IFERROR('[2]R-2010'!Q529,"")</f>
        <v>0</v>
      </c>
      <c r="K529" s="23" t="str">
        <f>IFERROR(IF(OR(ISNUMBER(FIND("VARR",J529)),ISNUMBER(FIND("CAPINA",J529)),ISNUMBER(FIND("ROÇAG",J529)),ISNUMBER(FIND("ROCAG",J529)),ISNUMBER(FIND("PODA",J529)),ISNUMBER(FIND("RESÍDUO",J529)),ISNUMBER(FIND("RESIDUO",J529)),ISNUMBER(FIND("LIMPEZA",J529)),ISNUMBER(FIND("CONSERVAÇÃO",J529)),ISNUMBER(FIND("CONSERVACAO",J529))),INDEX([1]dados!$D$2:$D$32,MATCH("100000001*",[1]dados!$D$2:$D$32,0)),IF(OR(ISNUMBER(FIND("OBRA",J529)),ISNUMBER(FIND("ENGENHARIA",J529)),ISNUMBER(FIND("REFORMA",J529)),ISNUMBER(FIND("AMPLIAÇÃO",J529)),ISNUMBER(FIND("AMPLIACAO",J529)),ISNUMBER(FIND("PAVIMENTAÇÃO",J529)),ISNUMBER(FIND("PAVIMENTACAO",J529)),ISNUMBER(FIND("DRENAGEM",J529)),ISNUMBER(FIND("CONSTRUÇÃO",J529)),ISNUMBER(FIND("CONSTRUCAO",J529))),INDEX([1]dados!$D$2:$D$32,MATCH("100000003*",[1]dados!$D$2:$D$32,0)),IF(OR(ISNUMBER(FIND("LOCAÇÃO",J529)),ISNUMBER(FIND("LOCACAO",J529)),ISNUMBER(FIND("MANUTENÇÃO",J529)),ISNUMBER(FIND("MANUTENCAO",J529)),ISNUMBER(FIND("MÁQUINA",J529)),ISNUMBER(FIND("MAQUINA",J529)),ISNUMBER(FIND("EQUIPAMENTO",J529))),INDEX([1]dados!$D$2:$D$32,MATCH("100000020*",[1]dados!$D$2:$D$32,0)),""))),"")</f>
        <v/>
      </c>
      <c r="L529" s="9" t="str">
        <f t="shared" si="34"/>
        <v/>
      </c>
      <c r="M529" s="9" t="str">
        <f t="shared" si="35"/>
        <v/>
      </c>
    </row>
    <row r="530" spans="1:13" ht="15" thickBot="1">
      <c r="A530" s="14" t="s">
        <v>1489</v>
      </c>
      <c r="C530" s="9">
        <f>IF(OR(ISNUMBER(FIND("OBRA",'[2]R-2010'!E530)),ISNUMBER(FIND("4.4.90.51",'[2]R-2010'!C530))),1,0)</f>
        <v>0</v>
      </c>
      <c r="D530" s="23" t="str">
        <f>IFERROR(TEXT(VALUE(SUBSTITUTE(SUBSTITUTE(SUBSTITUTE('[2]R-2010'!H530,".",""),"/",""),"-","")),"00000000000000"),"")</f>
        <v/>
      </c>
      <c r="E530" s="9" t="str">
        <f t="shared" si="32"/>
        <v/>
      </c>
      <c r="F530" s="9" t="str">
        <f t="shared" si="33"/>
        <v/>
      </c>
      <c r="G530" s="9">
        <f>IFERROR(IF('[2]R-2010'!I530="",0,'[2]R-2010'!I530),"")</f>
        <v>0</v>
      </c>
      <c r="H530" s="10">
        <f>IFERROR('[2]R-2010'!K530,"")</f>
        <v>0</v>
      </c>
      <c r="I530" s="24">
        <f>IFERROR('[2]R-2010'!L530,"")</f>
        <v>0</v>
      </c>
      <c r="J530" s="14">
        <f>IFERROR('[2]R-2010'!Q530,"")</f>
        <v>0</v>
      </c>
      <c r="K530" s="23" t="str">
        <f>IFERROR(IF(OR(ISNUMBER(FIND("VARR",J530)),ISNUMBER(FIND("CAPINA",J530)),ISNUMBER(FIND("ROÇAG",J530)),ISNUMBER(FIND("ROCAG",J530)),ISNUMBER(FIND("PODA",J530)),ISNUMBER(FIND("RESÍDUO",J530)),ISNUMBER(FIND("RESIDUO",J530)),ISNUMBER(FIND("LIMPEZA",J530)),ISNUMBER(FIND("CONSERVAÇÃO",J530)),ISNUMBER(FIND("CONSERVACAO",J530))),INDEX([1]dados!$D$2:$D$32,MATCH("100000001*",[1]dados!$D$2:$D$32,0)),IF(OR(ISNUMBER(FIND("OBRA",J530)),ISNUMBER(FIND("ENGENHARIA",J530)),ISNUMBER(FIND("REFORMA",J530)),ISNUMBER(FIND("AMPLIAÇÃO",J530)),ISNUMBER(FIND("AMPLIACAO",J530)),ISNUMBER(FIND("PAVIMENTAÇÃO",J530)),ISNUMBER(FIND("PAVIMENTACAO",J530)),ISNUMBER(FIND("DRENAGEM",J530)),ISNUMBER(FIND("CONSTRUÇÃO",J530)),ISNUMBER(FIND("CONSTRUCAO",J530))),INDEX([1]dados!$D$2:$D$32,MATCH("100000003*",[1]dados!$D$2:$D$32,0)),IF(OR(ISNUMBER(FIND("LOCAÇÃO",J530)),ISNUMBER(FIND("LOCACAO",J530)),ISNUMBER(FIND("MANUTENÇÃO",J530)),ISNUMBER(FIND("MANUTENCAO",J530)),ISNUMBER(FIND("MÁQUINA",J530)),ISNUMBER(FIND("MAQUINA",J530)),ISNUMBER(FIND("EQUIPAMENTO",J530))),INDEX([1]dados!$D$2:$D$32,MATCH("100000020*",[1]dados!$D$2:$D$32,0)),""))),"")</f>
        <v/>
      </c>
      <c r="L530" s="9" t="str">
        <f t="shared" si="34"/>
        <v/>
      </c>
      <c r="M530" s="9" t="str">
        <f t="shared" si="35"/>
        <v/>
      </c>
    </row>
    <row r="531" spans="1:13" ht="15" thickBot="1">
      <c r="A531" s="14" t="s">
        <v>1489</v>
      </c>
      <c r="C531" s="9">
        <f>IF(OR(ISNUMBER(FIND("OBRA",'[2]R-2010'!E531)),ISNUMBER(FIND("4.4.90.51",'[2]R-2010'!C531))),1,0)</f>
        <v>0</v>
      </c>
      <c r="D531" s="23" t="str">
        <f>IFERROR(TEXT(VALUE(SUBSTITUTE(SUBSTITUTE(SUBSTITUTE('[2]R-2010'!H531,".",""),"/",""),"-","")),"00000000000000"),"")</f>
        <v/>
      </c>
      <c r="E531" s="9" t="str">
        <f t="shared" si="32"/>
        <v/>
      </c>
      <c r="F531" s="9" t="str">
        <f t="shared" si="33"/>
        <v/>
      </c>
      <c r="G531" s="9">
        <f>IFERROR(IF('[2]R-2010'!I531="",0,'[2]R-2010'!I531),"")</f>
        <v>0</v>
      </c>
      <c r="H531" s="10">
        <f>IFERROR('[2]R-2010'!K531,"")</f>
        <v>0</v>
      </c>
      <c r="I531" s="24">
        <f>IFERROR('[2]R-2010'!L531,"")</f>
        <v>0</v>
      </c>
      <c r="J531" s="14">
        <f>IFERROR('[2]R-2010'!Q531,"")</f>
        <v>0</v>
      </c>
      <c r="K531" s="23" t="str">
        <f>IFERROR(IF(OR(ISNUMBER(FIND("VARR",J531)),ISNUMBER(FIND("CAPINA",J531)),ISNUMBER(FIND("ROÇAG",J531)),ISNUMBER(FIND("ROCAG",J531)),ISNUMBER(FIND("PODA",J531)),ISNUMBER(FIND("RESÍDUO",J531)),ISNUMBER(FIND("RESIDUO",J531)),ISNUMBER(FIND("LIMPEZA",J531)),ISNUMBER(FIND("CONSERVAÇÃO",J531)),ISNUMBER(FIND("CONSERVACAO",J531))),INDEX([1]dados!$D$2:$D$32,MATCH("100000001*",[1]dados!$D$2:$D$32,0)),IF(OR(ISNUMBER(FIND("OBRA",J531)),ISNUMBER(FIND("ENGENHARIA",J531)),ISNUMBER(FIND("REFORMA",J531)),ISNUMBER(FIND("AMPLIAÇÃO",J531)),ISNUMBER(FIND("AMPLIACAO",J531)),ISNUMBER(FIND("PAVIMENTAÇÃO",J531)),ISNUMBER(FIND("PAVIMENTACAO",J531)),ISNUMBER(FIND("DRENAGEM",J531)),ISNUMBER(FIND("CONSTRUÇÃO",J531)),ISNUMBER(FIND("CONSTRUCAO",J531))),INDEX([1]dados!$D$2:$D$32,MATCH("100000003*",[1]dados!$D$2:$D$32,0)),IF(OR(ISNUMBER(FIND("LOCAÇÃO",J531)),ISNUMBER(FIND("LOCACAO",J531)),ISNUMBER(FIND("MANUTENÇÃO",J531)),ISNUMBER(FIND("MANUTENCAO",J531)),ISNUMBER(FIND("MÁQUINA",J531)),ISNUMBER(FIND("MAQUINA",J531)),ISNUMBER(FIND("EQUIPAMENTO",J531))),INDEX([1]dados!$D$2:$D$32,MATCH("100000020*",[1]dados!$D$2:$D$32,0)),""))),"")</f>
        <v/>
      </c>
      <c r="L531" s="9" t="str">
        <f t="shared" si="34"/>
        <v/>
      </c>
      <c r="M531" s="9" t="str">
        <f t="shared" si="35"/>
        <v/>
      </c>
    </row>
    <row r="532" spans="1:13" ht="15" thickBot="1">
      <c r="A532" s="14" t="s">
        <v>1489</v>
      </c>
      <c r="C532" s="9">
        <f>IF(OR(ISNUMBER(FIND("OBRA",'[2]R-2010'!E532)),ISNUMBER(FIND("4.4.90.51",'[2]R-2010'!C532))),1,0)</f>
        <v>0</v>
      </c>
      <c r="D532" s="23" t="str">
        <f>IFERROR(TEXT(VALUE(SUBSTITUTE(SUBSTITUTE(SUBSTITUTE('[2]R-2010'!H532,".",""),"/",""),"-","")),"00000000000000"),"")</f>
        <v/>
      </c>
      <c r="E532" s="9" t="str">
        <f t="shared" si="32"/>
        <v/>
      </c>
      <c r="F532" s="9" t="str">
        <f t="shared" si="33"/>
        <v/>
      </c>
      <c r="G532" s="9">
        <f>IFERROR(IF('[2]R-2010'!I532="",0,'[2]R-2010'!I532),"")</f>
        <v>0</v>
      </c>
      <c r="H532" s="10">
        <f>IFERROR('[2]R-2010'!K532,"")</f>
        <v>0</v>
      </c>
      <c r="I532" s="24">
        <f>IFERROR('[2]R-2010'!L532,"")</f>
        <v>0</v>
      </c>
      <c r="J532" s="14">
        <f>IFERROR('[2]R-2010'!Q532,"")</f>
        <v>0</v>
      </c>
      <c r="K532" s="23" t="str">
        <f>IFERROR(IF(OR(ISNUMBER(FIND("VARR",J532)),ISNUMBER(FIND("CAPINA",J532)),ISNUMBER(FIND("ROÇAG",J532)),ISNUMBER(FIND("ROCAG",J532)),ISNUMBER(FIND("PODA",J532)),ISNUMBER(FIND("RESÍDUO",J532)),ISNUMBER(FIND("RESIDUO",J532)),ISNUMBER(FIND("LIMPEZA",J532)),ISNUMBER(FIND("CONSERVAÇÃO",J532)),ISNUMBER(FIND("CONSERVACAO",J532))),INDEX([1]dados!$D$2:$D$32,MATCH("100000001*",[1]dados!$D$2:$D$32,0)),IF(OR(ISNUMBER(FIND("OBRA",J532)),ISNUMBER(FIND("ENGENHARIA",J532)),ISNUMBER(FIND("REFORMA",J532)),ISNUMBER(FIND("AMPLIAÇÃO",J532)),ISNUMBER(FIND("AMPLIACAO",J532)),ISNUMBER(FIND("PAVIMENTAÇÃO",J532)),ISNUMBER(FIND("PAVIMENTACAO",J532)),ISNUMBER(FIND("DRENAGEM",J532)),ISNUMBER(FIND("CONSTRUÇÃO",J532)),ISNUMBER(FIND("CONSTRUCAO",J532))),INDEX([1]dados!$D$2:$D$32,MATCH("100000003*",[1]dados!$D$2:$D$32,0)),IF(OR(ISNUMBER(FIND("LOCAÇÃO",J532)),ISNUMBER(FIND("LOCACAO",J532)),ISNUMBER(FIND("MANUTENÇÃO",J532)),ISNUMBER(FIND("MANUTENCAO",J532)),ISNUMBER(FIND("MÁQUINA",J532)),ISNUMBER(FIND("MAQUINA",J532)),ISNUMBER(FIND("EQUIPAMENTO",J532))),INDEX([1]dados!$D$2:$D$32,MATCH("100000020*",[1]dados!$D$2:$D$32,0)),""))),"")</f>
        <v/>
      </c>
      <c r="L532" s="9" t="str">
        <f t="shared" si="34"/>
        <v/>
      </c>
      <c r="M532" s="9" t="str">
        <f t="shared" si="35"/>
        <v/>
      </c>
    </row>
    <row r="533" spans="1:13" ht="15" thickBot="1">
      <c r="A533" s="14" t="s">
        <v>1489</v>
      </c>
      <c r="C533" s="9">
        <f>IF(OR(ISNUMBER(FIND("OBRA",'[2]R-2010'!E533)),ISNUMBER(FIND("4.4.90.51",'[2]R-2010'!C533))),1,0)</f>
        <v>0</v>
      </c>
      <c r="D533" s="23" t="str">
        <f>IFERROR(TEXT(VALUE(SUBSTITUTE(SUBSTITUTE(SUBSTITUTE('[2]R-2010'!H533,".",""),"/",""),"-","")),"00000000000000"),"")</f>
        <v/>
      </c>
      <c r="E533" s="9" t="str">
        <f t="shared" si="32"/>
        <v/>
      </c>
      <c r="F533" s="9" t="str">
        <f t="shared" si="33"/>
        <v/>
      </c>
      <c r="G533" s="9">
        <f>IFERROR(IF('[2]R-2010'!I533="",0,'[2]R-2010'!I533),"")</f>
        <v>0</v>
      </c>
      <c r="H533" s="10">
        <f>IFERROR('[2]R-2010'!K533,"")</f>
        <v>0</v>
      </c>
      <c r="I533" s="24">
        <f>IFERROR('[2]R-2010'!L533,"")</f>
        <v>0</v>
      </c>
      <c r="J533" s="14">
        <f>IFERROR('[2]R-2010'!Q533,"")</f>
        <v>0</v>
      </c>
      <c r="K533" s="23" t="str">
        <f>IFERROR(IF(OR(ISNUMBER(FIND("VARR",J533)),ISNUMBER(FIND("CAPINA",J533)),ISNUMBER(FIND("ROÇAG",J533)),ISNUMBER(FIND("ROCAG",J533)),ISNUMBER(FIND("PODA",J533)),ISNUMBER(FIND("RESÍDUO",J533)),ISNUMBER(FIND("RESIDUO",J533)),ISNUMBER(FIND("LIMPEZA",J533)),ISNUMBER(FIND("CONSERVAÇÃO",J533)),ISNUMBER(FIND("CONSERVACAO",J533))),INDEX([1]dados!$D$2:$D$32,MATCH("100000001*",[1]dados!$D$2:$D$32,0)),IF(OR(ISNUMBER(FIND("OBRA",J533)),ISNUMBER(FIND("ENGENHARIA",J533)),ISNUMBER(FIND("REFORMA",J533)),ISNUMBER(FIND("AMPLIAÇÃO",J533)),ISNUMBER(FIND("AMPLIACAO",J533)),ISNUMBER(FIND("PAVIMENTAÇÃO",J533)),ISNUMBER(FIND("PAVIMENTACAO",J533)),ISNUMBER(FIND("DRENAGEM",J533)),ISNUMBER(FIND("CONSTRUÇÃO",J533)),ISNUMBER(FIND("CONSTRUCAO",J533))),INDEX([1]dados!$D$2:$D$32,MATCH("100000003*",[1]dados!$D$2:$D$32,0)),IF(OR(ISNUMBER(FIND("LOCAÇÃO",J533)),ISNUMBER(FIND("LOCACAO",J533)),ISNUMBER(FIND("MANUTENÇÃO",J533)),ISNUMBER(FIND("MANUTENCAO",J533)),ISNUMBER(FIND("MÁQUINA",J533)),ISNUMBER(FIND("MAQUINA",J533)),ISNUMBER(FIND("EQUIPAMENTO",J533))),INDEX([1]dados!$D$2:$D$32,MATCH("100000020*",[1]dados!$D$2:$D$32,0)),""))),"")</f>
        <v/>
      </c>
      <c r="L533" s="9" t="str">
        <f t="shared" si="34"/>
        <v/>
      </c>
      <c r="M533" s="9" t="str">
        <f t="shared" si="35"/>
        <v/>
      </c>
    </row>
    <row r="534" spans="1:13" ht="15" thickBot="1">
      <c r="A534" s="14" t="s">
        <v>1489</v>
      </c>
      <c r="C534" s="9">
        <f>IF(OR(ISNUMBER(FIND("OBRA",'[2]R-2010'!E534)),ISNUMBER(FIND("4.4.90.51",'[2]R-2010'!C534))),1,0)</f>
        <v>0</v>
      </c>
      <c r="D534" s="23" t="str">
        <f>IFERROR(TEXT(VALUE(SUBSTITUTE(SUBSTITUTE(SUBSTITUTE('[2]R-2010'!H534,".",""),"/",""),"-","")),"00000000000000"),"")</f>
        <v/>
      </c>
      <c r="E534" s="9" t="str">
        <f t="shared" si="32"/>
        <v/>
      </c>
      <c r="F534" s="9" t="str">
        <f t="shared" si="33"/>
        <v/>
      </c>
      <c r="G534" s="9">
        <f>IFERROR(IF('[2]R-2010'!I534="",0,'[2]R-2010'!I534),"")</f>
        <v>0</v>
      </c>
      <c r="H534" s="10">
        <f>IFERROR('[2]R-2010'!K534,"")</f>
        <v>0</v>
      </c>
      <c r="I534" s="24">
        <f>IFERROR('[2]R-2010'!L534,"")</f>
        <v>0</v>
      </c>
      <c r="J534" s="14">
        <f>IFERROR('[2]R-2010'!Q534,"")</f>
        <v>0</v>
      </c>
      <c r="K534" s="23" t="str">
        <f>IFERROR(IF(OR(ISNUMBER(FIND("VARR",J534)),ISNUMBER(FIND("CAPINA",J534)),ISNUMBER(FIND("ROÇAG",J534)),ISNUMBER(FIND("ROCAG",J534)),ISNUMBER(FIND("PODA",J534)),ISNUMBER(FIND("RESÍDUO",J534)),ISNUMBER(FIND("RESIDUO",J534)),ISNUMBER(FIND("LIMPEZA",J534)),ISNUMBER(FIND("CONSERVAÇÃO",J534)),ISNUMBER(FIND("CONSERVACAO",J534))),INDEX([1]dados!$D$2:$D$32,MATCH("100000001*",[1]dados!$D$2:$D$32,0)),IF(OR(ISNUMBER(FIND("OBRA",J534)),ISNUMBER(FIND("ENGENHARIA",J534)),ISNUMBER(FIND("REFORMA",J534)),ISNUMBER(FIND("AMPLIAÇÃO",J534)),ISNUMBER(FIND("AMPLIACAO",J534)),ISNUMBER(FIND("PAVIMENTAÇÃO",J534)),ISNUMBER(FIND("PAVIMENTACAO",J534)),ISNUMBER(FIND("DRENAGEM",J534)),ISNUMBER(FIND("CONSTRUÇÃO",J534)),ISNUMBER(FIND("CONSTRUCAO",J534))),INDEX([1]dados!$D$2:$D$32,MATCH("100000003*",[1]dados!$D$2:$D$32,0)),IF(OR(ISNUMBER(FIND("LOCAÇÃO",J534)),ISNUMBER(FIND("LOCACAO",J534)),ISNUMBER(FIND("MANUTENÇÃO",J534)),ISNUMBER(FIND("MANUTENCAO",J534)),ISNUMBER(FIND("MÁQUINA",J534)),ISNUMBER(FIND("MAQUINA",J534)),ISNUMBER(FIND("EQUIPAMENTO",J534))),INDEX([1]dados!$D$2:$D$32,MATCH("100000020*",[1]dados!$D$2:$D$32,0)),""))),"")</f>
        <v/>
      </c>
      <c r="L534" s="9" t="str">
        <f t="shared" si="34"/>
        <v/>
      </c>
      <c r="M534" s="9" t="str">
        <f t="shared" si="35"/>
        <v/>
      </c>
    </row>
    <row r="535" spans="1:13" ht="15" thickBot="1">
      <c r="A535" s="14" t="s">
        <v>1489</v>
      </c>
      <c r="C535" s="9">
        <f>IF(OR(ISNUMBER(FIND("OBRA",'[2]R-2010'!E535)),ISNUMBER(FIND("4.4.90.51",'[2]R-2010'!C535))),1,0)</f>
        <v>0</v>
      </c>
      <c r="D535" s="23" t="str">
        <f>IFERROR(TEXT(VALUE(SUBSTITUTE(SUBSTITUTE(SUBSTITUTE('[2]R-2010'!H535,".",""),"/",""),"-","")),"00000000000000"),"")</f>
        <v/>
      </c>
      <c r="E535" s="9" t="str">
        <f t="shared" si="32"/>
        <v/>
      </c>
      <c r="F535" s="9" t="str">
        <f t="shared" si="33"/>
        <v/>
      </c>
      <c r="G535" s="9">
        <f>IFERROR(IF('[2]R-2010'!I535="",0,'[2]R-2010'!I535),"")</f>
        <v>0</v>
      </c>
      <c r="H535" s="10">
        <f>IFERROR('[2]R-2010'!K535,"")</f>
        <v>0</v>
      </c>
      <c r="I535" s="24">
        <f>IFERROR('[2]R-2010'!L535,"")</f>
        <v>0</v>
      </c>
      <c r="J535" s="14">
        <f>IFERROR('[2]R-2010'!Q535,"")</f>
        <v>0</v>
      </c>
      <c r="K535" s="23" t="str">
        <f>IFERROR(IF(OR(ISNUMBER(FIND("VARR",J535)),ISNUMBER(FIND("CAPINA",J535)),ISNUMBER(FIND("ROÇAG",J535)),ISNUMBER(FIND("ROCAG",J535)),ISNUMBER(FIND("PODA",J535)),ISNUMBER(FIND("RESÍDUO",J535)),ISNUMBER(FIND("RESIDUO",J535)),ISNUMBER(FIND("LIMPEZA",J535)),ISNUMBER(FIND("CONSERVAÇÃO",J535)),ISNUMBER(FIND("CONSERVACAO",J535))),INDEX([1]dados!$D$2:$D$32,MATCH("100000001*",[1]dados!$D$2:$D$32,0)),IF(OR(ISNUMBER(FIND("OBRA",J535)),ISNUMBER(FIND("ENGENHARIA",J535)),ISNUMBER(FIND("REFORMA",J535)),ISNUMBER(FIND("AMPLIAÇÃO",J535)),ISNUMBER(FIND("AMPLIACAO",J535)),ISNUMBER(FIND("PAVIMENTAÇÃO",J535)),ISNUMBER(FIND("PAVIMENTACAO",J535)),ISNUMBER(FIND("DRENAGEM",J535)),ISNUMBER(FIND("CONSTRUÇÃO",J535)),ISNUMBER(FIND("CONSTRUCAO",J535))),INDEX([1]dados!$D$2:$D$32,MATCH("100000003*",[1]dados!$D$2:$D$32,0)),IF(OR(ISNUMBER(FIND("LOCAÇÃO",J535)),ISNUMBER(FIND("LOCACAO",J535)),ISNUMBER(FIND("MANUTENÇÃO",J535)),ISNUMBER(FIND("MANUTENCAO",J535)),ISNUMBER(FIND("MÁQUINA",J535)),ISNUMBER(FIND("MAQUINA",J535)),ISNUMBER(FIND("EQUIPAMENTO",J535))),INDEX([1]dados!$D$2:$D$32,MATCH("100000020*",[1]dados!$D$2:$D$32,0)),""))),"")</f>
        <v/>
      </c>
      <c r="L535" s="9" t="str">
        <f t="shared" si="34"/>
        <v/>
      </c>
      <c r="M535" s="9" t="str">
        <f t="shared" si="35"/>
        <v/>
      </c>
    </row>
    <row r="536" spans="1:13" ht="15" thickBot="1">
      <c r="A536" s="14" t="s">
        <v>1489</v>
      </c>
      <c r="C536" s="9">
        <f>IF(OR(ISNUMBER(FIND("OBRA",'[2]R-2010'!E536)),ISNUMBER(FIND("4.4.90.51",'[2]R-2010'!C536))),1,0)</f>
        <v>0</v>
      </c>
      <c r="D536" s="23" t="str">
        <f>IFERROR(TEXT(VALUE(SUBSTITUTE(SUBSTITUTE(SUBSTITUTE('[2]R-2010'!H536,".",""),"/",""),"-","")),"00000000000000"),"")</f>
        <v/>
      </c>
      <c r="E536" s="9" t="str">
        <f t="shared" si="32"/>
        <v/>
      </c>
      <c r="F536" s="9" t="str">
        <f t="shared" si="33"/>
        <v/>
      </c>
      <c r="G536" s="9">
        <f>IFERROR(IF('[2]R-2010'!I536="",0,'[2]R-2010'!I536),"")</f>
        <v>0</v>
      </c>
      <c r="H536" s="10">
        <f>IFERROR('[2]R-2010'!K536,"")</f>
        <v>0</v>
      </c>
      <c r="I536" s="24">
        <f>IFERROR('[2]R-2010'!L536,"")</f>
        <v>0</v>
      </c>
      <c r="J536" s="14">
        <f>IFERROR('[2]R-2010'!Q536,"")</f>
        <v>0</v>
      </c>
      <c r="K536" s="23" t="str">
        <f>IFERROR(IF(OR(ISNUMBER(FIND("VARR",J536)),ISNUMBER(FIND("CAPINA",J536)),ISNUMBER(FIND("ROÇAG",J536)),ISNUMBER(FIND("ROCAG",J536)),ISNUMBER(FIND("PODA",J536)),ISNUMBER(FIND("RESÍDUO",J536)),ISNUMBER(FIND("RESIDUO",J536)),ISNUMBER(FIND("LIMPEZA",J536)),ISNUMBER(FIND("CONSERVAÇÃO",J536)),ISNUMBER(FIND("CONSERVACAO",J536))),INDEX([1]dados!$D$2:$D$32,MATCH("100000001*",[1]dados!$D$2:$D$32,0)),IF(OR(ISNUMBER(FIND("OBRA",J536)),ISNUMBER(FIND("ENGENHARIA",J536)),ISNUMBER(FIND("REFORMA",J536)),ISNUMBER(FIND("AMPLIAÇÃO",J536)),ISNUMBER(FIND("AMPLIACAO",J536)),ISNUMBER(FIND("PAVIMENTAÇÃO",J536)),ISNUMBER(FIND("PAVIMENTACAO",J536)),ISNUMBER(FIND("DRENAGEM",J536)),ISNUMBER(FIND("CONSTRUÇÃO",J536)),ISNUMBER(FIND("CONSTRUCAO",J536))),INDEX([1]dados!$D$2:$D$32,MATCH("100000003*",[1]dados!$D$2:$D$32,0)),IF(OR(ISNUMBER(FIND("LOCAÇÃO",J536)),ISNUMBER(FIND("LOCACAO",J536)),ISNUMBER(FIND("MANUTENÇÃO",J536)),ISNUMBER(FIND("MANUTENCAO",J536)),ISNUMBER(FIND("MÁQUINA",J536)),ISNUMBER(FIND("MAQUINA",J536)),ISNUMBER(FIND("EQUIPAMENTO",J536))),INDEX([1]dados!$D$2:$D$32,MATCH("100000020*",[1]dados!$D$2:$D$32,0)),""))),"")</f>
        <v/>
      </c>
      <c r="L536" s="9" t="str">
        <f t="shared" si="34"/>
        <v/>
      </c>
      <c r="M536" s="9" t="str">
        <f t="shared" si="35"/>
        <v/>
      </c>
    </row>
    <row r="537" spans="1:13" ht="15" thickBot="1">
      <c r="A537" s="14" t="s">
        <v>1489</v>
      </c>
      <c r="C537" s="9">
        <f>IF(OR(ISNUMBER(FIND("OBRA",'[2]R-2010'!E537)),ISNUMBER(FIND("4.4.90.51",'[2]R-2010'!C537))),1,0)</f>
        <v>0</v>
      </c>
      <c r="D537" s="23" t="str">
        <f>IFERROR(TEXT(VALUE(SUBSTITUTE(SUBSTITUTE(SUBSTITUTE('[2]R-2010'!H537,".",""),"/",""),"-","")),"00000000000000"),"")</f>
        <v/>
      </c>
      <c r="E537" s="9" t="str">
        <f t="shared" si="32"/>
        <v/>
      </c>
      <c r="F537" s="9" t="str">
        <f t="shared" si="33"/>
        <v/>
      </c>
      <c r="G537" s="9">
        <f>IFERROR(IF('[2]R-2010'!I537="",0,'[2]R-2010'!I537),"")</f>
        <v>0</v>
      </c>
      <c r="H537" s="10">
        <f>IFERROR('[2]R-2010'!K537,"")</f>
        <v>0</v>
      </c>
      <c r="I537" s="24">
        <f>IFERROR('[2]R-2010'!L537,"")</f>
        <v>0</v>
      </c>
      <c r="J537" s="14">
        <f>IFERROR('[2]R-2010'!Q537,"")</f>
        <v>0</v>
      </c>
      <c r="K537" s="23" t="str">
        <f>IFERROR(IF(OR(ISNUMBER(FIND("VARR",J537)),ISNUMBER(FIND("CAPINA",J537)),ISNUMBER(FIND("ROÇAG",J537)),ISNUMBER(FIND("ROCAG",J537)),ISNUMBER(FIND("PODA",J537)),ISNUMBER(FIND("RESÍDUO",J537)),ISNUMBER(FIND("RESIDUO",J537)),ISNUMBER(FIND("LIMPEZA",J537)),ISNUMBER(FIND("CONSERVAÇÃO",J537)),ISNUMBER(FIND("CONSERVACAO",J537))),INDEX([1]dados!$D$2:$D$32,MATCH("100000001*",[1]dados!$D$2:$D$32,0)),IF(OR(ISNUMBER(FIND("OBRA",J537)),ISNUMBER(FIND("ENGENHARIA",J537)),ISNUMBER(FIND("REFORMA",J537)),ISNUMBER(FIND("AMPLIAÇÃO",J537)),ISNUMBER(FIND("AMPLIACAO",J537)),ISNUMBER(FIND("PAVIMENTAÇÃO",J537)),ISNUMBER(FIND("PAVIMENTACAO",J537)),ISNUMBER(FIND("DRENAGEM",J537)),ISNUMBER(FIND("CONSTRUÇÃO",J537)),ISNUMBER(FIND("CONSTRUCAO",J537))),INDEX([1]dados!$D$2:$D$32,MATCH("100000003*",[1]dados!$D$2:$D$32,0)),IF(OR(ISNUMBER(FIND("LOCAÇÃO",J537)),ISNUMBER(FIND("LOCACAO",J537)),ISNUMBER(FIND("MANUTENÇÃO",J537)),ISNUMBER(FIND("MANUTENCAO",J537)),ISNUMBER(FIND("MÁQUINA",J537)),ISNUMBER(FIND("MAQUINA",J537)),ISNUMBER(FIND("EQUIPAMENTO",J537))),INDEX([1]dados!$D$2:$D$32,MATCH("100000020*",[1]dados!$D$2:$D$32,0)),""))),"")</f>
        <v/>
      </c>
      <c r="L537" s="9" t="str">
        <f t="shared" si="34"/>
        <v/>
      </c>
      <c r="M537" s="9" t="str">
        <f t="shared" si="35"/>
        <v/>
      </c>
    </row>
    <row r="538" spans="1:13" ht="15" thickBot="1">
      <c r="A538" s="14" t="s">
        <v>1489</v>
      </c>
      <c r="C538" s="9">
        <f>IF(OR(ISNUMBER(FIND("OBRA",'[2]R-2010'!E538)),ISNUMBER(FIND("4.4.90.51",'[2]R-2010'!C538))),1,0)</f>
        <v>0</v>
      </c>
      <c r="D538" s="23" t="str">
        <f>IFERROR(TEXT(VALUE(SUBSTITUTE(SUBSTITUTE(SUBSTITUTE('[2]R-2010'!H538,".",""),"/",""),"-","")),"00000000000000"),"")</f>
        <v/>
      </c>
      <c r="E538" s="9" t="str">
        <f t="shared" si="32"/>
        <v/>
      </c>
      <c r="F538" s="9" t="str">
        <f t="shared" si="33"/>
        <v/>
      </c>
      <c r="G538" s="9">
        <f>IFERROR(IF('[2]R-2010'!I538="",0,'[2]R-2010'!I538),"")</f>
        <v>0</v>
      </c>
      <c r="H538" s="10">
        <f>IFERROR('[2]R-2010'!K538,"")</f>
        <v>0</v>
      </c>
      <c r="I538" s="24">
        <f>IFERROR('[2]R-2010'!L538,"")</f>
        <v>0</v>
      </c>
      <c r="J538" s="14">
        <f>IFERROR('[2]R-2010'!Q538,"")</f>
        <v>0</v>
      </c>
      <c r="K538" s="23" t="str">
        <f>IFERROR(IF(OR(ISNUMBER(FIND("VARR",J538)),ISNUMBER(FIND("CAPINA",J538)),ISNUMBER(FIND("ROÇAG",J538)),ISNUMBER(FIND("ROCAG",J538)),ISNUMBER(FIND("PODA",J538)),ISNUMBER(FIND("RESÍDUO",J538)),ISNUMBER(FIND("RESIDUO",J538)),ISNUMBER(FIND("LIMPEZA",J538)),ISNUMBER(FIND("CONSERVAÇÃO",J538)),ISNUMBER(FIND("CONSERVACAO",J538))),INDEX([1]dados!$D$2:$D$32,MATCH("100000001*",[1]dados!$D$2:$D$32,0)),IF(OR(ISNUMBER(FIND("OBRA",J538)),ISNUMBER(FIND("ENGENHARIA",J538)),ISNUMBER(FIND("REFORMA",J538)),ISNUMBER(FIND("AMPLIAÇÃO",J538)),ISNUMBER(FIND("AMPLIACAO",J538)),ISNUMBER(FIND("PAVIMENTAÇÃO",J538)),ISNUMBER(FIND("PAVIMENTACAO",J538)),ISNUMBER(FIND("DRENAGEM",J538)),ISNUMBER(FIND("CONSTRUÇÃO",J538)),ISNUMBER(FIND("CONSTRUCAO",J538))),INDEX([1]dados!$D$2:$D$32,MATCH("100000003*",[1]dados!$D$2:$D$32,0)),IF(OR(ISNUMBER(FIND("LOCAÇÃO",J538)),ISNUMBER(FIND("LOCACAO",J538)),ISNUMBER(FIND("MANUTENÇÃO",J538)),ISNUMBER(FIND("MANUTENCAO",J538)),ISNUMBER(FIND("MÁQUINA",J538)),ISNUMBER(FIND("MAQUINA",J538)),ISNUMBER(FIND("EQUIPAMENTO",J538))),INDEX([1]dados!$D$2:$D$32,MATCH("100000020*",[1]dados!$D$2:$D$32,0)),""))),"")</f>
        <v/>
      </c>
      <c r="L538" s="9" t="str">
        <f t="shared" si="34"/>
        <v/>
      </c>
      <c r="M538" s="9" t="str">
        <f t="shared" si="35"/>
        <v/>
      </c>
    </row>
    <row r="539" spans="1:13" ht="15" thickBot="1">
      <c r="A539" s="14" t="s">
        <v>1489</v>
      </c>
      <c r="C539" s="9">
        <f>IF(OR(ISNUMBER(FIND("OBRA",'[2]R-2010'!E539)),ISNUMBER(FIND("4.4.90.51",'[2]R-2010'!C539))),1,0)</f>
        <v>0</v>
      </c>
      <c r="D539" s="23" t="str">
        <f>IFERROR(TEXT(VALUE(SUBSTITUTE(SUBSTITUTE(SUBSTITUTE('[2]R-2010'!H539,".",""),"/",""),"-","")),"00000000000000"),"")</f>
        <v/>
      </c>
      <c r="E539" s="9" t="str">
        <f t="shared" si="32"/>
        <v/>
      </c>
      <c r="F539" s="9" t="str">
        <f t="shared" si="33"/>
        <v/>
      </c>
      <c r="G539" s="9">
        <f>IFERROR(IF('[2]R-2010'!I539="",0,'[2]R-2010'!I539),"")</f>
        <v>0</v>
      </c>
      <c r="H539" s="10">
        <f>IFERROR('[2]R-2010'!K539,"")</f>
        <v>0</v>
      </c>
      <c r="I539" s="24">
        <f>IFERROR('[2]R-2010'!L539,"")</f>
        <v>0</v>
      </c>
      <c r="J539" s="14">
        <f>IFERROR('[2]R-2010'!Q539,"")</f>
        <v>0</v>
      </c>
      <c r="K539" s="23" t="str">
        <f>IFERROR(IF(OR(ISNUMBER(FIND("VARR",J539)),ISNUMBER(FIND("CAPINA",J539)),ISNUMBER(FIND("ROÇAG",J539)),ISNUMBER(FIND("ROCAG",J539)),ISNUMBER(FIND("PODA",J539)),ISNUMBER(FIND("RESÍDUO",J539)),ISNUMBER(FIND("RESIDUO",J539)),ISNUMBER(FIND("LIMPEZA",J539)),ISNUMBER(FIND("CONSERVAÇÃO",J539)),ISNUMBER(FIND("CONSERVACAO",J539))),INDEX([1]dados!$D$2:$D$32,MATCH("100000001*",[1]dados!$D$2:$D$32,0)),IF(OR(ISNUMBER(FIND("OBRA",J539)),ISNUMBER(FIND("ENGENHARIA",J539)),ISNUMBER(FIND("REFORMA",J539)),ISNUMBER(FIND("AMPLIAÇÃO",J539)),ISNUMBER(FIND("AMPLIACAO",J539)),ISNUMBER(FIND("PAVIMENTAÇÃO",J539)),ISNUMBER(FIND("PAVIMENTACAO",J539)),ISNUMBER(FIND("DRENAGEM",J539)),ISNUMBER(FIND("CONSTRUÇÃO",J539)),ISNUMBER(FIND("CONSTRUCAO",J539))),INDEX([1]dados!$D$2:$D$32,MATCH("100000003*",[1]dados!$D$2:$D$32,0)),IF(OR(ISNUMBER(FIND("LOCAÇÃO",J539)),ISNUMBER(FIND("LOCACAO",J539)),ISNUMBER(FIND("MANUTENÇÃO",J539)),ISNUMBER(FIND("MANUTENCAO",J539)),ISNUMBER(FIND("MÁQUINA",J539)),ISNUMBER(FIND("MAQUINA",J539)),ISNUMBER(FIND("EQUIPAMENTO",J539))),INDEX([1]dados!$D$2:$D$32,MATCH("100000020*",[1]dados!$D$2:$D$32,0)),""))),"")</f>
        <v/>
      </c>
      <c r="L539" s="9" t="str">
        <f t="shared" si="34"/>
        <v/>
      </c>
      <c r="M539" s="9" t="str">
        <f t="shared" si="35"/>
        <v/>
      </c>
    </row>
    <row r="540" spans="1:13" ht="15" thickBot="1">
      <c r="A540" s="14" t="s">
        <v>1489</v>
      </c>
      <c r="C540" s="9">
        <f>IF(OR(ISNUMBER(FIND("OBRA",'[2]R-2010'!E540)),ISNUMBER(FIND("4.4.90.51",'[2]R-2010'!C540))),1,0)</f>
        <v>0</v>
      </c>
      <c r="D540" s="23" t="str">
        <f>IFERROR(TEXT(VALUE(SUBSTITUTE(SUBSTITUTE(SUBSTITUTE('[2]R-2010'!H540,".",""),"/",""),"-","")),"00000000000000"),"")</f>
        <v/>
      </c>
      <c r="E540" s="9" t="str">
        <f t="shared" si="32"/>
        <v/>
      </c>
      <c r="F540" s="9" t="str">
        <f t="shared" si="33"/>
        <v/>
      </c>
      <c r="G540" s="9">
        <f>IFERROR(IF('[2]R-2010'!I540="",0,'[2]R-2010'!I540),"")</f>
        <v>0</v>
      </c>
      <c r="H540" s="10">
        <f>IFERROR('[2]R-2010'!K540,"")</f>
        <v>0</v>
      </c>
      <c r="I540" s="24">
        <f>IFERROR('[2]R-2010'!L540,"")</f>
        <v>0</v>
      </c>
      <c r="J540" s="14">
        <f>IFERROR('[2]R-2010'!Q540,"")</f>
        <v>0</v>
      </c>
      <c r="K540" s="23" t="str">
        <f>IFERROR(IF(OR(ISNUMBER(FIND("VARR",J540)),ISNUMBER(FIND("CAPINA",J540)),ISNUMBER(FIND("ROÇAG",J540)),ISNUMBER(FIND("ROCAG",J540)),ISNUMBER(FIND("PODA",J540)),ISNUMBER(FIND("RESÍDUO",J540)),ISNUMBER(FIND("RESIDUO",J540)),ISNUMBER(FIND("LIMPEZA",J540)),ISNUMBER(FIND("CONSERVAÇÃO",J540)),ISNUMBER(FIND("CONSERVACAO",J540))),INDEX([1]dados!$D$2:$D$32,MATCH("100000001*",[1]dados!$D$2:$D$32,0)),IF(OR(ISNUMBER(FIND("OBRA",J540)),ISNUMBER(FIND("ENGENHARIA",J540)),ISNUMBER(FIND("REFORMA",J540)),ISNUMBER(FIND("AMPLIAÇÃO",J540)),ISNUMBER(FIND("AMPLIACAO",J540)),ISNUMBER(FIND("PAVIMENTAÇÃO",J540)),ISNUMBER(FIND("PAVIMENTACAO",J540)),ISNUMBER(FIND("DRENAGEM",J540)),ISNUMBER(FIND("CONSTRUÇÃO",J540)),ISNUMBER(FIND("CONSTRUCAO",J540))),INDEX([1]dados!$D$2:$D$32,MATCH("100000003*",[1]dados!$D$2:$D$32,0)),IF(OR(ISNUMBER(FIND("LOCAÇÃO",J540)),ISNUMBER(FIND("LOCACAO",J540)),ISNUMBER(FIND("MANUTENÇÃO",J540)),ISNUMBER(FIND("MANUTENCAO",J540)),ISNUMBER(FIND("MÁQUINA",J540)),ISNUMBER(FIND("MAQUINA",J540)),ISNUMBER(FIND("EQUIPAMENTO",J540))),INDEX([1]dados!$D$2:$D$32,MATCH("100000020*",[1]dados!$D$2:$D$32,0)),""))),"")</f>
        <v/>
      </c>
      <c r="L540" s="9" t="str">
        <f t="shared" si="34"/>
        <v/>
      </c>
      <c r="M540" s="9" t="str">
        <f t="shared" si="35"/>
        <v/>
      </c>
    </row>
    <row r="541" spans="1:13" ht="15" thickBot="1">
      <c r="A541" s="14" t="s">
        <v>1489</v>
      </c>
      <c r="C541" s="9">
        <f>IF(OR(ISNUMBER(FIND("OBRA",'[2]R-2010'!E541)),ISNUMBER(FIND("4.4.90.51",'[2]R-2010'!C541))),1,0)</f>
        <v>0</v>
      </c>
      <c r="D541" s="23" t="str">
        <f>IFERROR(TEXT(VALUE(SUBSTITUTE(SUBSTITUTE(SUBSTITUTE('[2]R-2010'!H541,".",""),"/",""),"-","")),"00000000000000"),"")</f>
        <v/>
      </c>
      <c r="E541" s="9" t="str">
        <f t="shared" si="32"/>
        <v/>
      </c>
      <c r="F541" s="9" t="str">
        <f t="shared" si="33"/>
        <v/>
      </c>
      <c r="G541" s="9">
        <f>IFERROR(IF('[2]R-2010'!I541="",0,'[2]R-2010'!I541),"")</f>
        <v>0</v>
      </c>
      <c r="H541" s="10">
        <f>IFERROR('[2]R-2010'!K541,"")</f>
        <v>0</v>
      </c>
      <c r="I541" s="24">
        <f>IFERROR('[2]R-2010'!L541,"")</f>
        <v>0</v>
      </c>
      <c r="J541" s="14">
        <f>IFERROR('[2]R-2010'!Q541,"")</f>
        <v>0</v>
      </c>
      <c r="K541" s="23" t="str">
        <f>IFERROR(IF(OR(ISNUMBER(FIND("VARR",J541)),ISNUMBER(FIND("CAPINA",J541)),ISNUMBER(FIND("ROÇAG",J541)),ISNUMBER(FIND("ROCAG",J541)),ISNUMBER(FIND("PODA",J541)),ISNUMBER(FIND("RESÍDUO",J541)),ISNUMBER(FIND("RESIDUO",J541)),ISNUMBER(FIND("LIMPEZA",J541)),ISNUMBER(FIND("CONSERVAÇÃO",J541)),ISNUMBER(FIND("CONSERVACAO",J541))),INDEX([1]dados!$D$2:$D$32,MATCH("100000001*",[1]dados!$D$2:$D$32,0)),IF(OR(ISNUMBER(FIND("OBRA",J541)),ISNUMBER(FIND("ENGENHARIA",J541)),ISNUMBER(FIND("REFORMA",J541)),ISNUMBER(FIND("AMPLIAÇÃO",J541)),ISNUMBER(FIND("AMPLIACAO",J541)),ISNUMBER(FIND("PAVIMENTAÇÃO",J541)),ISNUMBER(FIND("PAVIMENTACAO",J541)),ISNUMBER(FIND("DRENAGEM",J541)),ISNUMBER(FIND("CONSTRUÇÃO",J541)),ISNUMBER(FIND("CONSTRUCAO",J541))),INDEX([1]dados!$D$2:$D$32,MATCH("100000003*",[1]dados!$D$2:$D$32,0)),IF(OR(ISNUMBER(FIND("LOCAÇÃO",J541)),ISNUMBER(FIND("LOCACAO",J541)),ISNUMBER(FIND("MANUTENÇÃO",J541)),ISNUMBER(FIND("MANUTENCAO",J541)),ISNUMBER(FIND("MÁQUINA",J541)),ISNUMBER(FIND("MAQUINA",J541)),ISNUMBER(FIND("EQUIPAMENTO",J541))),INDEX([1]dados!$D$2:$D$32,MATCH("100000020*",[1]dados!$D$2:$D$32,0)),""))),"")</f>
        <v/>
      </c>
      <c r="L541" s="9" t="str">
        <f t="shared" si="34"/>
        <v/>
      </c>
      <c r="M541" s="9" t="str">
        <f t="shared" si="35"/>
        <v/>
      </c>
    </row>
    <row r="542" spans="1:13" ht="15" thickBot="1">
      <c r="A542" s="14" t="s">
        <v>1489</v>
      </c>
      <c r="C542" s="9">
        <f>IF(OR(ISNUMBER(FIND("OBRA",'[2]R-2010'!E542)),ISNUMBER(FIND("4.4.90.51",'[2]R-2010'!C542))),1,0)</f>
        <v>0</v>
      </c>
      <c r="D542" s="23" t="str">
        <f>IFERROR(TEXT(VALUE(SUBSTITUTE(SUBSTITUTE(SUBSTITUTE('[2]R-2010'!H542,".",""),"/",""),"-","")),"00000000000000"),"")</f>
        <v/>
      </c>
      <c r="E542" s="9" t="str">
        <f t="shared" si="32"/>
        <v/>
      </c>
      <c r="F542" s="9" t="str">
        <f t="shared" si="33"/>
        <v/>
      </c>
      <c r="G542" s="9">
        <f>IFERROR(IF('[2]R-2010'!I542="",0,'[2]R-2010'!I542),"")</f>
        <v>0</v>
      </c>
      <c r="H542" s="10">
        <f>IFERROR('[2]R-2010'!K542,"")</f>
        <v>0</v>
      </c>
      <c r="I542" s="24">
        <f>IFERROR('[2]R-2010'!L542,"")</f>
        <v>0</v>
      </c>
      <c r="J542" s="14">
        <f>IFERROR('[2]R-2010'!Q542,"")</f>
        <v>0</v>
      </c>
      <c r="K542" s="23" t="str">
        <f>IFERROR(IF(OR(ISNUMBER(FIND("VARR",J542)),ISNUMBER(FIND("CAPINA",J542)),ISNUMBER(FIND("ROÇAG",J542)),ISNUMBER(FIND("ROCAG",J542)),ISNUMBER(FIND("PODA",J542)),ISNUMBER(FIND("RESÍDUO",J542)),ISNUMBER(FIND("RESIDUO",J542)),ISNUMBER(FIND("LIMPEZA",J542)),ISNUMBER(FIND("CONSERVAÇÃO",J542)),ISNUMBER(FIND("CONSERVACAO",J542))),INDEX([1]dados!$D$2:$D$32,MATCH("100000001*",[1]dados!$D$2:$D$32,0)),IF(OR(ISNUMBER(FIND("OBRA",J542)),ISNUMBER(FIND("ENGENHARIA",J542)),ISNUMBER(FIND("REFORMA",J542)),ISNUMBER(FIND("AMPLIAÇÃO",J542)),ISNUMBER(FIND("AMPLIACAO",J542)),ISNUMBER(FIND("PAVIMENTAÇÃO",J542)),ISNUMBER(FIND("PAVIMENTACAO",J542)),ISNUMBER(FIND("DRENAGEM",J542)),ISNUMBER(FIND("CONSTRUÇÃO",J542)),ISNUMBER(FIND("CONSTRUCAO",J542))),INDEX([1]dados!$D$2:$D$32,MATCH("100000003*",[1]dados!$D$2:$D$32,0)),IF(OR(ISNUMBER(FIND("LOCAÇÃO",J542)),ISNUMBER(FIND("LOCACAO",J542)),ISNUMBER(FIND("MANUTENÇÃO",J542)),ISNUMBER(FIND("MANUTENCAO",J542)),ISNUMBER(FIND("MÁQUINA",J542)),ISNUMBER(FIND("MAQUINA",J542)),ISNUMBER(FIND("EQUIPAMENTO",J542))),INDEX([1]dados!$D$2:$D$32,MATCH("100000020*",[1]dados!$D$2:$D$32,0)),""))),"")</f>
        <v/>
      </c>
      <c r="L542" s="9" t="str">
        <f t="shared" si="34"/>
        <v/>
      </c>
      <c r="M542" s="9" t="str">
        <f t="shared" si="35"/>
        <v/>
      </c>
    </row>
    <row r="543" spans="1:13" ht="15" thickBot="1">
      <c r="A543" s="14" t="s">
        <v>1489</v>
      </c>
      <c r="C543" s="9">
        <f>IF(OR(ISNUMBER(FIND("OBRA",'[2]R-2010'!E543)),ISNUMBER(FIND("4.4.90.51",'[2]R-2010'!C543))),1,0)</f>
        <v>0</v>
      </c>
      <c r="D543" s="23" t="str">
        <f>IFERROR(TEXT(VALUE(SUBSTITUTE(SUBSTITUTE(SUBSTITUTE('[2]R-2010'!H543,".",""),"/",""),"-","")),"00000000000000"),"")</f>
        <v/>
      </c>
      <c r="E543" s="9" t="str">
        <f t="shared" si="32"/>
        <v/>
      </c>
      <c r="F543" s="9" t="str">
        <f t="shared" si="33"/>
        <v/>
      </c>
      <c r="G543" s="9">
        <f>IFERROR(IF('[2]R-2010'!I543="",0,'[2]R-2010'!I543),"")</f>
        <v>0</v>
      </c>
      <c r="H543" s="10">
        <f>IFERROR('[2]R-2010'!K543,"")</f>
        <v>0</v>
      </c>
      <c r="I543" s="24">
        <f>IFERROR('[2]R-2010'!L543,"")</f>
        <v>0</v>
      </c>
      <c r="J543" s="14">
        <f>IFERROR('[2]R-2010'!Q543,"")</f>
        <v>0</v>
      </c>
      <c r="K543" s="23" t="str">
        <f>IFERROR(IF(OR(ISNUMBER(FIND("VARR",J543)),ISNUMBER(FIND("CAPINA",J543)),ISNUMBER(FIND("ROÇAG",J543)),ISNUMBER(FIND("ROCAG",J543)),ISNUMBER(FIND("PODA",J543)),ISNUMBER(FIND("RESÍDUO",J543)),ISNUMBER(FIND("RESIDUO",J543)),ISNUMBER(FIND("LIMPEZA",J543)),ISNUMBER(FIND("CONSERVAÇÃO",J543)),ISNUMBER(FIND("CONSERVACAO",J543))),INDEX([1]dados!$D$2:$D$32,MATCH("100000001*",[1]dados!$D$2:$D$32,0)),IF(OR(ISNUMBER(FIND("OBRA",J543)),ISNUMBER(FIND("ENGENHARIA",J543)),ISNUMBER(FIND("REFORMA",J543)),ISNUMBER(FIND("AMPLIAÇÃO",J543)),ISNUMBER(FIND("AMPLIACAO",J543)),ISNUMBER(FIND("PAVIMENTAÇÃO",J543)),ISNUMBER(FIND("PAVIMENTACAO",J543)),ISNUMBER(FIND("DRENAGEM",J543)),ISNUMBER(FIND("CONSTRUÇÃO",J543)),ISNUMBER(FIND("CONSTRUCAO",J543))),INDEX([1]dados!$D$2:$D$32,MATCH("100000003*",[1]dados!$D$2:$D$32,0)),IF(OR(ISNUMBER(FIND("LOCAÇÃO",J543)),ISNUMBER(FIND("LOCACAO",J543)),ISNUMBER(FIND("MANUTENÇÃO",J543)),ISNUMBER(FIND("MANUTENCAO",J543)),ISNUMBER(FIND("MÁQUINA",J543)),ISNUMBER(FIND("MAQUINA",J543)),ISNUMBER(FIND("EQUIPAMENTO",J543))),INDEX([1]dados!$D$2:$D$32,MATCH("100000020*",[1]dados!$D$2:$D$32,0)),""))),"")</f>
        <v/>
      </c>
      <c r="L543" s="9" t="str">
        <f t="shared" si="34"/>
        <v/>
      </c>
      <c r="M543" s="9" t="str">
        <f t="shared" si="35"/>
        <v/>
      </c>
    </row>
    <row r="544" spans="1:13" ht="15" thickBot="1">
      <c r="A544" s="14" t="s">
        <v>1489</v>
      </c>
      <c r="C544" s="9">
        <f>IF(OR(ISNUMBER(FIND("OBRA",'[2]R-2010'!E544)),ISNUMBER(FIND("4.4.90.51",'[2]R-2010'!C544))),1,0)</f>
        <v>0</v>
      </c>
      <c r="D544" s="23" t="str">
        <f>IFERROR(TEXT(VALUE(SUBSTITUTE(SUBSTITUTE(SUBSTITUTE('[2]R-2010'!H544,".",""),"/",""),"-","")),"00000000000000"),"")</f>
        <v/>
      </c>
      <c r="E544" s="9" t="str">
        <f t="shared" si="32"/>
        <v/>
      </c>
      <c r="F544" s="9" t="str">
        <f t="shared" si="33"/>
        <v/>
      </c>
      <c r="G544" s="9">
        <f>IFERROR(IF('[2]R-2010'!I544="",0,'[2]R-2010'!I544),"")</f>
        <v>0</v>
      </c>
      <c r="H544" s="10">
        <f>IFERROR('[2]R-2010'!K544,"")</f>
        <v>0</v>
      </c>
      <c r="I544" s="24">
        <f>IFERROR('[2]R-2010'!L544,"")</f>
        <v>0</v>
      </c>
      <c r="J544" s="14">
        <f>IFERROR('[2]R-2010'!Q544,"")</f>
        <v>0</v>
      </c>
      <c r="K544" s="23" t="str">
        <f>IFERROR(IF(OR(ISNUMBER(FIND("VARR",J544)),ISNUMBER(FIND("CAPINA",J544)),ISNUMBER(FIND("ROÇAG",J544)),ISNUMBER(FIND("ROCAG",J544)),ISNUMBER(FIND("PODA",J544)),ISNUMBER(FIND("RESÍDUO",J544)),ISNUMBER(FIND("RESIDUO",J544)),ISNUMBER(FIND("LIMPEZA",J544)),ISNUMBER(FIND("CONSERVAÇÃO",J544)),ISNUMBER(FIND("CONSERVACAO",J544))),INDEX([1]dados!$D$2:$D$32,MATCH("100000001*",[1]dados!$D$2:$D$32,0)),IF(OR(ISNUMBER(FIND("OBRA",J544)),ISNUMBER(FIND("ENGENHARIA",J544)),ISNUMBER(FIND("REFORMA",J544)),ISNUMBER(FIND("AMPLIAÇÃO",J544)),ISNUMBER(FIND("AMPLIACAO",J544)),ISNUMBER(FIND("PAVIMENTAÇÃO",J544)),ISNUMBER(FIND("PAVIMENTACAO",J544)),ISNUMBER(FIND("DRENAGEM",J544)),ISNUMBER(FIND("CONSTRUÇÃO",J544)),ISNUMBER(FIND("CONSTRUCAO",J544))),INDEX([1]dados!$D$2:$D$32,MATCH("100000003*",[1]dados!$D$2:$D$32,0)),IF(OR(ISNUMBER(FIND("LOCAÇÃO",J544)),ISNUMBER(FIND("LOCACAO",J544)),ISNUMBER(FIND("MANUTENÇÃO",J544)),ISNUMBER(FIND("MANUTENCAO",J544)),ISNUMBER(FIND("MÁQUINA",J544)),ISNUMBER(FIND("MAQUINA",J544)),ISNUMBER(FIND("EQUIPAMENTO",J544))),INDEX([1]dados!$D$2:$D$32,MATCH("100000020*",[1]dados!$D$2:$D$32,0)),""))),"")</f>
        <v/>
      </c>
      <c r="L544" s="9" t="str">
        <f t="shared" si="34"/>
        <v/>
      </c>
      <c r="M544" s="9" t="str">
        <f t="shared" si="35"/>
        <v/>
      </c>
    </row>
    <row r="545" spans="1:13" ht="15" thickBot="1">
      <c r="A545" s="14" t="s">
        <v>1489</v>
      </c>
      <c r="C545" s="9">
        <f>IF(OR(ISNUMBER(FIND("OBRA",'[2]R-2010'!E545)),ISNUMBER(FIND("4.4.90.51",'[2]R-2010'!C545))),1,0)</f>
        <v>0</v>
      </c>
      <c r="D545" s="23" t="str">
        <f>IFERROR(TEXT(VALUE(SUBSTITUTE(SUBSTITUTE(SUBSTITUTE('[2]R-2010'!H545,".",""),"/",""),"-","")),"00000000000000"),"")</f>
        <v/>
      </c>
      <c r="E545" s="9" t="str">
        <f t="shared" si="32"/>
        <v/>
      </c>
      <c r="F545" s="9" t="str">
        <f t="shared" si="33"/>
        <v/>
      </c>
      <c r="G545" s="9">
        <f>IFERROR(IF('[2]R-2010'!I545="",0,'[2]R-2010'!I545),"")</f>
        <v>0</v>
      </c>
      <c r="H545" s="10">
        <f>IFERROR('[2]R-2010'!K545,"")</f>
        <v>0</v>
      </c>
      <c r="I545" s="24">
        <f>IFERROR('[2]R-2010'!L545,"")</f>
        <v>0</v>
      </c>
      <c r="J545" s="14">
        <f>IFERROR('[2]R-2010'!Q545,"")</f>
        <v>0</v>
      </c>
      <c r="K545" s="23" t="str">
        <f>IFERROR(IF(OR(ISNUMBER(FIND("VARR",J545)),ISNUMBER(FIND("CAPINA",J545)),ISNUMBER(FIND("ROÇAG",J545)),ISNUMBER(FIND("ROCAG",J545)),ISNUMBER(FIND("PODA",J545)),ISNUMBER(FIND("RESÍDUO",J545)),ISNUMBER(FIND("RESIDUO",J545)),ISNUMBER(FIND("LIMPEZA",J545)),ISNUMBER(FIND("CONSERVAÇÃO",J545)),ISNUMBER(FIND("CONSERVACAO",J545))),INDEX([1]dados!$D$2:$D$32,MATCH("100000001*",[1]dados!$D$2:$D$32,0)),IF(OR(ISNUMBER(FIND("OBRA",J545)),ISNUMBER(FIND("ENGENHARIA",J545)),ISNUMBER(FIND("REFORMA",J545)),ISNUMBER(FIND("AMPLIAÇÃO",J545)),ISNUMBER(FIND("AMPLIACAO",J545)),ISNUMBER(FIND("PAVIMENTAÇÃO",J545)),ISNUMBER(FIND("PAVIMENTACAO",J545)),ISNUMBER(FIND("DRENAGEM",J545)),ISNUMBER(FIND("CONSTRUÇÃO",J545)),ISNUMBER(FIND("CONSTRUCAO",J545))),INDEX([1]dados!$D$2:$D$32,MATCH("100000003*",[1]dados!$D$2:$D$32,0)),IF(OR(ISNUMBER(FIND("LOCAÇÃO",J545)),ISNUMBER(FIND("LOCACAO",J545)),ISNUMBER(FIND("MANUTENÇÃO",J545)),ISNUMBER(FIND("MANUTENCAO",J545)),ISNUMBER(FIND("MÁQUINA",J545)),ISNUMBER(FIND("MAQUINA",J545)),ISNUMBER(FIND("EQUIPAMENTO",J545))),INDEX([1]dados!$D$2:$D$32,MATCH("100000020*",[1]dados!$D$2:$D$32,0)),""))),"")</f>
        <v/>
      </c>
      <c r="L545" s="9" t="str">
        <f t="shared" si="34"/>
        <v/>
      </c>
      <c r="M545" s="9" t="str">
        <f t="shared" si="35"/>
        <v/>
      </c>
    </row>
    <row r="546" spans="1:13" ht="15" thickBot="1">
      <c r="A546" s="14" t="s">
        <v>1489</v>
      </c>
      <c r="C546" s="9">
        <f>IF(OR(ISNUMBER(FIND("OBRA",'[2]R-2010'!E546)),ISNUMBER(FIND("4.4.90.51",'[2]R-2010'!C546))),1,0)</f>
        <v>0</v>
      </c>
      <c r="D546" s="23" t="str">
        <f>IFERROR(TEXT(VALUE(SUBSTITUTE(SUBSTITUTE(SUBSTITUTE('[2]R-2010'!H546,".",""),"/",""),"-","")),"00000000000000"),"")</f>
        <v/>
      </c>
      <c r="E546" s="9" t="str">
        <f t="shared" si="32"/>
        <v/>
      </c>
      <c r="F546" s="9" t="str">
        <f t="shared" si="33"/>
        <v/>
      </c>
      <c r="G546" s="9">
        <f>IFERROR(IF('[2]R-2010'!I546="",0,'[2]R-2010'!I546),"")</f>
        <v>0</v>
      </c>
      <c r="H546" s="10">
        <f>IFERROR('[2]R-2010'!K546,"")</f>
        <v>0</v>
      </c>
      <c r="I546" s="24">
        <f>IFERROR('[2]R-2010'!L546,"")</f>
        <v>0</v>
      </c>
      <c r="J546" s="14">
        <f>IFERROR('[2]R-2010'!Q546,"")</f>
        <v>0</v>
      </c>
      <c r="K546" s="23" t="str">
        <f>IFERROR(IF(OR(ISNUMBER(FIND("VARR",J546)),ISNUMBER(FIND("CAPINA",J546)),ISNUMBER(FIND("ROÇAG",J546)),ISNUMBER(FIND("ROCAG",J546)),ISNUMBER(FIND("PODA",J546)),ISNUMBER(FIND("RESÍDUO",J546)),ISNUMBER(FIND("RESIDUO",J546)),ISNUMBER(FIND("LIMPEZA",J546)),ISNUMBER(FIND("CONSERVAÇÃO",J546)),ISNUMBER(FIND("CONSERVACAO",J546))),INDEX([1]dados!$D$2:$D$32,MATCH("100000001*",[1]dados!$D$2:$D$32,0)),IF(OR(ISNUMBER(FIND("OBRA",J546)),ISNUMBER(FIND("ENGENHARIA",J546)),ISNUMBER(FIND("REFORMA",J546)),ISNUMBER(FIND("AMPLIAÇÃO",J546)),ISNUMBER(FIND("AMPLIACAO",J546)),ISNUMBER(FIND("PAVIMENTAÇÃO",J546)),ISNUMBER(FIND("PAVIMENTACAO",J546)),ISNUMBER(FIND("DRENAGEM",J546)),ISNUMBER(FIND("CONSTRUÇÃO",J546)),ISNUMBER(FIND("CONSTRUCAO",J546))),INDEX([1]dados!$D$2:$D$32,MATCH("100000003*",[1]dados!$D$2:$D$32,0)),IF(OR(ISNUMBER(FIND("LOCAÇÃO",J546)),ISNUMBER(FIND("LOCACAO",J546)),ISNUMBER(FIND("MANUTENÇÃO",J546)),ISNUMBER(FIND("MANUTENCAO",J546)),ISNUMBER(FIND("MÁQUINA",J546)),ISNUMBER(FIND("MAQUINA",J546)),ISNUMBER(FIND("EQUIPAMENTO",J546))),INDEX([1]dados!$D$2:$D$32,MATCH("100000020*",[1]dados!$D$2:$D$32,0)),""))),"")</f>
        <v/>
      </c>
      <c r="L546" s="9" t="str">
        <f t="shared" si="34"/>
        <v/>
      </c>
      <c r="M546" s="9" t="str">
        <f t="shared" si="35"/>
        <v/>
      </c>
    </row>
    <row r="547" spans="1:13" ht="15" thickBot="1">
      <c r="A547" s="14" t="s">
        <v>1489</v>
      </c>
      <c r="C547" s="9">
        <f>IF(OR(ISNUMBER(FIND("OBRA",'[2]R-2010'!E547)),ISNUMBER(FIND("4.4.90.51",'[2]R-2010'!C547))),1,0)</f>
        <v>0</v>
      </c>
      <c r="D547" s="23" t="str">
        <f>IFERROR(TEXT(VALUE(SUBSTITUTE(SUBSTITUTE(SUBSTITUTE('[2]R-2010'!H547,".",""),"/",""),"-","")),"00000000000000"),"")</f>
        <v/>
      </c>
      <c r="E547" s="9" t="str">
        <f t="shared" si="32"/>
        <v/>
      </c>
      <c r="F547" s="9" t="str">
        <f t="shared" si="33"/>
        <v/>
      </c>
      <c r="G547" s="9">
        <f>IFERROR(IF('[2]R-2010'!I547="",0,'[2]R-2010'!I547),"")</f>
        <v>0</v>
      </c>
      <c r="H547" s="10">
        <f>IFERROR('[2]R-2010'!K547,"")</f>
        <v>0</v>
      </c>
      <c r="I547" s="24">
        <f>IFERROR('[2]R-2010'!L547,"")</f>
        <v>0</v>
      </c>
      <c r="J547" s="14">
        <f>IFERROR('[2]R-2010'!Q547,"")</f>
        <v>0</v>
      </c>
      <c r="K547" s="23" t="str">
        <f>IFERROR(IF(OR(ISNUMBER(FIND("VARR",J547)),ISNUMBER(FIND("CAPINA",J547)),ISNUMBER(FIND("ROÇAG",J547)),ISNUMBER(FIND("ROCAG",J547)),ISNUMBER(FIND("PODA",J547)),ISNUMBER(FIND("RESÍDUO",J547)),ISNUMBER(FIND("RESIDUO",J547)),ISNUMBER(FIND("LIMPEZA",J547)),ISNUMBER(FIND("CONSERVAÇÃO",J547)),ISNUMBER(FIND("CONSERVACAO",J547))),INDEX([1]dados!$D$2:$D$32,MATCH("100000001*",[1]dados!$D$2:$D$32,0)),IF(OR(ISNUMBER(FIND("OBRA",J547)),ISNUMBER(FIND("ENGENHARIA",J547)),ISNUMBER(FIND("REFORMA",J547)),ISNUMBER(FIND("AMPLIAÇÃO",J547)),ISNUMBER(FIND("AMPLIACAO",J547)),ISNUMBER(FIND("PAVIMENTAÇÃO",J547)),ISNUMBER(FIND("PAVIMENTACAO",J547)),ISNUMBER(FIND("DRENAGEM",J547)),ISNUMBER(FIND("CONSTRUÇÃO",J547)),ISNUMBER(FIND("CONSTRUCAO",J547))),INDEX([1]dados!$D$2:$D$32,MATCH("100000003*",[1]dados!$D$2:$D$32,0)),IF(OR(ISNUMBER(FIND("LOCAÇÃO",J547)),ISNUMBER(FIND("LOCACAO",J547)),ISNUMBER(FIND("MANUTENÇÃO",J547)),ISNUMBER(FIND("MANUTENCAO",J547)),ISNUMBER(FIND("MÁQUINA",J547)),ISNUMBER(FIND("MAQUINA",J547)),ISNUMBER(FIND("EQUIPAMENTO",J547))),INDEX([1]dados!$D$2:$D$32,MATCH("100000020*",[1]dados!$D$2:$D$32,0)),""))),"")</f>
        <v/>
      </c>
      <c r="L547" s="9" t="str">
        <f t="shared" si="34"/>
        <v/>
      </c>
      <c r="M547" s="9" t="str">
        <f t="shared" si="35"/>
        <v/>
      </c>
    </row>
    <row r="548" spans="1:13" ht="15" thickBot="1">
      <c r="A548" s="14" t="s">
        <v>1489</v>
      </c>
      <c r="C548" s="9">
        <f>IF(OR(ISNUMBER(FIND("OBRA",'[2]R-2010'!E548)),ISNUMBER(FIND("4.4.90.51",'[2]R-2010'!C548))),1,0)</f>
        <v>0</v>
      </c>
      <c r="D548" s="23" t="str">
        <f>IFERROR(TEXT(VALUE(SUBSTITUTE(SUBSTITUTE(SUBSTITUTE('[2]R-2010'!H548,".",""),"/",""),"-","")),"00000000000000"),"")</f>
        <v/>
      </c>
      <c r="E548" s="9" t="str">
        <f t="shared" si="32"/>
        <v/>
      </c>
      <c r="F548" s="9" t="str">
        <f t="shared" si="33"/>
        <v/>
      </c>
      <c r="G548" s="9">
        <f>IFERROR(IF('[2]R-2010'!I548="",0,'[2]R-2010'!I548),"")</f>
        <v>0</v>
      </c>
      <c r="H548" s="10">
        <f>IFERROR('[2]R-2010'!K548,"")</f>
        <v>0</v>
      </c>
      <c r="I548" s="24">
        <f>IFERROR('[2]R-2010'!L548,"")</f>
        <v>0</v>
      </c>
      <c r="J548" s="14">
        <f>IFERROR('[2]R-2010'!Q548,"")</f>
        <v>0</v>
      </c>
      <c r="K548" s="23" t="str">
        <f>IFERROR(IF(OR(ISNUMBER(FIND("VARR",J548)),ISNUMBER(FIND("CAPINA",J548)),ISNUMBER(FIND("ROÇAG",J548)),ISNUMBER(FIND("ROCAG",J548)),ISNUMBER(FIND("PODA",J548)),ISNUMBER(FIND("RESÍDUO",J548)),ISNUMBER(FIND("RESIDUO",J548)),ISNUMBER(FIND("LIMPEZA",J548)),ISNUMBER(FIND("CONSERVAÇÃO",J548)),ISNUMBER(FIND("CONSERVACAO",J548))),INDEX([1]dados!$D$2:$D$32,MATCH("100000001*",[1]dados!$D$2:$D$32,0)),IF(OR(ISNUMBER(FIND("OBRA",J548)),ISNUMBER(FIND("ENGENHARIA",J548)),ISNUMBER(FIND("REFORMA",J548)),ISNUMBER(FIND("AMPLIAÇÃO",J548)),ISNUMBER(FIND("AMPLIACAO",J548)),ISNUMBER(FIND("PAVIMENTAÇÃO",J548)),ISNUMBER(FIND("PAVIMENTACAO",J548)),ISNUMBER(FIND("DRENAGEM",J548)),ISNUMBER(FIND("CONSTRUÇÃO",J548)),ISNUMBER(FIND("CONSTRUCAO",J548))),INDEX([1]dados!$D$2:$D$32,MATCH("100000003*",[1]dados!$D$2:$D$32,0)),IF(OR(ISNUMBER(FIND("LOCAÇÃO",J548)),ISNUMBER(FIND("LOCACAO",J548)),ISNUMBER(FIND("MANUTENÇÃO",J548)),ISNUMBER(FIND("MANUTENCAO",J548)),ISNUMBER(FIND("MÁQUINA",J548)),ISNUMBER(FIND("MAQUINA",J548)),ISNUMBER(FIND("EQUIPAMENTO",J548))),INDEX([1]dados!$D$2:$D$32,MATCH("100000020*",[1]dados!$D$2:$D$32,0)),""))),"")</f>
        <v/>
      </c>
      <c r="L548" s="9" t="str">
        <f t="shared" si="34"/>
        <v/>
      </c>
      <c r="M548" s="9" t="str">
        <f t="shared" si="35"/>
        <v/>
      </c>
    </row>
    <row r="549" spans="1:13" ht="15" thickBot="1">
      <c r="A549" s="14" t="s">
        <v>1489</v>
      </c>
      <c r="C549" s="9">
        <f>IF(OR(ISNUMBER(FIND("OBRA",'[2]R-2010'!E549)),ISNUMBER(FIND("4.4.90.51",'[2]R-2010'!C549))),1,0)</f>
        <v>0</v>
      </c>
      <c r="D549" s="23" t="str">
        <f>IFERROR(TEXT(VALUE(SUBSTITUTE(SUBSTITUTE(SUBSTITUTE('[2]R-2010'!H549,".",""),"/",""),"-","")),"00000000000000"),"")</f>
        <v/>
      </c>
      <c r="E549" s="9" t="str">
        <f t="shared" si="32"/>
        <v/>
      </c>
      <c r="F549" s="9" t="str">
        <f t="shared" si="33"/>
        <v/>
      </c>
      <c r="G549" s="9">
        <f>IFERROR(IF('[2]R-2010'!I549="",0,'[2]R-2010'!I549),"")</f>
        <v>0</v>
      </c>
      <c r="H549" s="10">
        <f>IFERROR('[2]R-2010'!K549,"")</f>
        <v>0</v>
      </c>
      <c r="I549" s="24">
        <f>IFERROR('[2]R-2010'!L549,"")</f>
        <v>0</v>
      </c>
      <c r="J549" s="14">
        <f>IFERROR('[2]R-2010'!Q549,"")</f>
        <v>0</v>
      </c>
      <c r="K549" s="23" t="str">
        <f>IFERROR(IF(OR(ISNUMBER(FIND("VARR",J549)),ISNUMBER(FIND("CAPINA",J549)),ISNUMBER(FIND("ROÇAG",J549)),ISNUMBER(FIND("ROCAG",J549)),ISNUMBER(FIND("PODA",J549)),ISNUMBER(FIND("RESÍDUO",J549)),ISNUMBER(FIND("RESIDUO",J549)),ISNUMBER(FIND("LIMPEZA",J549)),ISNUMBER(FIND("CONSERVAÇÃO",J549)),ISNUMBER(FIND("CONSERVACAO",J549))),INDEX([1]dados!$D$2:$D$32,MATCH("100000001*",[1]dados!$D$2:$D$32,0)),IF(OR(ISNUMBER(FIND("OBRA",J549)),ISNUMBER(FIND("ENGENHARIA",J549)),ISNUMBER(FIND("REFORMA",J549)),ISNUMBER(FIND("AMPLIAÇÃO",J549)),ISNUMBER(FIND("AMPLIACAO",J549)),ISNUMBER(FIND("PAVIMENTAÇÃO",J549)),ISNUMBER(FIND("PAVIMENTACAO",J549)),ISNUMBER(FIND("DRENAGEM",J549)),ISNUMBER(FIND("CONSTRUÇÃO",J549)),ISNUMBER(FIND("CONSTRUCAO",J549))),INDEX([1]dados!$D$2:$D$32,MATCH("100000003*",[1]dados!$D$2:$D$32,0)),IF(OR(ISNUMBER(FIND("LOCAÇÃO",J549)),ISNUMBER(FIND("LOCACAO",J549)),ISNUMBER(FIND("MANUTENÇÃO",J549)),ISNUMBER(FIND("MANUTENCAO",J549)),ISNUMBER(FIND("MÁQUINA",J549)),ISNUMBER(FIND("MAQUINA",J549)),ISNUMBER(FIND("EQUIPAMENTO",J549))),INDEX([1]dados!$D$2:$D$32,MATCH("100000020*",[1]dados!$D$2:$D$32,0)),""))),"")</f>
        <v/>
      </c>
      <c r="L549" s="9" t="str">
        <f t="shared" si="34"/>
        <v/>
      </c>
      <c r="M549" s="9" t="str">
        <f t="shared" si="35"/>
        <v/>
      </c>
    </row>
    <row r="550" spans="1:13" ht="15" thickBot="1">
      <c r="A550" s="14" t="s">
        <v>1489</v>
      </c>
      <c r="C550" s="9">
        <f>IF(OR(ISNUMBER(FIND("OBRA",'[2]R-2010'!E550)),ISNUMBER(FIND("4.4.90.51",'[2]R-2010'!C550))),1,0)</f>
        <v>0</v>
      </c>
      <c r="D550" s="23" t="str">
        <f>IFERROR(TEXT(VALUE(SUBSTITUTE(SUBSTITUTE(SUBSTITUTE('[2]R-2010'!H550,".",""),"/",""),"-","")),"00000000000000"),"")</f>
        <v/>
      </c>
      <c r="E550" s="9" t="str">
        <f t="shared" si="32"/>
        <v/>
      </c>
      <c r="F550" s="9" t="str">
        <f t="shared" si="33"/>
        <v/>
      </c>
      <c r="G550" s="9">
        <f>IFERROR(IF('[2]R-2010'!I550="",0,'[2]R-2010'!I550),"")</f>
        <v>0</v>
      </c>
      <c r="H550" s="10">
        <f>IFERROR('[2]R-2010'!K550,"")</f>
        <v>0</v>
      </c>
      <c r="I550" s="24">
        <f>IFERROR('[2]R-2010'!L550,"")</f>
        <v>0</v>
      </c>
      <c r="J550" s="14">
        <f>IFERROR('[2]R-2010'!Q550,"")</f>
        <v>0</v>
      </c>
      <c r="K550" s="23" t="str">
        <f>IFERROR(IF(OR(ISNUMBER(FIND("VARR",J550)),ISNUMBER(FIND("CAPINA",J550)),ISNUMBER(FIND("ROÇAG",J550)),ISNUMBER(FIND("ROCAG",J550)),ISNUMBER(FIND("PODA",J550)),ISNUMBER(FIND("RESÍDUO",J550)),ISNUMBER(FIND("RESIDUO",J550)),ISNUMBER(FIND("LIMPEZA",J550)),ISNUMBER(FIND("CONSERVAÇÃO",J550)),ISNUMBER(FIND("CONSERVACAO",J550))),INDEX([1]dados!$D$2:$D$32,MATCH("100000001*",[1]dados!$D$2:$D$32,0)),IF(OR(ISNUMBER(FIND("OBRA",J550)),ISNUMBER(FIND("ENGENHARIA",J550)),ISNUMBER(FIND("REFORMA",J550)),ISNUMBER(FIND("AMPLIAÇÃO",J550)),ISNUMBER(FIND("AMPLIACAO",J550)),ISNUMBER(FIND("PAVIMENTAÇÃO",J550)),ISNUMBER(FIND("PAVIMENTACAO",J550)),ISNUMBER(FIND("DRENAGEM",J550)),ISNUMBER(FIND("CONSTRUÇÃO",J550)),ISNUMBER(FIND("CONSTRUCAO",J550))),INDEX([1]dados!$D$2:$D$32,MATCH("100000003*",[1]dados!$D$2:$D$32,0)),IF(OR(ISNUMBER(FIND("LOCAÇÃO",J550)),ISNUMBER(FIND("LOCACAO",J550)),ISNUMBER(FIND("MANUTENÇÃO",J550)),ISNUMBER(FIND("MANUTENCAO",J550)),ISNUMBER(FIND("MÁQUINA",J550)),ISNUMBER(FIND("MAQUINA",J550)),ISNUMBER(FIND("EQUIPAMENTO",J550))),INDEX([1]dados!$D$2:$D$32,MATCH("100000020*",[1]dados!$D$2:$D$32,0)),""))),"")</f>
        <v/>
      </c>
      <c r="L550" s="9" t="str">
        <f t="shared" si="34"/>
        <v/>
      </c>
      <c r="M550" s="9" t="str">
        <f t="shared" si="35"/>
        <v/>
      </c>
    </row>
    <row r="551" spans="1:13" ht="15" thickBot="1">
      <c r="A551" s="14" t="s">
        <v>1489</v>
      </c>
      <c r="C551" s="9">
        <f>IF(OR(ISNUMBER(FIND("OBRA",'[2]R-2010'!E551)),ISNUMBER(FIND("4.4.90.51",'[2]R-2010'!C551))),1,0)</f>
        <v>0</v>
      </c>
      <c r="D551" s="23" t="str">
        <f>IFERROR(TEXT(VALUE(SUBSTITUTE(SUBSTITUTE(SUBSTITUTE('[2]R-2010'!H551,".",""),"/",""),"-","")),"00000000000000"),"")</f>
        <v/>
      </c>
      <c r="E551" s="9" t="str">
        <f t="shared" si="32"/>
        <v/>
      </c>
      <c r="F551" s="9" t="str">
        <f t="shared" si="33"/>
        <v/>
      </c>
      <c r="G551" s="9">
        <f>IFERROR(IF('[2]R-2010'!I551="",0,'[2]R-2010'!I551),"")</f>
        <v>0</v>
      </c>
      <c r="H551" s="10">
        <f>IFERROR('[2]R-2010'!K551,"")</f>
        <v>0</v>
      </c>
      <c r="I551" s="24">
        <f>IFERROR('[2]R-2010'!L551,"")</f>
        <v>0</v>
      </c>
      <c r="J551" s="14">
        <f>IFERROR('[2]R-2010'!Q551,"")</f>
        <v>0</v>
      </c>
      <c r="K551" s="23" t="str">
        <f>IFERROR(IF(OR(ISNUMBER(FIND("VARR",J551)),ISNUMBER(FIND("CAPINA",J551)),ISNUMBER(FIND("ROÇAG",J551)),ISNUMBER(FIND("ROCAG",J551)),ISNUMBER(FIND("PODA",J551)),ISNUMBER(FIND("RESÍDUO",J551)),ISNUMBER(FIND("RESIDUO",J551)),ISNUMBER(FIND("LIMPEZA",J551)),ISNUMBER(FIND("CONSERVAÇÃO",J551)),ISNUMBER(FIND("CONSERVACAO",J551))),INDEX([1]dados!$D$2:$D$32,MATCH("100000001*",[1]dados!$D$2:$D$32,0)),IF(OR(ISNUMBER(FIND("OBRA",J551)),ISNUMBER(FIND("ENGENHARIA",J551)),ISNUMBER(FIND("REFORMA",J551)),ISNUMBER(FIND("AMPLIAÇÃO",J551)),ISNUMBER(FIND("AMPLIACAO",J551)),ISNUMBER(FIND("PAVIMENTAÇÃO",J551)),ISNUMBER(FIND("PAVIMENTACAO",J551)),ISNUMBER(FIND("DRENAGEM",J551)),ISNUMBER(FIND("CONSTRUÇÃO",J551)),ISNUMBER(FIND("CONSTRUCAO",J551))),INDEX([1]dados!$D$2:$D$32,MATCH("100000003*",[1]dados!$D$2:$D$32,0)),IF(OR(ISNUMBER(FIND("LOCAÇÃO",J551)),ISNUMBER(FIND("LOCACAO",J551)),ISNUMBER(FIND("MANUTENÇÃO",J551)),ISNUMBER(FIND("MANUTENCAO",J551)),ISNUMBER(FIND("MÁQUINA",J551)),ISNUMBER(FIND("MAQUINA",J551)),ISNUMBER(FIND("EQUIPAMENTO",J551))),INDEX([1]dados!$D$2:$D$32,MATCH("100000020*",[1]dados!$D$2:$D$32,0)),""))),"")</f>
        <v/>
      </c>
      <c r="L551" s="9" t="str">
        <f t="shared" si="34"/>
        <v/>
      </c>
      <c r="M551" s="9" t="str">
        <f t="shared" si="35"/>
        <v/>
      </c>
    </row>
    <row r="552" spans="1:13" ht="15" thickBot="1">
      <c r="A552" s="14" t="s">
        <v>1489</v>
      </c>
      <c r="C552" s="9">
        <f>IF(OR(ISNUMBER(FIND("OBRA",'[2]R-2010'!E552)),ISNUMBER(FIND("4.4.90.51",'[2]R-2010'!C552))),1,0)</f>
        <v>0</v>
      </c>
      <c r="D552" s="23" t="str">
        <f>IFERROR(TEXT(VALUE(SUBSTITUTE(SUBSTITUTE(SUBSTITUTE('[2]R-2010'!H552,".",""),"/",""),"-","")),"00000000000000"),"")</f>
        <v/>
      </c>
      <c r="E552" s="9" t="str">
        <f t="shared" si="32"/>
        <v/>
      </c>
      <c r="F552" s="9" t="str">
        <f t="shared" si="33"/>
        <v/>
      </c>
      <c r="G552" s="9">
        <f>IFERROR(IF('[2]R-2010'!I552="",0,'[2]R-2010'!I552),"")</f>
        <v>0</v>
      </c>
      <c r="H552" s="10">
        <f>IFERROR('[2]R-2010'!K552,"")</f>
        <v>0</v>
      </c>
      <c r="I552" s="24">
        <f>IFERROR('[2]R-2010'!L552,"")</f>
        <v>0</v>
      </c>
      <c r="J552" s="14">
        <f>IFERROR('[2]R-2010'!Q552,"")</f>
        <v>0</v>
      </c>
      <c r="K552" s="23" t="str">
        <f>IFERROR(IF(OR(ISNUMBER(FIND("VARR",J552)),ISNUMBER(FIND("CAPINA",J552)),ISNUMBER(FIND("ROÇAG",J552)),ISNUMBER(FIND("ROCAG",J552)),ISNUMBER(FIND("PODA",J552)),ISNUMBER(FIND("RESÍDUO",J552)),ISNUMBER(FIND("RESIDUO",J552)),ISNUMBER(FIND("LIMPEZA",J552)),ISNUMBER(FIND("CONSERVAÇÃO",J552)),ISNUMBER(FIND("CONSERVACAO",J552))),INDEX([1]dados!$D$2:$D$32,MATCH("100000001*",[1]dados!$D$2:$D$32,0)),IF(OR(ISNUMBER(FIND("OBRA",J552)),ISNUMBER(FIND("ENGENHARIA",J552)),ISNUMBER(FIND("REFORMA",J552)),ISNUMBER(FIND("AMPLIAÇÃO",J552)),ISNUMBER(FIND("AMPLIACAO",J552)),ISNUMBER(FIND("PAVIMENTAÇÃO",J552)),ISNUMBER(FIND("PAVIMENTACAO",J552)),ISNUMBER(FIND("DRENAGEM",J552)),ISNUMBER(FIND("CONSTRUÇÃO",J552)),ISNUMBER(FIND("CONSTRUCAO",J552))),INDEX([1]dados!$D$2:$D$32,MATCH("100000003*",[1]dados!$D$2:$D$32,0)),IF(OR(ISNUMBER(FIND("LOCAÇÃO",J552)),ISNUMBER(FIND("LOCACAO",J552)),ISNUMBER(FIND("MANUTENÇÃO",J552)),ISNUMBER(FIND("MANUTENCAO",J552)),ISNUMBER(FIND("MÁQUINA",J552)),ISNUMBER(FIND("MAQUINA",J552)),ISNUMBER(FIND("EQUIPAMENTO",J552))),INDEX([1]dados!$D$2:$D$32,MATCH("100000020*",[1]dados!$D$2:$D$32,0)),""))),"")</f>
        <v/>
      </c>
      <c r="L552" s="9" t="str">
        <f t="shared" si="34"/>
        <v/>
      </c>
      <c r="M552" s="9" t="str">
        <f t="shared" si="35"/>
        <v/>
      </c>
    </row>
    <row r="553" spans="1:13" ht="15" thickBot="1">
      <c r="A553" s="14" t="s">
        <v>1489</v>
      </c>
      <c r="C553" s="9">
        <f>IF(OR(ISNUMBER(FIND("OBRA",'[2]R-2010'!E553)),ISNUMBER(FIND("4.4.90.51",'[2]R-2010'!C553))),1,0)</f>
        <v>0</v>
      </c>
      <c r="D553" s="23" t="str">
        <f>IFERROR(TEXT(VALUE(SUBSTITUTE(SUBSTITUTE(SUBSTITUTE('[2]R-2010'!H553,".",""),"/",""),"-","")),"00000000000000"),"")</f>
        <v/>
      </c>
      <c r="E553" s="9" t="str">
        <f t="shared" si="32"/>
        <v/>
      </c>
      <c r="F553" s="9" t="str">
        <f t="shared" si="33"/>
        <v/>
      </c>
      <c r="G553" s="9">
        <f>IFERROR(IF('[2]R-2010'!I553="",0,'[2]R-2010'!I553),"")</f>
        <v>0</v>
      </c>
      <c r="H553" s="10">
        <f>IFERROR('[2]R-2010'!K553,"")</f>
        <v>0</v>
      </c>
      <c r="I553" s="24">
        <f>IFERROR('[2]R-2010'!L553,"")</f>
        <v>0</v>
      </c>
      <c r="J553" s="14">
        <f>IFERROR('[2]R-2010'!Q553,"")</f>
        <v>0</v>
      </c>
      <c r="K553" s="23" t="str">
        <f>IFERROR(IF(OR(ISNUMBER(FIND("VARR",J553)),ISNUMBER(FIND("CAPINA",J553)),ISNUMBER(FIND("ROÇAG",J553)),ISNUMBER(FIND("ROCAG",J553)),ISNUMBER(FIND("PODA",J553)),ISNUMBER(FIND("RESÍDUO",J553)),ISNUMBER(FIND("RESIDUO",J553)),ISNUMBER(FIND("LIMPEZA",J553)),ISNUMBER(FIND("CONSERVAÇÃO",J553)),ISNUMBER(FIND("CONSERVACAO",J553))),INDEX([1]dados!$D$2:$D$32,MATCH("100000001*",[1]dados!$D$2:$D$32,0)),IF(OR(ISNUMBER(FIND("OBRA",J553)),ISNUMBER(FIND("ENGENHARIA",J553)),ISNUMBER(FIND("REFORMA",J553)),ISNUMBER(FIND("AMPLIAÇÃO",J553)),ISNUMBER(FIND("AMPLIACAO",J553)),ISNUMBER(FIND("PAVIMENTAÇÃO",J553)),ISNUMBER(FIND("PAVIMENTACAO",J553)),ISNUMBER(FIND("DRENAGEM",J553)),ISNUMBER(FIND("CONSTRUÇÃO",J553)),ISNUMBER(FIND("CONSTRUCAO",J553))),INDEX([1]dados!$D$2:$D$32,MATCH("100000003*",[1]dados!$D$2:$D$32,0)),IF(OR(ISNUMBER(FIND("LOCAÇÃO",J553)),ISNUMBER(FIND("LOCACAO",J553)),ISNUMBER(FIND("MANUTENÇÃO",J553)),ISNUMBER(FIND("MANUTENCAO",J553)),ISNUMBER(FIND("MÁQUINA",J553)),ISNUMBER(FIND("MAQUINA",J553)),ISNUMBER(FIND("EQUIPAMENTO",J553))),INDEX([1]dados!$D$2:$D$32,MATCH("100000020*",[1]dados!$D$2:$D$32,0)),""))),"")</f>
        <v/>
      </c>
      <c r="L553" s="9" t="str">
        <f t="shared" si="34"/>
        <v/>
      </c>
      <c r="M553" s="9" t="str">
        <f t="shared" si="35"/>
        <v/>
      </c>
    </row>
    <row r="554" spans="1:13" ht="15" thickBot="1">
      <c r="A554" s="14" t="s">
        <v>1489</v>
      </c>
      <c r="C554" s="9">
        <f>IF(OR(ISNUMBER(FIND("OBRA",'[2]R-2010'!E554)),ISNUMBER(FIND("4.4.90.51",'[2]R-2010'!C554))),1,0)</f>
        <v>0</v>
      </c>
      <c r="D554" s="23" t="str">
        <f>IFERROR(TEXT(VALUE(SUBSTITUTE(SUBSTITUTE(SUBSTITUTE('[2]R-2010'!H554,".",""),"/",""),"-","")),"00000000000000"),"")</f>
        <v/>
      </c>
      <c r="E554" s="9" t="str">
        <f t="shared" si="32"/>
        <v/>
      </c>
      <c r="F554" s="9" t="str">
        <f t="shared" si="33"/>
        <v/>
      </c>
      <c r="G554" s="9">
        <f>IFERROR(IF('[2]R-2010'!I554="",0,'[2]R-2010'!I554),"")</f>
        <v>0</v>
      </c>
      <c r="H554" s="10">
        <f>IFERROR('[2]R-2010'!K554,"")</f>
        <v>0</v>
      </c>
      <c r="I554" s="24">
        <f>IFERROR('[2]R-2010'!L554,"")</f>
        <v>0</v>
      </c>
      <c r="J554" s="14">
        <f>IFERROR('[2]R-2010'!Q554,"")</f>
        <v>0</v>
      </c>
      <c r="K554" s="23" t="str">
        <f>IFERROR(IF(OR(ISNUMBER(FIND("VARR",J554)),ISNUMBER(FIND("CAPINA",J554)),ISNUMBER(FIND("ROÇAG",J554)),ISNUMBER(FIND("ROCAG",J554)),ISNUMBER(FIND("PODA",J554)),ISNUMBER(FIND("RESÍDUO",J554)),ISNUMBER(FIND("RESIDUO",J554)),ISNUMBER(FIND("LIMPEZA",J554)),ISNUMBER(FIND("CONSERVAÇÃO",J554)),ISNUMBER(FIND("CONSERVACAO",J554))),INDEX([1]dados!$D$2:$D$32,MATCH("100000001*",[1]dados!$D$2:$D$32,0)),IF(OR(ISNUMBER(FIND("OBRA",J554)),ISNUMBER(FIND("ENGENHARIA",J554)),ISNUMBER(FIND("REFORMA",J554)),ISNUMBER(FIND("AMPLIAÇÃO",J554)),ISNUMBER(FIND("AMPLIACAO",J554)),ISNUMBER(FIND("PAVIMENTAÇÃO",J554)),ISNUMBER(FIND("PAVIMENTACAO",J554)),ISNUMBER(FIND("DRENAGEM",J554)),ISNUMBER(FIND("CONSTRUÇÃO",J554)),ISNUMBER(FIND("CONSTRUCAO",J554))),INDEX([1]dados!$D$2:$D$32,MATCH("100000003*",[1]dados!$D$2:$D$32,0)),IF(OR(ISNUMBER(FIND("LOCAÇÃO",J554)),ISNUMBER(FIND("LOCACAO",J554)),ISNUMBER(FIND("MANUTENÇÃO",J554)),ISNUMBER(FIND("MANUTENCAO",J554)),ISNUMBER(FIND("MÁQUINA",J554)),ISNUMBER(FIND("MAQUINA",J554)),ISNUMBER(FIND("EQUIPAMENTO",J554))),INDEX([1]dados!$D$2:$D$32,MATCH("100000020*",[1]dados!$D$2:$D$32,0)),""))),"")</f>
        <v/>
      </c>
      <c r="L554" s="9" t="str">
        <f t="shared" si="34"/>
        <v/>
      </c>
      <c r="M554" s="9" t="str">
        <f t="shared" si="35"/>
        <v/>
      </c>
    </row>
    <row r="555" spans="1:13" ht="15" thickBot="1">
      <c r="A555" s="14" t="s">
        <v>1489</v>
      </c>
      <c r="C555" s="9">
        <f>IF(OR(ISNUMBER(FIND("OBRA",'[2]R-2010'!E555)),ISNUMBER(FIND("4.4.90.51",'[2]R-2010'!C555))),1,0)</f>
        <v>0</v>
      </c>
      <c r="D555" s="23" t="str">
        <f>IFERROR(TEXT(VALUE(SUBSTITUTE(SUBSTITUTE(SUBSTITUTE('[2]R-2010'!H555,".",""),"/",""),"-","")),"00000000000000"),"")</f>
        <v/>
      </c>
      <c r="E555" s="9" t="str">
        <f t="shared" si="32"/>
        <v/>
      </c>
      <c r="F555" s="9" t="str">
        <f t="shared" si="33"/>
        <v/>
      </c>
      <c r="G555" s="9">
        <f>IFERROR(IF('[2]R-2010'!I555="",0,'[2]R-2010'!I555),"")</f>
        <v>0</v>
      </c>
      <c r="H555" s="10">
        <f>IFERROR('[2]R-2010'!K555,"")</f>
        <v>0</v>
      </c>
      <c r="I555" s="24">
        <f>IFERROR('[2]R-2010'!L555,"")</f>
        <v>0</v>
      </c>
      <c r="J555" s="14">
        <f>IFERROR('[2]R-2010'!Q555,"")</f>
        <v>0</v>
      </c>
      <c r="K555" s="23" t="str">
        <f>IFERROR(IF(OR(ISNUMBER(FIND("VARR",J555)),ISNUMBER(FIND("CAPINA",J555)),ISNUMBER(FIND("ROÇAG",J555)),ISNUMBER(FIND("ROCAG",J555)),ISNUMBER(FIND("PODA",J555)),ISNUMBER(FIND("RESÍDUO",J555)),ISNUMBER(FIND("RESIDUO",J555)),ISNUMBER(FIND("LIMPEZA",J555)),ISNUMBER(FIND("CONSERVAÇÃO",J555)),ISNUMBER(FIND("CONSERVACAO",J555))),INDEX([1]dados!$D$2:$D$32,MATCH("100000001*",[1]dados!$D$2:$D$32,0)),IF(OR(ISNUMBER(FIND("OBRA",J555)),ISNUMBER(FIND("ENGENHARIA",J555)),ISNUMBER(FIND("REFORMA",J555)),ISNUMBER(FIND("AMPLIAÇÃO",J555)),ISNUMBER(FIND("AMPLIACAO",J555)),ISNUMBER(FIND("PAVIMENTAÇÃO",J555)),ISNUMBER(FIND("PAVIMENTACAO",J555)),ISNUMBER(FIND("DRENAGEM",J555)),ISNUMBER(FIND("CONSTRUÇÃO",J555)),ISNUMBER(FIND("CONSTRUCAO",J555))),INDEX([1]dados!$D$2:$D$32,MATCH("100000003*",[1]dados!$D$2:$D$32,0)),IF(OR(ISNUMBER(FIND("LOCAÇÃO",J555)),ISNUMBER(FIND("LOCACAO",J555)),ISNUMBER(FIND("MANUTENÇÃO",J555)),ISNUMBER(FIND("MANUTENCAO",J555)),ISNUMBER(FIND("MÁQUINA",J555)),ISNUMBER(FIND("MAQUINA",J555)),ISNUMBER(FIND("EQUIPAMENTO",J555))),INDEX([1]dados!$D$2:$D$32,MATCH("100000020*",[1]dados!$D$2:$D$32,0)),""))),"")</f>
        <v/>
      </c>
      <c r="L555" s="9" t="str">
        <f t="shared" si="34"/>
        <v/>
      </c>
      <c r="M555" s="9" t="str">
        <f t="shared" si="35"/>
        <v/>
      </c>
    </row>
    <row r="556" spans="1:13" ht="15" thickBot="1">
      <c r="A556" s="14" t="s">
        <v>1489</v>
      </c>
      <c r="C556" s="9">
        <f>IF(OR(ISNUMBER(FIND("OBRA",'[2]R-2010'!E556)),ISNUMBER(FIND("4.4.90.51",'[2]R-2010'!C556))),1,0)</f>
        <v>0</v>
      </c>
      <c r="D556" s="23" t="str">
        <f>IFERROR(TEXT(VALUE(SUBSTITUTE(SUBSTITUTE(SUBSTITUTE('[2]R-2010'!H556,".",""),"/",""),"-","")),"00000000000000"),"")</f>
        <v/>
      </c>
      <c r="E556" s="9" t="str">
        <f t="shared" si="32"/>
        <v/>
      </c>
      <c r="F556" s="9" t="str">
        <f t="shared" si="33"/>
        <v/>
      </c>
      <c r="G556" s="9">
        <f>IFERROR(IF('[2]R-2010'!I556="",0,'[2]R-2010'!I556),"")</f>
        <v>0</v>
      </c>
      <c r="H556" s="10">
        <f>IFERROR('[2]R-2010'!K556,"")</f>
        <v>0</v>
      </c>
      <c r="I556" s="24">
        <f>IFERROR('[2]R-2010'!L556,"")</f>
        <v>0</v>
      </c>
      <c r="J556" s="14">
        <f>IFERROR('[2]R-2010'!Q556,"")</f>
        <v>0</v>
      </c>
      <c r="K556" s="23" t="str">
        <f>IFERROR(IF(OR(ISNUMBER(FIND("VARR",J556)),ISNUMBER(FIND("CAPINA",J556)),ISNUMBER(FIND("ROÇAG",J556)),ISNUMBER(FIND("ROCAG",J556)),ISNUMBER(FIND("PODA",J556)),ISNUMBER(FIND("RESÍDUO",J556)),ISNUMBER(FIND("RESIDUO",J556)),ISNUMBER(FIND("LIMPEZA",J556)),ISNUMBER(FIND("CONSERVAÇÃO",J556)),ISNUMBER(FIND("CONSERVACAO",J556))),INDEX([1]dados!$D$2:$D$32,MATCH("100000001*",[1]dados!$D$2:$D$32,0)),IF(OR(ISNUMBER(FIND("OBRA",J556)),ISNUMBER(FIND("ENGENHARIA",J556)),ISNUMBER(FIND("REFORMA",J556)),ISNUMBER(FIND("AMPLIAÇÃO",J556)),ISNUMBER(FIND("AMPLIACAO",J556)),ISNUMBER(FIND("PAVIMENTAÇÃO",J556)),ISNUMBER(FIND("PAVIMENTACAO",J556)),ISNUMBER(FIND("DRENAGEM",J556)),ISNUMBER(FIND("CONSTRUÇÃO",J556)),ISNUMBER(FIND("CONSTRUCAO",J556))),INDEX([1]dados!$D$2:$D$32,MATCH("100000003*",[1]dados!$D$2:$D$32,0)),IF(OR(ISNUMBER(FIND("LOCAÇÃO",J556)),ISNUMBER(FIND("LOCACAO",J556)),ISNUMBER(FIND("MANUTENÇÃO",J556)),ISNUMBER(FIND("MANUTENCAO",J556)),ISNUMBER(FIND("MÁQUINA",J556)),ISNUMBER(FIND("MAQUINA",J556)),ISNUMBER(FIND("EQUIPAMENTO",J556))),INDEX([1]dados!$D$2:$D$32,MATCH("100000020*",[1]dados!$D$2:$D$32,0)),""))),"")</f>
        <v/>
      </c>
      <c r="L556" s="9" t="str">
        <f t="shared" si="34"/>
        <v/>
      </c>
      <c r="M556" s="9" t="str">
        <f t="shared" si="35"/>
        <v/>
      </c>
    </row>
    <row r="557" spans="1:13" ht="15" thickBot="1">
      <c r="A557" s="14" t="s">
        <v>1489</v>
      </c>
      <c r="C557" s="9">
        <f>IF(OR(ISNUMBER(FIND("OBRA",'[2]R-2010'!E557)),ISNUMBER(FIND("4.4.90.51",'[2]R-2010'!C557))),1,0)</f>
        <v>0</v>
      </c>
      <c r="D557" s="23" t="str">
        <f>IFERROR(TEXT(VALUE(SUBSTITUTE(SUBSTITUTE(SUBSTITUTE('[2]R-2010'!H557,".",""),"/",""),"-","")),"00000000000000"),"")</f>
        <v/>
      </c>
      <c r="E557" s="9" t="str">
        <f t="shared" si="32"/>
        <v/>
      </c>
      <c r="F557" s="9" t="str">
        <f t="shared" si="33"/>
        <v/>
      </c>
      <c r="G557" s="9">
        <f>IFERROR(IF('[2]R-2010'!I557="",0,'[2]R-2010'!I557),"")</f>
        <v>0</v>
      </c>
      <c r="H557" s="10">
        <f>IFERROR('[2]R-2010'!K557,"")</f>
        <v>0</v>
      </c>
      <c r="I557" s="24">
        <f>IFERROR('[2]R-2010'!L557,"")</f>
        <v>0</v>
      </c>
      <c r="J557" s="14">
        <f>IFERROR('[2]R-2010'!Q557,"")</f>
        <v>0</v>
      </c>
      <c r="K557" s="23" t="str">
        <f>IFERROR(IF(OR(ISNUMBER(FIND("VARR",J557)),ISNUMBER(FIND("CAPINA",J557)),ISNUMBER(FIND("ROÇAG",J557)),ISNUMBER(FIND("ROCAG",J557)),ISNUMBER(FIND("PODA",J557)),ISNUMBER(FIND("RESÍDUO",J557)),ISNUMBER(FIND("RESIDUO",J557)),ISNUMBER(FIND("LIMPEZA",J557)),ISNUMBER(FIND("CONSERVAÇÃO",J557)),ISNUMBER(FIND("CONSERVACAO",J557))),INDEX([1]dados!$D$2:$D$32,MATCH("100000001*",[1]dados!$D$2:$D$32,0)),IF(OR(ISNUMBER(FIND("OBRA",J557)),ISNUMBER(FIND("ENGENHARIA",J557)),ISNUMBER(FIND("REFORMA",J557)),ISNUMBER(FIND("AMPLIAÇÃO",J557)),ISNUMBER(FIND("AMPLIACAO",J557)),ISNUMBER(FIND("PAVIMENTAÇÃO",J557)),ISNUMBER(FIND("PAVIMENTACAO",J557)),ISNUMBER(FIND("DRENAGEM",J557)),ISNUMBER(FIND("CONSTRUÇÃO",J557)),ISNUMBER(FIND("CONSTRUCAO",J557))),INDEX([1]dados!$D$2:$D$32,MATCH("100000003*",[1]dados!$D$2:$D$32,0)),IF(OR(ISNUMBER(FIND("LOCAÇÃO",J557)),ISNUMBER(FIND("LOCACAO",J557)),ISNUMBER(FIND("MANUTENÇÃO",J557)),ISNUMBER(FIND("MANUTENCAO",J557)),ISNUMBER(FIND("MÁQUINA",J557)),ISNUMBER(FIND("MAQUINA",J557)),ISNUMBER(FIND("EQUIPAMENTO",J557))),INDEX([1]dados!$D$2:$D$32,MATCH("100000020*",[1]dados!$D$2:$D$32,0)),""))),"")</f>
        <v/>
      </c>
      <c r="L557" s="9" t="str">
        <f t="shared" si="34"/>
        <v/>
      </c>
      <c r="M557" s="9" t="str">
        <f t="shared" si="35"/>
        <v/>
      </c>
    </row>
    <row r="558" spans="1:13" ht="15" thickBot="1">
      <c r="A558" s="14" t="s">
        <v>1489</v>
      </c>
      <c r="C558" s="9">
        <f>IF(OR(ISNUMBER(FIND("OBRA",'[2]R-2010'!E558)),ISNUMBER(FIND("4.4.90.51",'[2]R-2010'!C558))),1,0)</f>
        <v>0</v>
      </c>
      <c r="D558" s="23" t="str">
        <f>IFERROR(TEXT(VALUE(SUBSTITUTE(SUBSTITUTE(SUBSTITUTE('[2]R-2010'!H558,".",""),"/",""),"-","")),"00000000000000"),"")</f>
        <v/>
      </c>
      <c r="E558" s="9" t="str">
        <f t="shared" si="32"/>
        <v/>
      </c>
      <c r="F558" s="9" t="str">
        <f t="shared" si="33"/>
        <v/>
      </c>
      <c r="G558" s="9">
        <f>IFERROR(IF('[2]R-2010'!I558="",0,'[2]R-2010'!I558),"")</f>
        <v>0</v>
      </c>
      <c r="H558" s="10">
        <f>IFERROR('[2]R-2010'!K558,"")</f>
        <v>0</v>
      </c>
      <c r="I558" s="24">
        <f>IFERROR('[2]R-2010'!L558,"")</f>
        <v>0</v>
      </c>
      <c r="J558" s="14">
        <f>IFERROR('[2]R-2010'!Q558,"")</f>
        <v>0</v>
      </c>
      <c r="K558" s="23" t="str">
        <f>IFERROR(IF(OR(ISNUMBER(FIND("VARR",J558)),ISNUMBER(FIND("CAPINA",J558)),ISNUMBER(FIND("ROÇAG",J558)),ISNUMBER(FIND("ROCAG",J558)),ISNUMBER(FIND("PODA",J558)),ISNUMBER(FIND("RESÍDUO",J558)),ISNUMBER(FIND("RESIDUO",J558)),ISNUMBER(FIND("LIMPEZA",J558)),ISNUMBER(FIND("CONSERVAÇÃO",J558)),ISNUMBER(FIND("CONSERVACAO",J558))),INDEX([1]dados!$D$2:$D$32,MATCH("100000001*",[1]dados!$D$2:$D$32,0)),IF(OR(ISNUMBER(FIND("OBRA",J558)),ISNUMBER(FIND("ENGENHARIA",J558)),ISNUMBER(FIND("REFORMA",J558)),ISNUMBER(FIND("AMPLIAÇÃO",J558)),ISNUMBER(FIND("AMPLIACAO",J558)),ISNUMBER(FIND("PAVIMENTAÇÃO",J558)),ISNUMBER(FIND("PAVIMENTACAO",J558)),ISNUMBER(FIND("DRENAGEM",J558)),ISNUMBER(FIND("CONSTRUÇÃO",J558)),ISNUMBER(FIND("CONSTRUCAO",J558))),INDEX([1]dados!$D$2:$D$32,MATCH("100000003*",[1]dados!$D$2:$D$32,0)),IF(OR(ISNUMBER(FIND("LOCAÇÃO",J558)),ISNUMBER(FIND("LOCACAO",J558)),ISNUMBER(FIND("MANUTENÇÃO",J558)),ISNUMBER(FIND("MANUTENCAO",J558)),ISNUMBER(FIND("MÁQUINA",J558)),ISNUMBER(FIND("MAQUINA",J558)),ISNUMBER(FIND("EQUIPAMENTO",J558))),INDEX([1]dados!$D$2:$D$32,MATCH("100000020*",[1]dados!$D$2:$D$32,0)),""))),"")</f>
        <v/>
      </c>
      <c r="L558" s="9" t="str">
        <f t="shared" si="34"/>
        <v/>
      </c>
      <c r="M558" s="9" t="str">
        <f t="shared" si="35"/>
        <v/>
      </c>
    </row>
    <row r="559" spans="1:13" ht="15" thickBot="1">
      <c r="A559" s="14" t="s">
        <v>1489</v>
      </c>
      <c r="C559" s="9">
        <f>IF(OR(ISNUMBER(FIND("OBRA",'[2]R-2010'!E559)),ISNUMBER(FIND("4.4.90.51",'[2]R-2010'!C559))),1,0)</f>
        <v>0</v>
      </c>
      <c r="D559" s="23" t="str">
        <f>IFERROR(TEXT(VALUE(SUBSTITUTE(SUBSTITUTE(SUBSTITUTE('[2]R-2010'!H559,".",""),"/",""),"-","")),"00000000000000"),"")</f>
        <v/>
      </c>
      <c r="E559" s="9" t="str">
        <f t="shared" si="32"/>
        <v/>
      </c>
      <c r="F559" s="9" t="str">
        <f t="shared" si="33"/>
        <v/>
      </c>
      <c r="G559" s="9">
        <f>IFERROR(IF('[2]R-2010'!I559="",0,'[2]R-2010'!I559),"")</f>
        <v>0</v>
      </c>
      <c r="H559" s="10">
        <f>IFERROR('[2]R-2010'!K559,"")</f>
        <v>0</v>
      </c>
      <c r="I559" s="24">
        <f>IFERROR('[2]R-2010'!L559,"")</f>
        <v>0</v>
      </c>
      <c r="J559" s="14">
        <f>IFERROR('[2]R-2010'!Q559,"")</f>
        <v>0</v>
      </c>
      <c r="K559" s="23" t="str">
        <f>IFERROR(IF(OR(ISNUMBER(FIND("VARR",J559)),ISNUMBER(FIND("CAPINA",J559)),ISNUMBER(FIND("ROÇAG",J559)),ISNUMBER(FIND("ROCAG",J559)),ISNUMBER(FIND("PODA",J559)),ISNUMBER(FIND("RESÍDUO",J559)),ISNUMBER(FIND("RESIDUO",J559)),ISNUMBER(FIND("LIMPEZA",J559)),ISNUMBER(FIND("CONSERVAÇÃO",J559)),ISNUMBER(FIND("CONSERVACAO",J559))),INDEX([1]dados!$D$2:$D$32,MATCH("100000001*",[1]dados!$D$2:$D$32,0)),IF(OR(ISNUMBER(FIND("OBRA",J559)),ISNUMBER(FIND("ENGENHARIA",J559)),ISNUMBER(FIND("REFORMA",J559)),ISNUMBER(FIND("AMPLIAÇÃO",J559)),ISNUMBER(FIND("AMPLIACAO",J559)),ISNUMBER(FIND("PAVIMENTAÇÃO",J559)),ISNUMBER(FIND("PAVIMENTACAO",J559)),ISNUMBER(FIND("DRENAGEM",J559)),ISNUMBER(FIND("CONSTRUÇÃO",J559)),ISNUMBER(FIND("CONSTRUCAO",J559))),INDEX([1]dados!$D$2:$D$32,MATCH("100000003*",[1]dados!$D$2:$D$32,0)),IF(OR(ISNUMBER(FIND("LOCAÇÃO",J559)),ISNUMBER(FIND("LOCACAO",J559)),ISNUMBER(FIND("MANUTENÇÃO",J559)),ISNUMBER(FIND("MANUTENCAO",J559)),ISNUMBER(FIND("MÁQUINA",J559)),ISNUMBER(FIND("MAQUINA",J559)),ISNUMBER(FIND("EQUIPAMENTO",J559))),INDEX([1]dados!$D$2:$D$32,MATCH("100000020*",[1]dados!$D$2:$D$32,0)),""))),"")</f>
        <v/>
      </c>
      <c r="L559" s="9" t="str">
        <f t="shared" si="34"/>
        <v/>
      </c>
      <c r="M559" s="9" t="str">
        <f t="shared" si="35"/>
        <v/>
      </c>
    </row>
    <row r="560" spans="1:13" ht="15" thickBot="1">
      <c r="A560" s="14" t="s">
        <v>1489</v>
      </c>
      <c r="C560" s="9">
        <f>IF(OR(ISNUMBER(FIND("OBRA",'[2]R-2010'!E560)),ISNUMBER(FIND("4.4.90.51",'[2]R-2010'!C560))),1,0)</f>
        <v>0</v>
      </c>
      <c r="D560" s="23" t="str">
        <f>IFERROR(TEXT(VALUE(SUBSTITUTE(SUBSTITUTE(SUBSTITUTE('[2]R-2010'!H560,".",""),"/",""),"-","")),"00000000000000"),"")</f>
        <v/>
      </c>
      <c r="E560" s="9" t="str">
        <f t="shared" si="32"/>
        <v/>
      </c>
      <c r="F560" s="9" t="str">
        <f t="shared" si="33"/>
        <v/>
      </c>
      <c r="G560" s="9">
        <f>IFERROR(IF('[2]R-2010'!I560="",0,'[2]R-2010'!I560),"")</f>
        <v>0</v>
      </c>
      <c r="H560" s="10">
        <f>IFERROR('[2]R-2010'!K560,"")</f>
        <v>0</v>
      </c>
      <c r="I560" s="24">
        <f>IFERROR('[2]R-2010'!L560,"")</f>
        <v>0</v>
      </c>
      <c r="J560" s="14">
        <f>IFERROR('[2]R-2010'!Q560,"")</f>
        <v>0</v>
      </c>
      <c r="K560" s="23" t="str">
        <f>IFERROR(IF(OR(ISNUMBER(FIND("VARR",J560)),ISNUMBER(FIND("CAPINA",J560)),ISNUMBER(FIND("ROÇAG",J560)),ISNUMBER(FIND("ROCAG",J560)),ISNUMBER(FIND("PODA",J560)),ISNUMBER(FIND("RESÍDUO",J560)),ISNUMBER(FIND("RESIDUO",J560)),ISNUMBER(FIND("LIMPEZA",J560)),ISNUMBER(FIND("CONSERVAÇÃO",J560)),ISNUMBER(FIND("CONSERVACAO",J560))),INDEX([1]dados!$D$2:$D$32,MATCH("100000001*",[1]dados!$D$2:$D$32,0)),IF(OR(ISNUMBER(FIND("OBRA",J560)),ISNUMBER(FIND("ENGENHARIA",J560)),ISNUMBER(FIND("REFORMA",J560)),ISNUMBER(FIND("AMPLIAÇÃO",J560)),ISNUMBER(FIND("AMPLIACAO",J560)),ISNUMBER(FIND("PAVIMENTAÇÃO",J560)),ISNUMBER(FIND("PAVIMENTACAO",J560)),ISNUMBER(FIND("DRENAGEM",J560)),ISNUMBER(FIND("CONSTRUÇÃO",J560)),ISNUMBER(FIND("CONSTRUCAO",J560))),INDEX([1]dados!$D$2:$D$32,MATCH("100000003*",[1]dados!$D$2:$D$32,0)),IF(OR(ISNUMBER(FIND("LOCAÇÃO",J560)),ISNUMBER(FIND("LOCACAO",J560)),ISNUMBER(FIND("MANUTENÇÃO",J560)),ISNUMBER(FIND("MANUTENCAO",J560)),ISNUMBER(FIND("MÁQUINA",J560)),ISNUMBER(FIND("MAQUINA",J560)),ISNUMBER(FIND("EQUIPAMENTO",J560))),INDEX([1]dados!$D$2:$D$32,MATCH("100000020*",[1]dados!$D$2:$D$32,0)),""))),"")</f>
        <v/>
      </c>
      <c r="L560" s="9" t="str">
        <f t="shared" si="34"/>
        <v/>
      </c>
      <c r="M560" s="9" t="str">
        <f t="shared" si="35"/>
        <v/>
      </c>
    </row>
    <row r="561" spans="1:13" ht="15" thickBot="1">
      <c r="A561" s="14" t="s">
        <v>1489</v>
      </c>
      <c r="C561" s="9">
        <f>IF(OR(ISNUMBER(FIND("OBRA",'[2]R-2010'!E561)),ISNUMBER(FIND("4.4.90.51",'[2]R-2010'!C561))),1,0)</f>
        <v>0</v>
      </c>
      <c r="D561" s="23" t="str">
        <f>IFERROR(TEXT(VALUE(SUBSTITUTE(SUBSTITUTE(SUBSTITUTE('[2]R-2010'!H561,".",""),"/",""),"-","")),"00000000000000"),"")</f>
        <v/>
      </c>
      <c r="E561" s="9" t="str">
        <f t="shared" si="32"/>
        <v/>
      </c>
      <c r="F561" s="9" t="str">
        <f t="shared" si="33"/>
        <v/>
      </c>
      <c r="G561" s="9">
        <f>IFERROR(IF('[2]R-2010'!I561="",0,'[2]R-2010'!I561),"")</f>
        <v>0</v>
      </c>
      <c r="H561" s="10">
        <f>IFERROR('[2]R-2010'!K561,"")</f>
        <v>0</v>
      </c>
      <c r="I561" s="24">
        <f>IFERROR('[2]R-2010'!L561,"")</f>
        <v>0</v>
      </c>
      <c r="J561" s="14">
        <f>IFERROR('[2]R-2010'!Q561,"")</f>
        <v>0</v>
      </c>
      <c r="K561" s="23" t="str">
        <f>IFERROR(IF(OR(ISNUMBER(FIND("VARR",J561)),ISNUMBER(FIND("CAPINA",J561)),ISNUMBER(FIND("ROÇAG",J561)),ISNUMBER(FIND("ROCAG",J561)),ISNUMBER(FIND("PODA",J561)),ISNUMBER(FIND("RESÍDUO",J561)),ISNUMBER(FIND("RESIDUO",J561)),ISNUMBER(FIND("LIMPEZA",J561)),ISNUMBER(FIND("CONSERVAÇÃO",J561)),ISNUMBER(FIND("CONSERVACAO",J561))),INDEX([1]dados!$D$2:$D$32,MATCH("100000001*",[1]dados!$D$2:$D$32,0)),IF(OR(ISNUMBER(FIND("OBRA",J561)),ISNUMBER(FIND("ENGENHARIA",J561)),ISNUMBER(FIND("REFORMA",J561)),ISNUMBER(FIND("AMPLIAÇÃO",J561)),ISNUMBER(FIND("AMPLIACAO",J561)),ISNUMBER(FIND("PAVIMENTAÇÃO",J561)),ISNUMBER(FIND("PAVIMENTACAO",J561)),ISNUMBER(FIND("DRENAGEM",J561)),ISNUMBER(FIND("CONSTRUÇÃO",J561)),ISNUMBER(FIND("CONSTRUCAO",J561))),INDEX([1]dados!$D$2:$D$32,MATCH("100000003*",[1]dados!$D$2:$D$32,0)),IF(OR(ISNUMBER(FIND("LOCAÇÃO",J561)),ISNUMBER(FIND("LOCACAO",J561)),ISNUMBER(FIND("MANUTENÇÃO",J561)),ISNUMBER(FIND("MANUTENCAO",J561)),ISNUMBER(FIND("MÁQUINA",J561)),ISNUMBER(FIND("MAQUINA",J561)),ISNUMBER(FIND("EQUIPAMENTO",J561))),INDEX([1]dados!$D$2:$D$32,MATCH("100000020*",[1]dados!$D$2:$D$32,0)),""))),"")</f>
        <v/>
      </c>
      <c r="L561" s="9" t="str">
        <f t="shared" si="34"/>
        <v/>
      </c>
      <c r="M561" s="9" t="str">
        <f t="shared" si="35"/>
        <v/>
      </c>
    </row>
    <row r="562" spans="1:13" ht="15" thickBot="1">
      <c r="A562" s="14" t="s">
        <v>1489</v>
      </c>
      <c r="C562" s="9">
        <f>IF(OR(ISNUMBER(FIND("OBRA",'[2]R-2010'!E562)),ISNUMBER(FIND("4.4.90.51",'[2]R-2010'!C562))),1,0)</f>
        <v>0</v>
      </c>
      <c r="D562" s="23" t="str">
        <f>IFERROR(TEXT(VALUE(SUBSTITUTE(SUBSTITUTE(SUBSTITUTE('[2]R-2010'!H562,".",""),"/",""),"-","")),"00000000000000"),"")</f>
        <v/>
      </c>
      <c r="E562" s="9" t="str">
        <f t="shared" si="32"/>
        <v/>
      </c>
      <c r="F562" s="9" t="str">
        <f t="shared" si="33"/>
        <v/>
      </c>
      <c r="G562" s="9">
        <f>IFERROR(IF('[2]R-2010'!I562="",0,'[2]R-2010'!I562),"")</f>
        <v>0</v>
      </c>
      <c r="H562" s="10">
        <f>IFERROR('[2]R-2010'!K562,"")</f>
        <v>0</v>
      </c>
      <c r="I562" s="24">
        <f>IFERROR('[2]R-2010'!L562,"")</f>
        <v>0</v>
      </c>
      <c r="J562" s="14">
        <f>IFERROR('[2]R-2010'!Q562,"")</f>
        <v>0</v>
      </c>
      <c r="K562" s="23" t="str">
        <f>IFERROR(IF(OR(ISNUMBER(FIND("VARR",J562)),ISNUMBER(FIND("CAPINA",J562)),ISNUMBER(FIND("ROÇAG",J562)),ISNUMBER(FIND("ROCAG",J562)),ISNUMBER(FIND("PODA",J562)),ISNUMBER(FIND("RESÍDUO",J562)),ISNUMBER(FIND("RESIDUO",J562)),ISNUMBER(FIND("LIMPEZA",J562)),ISNUMBER(FIND("CONSERVAÇÃO",J562)),ISNUMBER(FIND("CONSERVACAO",J562))),INDEX([1]dados!$D$2:$D$32,MATCH("100000001*",[1]dados!$D$2:$D$32,0)),IF(OR(ISNUMBER(FIND("OBRA",J562)),ISNUMBER(FIND("ENGENHARIA",J562)),ISNUMBER(FIND("REFORMA",J562)),ISNUMBER(FIND("AMPLIAÇÃO",J562)),ISNUMBER(FIND("AMPLIACAO",J562)),ISNUMBER(FIND("PAVIMENTAÇÃO",J562)),ISNUMBER(FIND("PAVIMENTACAO",J562)),ISNUMBER(FIND("DRENAGEM",J562)),ISNUMBER(FIND("CONSTRUÇÃO",J562)),ISNUMBER(FIND("CONSTRUCAO",J562))),INDEX([1]dados!$D$2:$D$32,MATCH("100000003*",[1]dados!$D$2:$D$32,0)),IF(OR(ISNUMBER(FIND("LOCAÇÃO",J562)),ISNUMBER(FIND("LOCACAO",J562)),ISNUMBER(FIND("MANUTENÇÃO",J562)),ISNUMBER(FIND("MANUTENCAO",J562)),ISNUMBER(FIND("MÁQUINA",J562)),ISNUMBER(FIND("MAQUINA",J562)),ISNUMBER(FIND("EQUIPAMENTO",J562))),INDEX([1]dados!$D$2:$D$32,MATCH("100000020*",[1]dados!$D$2:$D$32,0)),""))),"")</f>
        <v/>
      </c>
      <c r="L562" s="9" t="str">
        <f t="shared" si="34"/>
        <v/>
      </c>
      <c r="M562" s="9" t="str">
        <f t="shared" si="35"/>
        <v/>
      </c>
    </row>
    <row r="563" spans="1:13" ht="15" thickBot="1">
      <c r="A563" s="14" t="s">
        <v>1489</v>
      </c>
      <c r="C563" s="9">
        <f>IF(OR(ISNUMBER(FIND("OBRA",'[2]R-2010'!E563)),ISNUMBER(FIND("4.4.90.51",'[2]R-2010'!C563))),1,0)</f>
        <v>0</v>
      </c>
      <c r="D563" s="23" t="str">
        <f>IFERROR(TEXT(VALUE(SUBSTITUTE(SUBSTITUTE(SUBSTITUTE('[2]R-2010'!H563,".",""),"/",""),"-","")),"00000000000000"),"")</f>
        <v/>
      </c>
      <c r="E563" s="9" t="str">
        <f t="shared" si="32"/>
        <v/>
      </c>
      <c r="F563" s="9" t="str">
        <f t="shared" si="33"/>
        <v/>
      </c>
      <c r="G563" s="9">
        <f>IFERROR(IF('[2]R-2010'!I563="",0,'[2]R-2010'!I563),"")</f>
        <v>0</v>
      </c>
      <c r="H563" s="10">
        <f>IFERROR('[2]R-2010'!K563,"")</f>
        <v>0</v>
      </c>
      <c r="I563" s="24">
        <f>IFERROR('[2]R-2010'!L563,"")</f>
        <v>0</v>
      </c>
      <c r="J563" s="14">
        <f>IFERROR('[2]R-2010'!Q563,"")</f>
        <v>0</v>
      </c>
      <c r="K563" s="23" t="str">
        <f>IFERROR(IF(OR(ISNUMBER(FIND("VARR",J563)),ISNUMBER(FIND("CAPINA",J563)),ISNUMBER(FIND("ROÇAG",J563)),ISNUMBER(FIND("ROCAG",J563)),ISNUMBER(FIND("PODA",J563)),ISNUMBER(FIND("RESÍDUO",J563)),ISNUMBER(FIND("RESIDUO",J563)),ISNUMBER(FIND("LIMPEZA",J563)),ISNUMBER(FIND("CONSERVAÇÃO",J563)),ISNUMBER(FIND("CONSERVACAO",J563))),INDEX([1]dados!$D$2:$D$32,MATCH("100000001*",[1]dados!$D$2:$D$32,0)),IF(OR(ISNUMBER(FIND("OBRA",J563)),ISNUMBER(FIND("ENGENHARIA",J563)),ISNUMBER(FIND("REFORMA",J563)),ISNUMBER(FIND("AMPLIAÇÃO",J563)),ISNUMBER(FIND("AMPLIACAO",J563)),ISNUMBER(FIND("PAVIMENTAÇÃO",J563)),ISNUMBER(FIND("PAVIMENTACAO",J563)),ISNUMBER(FIND("DRENAGEM",J563)),ISNUMBER(FIND("CONSTRUÇÃO",J563)),ISNUMBER(FIND("CONSTRUCAO",J563))),INDEX([1]dados!$D$2:$D$32,MATCH("100000003*",[1]dados!$D$2:$D$32,0)),IF(OR(ISNUMBER(FIND("LOCAÇÃO",J563)),ISNUMBER(FIND("LOCACAO",J563)),ISNUMBER(FIND("MANUTENÇÃO",J563)),ISNUMBER(FIND("MANUTENCAO",J563)),ISNUMBER(FIND("MÁQUINA",J563)),ISNUMBER(FIND("MAQUINA",J563)),ISNUMBER(FIND("EQUIPAMENTO",J563))),INDEX([1]dados!$D$2:$D$32,MATCH("100000020*",[1]dados!$D$2:$D$32,0)),""))),"")</f>
        <v/>
      </c>
      <c r="L563" s="9" t="str">
        <f t="shared" si="34"/>
        <v/>
      </c>
      <c r="M563" s="9" t="str">
        <f t="shared" si="35"/>
        <v/>
      </c>
    </row>
    <row r="564" spans="1:13" ht="15" thickBot="1">
      <c r="A564" s="14" t="s">
        <v>1489</v>
      </c>
      <c r="C564" s="9">
        <f>IF(OR(ISNUMBER(FIND("OBRA",'[2]R-2010'!E564)),ISNUMBER(FIND("4.4.90.51",'[2]R-2010'!C564))),1,0)</f>
        <v>0</v>
      </c>
      <c r="D564" s="23" t="str">
        <f>IFERROR(TEXT(VALUE(SUBSTITUTE(SUBSTITUTE(SUBSTITUTE('[2]R-2010'!H564,".",""),"/",""),"-","")),"00000000000000"),"")</f>
        <v/>
      </c>
      <c r="E564" s="9" t="str">
        <f t="shared" si="32"/>
        <v/>
      </c>
      <c r="F564" s="9" t="str">
        <f t="shared" si="33"/>
        <v/>
      </c>
      <c r="G564" s="9">
        <f>IFERROR(IF('[2]R-2010'!I564="",0,'[2]R-2010'!I564),"")</f>
        <v>0</v>
      </c>
      <c r="H564" s="10">
        <f>IFERROR('[2]R-2010'!K564,"")</f>
        <v>0</v>
      </c>
      <c r="I564" s="24">
        <f>IFERROR('[2]R-2010'!L564,"")</f>
        <v>0</v>
      </c>
      <c r="J564" s="14">
        <f>IFERROR('[2]R-2010'!Q564,"")</f>
        <v>0</v>
      </c>
      <c r="K564" s="23" t="str">
        <f>IFERROR(IF(OR(ISNUMBER(FIND("VARR",J564)),ISNUMBER(FIND("CAPINA",J564)),ISNUMBER(FIND("ROÇAG",J564)),ISNUMBER(FIND("ROCAG",J564)),ISNUMBER(FIND("PODA",J564)),ISNUMBER(FIND("RESÍDUO",J564)),ISNUMBER(FIND("RESIDUO",J564)),ISNUMBER(FIND("LIMPEZA",J564)),ISNUMBER(FIND("CONSERVAÇÃO",J564)),ISNUMBER(FIND("CONSERVACAO",J564))),INDEX([1]dados!$D$2:$D$32,MATCH("100000001*",[1]dados!$D$2:$D$32,0)),IF(OR(ISNUMBER(FIND("OBRA",J564)),ISNUMBER(FIND("ENGENHARIA",J564)),ISNUMBER(FIND("REFORMA",J564)),ISNUMBER(FIND("AMPLIAÇÃO",J564)),ISNUMBER(FIND("AMPLIACAO",J564)),ISNUMBER(FIND("PAVIMENTAÇÃO",J564)),ISNUMBER(FIND("PAVIMENTACAO",J564)),ISNUMBER(FIND("DRENAGEM",J564)),ISNUMBER(FIND("CONSTRUÇÃO",J564)),ISNUMBER(FIND("CONSTRUCAO",J564))),INDEX([1]dados!$D$2:$D$32,MATCH("100000003*",[1]dados!$D$2:$D$32,0)),IF(OR(ISNUMBER(FIND("LOCAÇÃO",J564)),ISNUMBER(FIND("LOCACAO",J564)),ISNUMBER(FIND("MANUTENÇÃO",J564)),ISNUMBER(FIND("MANUTENCAO",J564)),ISNUMBER(FIND("MÁQUINA",J564)),ISNUMBER(FIND("MAQUINA",J564)),ISNUMBER(FIND("EQUIPAMENTO",J564))),INDEX([1]dados!$D$2:$D$32,MATCH("100000020*",[1]dados!$D$2:$D$32,0)),""))),"")</f>
        <v/>
      </c>
      <c r="L564" s="9" t="str">
        <f t="shared" si="34"/>
        <v/>
      </c>
      <c r="M564" s="9" t="str">
        <f t="shared" si="35"/>
        <v/>
      </c>
    </row>
    <row r="565" spans="1:13" ht="15" thickBot="1">
      <c r="A565" s="14" t="s">
        <v>1489</v>
      </c>
      <c r="C565" s="9">
        <f>IF(OR(ISNUMBER(FIND("OBRA",'[2]R-2010'!E565)),ISNUMBER(FIND("4.4.90.51",'[2]R-2010'!C565))),1,0)</f>
        <v>0</v>
      </c>
      <c r="D565" s="23" t="str">
        <f>IFERROR(TEXT(VALUE(SUBSTITUTE(SUBSTITUTE(SUBSTITUTE('[2]R-2010'!H565,".",""),"/",""),"-","")),"00000000000000"),"")</f>
        <v/>
      </c>
      <c r="E565" s="9" t="str">
        <f t="shared" si="32"/>
        <v/>
      </c>
      <c r="F565" s="9" t="str">
        <f t="shared" si="33"/>
        <v/>
      </c>
      <c r="G565" s="9">
        <f>IFERROR(IF('[2]R-2010'!I565="",0,'[2]R-2010'!I565),"")</f>
        <v>0</v>
      </c>
      <c r="H565" s="10">
        <f>IFERROR('[2]R-2010'!K565,"")</f>
        <v>0</v>
      </c>
      <c r="I565" s="24">
        <f>IFERROR('[2]R-2010'!L565,"")</f>
        <v>0</v>
      </c>
      <c r="J565" s="14">
        <f>IFERROR('[2]R-2010'!Q565,"")</f>
        <v>0</v>
      </c>
      <c r="K565" s="23" t="str">
        <f>IFERROR(IF(OR(ISNUMBER(FIND("VARR",J565)),ISNUMBER(FIND("CAPINA",J565)),ISNUMBER(FIND("ROÇAG",J565)),ISNUMBER(FIND("ROCAG",J565)),ISNUMBER(FIND("PODA",J565)),ISNUMBER(FIND("RESÍDUO",J565)),ISNUMBER(FIND("RESIDUO",J565)),ISNUMBER(FIND("LIMPEZA",J565)),ISNUMBER(FIND("CONSERVAÇÃO",J565)),ISNUMBER(FIND("CONSERVACAO",J565))),INDEX([1]dados!$D$2:$D$32,MATCH("100000001*",[1]dados!$D$2:$D$32,0)),IF(OR(ISNUMBER(FIND("OBRA",J565)),ISNUMBER(FIND("ENGENHARIA",J565)),ISNUMBER(FIND("REFORMA",J565)),ISNUMBER(FIND("AMPLIAÇÃO",J565)),ISNUMBER(FIND("AMPLIACAO",J565)),ISNUMBER(FIND("PAVIMENTAÇÃO",J565)),ISNUMBER(FIND("PAVIMENTACAO",J565)),ISNUMBER(FIND("DRENAGEM",J565)),ISNUMBER(FIND("CONSTRUÇÃO",J565)),ISNUMBER(FIND("CONSTRUCAO",J565))),INDEX([1]dados!$D$2:$D$32,MATCH("100000003*",[1]dados!$D$2:$D$32,0)),IF(OR(ISNUMBER(FIND("LOCAÇÃO",J565)),ISNUMBER(FIND("LOCACAO",J565)),ISNUMBER(FIND("MANUTENÇÃO",J565)),ISNUMBER(FIND("MANUTENCAO",J565)),ISNUMBER(FIND("MÁQUINA",J565)),ISNUMBER(FIND("MAQUINA",J565)),ISNUMBER(FIND("EQUIPAMENTO",J565))),INDEX([1]dados!$D$2:$D$32,MATCH("100000020*",[1]dados!$D$2:$D$32,0)),""))),"")</f>
        <v/>
      </c>
      <c r="L565" s="9" t="str">
        <f t="shared" si="34"/>
        <v/>
      </c>
      <c r="M565" s="9" t="str">
        <f t="shared" si="35"/>
        <v/>
      </c>
    </row>
    <row r="566" spans="1:13" ht="15" thickBot="1">
      <c r="A566" s="14" t="s">
        <v>1489</v>
      </c>
      <c r="C566" s="9">
        <f>IF(OR(ISNUMBER(FIND("OBRA",'[2]R-2010'!E566)),ISNUMBER(FIND("4.4.90.51",'[2]R-2010'!C566))),1,0)</f>
        <v>0</v>
      </c>
      <c r="D566" s="23" t="str">
        <f>IFERROR(TEXT(VALUE(SUBSTITUTE(SUBSTITUTE(SUBSTITUTE('[2]R-2010'!H566,".",""),"/",""),"-","")),"00000000000000"),"")</f>
        <v/>
      </c>
      <c r="E566" s="9" t="str">
        <f t="shared" si="32"/>
        <v/>
      </c>
      <c r="F566" s="9" t="str">
        <f t="shared" si="33"/>
        <v/>
      </c>
      <c r="G566" s="9">
        <f>IFERROR(IF('[2]R-2010'!I566="",0,'[2]R-2010'!I566),"")</f>
        <v>0</v>
      </c>
      <c r="H566" s="10">
        <f>IFERROR('[2]R-2010'!K566,"")</f>
        <v>0</v>
      </c>
      <c r="I566" s="24">
        <f>IFERROR('[2]R-2010'!L566,"")</f>
        <v>0</v>
      </c>
      <c r="J566" s="14">
        <f>IFERROR('[2]R-2010'!Q566,"")</f>
        <v>0</v>
      </c>
      <c r="K566" s="23" t="str">
        <f>IFERROR(IF(OR(ISNUMBER(FIND("VARR",J566)),ISNUMBER(FIND("CAPINA",J566)),ISNUMBER(FIND("ROÇAG",J566)),ISNUMBER(FIND("ROCAG",J566)),ISNUMBER(FIND("PODA",J566)),ISNUMBER(FIND("RESÍDUO",J566)),ISNUMBER(FIND("RESIDUO",J566)),ISNUMBER(FIND("LIMPEZA",J566)),ISNUMBER(FIND("CONSERVAÇÃO",J566)),ISNUMBER(FIND("CONSERVACAO",J566))),INDEX([1]dados!$D$2:$D$32,MATCH("100000001*",[1]dados!$D$2:$D$32,0)),IF(OR(ISNUMBER(FIND("OBRA",J566)),ISNUMBER(FIND("ENGENHARIA",J566)),ISNUMBER(FIND("REFORMA",J566)),ISNUMBER(FIND("AMPLIAÇÃO",J566)),ISNUMBER(FIND("AMPLIACAO",J566)),ISNUMBER(FIND("PAVIMENTAÇÃO",J566)),ISNUMBER(FIND("PAVIMENTACAO",J566)),ISNUMBER(FIND("DRENAGEM",J566)),ISNUMBER(FIND("CONSTRUÇÃO",J566)),ISNUMBER(FIND("CONSTRUCAO",J566))),INDEX([1]dados!$D$2:$D$32,MATCH("100000003*",[1]dados!$D$2:$D$32,0)),IF(OR(ISNUMBER(FIND("LOCAÇÃO",J566)),ISNUMBER(FIND("LOCACAO",J566)),ISNUMBER(FIND("MANUTENÇÃO",J566)),ISNUMBER(FIND("MANUTENCAO",J566)),ISNUMBER(FIND("MÁQUINA",J566)),ISNUMBER(FIND("MAQUINA",J566)),ISNUMBER(FIND("EQUIPAMENTO",J566))),INDEX([1]dados!$D$2:$D$32,MATCH("100000020*",[1]dados!$D$2:$D$32,0)),""))),"")</f>
        <v/>
      </c>
      <c r="L566" s="9" t="str">
        <f t="shared" si="34"/>
        <v/>
      </c>
      <c r="M566" s="9" t="str">
        <f t="shared" si="35"/>
        <v/>
      </c>
    </row>
    <row r="567" spans="1:13" ht="15" thickBot="1">
      <c r="A567" s="14" t="s">
        <v>1489</v>
      </c>
      <c r="C567" s="9">
        <f>IF(OR(ISNUMBER(FIND("OBRA",'[2]R-2010'!E567)),ISNUMBER(FIND("4.4.90.51",'[2]R-2010'!C567))),1,0)</f>
        <v>0</v>
      </c>
      <c r="D567" s="23" t="str">
        <f>IFERROR(TEXT(VALUE(SUBSTITUTE(SUBSTITUTE(SUBSTITUTE('[2]R-2010'!H567,".",""),"/",""),"-","")),"00000000000000"),"")</f>
        <v/>
      </c>
      <c r="E567" s="9" t="str">
        <f t="shared" si="32"/>
        <v/>
      </c>
      <c r="F567" s="9" t="str">
        <f t="shared" si="33"/>
        <v/>
      </c>
      <c r="G567" s="9">
        <f>IFERROR(IF('[2]R-2010'!I567="",0,'[2]R-2010'!I567),"")</f>
        <v>0</v>
      </c>
      <c r="H567" s="10">
        <f>IFERROR('[2]R-2010'!K567,"")</f>
        <v>0</v>
      </c>
      <c r="I567" s="24">
        <f>IFERROR('[2]R-2010'!L567,"")</f>
        <v>0</v>
      </c>
      <c r="J567" s="14">
        <f>IFERROR('[2]R-2010'!Q567,"")</f>
        <v>0</v>
      </c>
      <c r="K567" s="23" t="str">
        <f>IFERROR(IF(OR(ISNUMBER(FIND("VARR",J567)),ISNUMBER(FIND("CAPINA",J567)),ISNUMBER(FIND("ROÇAG",J567)),ISNUMBER(FIND("ROCAG",J567)),ISNUMBER(FIND("PODA",J567)),ISNUMBER(FIND("RESÍDUO",J567)),ISNUMBER(FIND("RESIDUO",J567)),ISNUMBER(FIND("LIMPEZA",J567)),ISNUMBER(FIND("CONSERVAÇÃO",J567)),ISNUMBER(FIND("CONSERVACAO",J567))),INDEX([1]dados!$D$2:$D$32,MATCH("100000001*",[1]dados!$D$2:$D$32,0)),IF(OR(ISNUMBER(FIND("OBRA",J567)),ISNUMBER(FIND("ENGENHARIA",J567)),ISNUMBER(FIND("REFORMA",J567)),ISNUMBER(FIND("AMPLIAÇÃO",J567)),ISNUMBER(FIND("AMPLIACAO",J567)),ISNUMBER(FIND("PAVIMENTAÇÃO",J567)),ISNUMBER(FIND("PAVIMENTACAO",J567)),ISNUMBER(FIND("DRENAGEM",J567)),ISNUMBER(FIND("CONSTRUÇÃO",J567)),ISNUMBER(FIND("CONSTRUCAO",J567))),INDEX([1]dados!$D$2:$D$32,MATCH("100000003*",[1]dados!$D$2:$D$32,0)),IF(OR(ISNUMBER(FIND("LOCAÇÃO",J567)),ISNUMBER(FIND("LOCACAO",J567)),ISNUMBER(FIND("MANUTENÇÃO",J567)),ISNUMBER(FIND("MANUTENCAO",J567)),ISNUMBER(FIND("MÁQUINA",J567)),ISNUMBER(FIND("MAQUINA",J567)),ISNUMBER(FIND("EQUIPAMENTO",J567))),INDEX([1]dados!$D$2:$D$32,MATCH("100000020*",[1]dados!$D$2:$D$32,0)),""))),"")</f>
        <v/>
      </c>
      <c r="L567" s="9" t="str">
        <f t="shared" si="34"/>
        <v/>
      </c>
      <c r="M567" s="9" t="str">
        <f t="shared" si="35"/>
        <v/>
      </c>
    </row>
    <row r="568" spans="1:13" ht="15" thickBot="1">
      <c r="A568" s="14" t="s">
        <v>1489</v>
      </c>
      <c r="C568" s="9">
        <f>IF(OR(ISNUMBER(FIND("OBRA",'[2]R-2010'!E568)),ISNUMBER(FIND("4.4.90.51",'[2]R-2010'!C568))),1,0)</f>
        <v>0</v>
      </c>
      <c r="D568" s="23" t="str">
        <f>IFERROR(TEXT(VALUE(SUBSTITUTE(SUBSTITUTE(SUBSTITUTE('[2]R-2010'!H568,".",""),"/",""),"-","")),"00000000000000"),"")</f>
        <v/>
      </c>
      <c r="E568" s="9" t="str">
        <f t="shared" si="32"/>
        <v/>
      </c>
      <c r="F568" s="9" t="str">
        <f t="shared" si="33"/>
        <v/>
      </c>
      <c r="G568" s="9">
        <f>IFERROR(IF('[2]R-2010'!I568="",0,'[2]R-2010'!I568),"")</f>
        <v>0</v>
      </c>
      <c r="H568" s="10">
        <f>IFERROR('[2]R-2010'!K568,"")</f>
        <v>0</v>
      </c>
      <c r="I568" s="24">
        <f>IFERROR('[2]R-2010'!L568,"")</f>
        <v>0</v>
      </c>
      <c r="J568" s="14">
        <f>IFERROR('[2]R-2010'!Q568,"")</f>
        <v>0</v>
      </c>
      <c r="K568" s="23" t="str">
        <f>IFERROR(IF(OR(ISNUMBER(FIND("VARR",J568)),ISNUMBER(FIND("CAPINA",J568)),ISNUMBER(FIND("ROÇAG",J568)),ISNUMBER(FIND("ROCAG",J568)),ISNUMBER(FIND("PODA",J568)),ISNUMBER(FIND("RESÍDUO",J568)),ISNUMBER(FIND("RESIDUO",J568)),ISNUMBER(FIND("LIMPEZA",J568)),ISNUMBER(FIND("CONSERVAÇÃO",J568)),ISNUMBER(FIND("CONSERVACAO",J568))),INDEX([1]dados!$D$2:$D$32,MATCH("100000001*",[1]dados!$D$2:$D$32,0)),IF(OR(ISNUMBER(FIND("OBRA",J568)),ISNUMBER(FIND("ENGENHARIA",J568)),ISNUMBER(FIND("REFORMA",J568)),ISNUMBER(FIND("AMPLIAÇÃO",J568)),ISNUMBER(FIND("AMPLIACAO",J568)),ISNUMBER(FIND("PAVIMENTAÇÃO",J568)),ISNUMBER(FIND("PAVIMENTACAO",J568)),ISNUMBER(FIND("DRENAGEM",J568)),ISNUMBER(FIND("CONSTRUÇÃO",J568)),ISNUMBER(FIND("CONSTRUCAO",J568))),INDEX([1]dados!$D$2:$D$32,MATCH("100000003*",[1]dados!$D$2:$D$32,0)),IF(OR(ISNUMBER(FIND("LOCAÇÃO",J568)),ISNUMBER(FIND("LOCACAO",J568)),ISNUMBER(FIND("MANUTENÇÃO",J568)),ISNUMBER(FIND("MANUTENCAO",J568)),ISNUMBER(FIND("MÁQUINA",J568)),ISNUMBER(FIND("MAQUINA",J568)),ISNUMBER(FIND("EQUIPAMENTO",J568))),INDEX([1]dados!$D$2:$D$32,MATCH("100000020*",[1]dados!$D$2:$D$32,0)),""))),"")</f>
        <v/>
      </c>
      <c r="L568" s="9" t="str">
        <f t="shared" si="34"/>
        <v/>
      </c>
      <c r="M568" s="9" t="str">
        <f t="shared" si="35"/>
        <v/>
      </c>
    </row>
    <row r="569" spans="1:13" ht="15" thickBot="1">
      <c r="A569" s="14" t="s">
        <v>1489</v>
      </c>
      <c r="C569" s="9">
        <f>IF(OR(ISNUMBER(FIND("OBRA",'[2]R-2010'!E569)),ISNUMBER(FIND("4.4.90.51",'[2]R-2010'!C569))),1,0)</f>
        <v>0</v>
      </c>
      <c r="D569" s="23" t="str">
        <f>IFERROR(TEXT(VALUE(SUBSTITUTE(SUBSTITUTE(SUBSTITUTE('[2]R-2010'!H569,".",""),"/",""),"-","")),"00000000000000"),"")</f>
        <v/>
      </c>
      <c r="E569" s="9" t="str">
        <f t="shared" si="32"/>
        <v/>
      </c>
      <c r="F569" s="9" t="str">
        <f t="shared" si="33"/>
        <v/>
      </c>
      <c r="G569" s="9">
        <f>IFERROR(IF('[2]R-2010'!I569="",0,'[2]R-2010'!I569),"")</f>
        <v>0</v>
      </c>
      <c r="H569" s="10">
        <f>IFERROR('[2]R-2010'!K569,"")</f>
        <v>0</v>
      </c>
      <c r="I569" s="24">
        <f>IFERROR('[2]R-2010'!L569,"")</f>
        <v>0</v>
      </c>
      <c r="J569" s="14">
        <f>IFERROR('[2]R-2010'!Q569,"")</f>
        <v>0</v>
      </c>
      <c r="K569" s="23" t="str">
        <f>IFERROR(IF(OR(ISNUMBER(FIND("VARR",J569)),ISNUMBER(FIND("CAPINA",J569)),ISNUMBER(FIND("ROÇAG",J569)),ISNUMBER(FIND("ROCAG",J569)),ISNUMBER(FIND("PODA",J569)),ISNUMBER(FIND("RESÍDUO",J569)),ISNUMBER(FIND("RESIDUO",J569)),ISNUMBER(FIND("LIMPEZA",J569)),ISNUMBER(FIND("CONSERVAÇÃO",J569)),ISNUMBER(FIND("CONSERVACAO",J569))),INDEX([1]dados!$D$2:$D$32,MATCH("100000001*",[1]dados!$D$2:$D$32,0)),IF(OR(ISNUMBER(FIND("OBRA",J569)),ISNUMBER(FIND("ENGENHARIA",J569)),ISNUMBER(FIND("REFORMA",J569)),ISNUMBER(FIND("AMPLIAÇÃO",J569)),ISNUMBER(FIND("AMPLIACAO",J569)),ISNUMBER(FIND("PAVIMENTAÇÃO",J569)),ISNUMBER(FIND("PAVIMENTACAO",J569)),ISNUMBER(FIND("DRENAGEM",J569)),ISNUMBER(FIND("CONSTRUÇÃO",J569)),ISNUMBER(FIND("CONSTRUCAO",J569))),INDEX([1]dados!$D$2:$D$32,MATCH("100000003*",[1]dados!$D$2:$D$32,0)),IF(OR(ISNUMBER(FIND("LOCAÇÃO",J569)),ISNUMBER(FIND("LOCACAO",J569)),ISNUMBER(FIND("MANUTENÇÃO",J569)),ISNUMBER(FIND("MANUTENCAO",J569)),ISNUMBER(FIND("MÁQUINA",J569)),ISNUMBER(FIND("MAQUINA",J569)),ISNUMBER(FIND("EQUIPAMENTO",J569))),INDEX([1]dados!$D$2:$D$32,MATCH("100000020*",[1]dados!$D$2:$D$32,0)),""))),"")</f>
        <v/>
      </c>
      <c r="L569" s="9" t="str">
        <f t="shared" si="34"/>
        <v/>
      </c>
      <c r="M569" s="9" t="str">
        <f t="shared" si="35"/>
        <v/>
      </c>
    </row>
    <row r="570" spans="1:13" ht="15" thickBot="1">
      <c r="A570" s="14" t="s">
        <v>1489</v>
      </c>
      <c r="C570" s="9">
        <f>IF(OR(ISNUMBER(FIND("OBRA",'[2]R-2010'!E570)),ISNUMBER(FIND("4.4.90.51",'[2]R-2010'!C570))),1,0)</f>
        <v>0</v>
      </c>
      <c r="D570" s="23" t="str">
        <f>IFERROR(TEXT(VALUE(SUBSTITUTE(SUBSTITUTE(SUBSTITUTE('[2]R-2010'!H570,".",""),"/",""),"-","")),"00000000000000"),"")</f>
        <v/>
      </c>
      <c r="E570" s="9" t="str">
        <f t="shared" si="32"/>
        <v/>
      </c>
      <c r="F570" s="9" t="str">
        <f t="shared" si="33"/>
        <v/>
      </c>
      <c r="G570" s="9">
        <f>IFERROR(IF('[2]R-2010'!I570="",0,'[2]R-2010'!I570),"")</f>
        <v>0</v>
      </c>
      <c r="H570" s="10">
        <f>IFERROR('[2]R-2010'!K570,"")</f>
        <v>0</v>
      </c>
      <c r="I570" s="24">
        <f>IFERROR('[2]R-2010'!L570,"")</f>
        <v>0</v>
      </c>
      <c r="J570" s="14">
        <f>IFERROR('[2]R-2010'!Q570,"")</f>
        <v>0</v>
      </c>
      <c r="K570" s="23" t="str">
        <f>IFERROR(IF(OR(ISNUMBER(FIND("VARR",J570)),ISNUMBER(FIND("CAPINA",J570)),ISNUMBER(FIND("ROÇAG",J570)),ISNUMBER(FIND("ROCAG",J570)),ISNUMBER(FIND("PODA",J570)),ISNUMBER(FIND("RESÍDUO",J570)),ISNUMBER(FIND("RESIDUO",J570)),ISNUMBER(FIND("LIMPEZA",J570)),ISNUMBER(FIND("CONSERVAÇÃO",J570)),ISNUMBER(FIND("CONSERVACAO",J570))),INDEX([1]dados!$D$2:$D$32,MATCH("100000001*",[1]dados!$D$2:$D$32,0)),IF(OR(ISNUMBER(FIND("OBRA",J570)),ISNUMBER(FIND("ENGENHARIA",J570)),ISNUMBER(FIND("REFORMA",J570)),ISNUMBER(FIND("AMPLIAÇÃO",J570)),ISNUMBER(FIND("AMPLIACAO",J570)),ISNUMBER(FIND("PAVIMENTAÇÃO",J570)),ISNUMBER(FIND("PAVIMENTACAO",J570)),ISNUMBER(FIND("DRENAGEM",J570)),ISNUMBER(FIND("CONSTRUÇÃO",J570)),ISNUMBER(FIND("CONSTRUCAO",J570))),INDEX([1]dados!$D$2:$D$32,MATCH("100000003*",[1]dados!$D$2:$D$32,0)),IF(OR(ISNUMBER(FIND("LOCAÇÃO",J570)),ISNUMBER(FIND("LOCACAO",J570)),ISNUMBER(FIND("MANUTENÇÃO",J570)),ISNUMBER(FIND("MANUTENCAO",J570)),ISNUMBER(FIND("MÁQUINA",J570)),ISNUMBER(FIND("MAQUINA",J570)),ISNUMBER(FIND("EQUIPAMENTO",J570))),INDEX([1]dados!$D$2:$D$32,MATCH("100000020*",[1]dados!$D$2:$D$32,0)),""))),"")</f>
        <v/>
      </c>
      <c r="L570" s="9" t="str">
        <f t="shared" si="34"/>
        <v/>
      </c>
      <c r="M570" s="9" t="str">
        <f t="shared" si="35"/>
        <v/>
      </c>
    </row>
    <row r="571" spans="1:13" ht="15" thickBot="1">
      <c r="A571" s="14" t="s">
        <v>1489</v>
      </c>
      <c r="C571" s="9">
        <f>IF(OR(ISNUMBER(FIND("OBRA",'[2]R-2010'!E571)),ISNUMBER(FIND("4.4.90.51",'[2]R-2010'!C571))),1,0)</f>
        <v>0</v>
      </c>
      <c r="D571" s="23" t="str">
        <f>IFERROR(TEXT(VALUE(SUBSTITUTE(SUBSTITUTE(SUBSTITUTE('[2]R-2010'!H571,".",""),"/",""),"-","")),"00000000000000"),"")</f>
        <v/>
      </c>
      <c r="E571" s="9" t="str">
        <f t="shared" si="32"/>
        <v/>
      </c>
      <c r="F571" s="9" t="str">
        <f t="shared" si="33"/>
        <v/>
      </c>
      <c r="G571" s="9">
        <f>IFERROR(IF('[2]R-2010'!I571="",0,'[2]R-2010'!I571),"")</f>
        <v>0</v>
      </c>
      <c r="H571" s="10">
        <f>IFERROR('[2]R-2010'!K571,"")</f>
        <v>0</v>
      </c>
      <c r="I571" s="24">
        <f>IFERROR('[2]R-2010'!L571,"")</f>
        <v>0</v>
      </c>
      <c r="J571" s="14">
        <f>IFERROR('[2]R-2010'!Q571,"")</f>
        <v>0</v>
      </c>
      <c r="K571" s="23" t="str">
        <f>IFERROR(IF(OR(ISNUMBER(FIND("VARR",J571)),ISNUMBER(FIND("CAPINA",J571)),ISNUMBER(FIND("ROÇAG",J571)),ISNUMBER(FIND("ROCAG",J571)),ISNUMBER(FIND("PODA",J571)),ISNUMBER(FIND("RESÍDUO",J571)),ISNUMBER(FIND("RESIDUO",J571)),ISNUMBER(FIND("LIMPEZA",J571)),ISNUMBER(FIND("CONSERVAÇÃO",J571)),ISNUMBER(FIND("CONSERVACAO",J571))),INDEX([1]dados!$D$2:$D$32,MATCH("100000001*",[1]dados!$D$2:$D$32,0)),IF(OR(ISNUMBER(FIND("OBRA",J571)),ISNUMBER(FIND("ENGENHARIA",J571)),ISNUMBER(FIND("REFORMA",J571)),ISNUMBER(FIND("AMPLIAÇÃO",J571)),ISNUMBER(FIND("AMPLIACAO",J571)),ISNUMBER(FIND("PAVIMENTAÇÃO",J571)),ISNUMBER(FIND("PAVIMENTACAO",J571)),ISNUMBER(FIND("DRENAGEM",J571)),ISNUMBER(FIND("CONSTRUÇÃO",J571)),ISNUMBER(FIND("CONSTRUCAO",J571))),INDEX([1]dados!$D$2:$D$32,MATCH("100000003*",[1]dados!$D$2:$D$32,0)),IF(OR(ISNUMBER(FIND("LOCAÇÃO",J571)),ISNUMBER(FIND("LOCACAO",J571)),ISNUMBER(FIND("MANUTENÇÃO",J571)),ISNUMBER(FIND("MANUTENCAO",J571)),ISNUMBER(FIND("MÁQUINA",J571)),ISNUMBER(FIND("MAQUINA",J571)),ISNUMBER(FIND("EQUIPAMENTO",J571))),INDEX([1]dados!$D$2:$D$32,MATCH("100000020*",[1]dados!$D$2:$D$32,0)),""))),"")</f>
        <v/>
      </c>
      <c r="L571" s="9" t="str">
        <f t="shared" si="34"/>
        <v/>
      </c>
      <c r="M571" s="9" t="str">
        <f t="shared" si="35"/>
        <v/>
      </c>
    </row>
    <row r="572" spans="1:13" ht="15" thickBot="1">
      <c r="A572" s="14" t="s">
        <v>1489</v>
      </c>
      <c r="C572" s="9">
        <f>IF(OR(ISNUMBER(FIND("OBRA",'[2]R-2010'!E572)),ISNUMBER(FIND("4.4.90.51",'[2]R-2010'!C572))),1,0)</f>
        <v>0</v>
      </c>
      <c r="D572" s="23" t="str">
        <f>IFERROR(TEXT(VALUE(SUBSTITUTE(SUBSTITUTE(SUBSTITUTE('[2]R-2010'!H572,".",""),"/",""),"-","")),"00000000000000"),"")</f>
        <v/>
      </c>
      <c r="E572" s="9" t="str">
        <f t="shared" si="32"/>
        <v/>
      </c>
      <c r="F572" s="9" t="str">
        <f t="shared" si="33"/>
        <v/>
      </c>
      <c r="G572" s="9">
        <f>IFERROR(IF('[2]R-2010'!I572="",0,'[2]R-2010'!I572),"")</f>
        <v>0</v>
      </c>
      <c r="H572" s="10">
        <f>IFERROR('[2]R-2010'!K572,"")</f>
        <v>0</v>
      </c>
      <c r="I572" s="24">
        <f>IFERROR('[2]R-2010'!L572,"")</f>
        <v>0</v>
      </c>
      <c r="J572" s="14">
        <f>IFERROR('[2]R-2010'!Q572,"")</f>
        <v>0</v>
      </c>
      <c r="K572" s="23" t="str">
        <f>IFERROR(IF(OR(ISNUMBER(FIND("VARR",J572)),ISNUMBER(FIND("CAPINA",J572)),ISNUMBER(FIND("ROÇAG",J572)),ISNUMBER(FIND("ROCAG",J572)),ISNUMBER(FIND("PODA",J572)),ISNUMBER(FIND("RESÍDUO",J572)),ISNUMBER(FIND("RESIDUO",J572)),ISNUMBER(FIND("LIMPEZA",J572)),ISNUMBER(FIND("CONSERVAÇÃO",J572)),ISNUMBER(FIND("CONSERVACAO",J572))),INDEX([1]dados!$D$2:$D$32,MATCH("100000001*",[1]dados!$D$2:$D$32,0)),IF(OR(ISNUMBER(FIND("OBRA",J572)),ISNUMBER(FIND("ENGENHARIA",J572)),ISNUMBER(FIND("REFORMA",J572)),ISNUMBER(FIND("AMPLIAÇÃO",J572)),ISNUMBER(FIND("AMPLIACAO",J572)),ISNUMBER(FIND("PAVIMENTAÇÃO",J572)),ISNUMBER(FIND("PAVIMENTACAO",J572)),ISNUMBER(FIND("DRENAGEM",J572)),ISNUMBER(FIND("CONSTRUÇÃO",J572)),ISNUMBER(FIND("CONSTRUCAO",J572))),INDEX([1]dados!$D$2:$D$32,MATCH("100000003*",[1]dados!$D$2:$D$32,0)),IF(OR(ISNUMBER(FIND("LOCAÇÃO",J572)),ISNUMBER(FIND("LOCACAO",J572)),ISNUMBER(FIND("MANUTENÇÃO",J572)),ISNUMBER(FIND("MANUTENCAO",J572)),ISNUMBER(FIND("MÁQUINA",J572)),ISNUMBER(FIND("MAQUINA",J572)),ISNUMBER(FIND("EQUIPAMENTO",J572))),INDEX([1]dados!$D$2:$D$32,MATCH("100000020*",[1]dados!$D$2:$D$32,0)),""))),"")</f>
        <v/>
      </c>
      <c r="L572" s="9" t="str">
        <f t="shared" si="34"/>
        <v/>
      </c>
      <c r="M572" s="9" t="str">
        <f t="shared" si="35"/>
        <v/>
      </c>
    </row>
    <row r="573" spans="1:13" ht="15" thickBot="1">
      <c r="A573" s="14" t="s">
        <v>1489</v>
      </c>
      <c r="C573" s="9">
        <f>IF(OR(ISNUMBER(FIND("OBRA",'[2]R-2010'!E573)),ISNUMBER(FIND("4.4.90.51",'[2]R-2010'!C573))),1,0)</f>
        <v>0</v>
      </c>
      <c r="D573" s="23" t="str">
        <f>IFERROR(TEXT(VALUE(SUBSTITUTE(SUBSTITUTE(SUBSTITUTE('[2]R-2010'!H573,".",""),"/",""),"-","")),"00000000000000"),"")</f>
        <v/>
      </c>
      <c r="E573" s="9" t="str">
        <f t="shared" si="32"/>
        <v/>
      </c>
      <c r="F573" s="9" t="str">
        <f t="shared" si="33"/>
        <v/>
      </c>
      <c r="G573" s="9">
        <f>IFERROR(IF('[2]R-2010'!I573="",0,'[2]R-2010'!I573),"")</f>
        <v>0</v>
      </c>
      <c r="H573" s="10">
        <f>IFERROR('[2]R-2010'!K573,"")</f>
        <v>0</v>
      </c>
      <c r="I573" s="24">
        <f>IFERROR('[2]R-2010'!L573,"")</f>
        <v>0</v>
      </c>
      <c r="J573" s="14">
        <f>IFERROR('[2]R-2010'!Q573,"")</f>
        <v>0</v>
      </c>
      <c r="K573" s="23" t="str">
        <f>IFERROR(IF(OR(ISNUMBER(FIND("VARR",J573)),ISNUMBER(FIND("CAPINA",J573)),ISNUMBER(FIND("ROÇAG",J573)),ISNUMBER(FIND("ROCAG",J573)),ISNUMBER(FIND("PODA",J573)),ISNUMBER(FIND("RESÍDUO",J573)),ISNUMBER(FIND("RESIDUO",J573)),ISNUMBER(FIND("LIMPEZA",J573)),ISNUMBER(FIND("CONSERVAÇÃO",J573)),ISNUMBER(FIND("CONSERVACAO",J573))),INDEX([1]dados!$D$2:$D$32,MATCH("100000001*",[1]dados!$D$2:$D$32,0)),IF(OR(ISNUMBER(FIND("OBRA",J573)),ISNUMBER(FIND("ENGENHARIA",J573)),ISNUMBER(FIND("REFORMA",J573)),ISNUMBER(FIND("AMPLIAÇÃO",J573)),ISNUMBER(FIND("AMPLIACAO",J573)),ISNUMBER(FIND("PAVIMENTAÇÃO",J573)),ISNUMBER(FIND("PAVIMENTACAO",J573)),ISNUMBER(FIND("DRENAGEM",J573)),ISNUMBER(FIND("CONSTRUÇÃO",J573)),ISNUMBER(FIND("CONSTRUCAO",J573))),INDEX([1]dados!$D$2:$D$32,MATCH("100000003*",[1]dados!$D$2:$D$32,0)),IF(OR(ISNUMBER(FIND("LOCAÇÃO",J573)),ISNUMBER(FIND("LOCACAO",J573)),ISNUMBER(FIND("MANUTENÇÃO",J573)),ISNUMBER(FIND("MANUTENCAO",J573)),ISNUMBER(FIND("MÁQUINA",J573)),ISNUMBER(FIND("MAQUINA",J573)),ISNUMBER(FIND("EQUIPAMENTO",J573))),INDEX([1]dados!$D$2:$D$32,MATCH("100000020*",[1]dados!$D$2:$D$32,0)),""))),"")</f>
        <v/>
      </c>
      <c r="L573" s="9" t="str">
        <f t="shared" si="34"/>
        <v/>
      </c>
      <c r="M573" s="9" t="str">
        <f t="shared" si="35"/>
        <v/>
      </c>
    </row>
    <row r="574" spans="1:13" ht="15" thickBot="1">
      <c r="A574" s="14" t="s">
        <v>1489</v>
      </c>
      <c r="C574" s="9">
        <f>IF(OR(ISNUMBER(FIND("OBRA",'[2]R-2010'!E574)),ISNUMBER(FIND("4.4.90.51",'[2]R-2010'!C574))),1,0)</f>
        <v>0</v>
      </c>
      <c r="D574" s="23" t="str">
        <f>IFERROR(TEXT(VALUE(SUBSTITUTE(SUBSTITUTE(SUBSTITUTE('[2]R-2010'!H574,".",""),"/",""),"-","")),"00000000000000"),"")</f>
        <v/>
      </c>
      <c r="E574" s="9" t="str">
        <f t="shared" si="32"/>
        <v/>
      </c>
      <c r="F574" s="9" t="str">
        <f t="shared" si="33"/>
        <v/>
      </c>
      <c r="G574" s="9">
        <f>IFERROR(IF('[2]R-2010'!I574="",0,'[2]R-2010'!I574),"")</f>
        <v>0</v>
      </c>
      <c r="H574" s="10">
        <f>IFERROR('[2]R-2010'!K574,"")</f>
        <v>0</v>
      </c>
      <c r="I574" s="24">
        <f>IFERROR('[2]R-2010'!L574,"")</f>
        <v>0</v>
      </c>
      <c r="J574" s="14">
        <f>IFERROR('[2]R-2010'!Q574,"")</f>
        <v>0</v>
      </c>
      <c r="K574" s="23" t="str">
        <f>IFERROR(IF(OR(ISNUMBER(FIND("VARR",J574)),ISNUMBER(FIND("CAPINA",J574)),ISNUMBER(FIND("ROÇAG",J574)),ISNUMBER(FIND("ROCAG",J574)),ISNUMBER(FIND("PODA",J574)),ISNUMBER(FIND("RESÍDUO",J574)),ISNUMBER(FIND("RESIDUO",J574)),ISNUMBER(FIND("LIMPEZA",J574)),ISNUMBER(FIND("CONSERVAÇÃO",J574)),ISNUMBER(FIND("CONSERVACAO",J574))),INDEX([1]dados!$D$2:$D$32,MATCH("100000001*",[1]dados!$D$2:$D$32,0)),IF(OR(ISNUMBER(FIND("OBRA",J574)),ISNUMBER(FIND("ENGENHARIA",J574)),ISNUMBER(FIND("REFORMA",J574)),ISNUMBER(FIND("AMPLIAÇÃO",J574)),ISNUMBER(FIND("AMPLIACAO",J574)),ISNUMBER(FIND("PAVIMENTAÇÃO",J574)),ISNUMBER(FIND("PAVIMENTACAO",J574)),ISNUMBER(FIND("DRENAGEM",J574)),ISNUMBER(FIND("CONSTRUÇÃO",J574)),ISNUMBER(FIND("CONSTRUCAO",J574))),INDEX([1]dados!$D$2:$D$32,MATCH("100000003*",[1]dados!$D$2:$D$32,0)),IF(OR(ISNUMBER(FIND("LOCAÇÃO",J574)),ISNUMBER(FIND("LOCACAO",J574)),ISNUMBER(FIND("MANUTENÇÃO",J574)),ISNUMBER(FIND("MANUTENCAO",J574)),ISNUMBER(FIND("MÁQUINA",J574)),ISNUMBER(FIND("MAQUINA",J574)),ISNUMBER(FIND("EQUIPAMENTO",J574))),INDEX([1]dados!$D$2:$D$32,MATCH("100000020*",[1]dados!$D$2:$D$32,0)),""))),"")</f>
        <v/>
      </c>
      <c r="L574" s="9" t="str">
        <f t="shared" si="34"/>
        <v/>
      </c>
      <c r="M574" s="9" t="str">
        <f t="shared" si="35"/>
        <v/>
      </c>
    </row>
    <row r="575" spans="1:13" ht="15" thickBot="1">
      <c r="A575" s="14" t="s">
        <v>1489</v>
      </c>
      <c r="C575" s="9">
        <f>IF(OR(ISNUMBER(FIND("OBRA",'[2]R-2010'!E575)),ISNUMBER(FIND("4.4.90.51",'[2]R-2010'!C575))),1,0)</f>
        <v>0</v>
      </c>
      <c r="D575" s="23" t="str">
        <f>IFERROR(TEXT(VALUE(SUBSTITUTE(SUBSTITUTE(SUBSTITUTE('[2]R-2010'!H575,".",""),"/",""),"-","")),"00000000000000"),"")</f>
        <v/>
      </c>
      <c r="E575" s="9" t="str">
        <f t="shared" si="32"/>
        <v/>
      </c>
      <c r="F575" s="9" t="str">
        <f t="shared" si="33"/>
        <v/>
      </c>
      <c r="G575" s="9">
        <f>IFERROR(IF('[2]R-2010'!I575="",0,'[2]R-2010'!I575),"")</f>
        <v>0</v>
      </c>
      <c r="H575" s="10">
        <f>IFERROR('[2]R-2010'!K575,"")</f>
        <v>0</v>
      </c>
      <c r="I575" s="24">
        <f>IFERROR('[2]R-2010'!L575,"")</f>
        <v>0</v>
      </c>
      <c r="J575" s="14">
        <f>IFERROR('[2]R-2010'!Q575,"")</f>
        <v>0</v>
      </c>
      <c r="K575" s="23" t="str">
        <f>IFERROR(IF(OR(ISNUMBER(FIND("VARR",J575)),ISNUMBER(FIND("CAPINA",J575)),ISNUMBER(FIND("ROÇAG",J575)),ISNUMBER(FIND("ROCAG",J575)),ISNUMBER(FIND("PODA",J575)),ISNUMBER(FIND("RESÍDUO",J575)),ISNUMBER(FIND("RESIDUO",J575)),ISNUMBER(FIND("LIMPEZA",J575)),ISNUMBER(FIND("CONSERVAÇÃO",J575)),ISNUMBER(FIND("CONSERVACAO",J575))),INDEX([1]dados!$D$2:$D$32,MATCH("100000001*",[1]dados!$D$2:$D$32,0)),IF(OR(ISNUMBER(FIND("OBRA",J575)),ISNUMBER(FIND("ENGENHARIA",J575)),ISNUMBER(FIND("REFORMA",J575)),ISNUMBER(FIND("AMPLIAÇÃO",J575)),ISNUMBER(FIND("AMPLIACAO",J575)),ISNUMBER(FIND("PAVIMENTAÇÃO",J575)),ISNUMBER(FIND("PAVIMENTACAO",J575)),ISNUMBER(FIND("DRENAGEM",J575)),ISNUMBER(FIND("CONSTRUÇÃO",J575)),ISNUMBER(FIND("CONSTRUCAO",J575))),INDEX([1]dados!$D$2:$D$32,MATCH("100000003*",[1]dados!$D$2:$D$32,0)),IF(OR(ISNUMBER(FIND("LOCAÇÃO",J575)),ISNUMBER(FIND("LOCACAO",J575)),ISNUMBER(FIND("MANUTENÇÃO",J575)),ISNUMBER(FIND("MANUTENCAO",J575)),ISNUMBER(FIND("MÁQUINA",J575)),ISNUMBER(FIND("MAQUINA",J575)),ISNUMBER(FIND("EQUIPAMENTO",J575))),INDEX([1]dados!$D$2:$D$32,MATCH("100000020*",[1]dados!$D$2:$D$32,0)),""))),"")</f>
        <v/>
      </c>
      <c r="L575" s="9" t="str">
        <f t="shared" si="34"/>
        <v/>
      </c>
      <c r="M575" s="9" t="str">
        <f t="shared" si="35"/>
        <v/>
      </c>
    </row>
    <row r="576" spans="1:13" ht="15" thickBot="1">
      <c r="A576" s="14" t="s">
        <v>1489</v>
      </c>
      <c r="C576" s="9">
        <f>IF(OR(ISNUMBER(FIND("OBRA",'[2]R-2010'!E576)),ISNUMBER(FIND("4.4.90.51",'[2]R-2010'!C576))),1,0)</f>
        <v>0</v>
      </c>
      <c r="D576" s="23" t="str">
        <f>IFERROR(TEXT(VALUE(SUBSTITUTE(SUBSTITUTE(SUBSTITUTE('[2]R-2010'!H576,".",""),"/",""),"-","")),"00000000000000"),"")</f>
        <v/>
      </c>
      <c r="E576" s="9" t="str">
        <f t="shared" si="32"/>
        <v/>
      </c>
      <c r="F576" s="9" t="str">
        <f t="shared" si="33"/>
        <v/>
      </c>
      <c r="G576" s="9">
        <f>IFERROR(IF('[2]R-2010'!I576="",0,'[2]R-2010'!I576),"")</f>
        <v>0</v>
      </c>
      <c r="H576" s="10">
        <f>IFERROR('[2]R-2010'!K576,"")</f>
        <v>0</v>
      </c>
      <c r="I576" s="24">
        <f>IFERROR('[2]R-2010'!L576,"")</f>
        <v>0</v>
      </c>
      <c r="J576" s="14">
        <f>IFERROR('[2]R-2010'!Q576,"")</f>
        <v>0</v>
      </c>
      <c r="K576" s="23" t="str">
        <f>IFERROR(IF(OR(ISNUMBER(FIND("VARR",J576)),ISNUMBER(FIND("CAPINA",J576)),ISNUMBER(FIND("ROÇAG",J576)),ISNUMBER(FIND("ROCAG",J576)),ISNUMBER(FIND("PODA",J576)),ISNUMBER(FIND("RESÍDUO",J576)),ISNUMBER(FIND("RESIDUO",J576)),ISNUMBER(FIND("LIMPEZA",J576)),ISNUMBER(FIND("CONSERVAÇÃO",J576)),ISNUMBER(FIND("CONSERVACAO",J576))),INDEX([1]dados!$D$2:$D$32,MATCH("100000001*",[1]dados!$D$2:$D$32,0)),IF(OR(ISNUMBER(FIND("OBRA",J576)),ISNUMBER(FIND("ENGENHARIA",J576)),ISNUMBER(FIND("REFORMA",J576)),ISNUMBER(FIND("AMPLIAÇÃO",J576)),ISNUMBER(FIND("AMPLIACAO",J576)),ISNUMBER(FIND("PAVIMENTAÇÃO",J576)),ISNUMBER(FIND("PAVIMENTACAO",J576)),ISNUMBER(FIND("DRENAGEM",J576)),ISNUMBER(FIND("CONSTRUÇÃO",J576)),ISNUMBER(FIND("CONSTRUCAO",J576))),INDEX([1]dados!$D$2:$D$32,MATCH("100000003*",[1]dados!$D$2:$D$32,0)),IF(OR(ISNUMBER(FIND("LOCAÇÃO",J576)),ISNUMBER(FIND("LOCACAO",J576)),ISNUMBER(FIND("MANUTENÇÃO",J576)),ISNUMBER(FIND("MANUTENCAO",J576)),ISNUMBER(FIND("MÁQUINA",J576)),ISNUMBER(FIND("MAQUINA",J576)),ISNUMBER(FIND("EQUIPAMENTO",J576))),INDEX([1]dados!$D$2:$D$32,MATCH("100000020*",[1]dados!$D$2:$D$32,0)),""))),"")</f>
        <v/>
      </c>
      <c r="L576" s="9" t="str">
        <f t="shared" si="34"/>
        <v/>
      </c>
      <c r="M576" s="9" t="str">
        <f t="shared" si="35"/>
        <v/>
      </c>
    </row>
    <row r="577" spans="1:13" ht="15" thickBot="1">
      <c r="A577" s="14" t="s">
        <v>1489</v>
      </c>
      <c r="C577" s="9">
        <f>IF(OR(ISNUMBER(FIND("OBRA",'[2]R-2010'!E577)),ISNUMBER(FIND("4.4.90.51",'[2]R-2010'!C577))),1,0)</f>
        <v>0</v>
      </c>
      <c r="D577" s="23" t="str">
        <f>IFERROR(TEXT(VALUE(SUBSTITUTE(SUBSTITUTE(SUBSTITUTE('[2]R-2010'!H577,".",""),"/",""),"-","")),"00000000000000"),"")</f>
        <v/>
      </c>
      <c r="E577" s="9" t="str">
        <f t="shared" si="32"/>
        <v/>
      </c>
      <c r="F577" s="9" t="str">
        <f t="shared" si="33"/>
        <v/>
      </c>
      <c r="G577" s="9">
        <f>IFERROR(IF('[2]R-2010'!I577="",0,'[2]R-2010'!I577),"")</f>
        <v>0</v>
      </c>
      <c r="H577" s="10">
        <f>IFERROR('[2]R-2010'!K577,"")</f>
        <v>0</v>
      </c>
      <c r="I577" s="24">
        <f>IFERROR('[2]R-2010'!L577,"")</f>
        <v>0</v>
      </c>
      <c r="J577" s="14">
        <f>IFERROR('[2]R-2010'!Q577,"")</f>
        <v>0</v>
      </c>
      <c r="K577" s="23" t="str">
        <f>IFERROR(IF(OR(ISNUMBER(FIND("VARR",J577)),ISNUMBER(FIND("CAPINA",J577)),ISNUMBER(FIND("ROÇAG",J577)),ISNUMBER(FIND("ROCAG",J577)),ISNUMBER(FIND("PODA",J577)),ISNUMBER(FIND("RESÍDUO",J577)),ISNUMBER(FIND("RESIDUO",J577)),ISNUMBER(FIND("LIMPEZA",J577)),ISNUMBER(FIND("CONSERVAÇÃO",J577)),ISNUMBER(FIND("CONSERVACAO",J577))),INDEX([1]dados!$D$2:$D$32,MATCH("100000001*",[1]dados!$D$2:$D$32,0)),IF(OR(ISNUMBER(FIND("OBRA",J577)),ISNUMBER(FIND("ENGENHARIA",J577)),ISNUMBER(FIND("REFORMA",J577)),ISNUMBER(FIND("AMPLIAÇÃO",J577)),ISNUMBER(FIND("AMPLIACAO",J577)),ISNUMBER(FIND("PAVIMENTAÇÃO",J577)),ISNUMBER(FIND("PAVIMENTACAO",J577)),ISNUMBER(FIND("DRENAGEM",J577)),ISNUMBER(FIND("CONSTRUÇÃO",J577)),ISNUMBER(FIND("CONSTRUCAO",J577))),INDEX([1]dados!$D$2:$D$32,MATCH("100000003*",[1]dados!$D$2:$D$32,0)),IF(OR(ISNUMBER(FIND("LOCAÇÃO",J577)),ISNUMBER(FIND("LOCACAO",J577)),ISNUMBER(FIND("MANUTENÇÃO",J577)),ISNUMBER(FIND("MANUTENCAO",J577)),ISNUMBER(FIND("MÁQUINA",J577)),ISNUMBER(FIND("MAQUINA",J577)),ISNUMBER(FIND("EQUIPAMENTO",J577))),INDEX([1]dados!$D$2:$D$32,MATCH("100000020*",[1]dados!$D$2:$D$32,0)),""))),"")</f>
        <v/>
      </c>
      <c r="L577" s="9" t="str">
        <f t="shared" si="34"/>
        <v/>
      </c>
      <c r="M577" s="9" t="str">
        <f t="shared" si="35"/>
        <v/>
      </c>
    </row>
    <row r="578" spans="1:13" ht="15" thickBot="1">
      <c r="A578" s="14" t="s">
        <v>1489</v>
      </c>
      <c r="C578" s="9">
        <f>IF(OR(ISNUMBER(FIND("OBRA",'[2]R-2010'!E578)),ISNUMBER(FIND("4.4.90.51",'[2]R-2010'!C578))),1,0)</f>
        <v>0</v>
      </c>
      <c r="D578" s="23" t="str">
        <f>IFERROR(TEXT(VALUE(SUBSTITUTE(SUBSTITUTE(SUBSTITUTE('[2]R-2010'!H578,".",""),"/",""),"-","")),"00000000000000"),"")</f>
        <v/>
      </c>
      <c r="E578" s="9" t="str">
        <f t="shared" si="32"/>
        <v/>
      </c>
      <c r="F578" s="9" t="str">
        <f t="shared" si="33"/>
        <v/>
      </c>
      <c r="G578" s="9">
        <f>IFERROR(IF('[2]R-2010'!I578="",0,'[2]R-2010'!I578),"")</f>
        <v>0</v>
      </c>
      <c r="H578" s="10">
        <f>IFERROR('[2]R-2010'!K578,"")</f>
        <v>0</v>
      </c>
      <c r="I578" s="24">
        <f>IFERROR('[2]R-2010'!L578,"")</f>
        <v>0</v>
      </c>
      <c r="J578" s="14">
        <f>IFERROR('[2]R-2010'!Q578,"")</f>
        <v>0</v>
      </c>
      <c r="K578" s="23" t="str">
        <f>IFERROR(IF(OR(ISNUMBER(FIND("VARR",J578)),ISNUMBER(FIND("CAPINA",J578)),ISNUMBER(FIND("ROÇAG",J578)),ISNUMBER(FIND("ROCAG",J578)),ISNUMBER(FIND("PODA",J578)),ISNUMBER(FIND("RESÍDUO",J578)),ISNUMBER(FIND("RESIDUO",J578)),ISNUMBER(FIND("LIMPEZA",J578)),ISNUMBER(FIND("CONSERVAÇÃO",J578)),ISNUMBER(FIND("CONSERVACAO",J578))),INDEX([1]dados!$D$2:$D$32,MATCH("100000001*",[1]dados!$D$2:$D$32,0)),IF(OR(ISNUMBER(FIND("OBRA",J578)),ISNUMBER(FIND("ENGENHARIA",J578)),ISNUMBER(FIND("REFORMA",J578)),ISNUMBER(FIND("AMPLIAÇÃO",J578)),ISNUMBER(FIND("AMPLIACAO",J578)),ISNUMBER(FIND("PAVIMENTAÇÃO",J578)),ISNUMBER(FIND("PAVIMENTACAO",J578)),ISNUMBER(FIND("DRENAGEM",J578)),ISNUMBER(FIND("CONSTRUÇÃO",J578)),ISNUMBER(FIND("CONSTRUCAO",J578))),INDEX([1]dados!$D$2:$D$32,MATCH("100000003*",[1]dados!$D$2:$D$32,0)),IF(OR(ISNUMBER(FIND("LOCAÇÃO",J578)),ISNUMBER(FIND("LOCACAO",J578)),ISNUMBER(FIND("MANUTENÇÃO",J578)),ISNUMBER(FIND("MANUTENCAO",J578)),ISNUMBER(FIND("MÁQUINA",J578)),ISNUMBER(FIND("MAQUINA",J578)),ISNUMBER(FIND("EQUIPAMENTO",J578))),INDEX([1]dados!$D$2:$D$32,MATCH("100000020*",[1]dados!$D$2:$D$32,0)),""))),"")</f>
        <v/>
      </c>
      <c r="L578" s="9" t="str">
        <f t="shared" si="34"/>
        <v/>
      </c>
      <c r="M578" s="9" t="str">
        <f t="shared" si="35"/>
        <v/>
      </c>
    </row>
    <row r="579" spans="1:13" ht="15" thickBot="1">
      <c r="A579" s="14" t="s">
        <v>1489</v>
      </c>
      <c r="C579" s="9">
        <f>IF(OR(ISNUMBER(FIND("OBRA",'[2]R-2010'!E579)),ISNUMBER(FIND("4.4.90.51",'[2]R-2010'!C579))),1,0)</f>
        <v>0</v>
      </c>
      <c r="D579" s="23" t="str">
        <f>IFERROR(TEXT(VALUE(SUBSTITUTE(SUBSTITUTE(SUBSTITUTE('[2]R-2010'!H579,".",""),"/",""),"-","")),"00000000000000"),"")</f>
        <v/>
      </c>
      <c r="E579" s="9" t="str">
        <f t="shared" ref="E579:E642" si="36">IF(D579&lt;&gt;"",0,"")</f>
        <v/>
      </c>
      <c r="F579" s="9" t="str">
        <f t="shared" ref="F579:F642" si="37">IF(D579&lt;&gt;"",0,"")</f>
        <v/>
      </c>
      <c r="G579" s="9">
        <f>IFERROR(IF('[2]R-2010'!I579="",0,'[2]R-2010'!I579),"")</f>
        <v>0</v>
      </c>
      <c r="H579" s="10">
        <f>IFERROR('[2]R-2010'!K579,"")</f>
        <v>0</v>
      </c>
      <c r="I579" s="24">
        <f>IFERROR('[2]R-2010'!L579,"")</f>
        <v>0</v>
      </c>
      <c r="J579" s="14">
        <f>IFERROR('[2]R-2010'!Q579,"")</f>
        <v>0</v>
      </c>
      <c r="K579" s="23" t="str">
        <f>IFERROR(IF(OR(ISNUMBER(FIND("VARR",J579)),ISNUMBER(FIND("CAPINA",J579)),ISNUMBER(FIND("ROÇAG",J579)),ISNUMBER(FIND("ROCAG",J579)),ISNUMBER(FIND("PODA",J579)),ISNUMBER(FIND("RESÍDUO",J579)),ISNUMBER(FIND("RESIDUO",J579)),ISNUMBER(FIND("LIMPEZA",J579)),ISNUMBER(FIND("CONSERVAÇÃO",J579)),ISNUMBER(FIND("CONSERVACAO",J579))),INDEX([1]dados!$D$2:$D$32,MATCH("100000001*",[1]dados!$D$2:$D$32,0)),IF(OR(ISNUMBER(FIND("OBRA",J579)),ISNUMBER(FIND("ENGENHARIA",J579)),ISNUMBER(FIND("REFORMA",J579)),ISNUMBER(FIND("AMPLIAÇÃO",J579)),ISNUMBER(FIND("AMPLIACAO",J579)),ISNUMBER(FIND("PAVIMENTAÇÃO",J579)),ISNUMBER(FIND("PAVIMENTACAO",J579)),ISNUMBER(FIND("DRENAGEM",J579)),ISNUMBER(FIND("CONSTRUÇÃO",J579)),ISNUMBER(FIND("CONSTRUCAO",J579))),INDEX([1]dados!$D$2:$D$32,MATCH("100000003*",[1]dados!$D$2:$D$32,0)),IF(OR(ISNUMBER(FIND("LOCAÇÃO",J579)),ISNUMBER(FIND("LOCACAO",J579)),ISNUMBER(FIND("MANUTENÇÃO",J579)),ISNUMBER(FIND("MANUTENCAO",J579)),ISNUMBER(FIND("MÁQUINA",J579)),ISNUMBER(FIND("MAQUINA",J579)),ISNUMBER(FIND("EQUIPAMENTO",J579))),INDEX([1]dados!$D$2:$D$32,MATCH("100000020*",[1]dados!$D$2:$D$32,0)),""))),"")</f>
        <v/>
      </c>
      <c r="L579" s="9" t="str">
        <f t="shared" ref="L579:L642" si="38">IF(D579&lt;&gt;"",0,"")</f>
        <v/>
      </c>
      <c r="M579" s="9" t="str">
        <f t="shared" ref="M579:M642" si="39">IF(D579&lt;&gt;"",0,"")</f>
        <v/>
      </c>
    </row>
    <row r="580" spans="1:13" ht="15" thickBot="1">
      <c r="A580" s="14" t="s">
        <v>1489</v>
      </c>
      <c r="C580" s="9">
        <f>IF(OR(ISNUMBER(FIND("OBRA",'[2]R-2010'!E580)),ISNUMBER(FIND("4.4.90.51",'[2]R-2010'!C580))),1,0)</f>
        <v>0</v>
      </c>
      <c r="D580" s="23" t="str">
        <f>IFERROR(TEXT(VALUE(SUBSTITUTE(SUBSTITUTE(SUBSTITUTE('[2]R-2010'!H580,".",""),"/",""),"-","")),"00000000000000"),"")</f>
        <v/>
      </c>
      <c r="E580" s="9" t="str">
        <f t="shared" si="36"/>
        <v/>
      </c>
      <c r="F580" s="9" t="str">
        <f t="shared" si="37"/>
        <v/>
      </c>
      <c r="G580" s="9">
        <f>IFERROR(IF('[2]R-2010'!I580="",0,'[2]R-2010'!I580),"")</f>
        <v>0</v>
      </c>
      <c r="H580" s="10">
        <f>IFERROR('[2]R-2010'!K580,"")</f>
        <v>0</v>
      </c>
      <c r="I580" s="24">
        <f>IFERROR('[2]R-2010'!L580,"")</f>
        <v>0</v>
      </c>
      <c r="J580" s="14">
        <f>IFERROR('[2]R-2010'!Q580,"")</f>
        <v>0</v>
      </c>
      <c r="K580" s="23" t="str">
        <f>IFERROR(IF(OR(ISNUMBER(FIND("VARR",J580)),ISNUMBER(FIND("CAPINA",J580)),ISNUMBER(FIND("ROÇAG",J580)),ISNUMBER(FIND("ROCAG",J580)),ISNUMBER(FIND("PODA",J580)),ISNUMBER(FIND("RESÍDUO",J580)),ISNUMBER(FIND("RESIDUO",J580)),ISNUMBER(FIND("LIMPEZA",J580)),ISNUMBER(FIND("CONSERVAÇÃO",J580)),ISNUMBER(FIND("CONSERVACAO",J580))),INDEX([1]dados!$D$2:$D$32,MATCH("100000001*",[1]dados!$D$2:$D$32,0)),IF(OR(ISNUMBER(FIND("OBRA",J580)),ISNUMBER(FIND("ENGENHARIA",J580)),ISNUMBER(FIND("REFORMA",J580)),ISNUMBER(FIND("AMPLIAÇÃO",J580)),ISNUMBER(FIND("AMPLIACAO",J580)),ISNUMBER(FIND("PAVIMENTAÇÃO",J580)),ISNUMBER(FIND("PAVIMENTACAO",J580)),ISNUMBER(FIND("DRENAGEM",J580)),ISNUMBER(FIND("CONSTRUÇÃO",J580)),ISNUMBER(FIND("CONSTRUCAO",J580))),INDEX([1]dados!$D$2:$D$32,MATCH("100000003*",[1]dados!$D$2:$D$32,0)),IF(OR(ISNUMBER(FIND("LOCAÇÃO",J580)),ISNUMBER(FIND("LOCACAO",J580)),ISNUMBER(FIND("MANUTENÇÃO",J580)),ISNUMBER(FIND("MANUTENCAO",J580)),ISNUMBER(FIND("MÁQUINA",J580)),ISNUMBER(FIND("MAQUINA",J580)),ISNUMBER(FIND("EQUIPAMENTO",J580))),INDEX([1]dados!$D$2:$D$32,MATCH("100000020*",[1]dados!$D$2:$D$32,0)),""))),"")</f>
        <v/>
      </c>
      <c r="L580" s="9" t="str">
        <f t="shared" si="38"/>
        <v/>
      </c>
      <c r="M580" s="9" t="str">
        <f t="shared" si="39"/>
        <v/>
      </c>
    </row>
    <row r="581" spans="1:13" ht="15" thickBot="1">
      <c r="A581" s="14" t="s">
        <v>1489</v>
      </c>
      <c r="C581" s="9">
        <f>IF(OR(ISNUMBER(FIND("OBRA",'[2]R-2010'!E581)),ISNUMBER(FIND("4.4.90.51",'[2]R-2010'!C581))),1,0)</f>
        <v>0</v>
      </c>
      <c r="D581" s="23" t="str">
        <f>IFERROR(TEXT(VALUE(SUBSTITUTE(SUBSTITUTE(SUBSTITUTE('[2]R-2010'!H581,".",""),"/",""),"-","")),"00000000000000"),"")</f>
        <v/>
      </c>
      <c r="E581" s="9" t="str">
        <f t="shared" si="36"/>
        <v/>
      </c>
      <c r="F581" s="9" t="str">
        <f t="shared" si="37"/>
        <v/>
      </c>
      <c r="G581" s="9">
        <f>IFERROR(IF('[2]R-2010'!I581="",0,'[2]R-2010'!I581),"")</f>
        <v>0</v>
      </c>
      <c r="H581" s="10">
        <f>IFERROR('[2]R-2010'!K581,"")</f>
        <v>0</v>
      </c>
      <c r="I581" s="24">
        <f>IFERROR('[2]R-2010'!L581,"")</f>
        <v>0</v>
      </c>
      <c r="J581" s="14">
        <f>IFERROR('[2]R-2010'!Q581,"")</f>
        <v>0</v>
      </c>
      <c r="K581" s="23" t="str">
        <f>IFERROR(IF(OR(ISNUMBER(FIND("VARR",J581)),ISNUMBER(FIND("CAPINA",J581)),ISNUMBER(FIND("ROÇAG",J581)),ISNUMBER(FIND("ROCAG",J581)),ISNUMBER(FIND("PODA",J581)),ISNUMBER(FIND("RESÍDUO",J581)),ISNUMBER(FIND("RESIDUO",J581)),ISNUMBER(FIND("LIMPEZA",J581)),ISNUMBER(FIND("CONSERVAÇÃO",J581)),ISNUMBER(FIND("CONSERVACAO",J581))),INDEX([1]dados!$D$2:$D$32,MATCH("100000001*",[1]dados!$D$2:$D$32,0)),IF(OR(ISNUMBER(FIND("OBRA",J581)),ISNUMBER(FIND("ENGENHARIA",J581)),ISNUMBER(FIND("REFORMA",J581)),ISNUMBER(FIND("AMPLIAÇÃO",J581)),ISNUMBER(FIND("AMPLIACAO",J581)),ISNUMBER(FIND("PAVIMENTAÇÃO",J581)),ISNUMBER(FIND("PAVIMENTACAO",J581)),ISNUMBER(FIND("DRENAGEM",J581)),ISNUMBER(FIND("CONSTRUÇÃO",J581)),ISNUMBER(FIND("CONSTRUCAO",J581))),INDEX([1]dados!$D$2:$D$32,MATCH("100000003*",[1]dados!$D$2:$D$32,0)),IF(OR(ISNUMBER(FIND("LOCAÇÃO",J581)),ISNUMBER(FIND("LOCACAO",J581)),ISNUMBER(FIND("MANUTENÇÃO",J581)),ISNUMBER(FIND("MANUTENCAO",J581)),ISNUMBER(FIND("MÁQUINA",J581)),ISNUMBER(FIND("MAQUINA",J581)),ISNUMBER(FIND("EQUIPAMENTO",J581))),INDEX([1]dados!$D$2:$D$32,MATCH("100000020*",[1]dados!$D$2:$D$32,0)),""))),"")</f>
        <v/>
      </c>
      <c r="L581" s="9" t="str">
        <f t="shared" si="38"/>
        <v/>
      </c>
      <c r="M581" s="9" t="str">
        <f t="shared" si="39"/>
        <v/>
      </c>
    </row>
    <row r="582" spans="1:13" ht="15" thickBot="1">
      <c r="A582" s="14" t="s">
        <v>1489</v>
      </c>
      <c r="C582" s="9">
        <f>IF(OR(ISNUMBER(FIND("OBRA",'[2]R-2010'!E582)),ISNUMBER(FIND("4.4.90.51",'[2]R-2010'!C582))),1,0)</f>
        <v>0</v>
      </c>
      <c r="D582" s="23" t="str">
        <f>IFERROR(TEXT(VALUE(SUBSTITUTE(SUBSTITUTE(SUBSTITUTE('[2]R-2010'!H582,".",""),"/",""),"-","")),"00000000000000"),"")</f>
        <v/>
      </c>
      <c r="E582" s="9" t="str">
        <f t="shared" si="36"/>
        <v/>
      </c>
      <c r="F582" s="9" t="str">
        <f t="shared" si="37"/>
        <v/>
      </c>
      <c r="G582" s="9">
        <f>IFERROR(IF('[2]R-2010'!I582="",0,'[2]R-2010'!I582),"")</f>
        <v>0</v>
      </c>
      <c r="H582" s="10">
        <f>IFERROR('[2]R-2010'!K582,"")</f>
        <v>0</v>
      </c>
      <c r="I582" s="24">
        <f>IFERROR('[2]R-2010'!L582,"")</f>
        <v>0</v>
      </c>
      <c r="J582" s="14">
        <f>IFERROR('[2]R-2010'!Q582,"")</f>
        <v>0</v>
      </c>
      <c r="K582" s="23" t="str">
        <f>IFERROR(IF(OR(ISNUMBER(FIND("VARR",J582)),ISNUMBER(FIND("CAPINA",J582)),ISNUMBER(FIND("ROÇAG",J582)),ISNUMBER(FIND("ROCAG",J582)),ISNUMBER(FIND("PODA",J582)),ISNUMBER(FIND("RESÍDUO",J582)),ISNUMBER(FIND("RESIDUO",J582)),ISNUMBER(FIND("LIMPEZA",J582)),ISNUMBER(FIND("CONSERVAÇÃO",J582)),ISNUMBER(FIND("CONSERVACAO",J582))),INDEX([1]dados!$D$2:$D$32,MATCH("100000001*",[1]dados!$D$2:$D$32,0)),IF(OR(ISNUMBER(FIND("OBRA",J582)),ISNUMBER(FIND("ENGENHARIA",J582)),ISNUMBER(FIND("REFORMA",J582)),ISNUMBER(FIND("AMPLIAÇÃO",J582)),ISNUMBER(FIND("AMPLIACAO",J582)),ISNUMBER(FIND("PAVIMENTAÇÃO",J582)),ISNUMBER(FIND("PAVIMENTACAO",J582)),ISNUMBER(FIND("DRENAGEM",J582)),ISNUMBER(FIND("CONSTRUÇÃO",J582)),ISNUMBER(FIND("CONSTRUCAO",J582))),INDEX([1]dados!$D$2:$D$32,MATCH("100000003*",[1]dados!$D$2:$D$32,0)),IF(OR(ISNUMBER(FIND("LOCAÇÃO",J582)),ISNUMBER(FIND("LOCACAO",J582)),ISNUMBER(FIND("MANUTENÇÃO",J582)),ISNUMBER(FIND("MANUTENCAO",J582)),ISNUMBER(FIND("MÁQUINA",J582)),ISNUMBER(FIND("MAQUINA",J582)),ISNUMBER(FIND("EQUIPAMENTO",J582))),INDEX([1]dados!$D$2:$D$32,MATCH("100000020*",[1]dados!$D$2:$D$32,0)),""))),"")</f>
        <v/>
      </c>
      <c r="L582" s="9" t="str">
        <f t="shared" si="38"/>
        <v/>
      </c>
      <c r="M582" s="9" t="str">
        <f t="shared" si="39"/>
        <v/>
      </c>
    </row>
    <row r="583" spans="1:13" ht="15" thickBot="1">
      <c r="A583" s="14" t="s">
        <v>1489</v>
      </c>
      <c r="C583" s="9">
        <f>IF(OR(ISNUMBER(FIND("OBRA",'[2]R-2010'!E583)),ISNUMBER(FIND("4.4.90.51",'[2]R-2010'!C583))),1,0)</f>
        <v>0</v>
      </c>
      <c r="D583" s="23" t="str">
        <f>IFERROR(TEXT(VALUE(SUBSTITUTE(SUBSTITUTE(SUBSTITUTE('[2]R-2010'!H583,".",""),"/",""),"-","")),"00000000000000"),"")</f>
        <v/>
      </c>
      <c r="E583" s="9" t="str">
        <f t="shared" si="36"/>
        <v/>
      </c>
      <c r="F583" s="9" t="str">
        <f t="shared" si="37"/>
        <v/>
      </c>
      <c r="G583" s="9">
        <f>IFERROR(IF('[2]R-2010'!I583="",0,'[2]R-2010'!I583),"")</f>
        <v>0</v>
      </c>
      <c r="H583" s="10">
        <f>IFERROR('[2]R-2010'!K583,"")</f>
        <v>0</v>
      </c>
      <c r="I583" s="24">
        <f>IFERROR('[2]R-2010'!L583,"")</f>
        <v>0</v>
      </c>
      <c r="J583" s="14">
        <f>IFERROR('[2]R-2010'!Q583,"")</f>
        <v>0</v>
      </c>
      <c r="K583" s="23" t="str">
        <f>IFERROR(IF(OR(ISNUMBER(FIND("VARR",J583)),ISNUMBER(FIND("CAPINA",J583)),ISNUMBER(FIND("ROÇAG",J583)),ISNUMBER(FIND("ROCAG",J583)),ISNUMBER(FIND("PODA",J583)),ISNUMBER(FIND("RESÍDUO",J583)),ISNUMBER(FIND("RESIDUO",J583)),ISNUMBER(FIND("LIMPEZA",J583)),ISNUMBER(FIND("CONSERVAÇÃO",J583)),ISNUMBER(FIND("CONSERVACAO",J583))),INDEX([1]dados!$D$2:$D$32,MATCH("100000001*",[1]dados!$D$2:$D$32,0)),IF(OR(ISNUMBER(FIND("OBRA",J583)),ISNUMBER(FIND("ENGENHARIA",J583)),ISNUMBER(FIND("REFORMA",J583)),ISNUMBER(FIND("AMPLIAÇÃO",J583)),ISNUMBER(FIND("AMPLIACAO",J583)),ISNUMBER(FIND("PAVIMENTAÇÃO",J583)),ISNUMBER(FIND("PAVIMENTACAO",J583)),ISNUMBER(FIND("DRENAGEM",J583)),ISNUMBER(FIND("CONSTRUÇÃO",J583)),ISNUMBER(FIND("CONSTRUCAO",J583))),INDEX([1]dados!$D$2:$D$32,MATCH("100000003*",[1]dados!$D$2:$D$32,0)),IF(OR(ISNUMBER(FIND("LOCAÇÃO",J583)),ISNUMBER(FIND("LOCACAO",J583)),ISNUMBER(FIND("MANUTENÇÃO",J583)),ISNUMBER(FIND("MANUTENCAO",J583)),ISNUMBER(FIND("MÁQUINA",J583)),ISNUMBER(FIND("MAQUINA",J583)),ISNUMBER(FIND("EQUIPAMENTO",J583))),INDEX([1]dados!$D$2:$D$32,MATCH("100000020*",[1]dados!$D$2:$D$32,0)),""))),"")</f>
        <v/>
      </c>
      <c r="L583" s="9" t="str">
        <f t="shared" si="38"/>
        <v/>
      </c>
      <c r="M583" s="9" t="str">
        <f t="shared" si="39"/>
        <v/>
      </c>
    </row>
    <row r="584" spans="1:13" ht="15" thickBot="1">
      <c r="A584" s="14" t="s">
        <v>1489</v>
      </c>
      <c r="C584" s="9">
        <f>IF(OR(ISNUMBER(FIND("OBRA",'[2]R-2010'!E584)),ISNUMBER(FIND("4.4.90.51",'[2]R-2010'!C584))),1,0)</f>
        <v>0</v>
      </c>
      <c r="D584" s="23" t="str">
        <f>IFERROR(TEXT(VALUE(SUBSTITUTE(SUBSTITUTE(SUBSTITUTE('[2]R-2010'!H584,".",""),"/",""),"-","")),"00000000000000"),"")</f>
        <v/>
      </c>
      <c r="E584" s="9" t="str">
        <f t="shared" si="36"/>
        <v/>
      </c>
      <c r="F584" s="9" t="str">
        <f t="shared" si="37"/>
        <v/>
      </c>
      <c r="G584" s="9">
        <f>IFERROR(IF('[2]R-2010'!I584="",0,'[2]R-2010'!I584),"")</f>
        <v>0</v>
      </c>
      <c r="H584" s="10">
        <f>IFERROR('[2]R-2010'!K584,"")</f>
        <v>0</v>
      </c>
      <c r="I584" s="24">
        <f>IFERROR('[2]R-2010'!L584,"")</f>
        <v>0</v>
      </c>
      <c r="J584" s="14">
        <f>IFERROR('[2]R-2010'!Q584,"")</f>
        <v>0</v>
      </c>
      <c r="K584" s="23" t="str">
        <f>IFERROR(IF(OR(ISNUMBER(FIND("VARR",J584)),ISNUMBER(FIND("CAPINA",J584)),ISNUMBER(FIND("ROÇAG",J584)),ISNUMBER(FIND("ROCAG",J584)),ISNUMBER(FIND("PODA",J584)),ISNUMBER(FIND("RESÍDUO",J584)),ISNUMBER(FIND("RESIDUO",J584)),ISNUMBER(FIND("LIMPEZA",J584)),ISNUMBER(FIND("CONSERVAÇÃO",J584)),ISNUMBER(FIND("CONSERVACAO",J584))),INDEX([1]dados!$D$2:$D$32,MATCH("100000001*",[1]dados!$D$2:$D$32,0)),IF(OR(ISNUMBER(FIND("OBRA",J584)),ISNUMBER(FIND("ENGENHARIA",J584)),ISNUMBER(FIND("REFORMA",J584)),ISNUMBER(FIND("AMPLIAÇÃO",J584)),ISNUMBER(FIND("AMPLIACAO",J584)),ISNUMBER(FIND("PAVIMENTAÇÃO",J584)),ISNUMBER(FIND("PAVIMENTACAO",J584)),ISNUMBER(FIND("DRENAGEM",J584)),ISNUMBER(FIND("CONSTRUÇÃO",J584)),ISNUMBER(FIND("CONSTRUCAO",J584))),INDEX([1]dados!$D$2:$D$32,MATCH("100000003*",[1]dados!$D$2:$D$32,0)),IF(OR(ISNUMBER(FIND("LOCAÇÃO",J584)),ISNUMBER(FIND("LOCACAO",J584)),ISNUMBER(FIND("MANUTENÇÃO",J584)),ISNUMBER(FIND("MANUTENCAO",J584)),ISNUMBER(FIND("MÁQUINA",J584)),ISNUMBER(FIND("MAQUINA",J584)),ISNUMBER(FIND("EQUIPAMENTO",J584))),INDEX([1]dados!$D$2:$D$32,MATCH("100000020*",[1]dados!$D$2:$D$32,0)),""))),"")</f>
        <v/>
      </c>
      <c r="L584" s="9" t="str">
        <f t="shared" si="38"/>
        <v/>
      </c>
      <c r="M584" s="9" t="str">
        <f t="shared" si="39"/>
        <v/>
      </c>
    </row>
    <row r="585" spans="1:13" ht="15" thickBot="1">
      <c r="A585" s="14" t="s">
        <v>1489</v>
      </c>
      <c r="C585" s="9">
        <f>IF(OR(ISNUMBER(FIND("OBRA",'[2]R-2010'!E585)),ISNUMBER(FIND("4.4.90.51",'[2]R-2010'!C585))),1,0)</f>
        <v>0</v>
      </c>
      <c r="D585" s="23" t="str">
        <f>IFERROR(TEXT(VALUE(SUBSTITUTE(SUBSTITUTE(SUBSTITUTE('[2]R-2010'!H585,".",""),"/",""),"-","")),"00000000000000"),"")</f>
        <v/>
      </c>
      <c r="E585" s="9" t="str">
        <f t="shared" si="36"/>
        <v/>
      </c>
      <c r="F585" s="9" t="str">
        <f t="shared" si="37"/>
        <v/>
      </c>
      <c r="G585" s="9">
        <f>IFERROR(IF('[2]R-2010'!I585="",0,'[2]R-2010'!I585),"")</f>
        <v>0</v>
      </c>
      <c r="H585" s="10">
        <f>IFERROR('[2]R-2010'!K585,"")</f>
        <v>0</v>
      </c>
      <c r="I585" s="24">
        <f>IFERROR('[2]R-2010'!L585,"")</f>
        <v>0</v>
      </c>
      <c r="J585" s="14">
        <f>IFERROR('[2]R-2010'!Q585,"")</f>
        <v>0</v>
      </c>
      <c r="K585" s="23" t="str">
        <f>IFERROR(IF(OR(ISNUMBER(FIND("VARR",J585)),ISNUMBER(FIND("CAPINA",J585)),ISNUMBER(FIND("ROÇAG",J585)),ISNUMBER(FIND("ROCAG",J585)),ISNUMBER(FIND("PODA",J585)),ISNUMBER(FIND("RESÍDUO",J585)),ISNUMBER(FIND("RESIDUO",J585)),ISNUMBER(FIND("LIMPEZA",J585)),ISNUMBER(FIND("CONSERVAÇÃO",J585)),ISNUMBER(FIND("CONSERVACAO",J585))),INDEX([1]dados!$D$2:$D$32,MATCH("100000001*",[1]dados!$D$2:$D$32,0)),IF(OR(ISNUMBER(FIND("OBRA",J585)),ISNUMBER(FIND("ENGENHARIA",J585)),ISNUMBER(FIND("REFORMA",J585)),ISNUMBER(FIND("AMPLIAÇÃO",J585)),ISNUMBER(FIND("AMPLIACAO",J585)),ISNUMBER(FIND("PAVIMENTAÇÃO",J585)),ISNUMBER(FIND("PAVIMENTACAO",J585)),ISNUMBER(FIND("DRENAGEM",J585)),ISNUMBER(FIND("CONSTRUÇÃO",J585)),ISNUMBER(FIND("CONSTRUCAO",J585))),INDEX([1]dados!$D$2:$D$32,MATCH("100000003*",[1]dados!$D$2:$D$32,0)),IF(OR(ISNUMBER(FIND("LOCAÇÃO",J585)),ISNUMBER(FIND("LOCACAO",J585)),ISNUMBER(FIND("MANUTENÇÃO",J585)),ISNUMBER(FIND("MANUTENCAO",J585)),ISNUMBER(FIND("MÁQUINA",J585)),ISNUMBER(FIND("MAQUINA",J585)),ISNUMBER(FIND("EQUIPAMENTO",J585))),INDEX([1]dados!$D$2:$D$32,MATCH("100000020*",[1]dados!$D$2:$D$32,0)),""))),"")</f>
        <v/>
      </c>
      <c r="L585" s="9" t="str">
        <f t="shared" si="38"/>
        <v/>
      </c>
      <c r="M585" s="9" t="str">
        <f t="shared" si="39"/>
        <v/>
      </c>
    </row>
    <row r="586" spans="1:13" ht="15" thickBot="1">
      <c r="A586" s="14" t="s">
        <v>1489</v>
      </c>
      <c r="C586" s="9">
        <f>IF(OR(ISNUMBER(FIND("OBRA",'[2]R-2010'!E586)),ISNUMBER(FIND("4.4.90.51",'[2]R-2010'!C586))),1,0)</f>
        <v>0</v>
      </c>
      <c r="D586" s="23" t="str">
        <f>IFERROR(TEXT(VALUE(SUBSTITUTE(SUBSTITUTE(SUBSTITUTE('[2]R-2010'!H586,".",""),"/",""),"-","")),"00000000000000"),"")</f>
        <v/>
      </c>
      <c r="E586" s="9" t="str">
        <f t="shared" si="36"/>
        <v/>
      </c>
      <c r="F586" s="9" t="str">
        <f t="shared" si="37"/>
        <v/>
      </c>
      <c r="G586" s="9">
        <f>IFERROR(IF('[2]R-2010'!I586="",0,'[2]R-2010'!I586),"")</f>
        <v>0</v>
      </c>
      <c r="H586" s="10">
        <f>IFERROR('[2]R-2010'!K586,"")</f>
        <v>0</v>
      </c>
      <c r="I586" s="24">
        <f>IFERROR('[2]R-2010'!L586,"")</f>
        <v>0</v>
      </c>
      <c r="J586" s="14">
        <f>IFERROR('[2]R-2010'!Q586,"")</f>
        <v>0</v>
      </c>
      <c r="K586" s="23" t="str">
        <f>IFERROR(IF(OR(ISNUMBER(FIND("VARR",J586)),ISNUMBER(FIND("CAPINA",J586)),ISNUMBER(FIND("ROÇAG",J586)),ISNUMBER(FIND("ROCAG",J586)),ISNUMBER(FIND("PODA",J586)),ISNUMBER(FIND("RESÍDUO",J586)),ISNUMBER(FIND("RESIDUO",J586)),ISNUMBER(FIND("LIMPEZA",J586)),ISNUMBER(FIND("CONSERVAÇÃO",J586)),ISNUMBER(FIND("CONSERVACAO",J586))),INDEX([1]dados!$D$2:$D$32,MATCH("100000001*",[1]dados!$D$2:$D$32,0)),IF(OR(ISNUMBER(FIND("OBRA",J586)),ISNUMBER(FIND("ENGENHARIA",J586)),ISNUMBER(FIND("REFORMA",J586)),ISNUMBER(FIND("AMPLIAÇÃO",J586)),ISNUMBER(FIND("AMPLIACAO",J586)),ISNUMBER(FIND("PAVIMENTAÇÃO",J586)),ISNUMBER(FIND("PAVIMENTACAO",J586)),ISNUMBER(FIND("DRENAGEM",J586)),ISNUMBER(FIND("CONSTRUÇÃO",J586)),ISNUMBER(FIND("CONSTRUCAO",J586))),INDEX([1]dados!$D$2:$D$32,MATCH("100000003*",[1]dados!$D$2:$D$32,0)),IF(OR(ISNUMBER(FIND("LOCAÇÃO",J586)),ISNUMBER(FIND("LOCACAO",J586)),ISNUMBER(FIND("MANUTENÇÃO",J586)),ISNUMBER(FIND("MANUTENCAO",J586)),ISNUMBER(FIND("MÁQUINA",J586)),ISNUMBER(FIND("MAQUINA",J586)),ISNUMBER(FIND("EQUIPAMENTO",J586))),INDEX([1]dados!$D$2:$D$32,MATCH("100000020*",[1]dados!$D$2:$D$32,0)),""))),"")</f>
        <v/>
      </c>
      <c r="L586" s="9" t="str">
        <f t="shared" si="38"/>
        <v/>
      </c>
      <c r="M586" s="9" t="str">
        <f t="shared" si="39"/>
        <v/>
      </c>
    </row>
    <row r="587" spans="1:13" ht="15" thickBot="1">
      <c r="A587" s="14" t="s">
        <v>1489</v>
      </c>
      <c r="C587" s="9">
        <f>IF(OR(ISNUMBER(FIND("OBRA",'[2]R-2010'!E587)),ISNUMBER(FIND("4.4.90.51",'[2]R-2010'!C587))),1,0)</f>
        <v>0</v>
      </c>
      <c r="D587" s="23" t="str">
        <f>IFERROR(TEXT(VALUE(SUBSTITUTE(SUBSTITUTE(SUBSTITUTE('[2]R-2010'!H587,".",""),"/",""),"-","")),"00000000000000"),"")</f>
        <v/>
      </c>
      <c r="E587" s="9" t="str">
        <f t="shared" si="36"/>
        <v/>
      </c>
      <c r="F587" s="9" t="str">
        <f t="shared" si="37"/>
        <v/>
      </c>
      <c r="G587" s="9">
        <f>IFERROR(IF('[2]R-2010'!I587="",0,'[2]R-2010'!I587),"")</f>
        <v>0</v>
      </c>
      <c r="H587" s="10">
        <f>IFERROR('[2]R-2010'!K587,"")</f>
        <v>0</v>
      </c>
      <c r="I587" s="24">
        <f>IFERROR('[2]R-2010'!L587,"")</f>
        <v>0</v>
      </c>
      <c r="J587" s="14">
        <f>IFERROR('[2]R-2010'!Q587,"")</f>
        <v>0</v>
      </c>
      <c r="K587" s="23" t="str">
        <f>IFERROR(IF(OR(ISNUMBER(FIND("VARR",J587)),ISNUMBER(FIND("CAPINA",J587)),ISNUMBER(FIND("ROÇAG",J587)),ISNUMBER(FIND("ROCAG",J587)),ISNUMBER(FIND("PODA",J587)),ISNUMBER(FIND("RESÍDUO",J587)),ISNUMBER(FIND("RESIDUO",J587)),ISNUMBER(FIND("LIMPEZA",J587)),ISNUMBER(FIND("CONSERVAÇÃO",J587)),ISNUMBER(FIND("CONSERVACAO",J587))),INDEX([1]dados!$D$2:$D$32,MATCH("100000001*",[1]dados!$D$2:$D$32,0)),IF(OR(ISNUMBER(FIND("OBRA",J587)),ISNUMBER(FIND("ENGENHARIA",J587)),ISNUMBER(FIND("REFORMA",J587)),ISNUMBER(FIND("AMPLIAÇÃO",J587)),ISNUMBER(FIND("AMPLIACAO",J587)),ISNUMBER(FIND("PAVIMENTAÇÃO",J587)),ISNUMBER(FIND("PAVIMENTACAO",J587)),ISNUMBER(FIND("DRENAGEM",J587)),ISNUMBER(FIND("CONSTRUÇÃO",J587)),ISNUMBER(FIND("CONSTRUCAO",J587))),INDEX([1]dados!$D$2:$D$32,MATCH("100000003*",[1]dados!$D$2:$D$32,0)),IF(OR(ISNUMBER(FIND("LOCAÇÃO",J587)),ISNUMBER(FIND("LOCACAO",J587)),ISNUMBER(FIND("MANUTENÇÃO",J587)),ISNUMBER(FIND("MANUTENCAO",J587)),ISNUMBER(FIND("MÁQUINA",J587)),ISNUMBER(FIND("MAQUINA",J587)),ISNUMBER(FIND("EQUIPAMENTO",J587))),INDEX([1]dados!$D$2:$D$32,MATCH("100000020*",[1]dados!$D$2:$D$32,0)),""))),"")</f>
        <v/>
      </c>
      <c r="L587" s="9" t="str">
        <f t="shared" si="38"/>
        <v/>
      </c>
      <c r="M587" s="9" t="str">
        <f t="shared" si="39"/>
        <v/>
      </c>
    </row>
    <row r="588" spans="1:13" ht="15" thickBot="1">
      <c r="A588" s="14" t="s">
        <v>1489</v>
      </c>
      <c r="C588" s="9">
        <f>IF(OR(ISNUMBER(FIND("OBRA",'[2]R-2010'!E588)),ISNUMBER(FIND("4.4.90.51",'[2]R-2010'!C588))),1,0)</f>
        <v>0</v>
      </c>
      <c r="D588" s="23" t="str">
        <f>IFERROR(TEXT(VALUE(SUBSTITUTE(SUBSTITUTE(SUBSTITUTE('[2]R-2010'!H588,".",""),"/",""),"-","")),"00000000000000"),"")</f>
        <v/>
      </c>
      <c r="E588" s="9" t="str">
        <f t="shared" si="36"/>
        <v/>
      </c>
      <c r="F588" s="9" t="str">
        <f t="shared" si="37"/>
        <v/>
      </c>
      <c r="G588" s="9">
        <f>IFERROR(IF('[2]R-2010'!I588="",0,'[2]R-2010'!I588),"")</f>
        <v>0</v>
      </c>
      <c r="H588" s="10">
        <f>IFERROR('[2]R-2010'!K588,"")</f>
        <v>0</v>
      </c>
      <c r="I588" s="24">
        <f>IFERROR('[2]R-2010'!L588,"")</f>
        <v>0</v>
      </c>
      <c r="J588" s="14">
        <f>IFERROR('[2]R-2010'!Q588,"")</f>
        <v>0</v>
      </c>
      <c r="K588" s="23" t="str">
        <f>IFERROR(IF(OR(ISNUMBER(FIND("VARR",J588)),ISNUMBER(FIND("CAPINA",J588)),ISNUMBER(FIND("ROÇAG",J588)),ISNUMBER(FIND("ROCAG",J588)),ISNUMBER(FIND("PODA",J588)),ISNUMBER(FIND("RESÍDUO",J588)),ISNUMBER(FIND("RESIDUO",J588)),ISNUMBER(FIND("LIMPEZA",J588)),ISNUMBER(FIND("CONSERVAÇÃO",J588)),ISNUMBER(FIND("CONSERVACAO",J588))),INDEX([1]dados!$D$2:$D$32,MATCH("100000001*",[1]dados!$D$2:$D$32,0)),IF(OR(ISNUMBER(FIND("OBRA",J588)),ISNUMBER(FIND("ENGENHARIA",J588)),ISNUMBER(FIND("REFORMA",J588)),ISNUMBER(FIND("AMPLIAÇÃO",J588)),ISNUMBER(FIND("AMPLIACAO",J588)),ISNUMBER(FIND("PAVIMENTAÇÃO",J588)),ISNUMBER(FIND("PAVIMENTACAO",J588)),ISNUMBER(FIND("DRENAGEM",J588)),ISNUMBER(FIND("CONSTRUÇÃO",J588)),ISNUMBER(FIND("CONSTRUCAO",J588))),INDEX([1]dados!$D$2:$D$32,MATCH("100000003*",[1]dados!$D$2:$D$32,0)),IF(OR(ISNUMBER(FIND("LOCAÇÃO",J588)),ISNUMBER(FIND("LOCACAO",J588)),ISNUMBER(FIND("MANUTENÇÃO",J588)),ISNUMBER(FIND("MANUTENCAO",J588)),ISNUMBER(FIND("MÁQUINA",J588)),ISNUMBER(FIND("MAQUINA",J588)),ISNUMBER(FIND("EQUIPAMENTO",J588))),INDEX([1]dados!$D$2:$D$32,MATCH("100000020*",[1]dados!$D$2:$D$32,0)),""))),"")</f>
        <v/>
      </c>
      <c r="L588" s="9" t="str">
        <f t="shared" si="38"/>
        <v/>
      </c>
      <c r="M588" s="9" t="str">
        <f t="shared" si="39"/>
        <v/>
      </c>
    </row>
    <row r="589" spans="1:13" ht="15" thickBot="1">
      <c r="A589" s="14" t="s">
        <v>1489</v>
      </c>
      <c r="C589" s="9">
        <f>IF(OR(ISNUMBER(FIND("OBRA",'[2]R-2010'!E589)),ISNUMBER(FIND("4.4.90.51",'[2]R-2010'!C589))),1,0)</f>
        <v>0</v>
      </c>
      <c r="D589" s="23" t="str">
        <f>IFERROR(TEXT(VALUE(SUBSTITUTE(SUBSTITUTE(SUBSTITUTE('[2]R-2010'!H589,".",""),"/",""),"-","")),"00000000000000"),"")</f>
        <v/>
      </c>
      <c r="E589" s="9" t="str">
        <f t="shared" si="36"/>
        <v/>
      </c>
      <c r="F589" s="9" t="str">
        <f t="shared" si="37"/>
        <v/>
      </c>
      <c r="G589" s="9">
        <f>IFERROR(IF('[2]R-2010'!I589="",0,'[2]R-2010'!I589),"")</f>
        <v>0</v>
      </c>
      <c r="H589" s="10">
        <f>IFERROR('[2]R-2010'!K589,"")</f>
        <v>0</v>
      </c>
      <c r="I589" s="24">
        <f>IFERROR('[2]R-2010'!L589,"")</f>
        <v>0</v>
      </c>
      <c r="J589" s="14">
        <f>IFERROR('[2]R-2010'!Q589,"")</f>
        <v>0</v>
      </c>
      <c r="K589" s="23" t="str">
        <f>IFERROR(IF(OR(ISNUMBER(FIND("VARR",J589)),ISNUMBER(FIND("CAPINA",J589)),ISNUMBER(FIND("ROÇAG",J589)),ISNUMBER(FIND("ROCAG",J589)),ISNUMBER(FIND("PODA",J589)),ISNUMBER(FIND("RESÍDUO",J589)),ISNUMBER(FIND("RESIDUO",J589)),ISNUMBER(FIND("LIMPEZA",J589)),ISNUMBER(FIND("CONSERVAÇÃO",J589)),ISNUMBER(FIND("CONSERVACAO",J589))),INDEX([1]dados!$D$2:$D$32,MATCH("100000001*",[1]dados!$D$2:$D$32,0)),IF(OR(ISNUMBER(FIND("OBRA",J589)),ISNUMBER(FIND("ENGENHARIA",J589)),ISNUMBER(FIND("REFORMA",J589)),ISNUMBER(FIND("AMPLIAÇÃO",J589)),ISNUMBER(FIND("AMPLIACAO",J589)),ISNUMBER(FIND("PAVIMENTAÇÃO",J589)),ISNUMBER(FIND("PAVIMENTACAO",J589)),ISNUMBER(FIND("DRENAGEM",J589)),ISNUMBER(FIND("CONSTRUÇÃO",J589)),ISNUMBER(FIND("CONSTRUCAO",J589))),INDEX([1]dados!$D$2:$D$32,MATCH("100000003*",[1]dados!$D$2:$D$32,0)),IF(OR(ISNUMBER(FIND("LOCAÇÃO",J589)),ISNUMBER(FIND("LOCACAO",J589)),ISNUMBER(FIND("MANUTENÇÃO",J589)),ISNUMBER(FIND("MANUTENCAO",J589)),ISNUMBER(FIND("MÁQUINA",J589)),ISNUMBER(FIND("MAQUINA",J589)),ISNUMBER(FIND("EQUIPAMENTO",J589))),INDEX([1]dados!$D$2:$D$32,MATCH("100000020*",[1]dados!$D$2:$D$32,0)),""))),"")</f>
        <v/>
      </c>
      <c r="L589" s="9" t="str">
        <f t="shared" si="38"/>
        <v/>
      </c>
      <c r="M589" s="9" t="str">
        <f t="shared" si="39"/>
        <v/>
      </c>
    </row>
    <row r="590" spans="1:13" ht="15" thickBot="1">
      <c r="A590" s="14" t="s">
        <v>1489</v>
      </c>
      <c r="C590" s="9">
        <f>IF(OR(ISNUMBER(FIND("OBRA",'[2]R-2010'!E590)),ISNUMBER(FIND("4.4.90.51",'[2]R-2010'!C590))),1,0)</f>
        <v>0</v>
      </c>
      <c r="D590" s="23" t="str">
        <f>IFERROR(TEXT(VALUE(SUBSTITUTE(SUBSTITUTE(SUBSTITUTE('[2]R-2010'!H590,".",""),"/",""),"-","")),"00000000000000"),"")</f>
        <v/>
      </c>
      <c r="E590" s="9" t="str">
        <f t="shared" si="36"/>
        <v/>
      </c>
      <c r="F590" s="9" t="str">
        <f t="shared" si="37"/>
        <v/>
      </c>
      <c r="G590" s="9">
        <f>IFERROR(IF('[2]R-2010'!I590="",0,'[2]R-2010'!I590),"")</f>
        <v>0</v>
      </c>
      <c r="H590" s="10">
        <f>IFERROR('[2]R-2010'!K590,"")</f>
        <v>0</v>
      </c>
      <c r="I590" s="24">
        <f>IFERROR('[2]R-2010'!L590,"")</f>
        <v>0</v>
      </c>
      <c r="J590" s="14">
        <f>IFERROR('[2]R-2010'!Q590,"")</f>
        <v>0</v>
      </c>
      <c r="K590" s="23" t="str">
        <f>IFERROR(IF(OR(ISNUMBER(FIND("VARR",J590)),ISNUMBER(FIND("CAPINA",J590)),ISNUMBER(FIND("ROÇAG",J590)),ISNUMBER(FIND("ROCAG",J590)),ISNUMBER(FIND("PODA",J590)),ISNUMBER(FIND("RESÍDUO",J590)),ISNUMBER(FIND("RESIDUO",J590)),ISNUMBER(FIND("LIMPEZA",J590)),ISNUMBER(FIND("CONSERVAÇÃO",J590)),ISNUMBER(FIND("CONSERVACAO",J590))),INDEX([1]dados!$D$2:$D$32,MATCH("100000001*",[1]dados!$D$2:$D$32,0)),IF(OR(ISNUMBER(FIND("OBRA",J590)),ISNUMBER(FIND("ENGENHARIA",J590)),ISNUMBER(FIND("REFORMA",J590)),ISNUMBER(FIND("AMPLIAÇÃO",J590)),ISNUMBER(FIND("AMPLIACAO",J590)),ISNUMBER(FIND("PAVIMENTAÇÃO",J590)),ISNUMBER(FIND("PAVIMENTACAO",J590)),ISNUMBER(FIND("DRENAGEM",J590)),ISNUMBER(FIND("CONSTRUÇÃO",J590)),ISNUMBER(FIND("CONSTRUCAO",J590))),INDEX([1]dados!$D$2:$D$32,MATCH("100000003*",[1]dados!$D$2:$D$32,0)),IF(OR(ISNUMBER(FIND("LOCAÇÃO",J590)),ISNUMBER(FIND("LOCACAO",J590)),ISNUMBER(FIND("MANUTENÇÃO",J590)),ISNUMBER(FIND("MANUTENCAO",J590)),ISNUMBER(FIND("MÁQUINA",J590)),ISNUMBER(FIND("MAQUINA",J590)),ISNUMBER(FIND("EQUIPAMENTO",J590))),INDEX([1]dados!$D$2:$D$32,MATCH("100000020*",[1]dados!$D$2:$D$32,0)),""))),"")</f>
        <v/>
      </c>
      <c r="L590" s="9" t="str">
        <f t="shared" si="38"/>
        <v/>
      </c>
      <c r="M590" s="9" t="str">
        <f t="shared" si="39"/>
        <v/>
      </c>
    </row>
    <row r="591" spans="1:13" ht="15" thickBot="1">
      <c r="A591" s="14" t="s">
        <v>1489</v>
      </c>
      <c r="C591" s="9">
        <f>IF(OR(ISNUMBER(FIND("OBRA",'[2]R-2010'!E591)),ISNUMBER(FIND("4.4.90.51",'[2]R-2010'!C591))),1,0)</f>
        <v>0</v>
      </c>
      <c r="D591" s="23" t="str">
        <f>IFERROR(TEXT(VALUE(SUBSTITUTE(SUBSTITUTE(SUBSTITUTE('[2]R-2010'!H591,".",""),"/",""),"-","")),"00000000000000"),"")</f>
        <v/>
      </c>
      <c r="E591" s="9" t="str">
        <f t="shared" si="36"/>
        <v/>
      </c>
      <c r="F591" s="9" t="str">
        <f t="shared" si="37"/>
        <v/>
      </c>
      <c r="G591" s="9">
        <f>IFERROR(IF('[2]R-2010'!I591="",0,'[2]R-2010'!I591),"")</f>
        <v>0</v>
      </c>
      <c r="H591" s="10">
        <f>IFERROR('[2]R-2010'!K591,"")</f>
        <v>0</v>
      </c>
      <c r="I591" s="24">
        <f>IFERROR('[2]R-2010'!L591,"")</f>
        <v>0</v>
      </c>
      <c r="J591" s="14">
        <f>IFERROR('[2]R-2010'!Q591,"")</f>
        <v>0</v>
      </c>
      <c r="K591" s="23" t="str">
        <f>IFERROR(IF(OR(ISNUMBER(FIND("VARR",J591)),ISNUMBER(FIND("CAPINA",J591)),ISNUMBER(FIND("ROÇAG",J591)),ISNUMBER(FIND("ROCAG",J591)),ISNUMBER(FIND("PODA",J591)),ISNUMBER(FIND("RESÍDUO",J591)),ISNUMBER(FIND("RESIDUO",J591)),ISNUMBER(FIND("LIMPEZA",J591)),ISNUMBER(FIND("CONSERVAÇÃO",J591)),ISNUMBER(FIND("CONSERVACAO",J591))),INDEX([1]dados!$D$2:$D$32,MATCH("100000001*",[1]dados!$D$2:$D$32,0)),IF(OR(ISNUMBER(FIND("OBRA",J591)),ISNUMBER(FIND("ENGENHARIA",J591)),ISNUMBER(FIND("REFORMA",J591)),ISNUMBER(FIND("AMPLIAÇÃO",J591)),ISNUMBER(FIND("AMPLIACAO",J591)),ISNUMBER(FIND("PAVIMENTAÇÃO",J591)),ISNUMBER(FIND("PAVIMENTACAO",J591)),ISNUMBER(FIND("DRENAGEM",J591)),ISNUMBER(FIND("CONSTRUÇÃO",J591)),ISNUMBER(FIND("CONSTRUCAO",J591))),INDEX([1]dados!$D$2:$D$32,MATCH("100000003*",[1]dados!$D$2:$D$32,0)),IF(OR(ISNUMBER(FIND("LOCAÇÃO",J591)),ISNUMBER(FIND("LOCACAO",J591)),ISNUMBER(FIND("MANUTENÇÃO",J591)),ISNUMBER(FIND("MANUTENCAO",J591)),ISNUMBER(FIND("MÁQUINA",J591)),ISNUMBER(FIND("MAQUINA",J591)),ISNUMBER(FIND("EQUIPAMENTO",J591))),INDEX([1]dados!$D$2:$D$32,MATCH("100000020*",[1]dados!$D$2:$D$32,0)),""))),"")</f>
        <v/>
      </c>
      <c r="L591" s="9" t="str">
        <f t="shared" si="38"/>
        <v/>
      </c>
      <c r="M591" s="9" t="str">
        <f t="shared" si="39"/>
        <v/>
      </c>
    </row>
    <row r="592" spans="1:13" ht="15" thickBot="1">
      <c r="A592" s="14" t="s">
        <v>1489</v>
      </c>
      <c r="C592" s="9">
        <f>IF(OR(ISNUMBER(FIND("OBRA",'[2]R-2010'!E592)),ISNUMBER(FIND("4.4.90.51",'[2]R-2010'!C592))),1,0)</f>
        <v>0</v>
      </c>
      <c r="D592" s="23" t="str">
        <f>IFERROR(TEXT(VALUE(SUBSTITUTE(SUBSTITUTE(SUBSTITUTE('[2]R-2010'!H592,".",""),"/",""),"-","")),"00000000000000"),"")</f>
        <v/>
      </c>
      <c r="E592" s="9" t="str">
        <f t="shared" si="36"/>
        <v/>
      </c>
      <c r="F592" s="9" t="str">
        <f t="shared" si="37"/>
        <v/>
      </c>
      <c r="G592" s="9">
        <f>IFERROR(IF('[2]R-2010'!I592="",0,'[2]R-2010'!I592),"")</f>
        <v>0</v>
      </c>
      <c r="H592" s="10">
        <f>IFERROR('[2]R-2010'!K592,"")</f>
        <v>0</v>
      </c>
      <c r="I592" s="24">
        <f>IFERROR('[2]R-2010'!L592,"")</f>
        <v>0</v>
      </c>
      <c r="J592" s="14">
        <f>IFERROR('[2]R-2010'!Q592,"")</f>
        <v>0</v>
      </c>
      <c r="K592" s="23" t="str">
        <f>IFERROR(IF(OR(ISNUMBER(FIND("VARR",J592)),ISNUMBER(FIND("CAPINA",J592)),ISNUMBER(FIND("ROÇAG",J592)),ISNUMBER(FIND("ROCAG",J592)),ISNUMBER(FIND("PODA",J592)),ISNUMBER(FIND("RESÍDUO",J592)),ISNUMBER(FIND("RESIDUO",J592)),ISNUMBER(FIND("LIMPEZA",J592)),ISNUMBER(FIND("CONSERVAÇÃO",J592)),ISNUMBER(FIND("CONSERVACAO",J592))),INDEX([1]dados!$D$2:$D$32,MATCH("100000001*",[1]dados!$D$2:$D$32,0)),IF(OR(ISNUMBER(FIND("OBRA",J592)),ISNUMBER(FIND("ENGENHARIA",J592)),ISNUMBER(FIND("REFORMA",J592)),ISNUMBER(FIND("AMPLIAÇÃO",J592)),ISNUMBER(FIND("AMPLIACAO",J592)),ISNUMBER(FIND("PAVIMENTAÇÃO",J592)),ISNUMBER(FIND("PAVIMENTACAO",J592)),ISNUMBER(FIND("DRENAGEM",J592)),ISNUMBER(FIND("CONSTRUÇÃO",J592)),ISNUMBER(FIND("CONSTRUCAO",J592))),INDEX([1]dados!$D$2:$D$32,MATCH("100000003*",[1]dados!$D$2:$D$32,0)),IF(OR(ISNUMBER(FIND("LOCAÇÃO",J592)),ISNUMBER(FIND("LOCACAO",J592)),ISNUMBER(FIND("MANUTENÇÃO",J592)),ISNUMBER(FIND("MANUTENCAO",J592)),ISNUMBER(FIND("MÁQUINA",J592)),ISNUMBER(FIND("MAQUINA",J592)),ISNUMBER(FIND("EQUIPAMENTO",J592))),INDEX([1]dados!$D$2:$D$32,MATCH("100000020*",[1]dados!$D$2:$D$32,0)),""))),"")</f>
        <v/>
      </c>
      <c r="L592" s="9" t="str">
        <f t="shared" si="38"/>
        <v/>
      </c>
      <c r="M592" s="9" t="str">
        <f t="shared" si="39"/>
        <v/>
      </c>
    </row>
    <row r="593" spans="1:13" ht="15" thickBot="1">
      <c r="A593" s="14" t="s">
        <v>1489</v>
      </c>
      <c r="C593" s="9">
        <f>IF(OR(ISNUMBER(FIND("OBRA",'[2]R-2010'!E593)),ISNUMBER(FIND("4.4.90.51",'[2]R-2010'!C593))),1,0)</f>
        <v>0</v>
      </c>
      <c r="D593" s="23" t="str">
        <f>IFERROR(TEXT(VALUE(SUBSTITUTE(SUBSTITUTE(SUBSTITUTE('[2]R-2010'!H593,".",""),"/",""),"-","")),"00000000000000"),"")</f>
        <v/>
      </c>
      <c r="E593" s="9" t="str">
        <f t="shared" si="36"/>
        <v/>
      </c>
      <c r="F593" s="9" t="str">
        <f t="shared" si="37"/>
        <v/>
      </c>
      <c r="G593" s="9">
        <f>IFERROR(IF('[2]R-2010'!I593="",0,'[2]R-2010'!I593),"")</f>
        <v>0</v>
      </c>
      <c r="H593" s="10">
        <f>IFERROR('[2]R-2010'!K593,"")</f>
        <v>0</v>
      </c>
      <c r="I593" s="24">
        <f>IFERROR('[2]R-2010'!L593,"")</f>
        <v>0</v>
      </c>
      <c r="J593" s="14">
        <f>IFERROR('[2]R-2010'!Q593,"")</f>
        <v>0</v>
      </c>
      <c r="K593" s="23" t="str">
        <f>IFERROR(IF(OR(ISNUMBER(FIND("VARR",J593)),ISNUMBER(FIND("CAPINA",J593)),ISNUMBER(FIND("ROÇAG",J593)),ISNUMBER(FIND("ROCAG",J593)),ISNUMBER(FIND("PODA",J593)),ISNUMBER(FIND("RESÍDUO",J593)),ISNUMBER(FIND("RESIDUO",J593)),ISNUMBER(FIND("LIMPEZA",J593)),ISNUMBER(FIND("CONSERVAÇÃO",J593)),ISNUMBER(FIND("CONSERVACAO",J593))),INDEX([1]dados!$D$2:$D$32,MATCH("100000001*",[1]dados!$D$2:$D$32,0)),IF(OR(ISNUMBER(FIND("OBRA",J593)),ISNUMBER(FIND("ENGENHARIA",J593)),ISNUMBER(FIND("REFORMA",J593)),ISNUMBER(FIND("AMPLIAÇÃO",J593)),ISNUMBER(FIND("AMPLIACAO",J593)),ISNUMBER(FIND("PAVIMENTAÇÃO",J593)),ISNUMBER(FIND("PAVIMENTACAO",J593)),ISNUMBER(FIND("DRENAGEM",J593)),ISNUMBER(FIND("CONSTRUÇÃO",J593)),ISNUMBER(FIND("CONSTRUCAO",J593))),INDEX([1]dados!$D$2:$D$32,MATCH("100000003*",[1]dados!$D$2:$D$32,0)),IF(OR(ISNUMBER(FIND("LOCAÇÃO",J593)),ISNUMBER(FIND("LOCACAO",J593)),ISNUMBER(FIND("MANUTENÇÃO",J593)),ISNUMBER(FIND("MANUTENCAO",J593)),ISNUMBER(FIND("MÁQUINA",J593)),ISNUMBER(FIND("MAQUINA",J593)),ISNUMBER(FIND("EQUIPAMENTO",J593))),INDEX([1]dados!$D$2:$D$32,MATCH("100000020*",[1]dados!$D$2:$D$32,0)),""))),"")</f>
        <v/>
      </c>
      <c r="L593" s="9" t="str">
        <f t="shared" si="38"/>
        <v/>
      </c>
      <c r="M593" s="9" t="str">
        <f t="shared" si="39"/>
        <v/>
      </c>
    </row>
    <row r="594" spans="1:13" ht="15" thickBot="1">
      <c r="A594" s="14" t="s">
        <v>1489</v>
      </c>
      <c r="C594" s="9">
        <f>IF(OR(ISNUMBER(FIND("OBRA",'[2]R-2010'!E594)),ISNUMBER(FIND("4.4.90.51",'[2]R-2010'!C594))),1,0)</f>
        <v>0</v>
      </c>
      <c r="D594" s="23" t="str">
        <f>IFERROR(TEXT(VALUE(SUBSTITUTE(SUBSTITUTE(SUBSTITUTE('[2]R-2010'!H594,".",""),"/",""),"-","")),"00000000000000"),"")</f>
        <v/>
      </c>
      <c r="E594" s="9" t="str">
        <f t="shared" si="36"/>
        <v/>
      </c>
      <c r="F594" s="9" t="str">
        <f t="shared" si="37"/>
        <v/>
      </c>
      <c r="G594" s="9">
        <f>IFERROR(IF('[2]R-2010'!I594="",0,'[2]R-2010'!I594),"")</f>
        <v>0</v>
      </c>
      <c r="H594" s="10">
        <f>IFERROR('[2]R-2010'!K594,"")</f>
        <v>0</v>
      </c>
      <c r="I594" s="24">
        <f>IFERROR('[2]R-2010'!L594,"")</f>
        <v>0</v>
      </c>
      <c r="J594" s="14">
        <f>IFERROR('[2]R-2010'!Q594,"")</f>
        <v>0</v>
      </c>
      <c r="K594" s="23" t="str">
        <f>IFERROR(IF(OR(ISNUMBER(FIND("VARR",J594)),ISNUMBER(FIND("CAPINA",J594)),ISNUMBER(FIND("ROÇAG",J594)),ISNUMBER(FIND("ROCAG",J594)),ISNUMBER(FIND("PODA",J594)),ISNUMBER(FIND("RESÍDUO",J594)),ISNUMBER(FIND("RESIDUO",J594)),ISNUMBER(FIND("LIMPEZA",J594)),ISNUMBER(FIND("CONSERVAÇÃO",J594)),ISNUMBER(FIND("CONSERVACAO",J594))),INDEX([1]dados!$D$2:$D$32,MATCH("100000001*",[1]dados!$D$2:$D$32,0)),IF(OR(ISNUMBER(FIND("OBRA",J594)),ISNUMBER(FIND("ENGENHARIA",J594)),ISNUMBER(FIND("REFORMA",J594)),ISNUMBER(FIND("AMPLIAÇÃO",J594)),ISNUMBER(FIND("AMPLIACAO",J594)),ISNUMBER(FIND("PAVIMENTAÇÃO",J594)),ISNUMBER(FIND("PAVIMENTACAO",J594)),ISNUMBER(FIND("DRENAGEM",J594)),ISNUMBER(FIND("CONSTRUÇÃO",J594)),ISNUMBER(FIND("CONSTRUCAO",J594))),INDEX([1]dados!$D$2:$D$32,MATCH("100000003*",[1]dados!$D$2:$D$32,0)),IF(OR(ISNUMBER(FIND("LOCAÇÃO",J594)),ISNUMBER(FIND("LOCACAO",J594)),ISNUMBER(FIND("MANUTENÇÃO",J594)),ISNUMBER(FIND("MANUTENCAO",J594)),ISNUMBER(FIND("MÁQUINA",J594)),ISNUMBER(FIND("MAQUINA",J594)),ISNUMBER(FIND("EQUIPAMENTO",J594))),INDEX([1]dados!$D$2:$D$32,MATCH("100000020*",[1]dados!$D$2:$D$32,0)),""))),"")</f>
        <v/>
      </c>
      <c r="L594" s="9" t="str">
        <f t="shared" si="38"/>
        <v/>
      </c>
      <c r="M594" s="9" t="str">
        <f t="shared" si="39"/>
        <v/>
      </c>
    </row>
    <row r="595" spans="1:13" ht="15" thickBot="1">
      <c r="A595" s="14" t="s">
        <v>1489</v>
      </c>
      <c r="C595" s="9">
        <f>IF(OR(ISNUMBER(FIND("OBRA",'[2]R-2010'!E595)),ISNUMBER(FIND("4.4.90.51",'[2]R-2010'!C595))),1,0)</f>
        <v>0</v>
      </c>
      <c r="D595" s="23" t="str">
        <f>IFERROR(TEXT(VALUE(SUBSTITUTE(SUBSTITUTE(SUBSTITUTE('[2]R-2010'!H595,".",""),"/",""),"-","")),"00000000000000"),"")</f>
        <v/>
      </c>
      <c r="E595" s="9" t="str">
        <f t="shared" si="36"/>
        <v/>
      </c>
      <c r="F595" s="9" t="str">
        <f t="shared" si="37"/>
        <v/>
      </c>
      <c r="G595" s="9">
        <f>IFERROR(IF('[2]R-2010'!I595="",0,'[2]R-2010'!I595),"")</f>
        <v>0</v>
      </c>
      <c r="H595" s="10">
        <f>IFERROR('[2]R-2010'!K595,"")</f>
        <v>0</v>
      </c>
      <c r="I595" s="24">
        <f>IFERROR('[2]R-2010'!L595,"")</f>
        <v>0</v>
      </c>
      <c r="J595" s="14">
        <f>IFERROR('[2]R-2010'!Q595,"")</f>
        <v>0</v>
      </c>
      <c r="K595" s="23" t="str">
        <f>IFERROR(IF(OR(ISNUMBER(FIND("VARR",J595)),ISNUMBER(FIND("CAPINA",J595)),ISNUMBER(FIND("ROÇAG",J595)),ISNUMBER(FIND("ROCAG",J595)),ISNUMBER(FIND("PODA",J595)),ISNUMBER(FIND("RESÍDUO",J595)),ISNUMBER(FIND("RESIDUO",J595)),ISNUMBER(FIND("LIMPEZA",J595)),ISNUMBER(FIND("CONSERVAÇÃO",J595)),ISNUMBER(FIND("CONSERVACAO",J595))),INDEX([1]dados!$D$2:$D$32,MATCH("100000001*",[1]dados!$D$2:$D$32,0)),IF(OR(ISNUMBER(FIND("OBRA",J595)),ISNUMBER(FIND("ENGENHARIA",J595)),ISNUMBER(FIND("REFORMA",J595)),ISNUMBER(FIND("AMPLIAÇÃO",J595)),ISNUMBER(FIND("AMPLIACAO",J595)),ISNUMBER(FIND("PAVIMENTAÇÃO",J595)),ISNUMBER(FIND("PAVIMENTACAO",J595)),ISNUMBER(FIND("DRENAGEM",J595)),ISNUMBER(FIND("CONSTRUÇÃO",J595)),ISNUMBER(FIND("CONSTRUCAO",J595))),INDEX([1]dados!$D$2:$D$32,MATCH("100000003*",[1]dados!$D$2:$D$32,0)),IF(OR(ISNUMBER(FIND("LOCAÇÃO",J595)),ISNUMBER(FIND("LOCACAO",J595)),ISNUMBER(FIND("MANUTENÇÃO",J595)),ISNUMBER(FIND("MANUTENCAO",J595)),ISNUMBER(FIND("MÁQUINA",J595)),ISNUMBER(FIND("MAQUINA",J595)),ISNUMBER(FIND("EQUIPAMENTO",J595))),INDEX([1]dados!$D$2:$D$32,MATCH("100000020*",[1]dados!$D$2:$D$32,0)),""))),"")</f>
        <v/>
      </c>
      <c r="L595" s="9" t="str">
        <f t="shared" si="38"/>
        <v/>
      </c>
      <c r="M595" s="9" t="str">
        <f t="shared" si="39"/>
        <v/>
      </c>
    </row>
    <row r="596" spans="1:13" ht="15" thickBot="1">
      <c r="A596" s="14" t="s">
        <v>1489</v>
      </c>
      <c r="C596" s="9">
        <f>IF(OR(ISNUMBER(FIND("OBRA",'[2]R-2010'!E596)),ISNUMBER(FIND("4.4.90.51",'[2]R-2010'!C596))),1,0)</f>
        <v>0</v>
      </c>
      <c r="D596" s="23" t="str">
        <f>IFERROR(TEXT(VALUE(SUBSTITUTE(SUBSTITUTE(SUBSTITUTE('[2]R-2010'!H596,".",""),"/",""),"-","")),"00000000000000"),"")</f>
        <v/>
      </c>
      <c r="E596" s="9" t="str">
        <f t="shared" si="36"/>
        <v/>
      </c>
      <c r="F596" s="9" t="str">
        <f t="shared" si="37"/>
        <v/>
      </c>
      <c r="G596" s="9">
        <f>IFERROR(IF('[2]R-2010'!I596="",0,'[2]R-2010'!I596),"")</f>
        <v>0</v>
      </c>
      <c r="H596" s="10">
        <f>IFERROR('[2]R-2010'!K596,"")</f>
        <v>0</v>
      </c>
      <c r="I596" s="24">
        <f>IFERROR('[2]R-2010'!L596,"")</f>
        <v>0</v>
      </c>
      <c r="J596" s="14">
        <f>IFERROR('[2]R-2010'!Q596,"")</f>
        <v>0</v>
      </c>
      <c r="K596" s="23" t="str">
        <f>IFERROR(IF(OR(ISNUMBER(FIND("VARR",J596)),ISNUMBER(FIND("CAPINA",J596)),ISNUMBER(FIND("ROÇAG",J596)),ISNUMBER(FIND("ROCAG",J596)),ISNUMBER(FIND("PODA",J596)),ISNUMBER(FIND("RESÍDUO",J596)),ISNUMBER(FIND("RESIDUO",J596)),ISNUMBER(FIND("LIMPEZA",J596)),ISNUMBER(FIND("CONSERVAÇÃO",J596)),ISNUMBER(FIND("CONSERVACAO",J596))),INDEX([1]dados!$D$2:$D$32,MATCH("100000001*",[1]dados!$D$2:$D$32,0)),IF(OR(ISNUMBER(FIND("OBRA",J596)),ISNUMBER(FIND("ENGENHARIA",J596)),ISNUMBER(FIND("REFORMA",J596)),ISNUMBER(FIND("AMPLIAÇÃO",J596)),ISNUMBER(FIND("AMPLIACAO",J596)),ISNUMBER(FIND("PAVIMENTAÇÃO",J596)),ISNUMBER(FIND("PAVIMENTACAO",J596)),ISNUMBER(FIND("DRENAGEM",J596)),ISNUMBER(FIND("CONSTRUÇÃO",J596)),ISNUMBER(FIND("CONSTRUCAO",J596))),INDEX([1]dados!$D$2:$D$32,MATCH("100000003*",[1]dados!$D$2:$D$32,0)),IF(OR(ISNUMBER(FIND("LOCAÇÃO",J596)),ISNUMBER(FIND("LOCACAO",J596)),ISNUMBER(FIND("MANUTENÇÃO",J596)),ISNUMBER(FIND("MANUTENCAO",J596)),ISNUMBER(FIND("MÁQUINA",J596)),ISNUMBER(FIND("MAQUINA",J596)),ISNUMBER(FIND("EQUIPAMENTO",J596))),INDEX([1]dados!$D$2:$D$32,MATCH("100000020*",[1]dados!$D$2:$D$32,0)),""))),"")</f>
        <v/>
      </c>
      <c r="L596" s="9" t="str">
        <f t="shared" si="38"/>
        <v/>
      </c>
      <c r="M596" s="9" t="str">
        <f t="shared" si="39"/>
        <v/>
      </c>
    </row>
    <row r="597" spans="1:13" ht="15" thickBot="1">
      <c r="A597" s="14" t="s">
        <v>1489</v>
      </c>
      <c r="C597" s="9">
        <f>IF(OR(ISNUMBER(FIND("OBRA",'[2]R-2010'!E597)),ISNUMBER(FIND("4.4.90.51",'[2]R-2010'!C597))),1,0)</f>
        <v>0</v>
      </c>
      <c r="D597" s="23" t="str">
        <f>IFERROR(TEXT(VALUE(SUBSTITUTE(SUBSTITUTE(SUBSTITUTE('[2]R-2010'!H597,".",""),"/",""),"-","")),"00000000000000"),"")</f>
        <v/>
      </c>
      <c r="E597" s="9" t="str">
        <f t="shared" si="36"/>
        <v/>
      </c>
      <c r="F597" s="9" t="str">
        <f t="shared" si="37"/>
        <v/>
      </c>
      <c r="G597" s="9">
        <f>IFERROR(IF('[2]R-2010'!I597="",0,'[2]R-2010'!I597),"")</f>
        <v>0</v>
      </c>
      <c r="H597" s="10">
        <f>IFERROR('[2]R-2010'!K597,"")</f>
        <v>0</v>
      </c>
      <c r="I597" s="24">
        <f>IFERROR('[2]R-2010'!L597,"")</f>
        <v>0</v>
      </c>
      <c r="J597" s="14">
        <f>IFERROR('[2]R-2010'!Q597,"")</f>
        <v>0</v>
      </c>
      <c r="K597" s="23" t="str">
        <f>IFERROR(IF(OR(ISNUMBER(FIND("VARR",J597)),ISNUMBER(FIND("CAPINA",J597)),ISNUMBER(FIND("ROÇAG",J597)),ISNUMBER(FIND("ROCAG",J597)),ISNUMBER(FIND("PODA",J597)),ISNUMBER(FIND("RESÍDUO",J597)),ISNUMBER(FIND("RESIDUO",J597)),ISNUMBER(FIND("LIMPEZA",J597)),ISNUMBER(FIND("CONSERVAÇÃO",J597)),ISNUMBER(FIND("CONSERVACAO",J597))),INDEX([1]dados!$D$2:$D$32,MATCH("100000001*",[1]dados!$D$2:$D$32,0)),IF(OR(ISNUMBER(FIND("OBRA",J597)),ISNUMBER(FIND("ENGENHARIA",J597)),ISNUMBER(FIND("REFORMA",J597)),ISNUMBER(FIND("AMPLIAÇÃO",J597)),ISNUMBER(FIND("AMPLIACAO",J597)),ISNUMBER(FIND("PAVIMENTAÇÃO",J597)),ISNUMBER(FIND("PAVIMENTACAO",J597)),ISNUMBER(FIND("DRENAGEM",J597)),ISNUMBER(FIND("CONSTRUÇÃO",J597)),ISNUMBER(FIND("CONSTRUCAO",J597))),INDEX([1]dados!$D$2:$D$32,MATCH("100000003*",[1]dados!$D$2:$D$32,0)),IF(OR(ISNUMBER(FIND("LOCAÇÃO",J597)),ISNUMBER(FIND("LOCACAO",J597)),ISNUMBER(FIND("MANUTENÇÃO",J597)),ISNUMBER(FIND("MANUTENCAO",J597)),ISNUMBER(FIND("MÁQUINA",J597)),ISNUMBER(FIND("MAQUINA",J597)),ISNUMBER(FIND("EQUIPAMENTO",J597))),INDEX([1]dados!$D$2:$D$32,MATCH("100000020*",[1]dados!$D$2:$D$32,0)),""))),"")</f>
        <v/>
      </c>
      <c r="L597" s="9" t="str">
        <f t="shared" si="38"/>
        <v/>
      </c>
      <c r="M597" s="9" t="str">
        <f t="shared" si="39"/>
        <v/>
      </c>
    </row>
    <row r="598" spans="1:13" ht="15" thickBot="1">
      <c r="A598" s="14" t="s">
        <v>1489</v>
      </c>
      <c r="C598" s="9">
        <f>IF(OR(ISNUMBER(FIND("OBRA",'[2]R-2010'!E598)),ISNUMBER(FIND("4.4.90.51",'[2]R-2010'!C598))),1,0)</f>
        <v>0</v>
      </c>
      <c r="D598" s="23" t="str">
        <f>IFERROR(TEXT(VALUE(SUBSTITUTE(SUBSTITUTE(SUBSTITUTE('[2]R-2010'!H598,".",""),"/",""),"-","")),"00000000000000"),"")</f>
        <v/>
      </c>
      <c r="E598" s="9" t="str">
        <f t="shared" si="36"/>
        <v/>
      </c>
      <c r="F598" s="9" t="str">
        <f t="shared" si="37"/>
        <v/>
      </c>
      <c r="G598" s="9">
        <f>IFERROR(IF('[2]R-2010'!I598="",0,'[2]R-2010'!I598),"")</f>
        <v>0</v>
      </c>
      <c r="H598" s="10">
        <f>IFERROR('[2]R-2010'!K598,"")</f>
        <v>0</v>
      </c>
      <c r="I598" s="24">
        <f>IFERROR('[2]R-2010'!L598,"")</f>
        <v>0</v>
      </c>
      <c r="J598" s="14">
        <f>IFERROR('[2]R-2010'!Q598,"")</f>
        <v>0</v>
      </c>
      <c r="K598" s="23" t="str">
        <f>IFERROR(IF(OR(ISNUMBER(FIND("VARR",J598)),ISNUMBER(FIND("CAPINA",J598)),ISNUMBER(FIND("ROÇAG",J598)),ISNUMBER(FIND("ROCAG",J598)),ISNUMBER(FIND("PODA",J598)),ISNUMBER(FIND("RESÍDUO",J598)),ISNUMBER(FIND("RESIDUO",J598)),ISNUMBER(FIND("LIMPEZA",J598)),ISNUMBER(FIND("CONSERVAÇÃO",J598)),ISNUMBER(FIND("CONSERVACAO",J598))),INDEX([1]dados!$D$2:$D$32,MATCH("100000001*",[1]dados!$D$2:$D$32,0)),IF(OR(ISNUMBER(FIND("OBRA",J598)),ISNUMBER(FIND("ENGENHARIA",J598)),ISNUMBER(FIND("REFORMA",J598)),ISNUMBER(FIND("AMPLIAÇÃO",J598)),ISNUMBER(FIND("AMPLIACAO",J598)),ISNUMBER(FIND("PAVIMENTAÇÃO",J598)),ISNUMBER(FIND("PAVIMENTACAO",J598)),ISNUMBER(FIND("DRENAGEM",J598)),ISNUMBER(FIND("CONSTRUÇÃO",J598)),ISNUMBER(FIND("CONSTRUCAO",J598))),INDEX([1]dados!$D$2:$D$32,MATCH("100000003*",[1]dados!$D$2:$D$32,0)),IF(OR(ISNUMBER(FIND("LOCAÇÃO",J598)),ISNUMBER(FIND("LOCACAO",J598)),ISNUMBER(FIND("MANUTENÇÃO",J598)),ISNUMBER(FIND("MANUTENCAO",J598)),ISNUMBER(FIND("MÁQUINA",J598)),ISNUMBER(FIND("MAQUINA",J598)),ISNUMBER(FIND("EQUIPAMENTO",J598))),INDEX([1]dados!$D$2:$D$32,MATCH("100000020*",[1]dados!$D$2:$D$32,0)),""))),"")</f>
        <v/>
      </c>
      <c r="L598" s="9" t="str">
        <f t="shared" si="38"/>
        <v/>
      </c>
      <c r="M598" s="9" t="str">
        <f t="shared" si="39"/>
        <v/>
      </c>
    </row>
    <row r="599" spans="1:13" ht="15" thickBot="1">
      <c r="A599" s="14" t="s">
        <v>1489</v>
      </c>
      <c r="C599" s="9">
        <f>IF(OR(ISNUMBER(FIND("OBRA",'[2]R-2010'!E599)),ISNUMBER(FIND("4.4.90.51",'[2]R-2010'!C599))),1,0)</f>
        <v>0</v>
      </c>
      <c r="D599" s="23" t="str">
        <f>IFERROR(TEXT(VALUE(SUBSTITUTE(SUBSTITUTE(SUBSTITUTE('[2]R-2010'!H599,".",""),"/",""),"-","")),"00000000000000"),"")</f>
        <v/>
      </c>
      <c r="E599" s="9" t="str">
        <f t="shared" si="36"/>
        <v/>
      </c>
      <c r="F599" s="9" t="str">
        <f t="shared" si="37"/>
        <v/>
      </c>
      <c r="G599" s="9">
        <f>IFERROR(IF('[2]R-2010'!I599="",0,'[2]R-2010'!I599),"")</f>
        <v>0</v>
      </c>
      <c r="H599" s="10">
        <f>IFERROR('[2]R-2010'!K599,"")</f>
        <v>0</v>
      </c>
      <c r="I599" s="24">
        <f>IFERROR('[2]R-2010'!L599,"")</f>
        <v>0</v>
      </c>
      <c r="J599" s="14">
        <f>IFERROR('[2]R-2010'!Q599,"")</f>
        <v>0</v>
      </c>
      <c r="K599" s="23" t="str">
        <f>IFERROR(IF(OR(ISNUMBER(FIND("VARR",J599)),ISNUMBER(FIND("CAPINA",J599)),ISNUMBER(FIND("ROÇAG",J599)),ISNUMBER(FIND("ROCAG",J599)),ISNUMBER(FIND("PODA",J599)),ISNUMBER(FIND("RESÍDUO",J599)),ISNUMBER(FIND("RESIDUO",J599)),ISNUMBER(FIND("LIMPEZA",J599)),ISNUMBER(FIND("CONSERVAÇÃO",J599)),ISNUMBER(FIND("CONSERVACAO",J599))),INDEX([1]dados!$D$2:$D$32,MATCH("100000001*",[1]dados!$D$2:$D$32,0)),IF(OR(ISNUMBER(FIND("OBRA",J599)),ISNUMBER(FIND("ENGENHARIA",J599)),ISNUMBER(FIND("REFORMA",J599)),ISNUMBER(FIND("AMPLIAÇÃO",J599)),ISNUMBER(FIND("AMPLIACAO",J599)),ISNUMBER(FIND("PAVIMENTAÇÃO",J599)),ISNUMBER(FIND("PAVIMENTACAO",J599)),ISNUMBER(FIND("DRENAGEM",J599)),ISNUMBER(FIND("CONSTRUÇÃO",J599)),ISNUMBER(FIND("CONSTRUCAO",J599))),INDEX([1]dados!$D$2:$D$32,MATCH("100000003*",[1]dados!$D$2:$D$32,0)),IF(OR(ISNUMBER(FIND("LOCAÇÃO",J599)),ISNUMBER(FIND("LOCACAO",J599)),ISNUMBER(FIND("MANUTENÇÃO",J599)),ISNUMBER(FIND("MANUTENCAO",J599)),ISNUMBER(FIND("MÁQUINA",J599)),ISNUMBER(FIND("MAQUINA",J599)),ISNUMBER(FIND("EQUIPAMENTO",J599))),INDEX([1]dados!$D$2:$D$32,MATCH("100000020*",[1]dados!$D$2:$D$32,0)),""))),"")</f>
        <v/>
      </c>
      <c r="L599" s="9" t="str">
        <f t="shared" si="38"/>
        <v/>
      </c>
      <c r="M599" s="9" t="str">
        <f t="shared" si="39"/>
        <v/>
      </c>
    </row>
    <row r="600" spans="1:13" ht="15" thickBot="1">
      <c r="A600" s="14" t="s">
        <v>1489</v>
      </c>
      <c r="C600" s="9">
        <f>IF(OR(ISNUMBER(FIND("OBRA",'[2]R-2010'!E600)),ISNUMBER(FIND("4.4.90.51",'[2]R-2010'!C600))),1,0)</f>
        <v>0</v>
      </c>
      <c r="D600" s="23" t="str">
        <f>IFERROR(TEXT(VALUE(SUBSTITUTE(SUBSTITUTE(SUBSTITUTE('[2]R-2010'!H600,".",""),"/",""),"-","")),"00000000000000"),"")</f>
        <v/>
      </c>
      <c r="E600" s="9" t="str">
        <f t="shared" si="36"/>
        <v/>
      </c>
      <c r="F600" s="9" t="str">
        <f t="shared" si="37"/>
        <v/>
      </c>
      <c r="G600" s="9">
        <f>IFERROR(IF('[2]R-2010'!I600="",0,'[2]R-2010'!I600),"")</f>
        <v>0</v>
      </c>
      <c r="H600" s="10">
        <f>IFERROR('[2]R-2010'!K600,"")</f>
        <v>0</v>
      </c>
      <c r="I600" s="24">
        <f>IFERROR('[2]R-2010'!L600,"")</f>
        <v>0</v>
      </c>
      <c r="J600" s="14">
        <f>IFERROR('[2]R-2010'!Q600,"")</f>
        <v>0</v>
      </c>
      <c r="K600" s="23" t="str">
        <f>IFERROR(IF(OR(ISNUMBER(FIND("VARR",J600)),ISNUMBER(FIND("CAPINA",J600)),ISNUMBER(FIND("ROÇAG",J600)),ISNUMBER(FIND("ROCAG",J600)),ISNUMBER(FIND("PODA",J600)),ISNUMBER(FIND("RESÍDUO",J600)),ISNUMBER(FIND("RESIDUO",J600)),ISNUMBER(FIND("LIMPEZA",J600)),ISNUMBER(FIND("CONSERVAÇÃO",J600)),ISNUMBER(FIND("CONSERVACAO",J600))),INDEX([1]dados!$D$2:$D$32,MATCH("100000001*",[1]dados!$D$2:$D$32,0)),IF(OR(ISNUMBER(FIND("OBRA",J600)),ISNUMBER(FIND("ENGENHARIA",J600)),ISNUMBER(FIND("REFORMA",J600)),ISNUMBER(FIND("AMPLIAÇÃO",J600)),ISNUMBER(FIND("AMPLIACAO",J600)),ISNUMBER(FIND("PAVIMENTAÇÃO",J600)),ISNUMBER(FIND("PAVIMENTACAO",J600)),ISNUMBER(FIND("DRENAGEM",J600)),ISNUMBER(FIND("CONSTRUÇÃO",J600)),ISNUMBER(FIND("CONSTRUCAO",J600))),INDEX([1]dados!$D$2:$D$32,MATCH("100000003*",[1]dados!$D$2:$D$32,0)),IF(OR(ISNUMBER(FIND("LOCAÇÃO",J600)),ISNUMBER(FIND("LOCACAO",J600)),ISNUMBER(FIND("MANUTENÇÃO",J600)),ISNUMBER(FIND("MANUTENCAO",J600)),ISNUMBER(FIND("MÁQUINA",J600)),ISNUMBER(FIND("MAQUINA",J600)),ISNUMBER(FIND("EQUIPAMENTO",J600))),INDEX([1]dados!$D$2:$D$32,MATCH("100000020*",[1]dados!$D$2:$D$32,0)),""))),"")</f>
        <v/>
      </c>
      <c r="L600" s="9" t="str">
        <f t="shared" si="38"/>
        <v/>
      </c>
      <c r="M600" s="9" t="str">
        <f t="shared" si="39"/>
        <v/>
      </c>
    </row>
    <row r="601" spans="1:13" ht="15" thickBot="1">
      <c r="A601" s="14" t="s">
        <v>1489</v>
      </c>
      <c r="C601" s="9">
        <f>IF(OR(ISNUMBER(FIND("OBRA",'[2]R-2010'!E601)),ISNUMBER(FIND("4.4.90.51",'[2]R-2010'!C601))),1,0)</f>
        <v>0</v>
      </c>
      <c r="D601" s="23" t="str">
        <f>IFERROR(TEXT(VALUE(SUBSTITUTE(SUBSTITUTE(SUBSTITUTE('[2]R-2010'!H601,".",""),"/",""),"-","")),"00000000000000"),"")</f>
        <v/>
      </c>
      <c r="E601" s="9" t="str">
        <f t="shared" si="36"/>
        <v/>
      </c>
      <c r="F601" s="9" t="str">
        <f t="shared" si="37"/>
        <v/>
      </c>
      <c r="G601" s="9">
        <f>IFERROR(IF('[2]R-2010'!I601="",0,'[2]R-2010'!I601),"")</f>
        <v>0</v>
      </c>
      <c r="H601" s="10">
        <f>IFERROR('[2]R-2010'!K601,"")</f>
        <v>0</v>
      </c>
      <c r="I601" s="24">
        <f>IFERROR('[2]R-2010'!L601,"")</f>
        <v>0</v>
      </c>
      <c r="J601" s="14">
        <f>IFERROR('[2]R-2010'!Q601,"")</f>
        <v>0</v>
      </c>
      <c r="K601" s="23" t="str">
        <f>IFERROR(IF(OR(ISNUMBER(FIND("VARR",J601)),ISNUMBER(FIND("CAPINA",J601)),ISNUMBER(FIND("ROÇAG",J601)),ISNUMBER(FIND("ROCAG",J601)),ISNUMBER(FIND("PODA",J601)),ISNUMBER(FIND("RESÍDUO",J601)),ISNUMBER(FIND("RESIDUO",J601)),ISNUMBER(FIND("LIMPEZA",J601)),ISNUMBER(FIND("CONSERVAÇÃO",J601)),ISNUMBER(FIND("CONSERVACAO",J601))),INDEX([1]dados!$D$2:$D$32,MATCH("100000001*",[1]dados!$D$2:$D$32,0)),IF(OR(ISNUMBER(FIND("OBRA",J601)),ISNUMBER(FIND("ENGENHARIA",J601)),ISNUMBER(FIND("REFORMA",J601)),ISNUMBER(FIND("AMPLIAÇÃO",J601)),ISNUMBER(FIND("AMPLIACAO",J601)),ISNUMBER(FIND("PAVIMENTAÇÃO",J601)),ISNUMBER(FIND("PAVIMENTACAO",J601)),ISNUMBER(FIND("DRENAGEM",J601)),ISNUMBER(FIND("CONSTRUÇÃO",J601)),ISNUMBER(FIND("CONSTRUCAO",J601))),INDEX([1]dados!$D$2:$D$32,MATCH("100000003*",[1]dados!$D$2:$D$32,0)),IF(OR(ISNUMBER(FIND("LOCAÇÃO",J601)),ISNUMBER(FIND("LOCACAO",J601)),ISNUMBER(FIND("MANUTENÇÃO",J601)),ISNUMBER(FIND("MANUTENCAO",J601)),ISNUMBER(FIND("MÁQUINA",J601)),ISNUMBER(FIND("MAQUINA",J601)),ISNUMBER(FIND("EQUIPAMENTO",J601))),INDEX([1]dados!$D$2:$D$32,MATCH("100000020*",[1]dados!$D$2:$D$32,0)),""))),"")</f>
        <v/>
      </c>
      <c r="L601" s="9" t="str">
        <f t="shared" si="38"/>
        <v/>
      </c>
      <c r="M601" s="9" t="str">
        <f t="shared" si="39"/>
        <v/>
      </c>
    </row>
    <row r="602" spans="1:13" ht="15" thickBot="1">
      <c r="A602" s="14" t="s">
        <v>1489</v>
      </c>
      <c r="C602" s="9">
        <f>IF(OR(ISNUMBER(FIND("OBRA",'[2]R-2010'!E602)),ISNUMBER(FIND("4.4.90.51",'[2]R-2010'!C602))),1,0)</f>
        <v>0</v>
      </c>
      <c r="D602" s="23" t="str">
        <f>IFERROR(TEXT(VALUE(SUBSTITUTE(SUBSTITUTE(SUBSTITUTE('[2]R-2010'!H602,".",""),"/",""),"-","")),"00000000000000"),"")</f>
        <v/>
      </c>
      <c r="E602" s="9" t="str">
        <f t="shared" si="36"/>
        <v/>
      </c>
      <c r="F602" s="9" t="str">
        <f t="shared" si="37"/>
        <v/>
      </c>
      <c r="G602" s="9">
        <f>IFERROR(IF('[2]R-2010'!I602="",0,'[2]R-2010'!I602),"")</f>
        <v>0</v>
      </c>
      <c r="H602" s="10">
        <f>IFERROR('[2]R-2010'!K602,"")</f>
        <v>0</v>
      </c>
      <c r="I602" s="24">
        <f>IFERROR('[2]R-2010'!L602,"")</f>
        <v>0</v>
      </c>
      <c r="J602" s="14">
        <f>IFERROR('[2]R-2010'!Q602,"")</f>
        <v>0</v>
      </c>
      <c r="K602" s="23" t="str">
        <f>IFERROR(IF(OR(ISNUMBER(FIND("VARR",J602)),ISNUMBER(FIND("CAPINA",J602)),ISNUMBER(FIND("ROÇAG",J602)),ISNUMBER(FIND("ROCAG",J602)),ISNUMBER(FIND("PODA",J602)),ISNUMBER(FIND("RESÍDUO",J602)),ISNUMBER(FIND("RESIDUO",J602)),ISNUMBER(FIND("LIMPEZA",J602)),ISNUMBER(FIND("CONSERVAÇÃO",J602)),ISNUMBER(FIND("CONSERVACAO",J602))),INDEX([1]dados!$D$2:$D$32,MATCH("100000001*",[1]dados!$D$2:$D$32,0)),IF(OR(ISNUMBER(FIND("OBRA",J602)),ISNUMBER(FIND("ENGENHARIA",J602)),ISNUMBER(FIND("REFORMA",J602)),ISNUMBER(FIND("AMPLIAÇÃO",J602)),ISNUMBER(FIND("AMPLIACAO",J602)),ISNUMBER(FIND("PAVIMENTAÇÃO",J602)),ISNUMBER(FIND("PAVIMENTACAO",J602)),ISNUMBER(FIND("DRENAGEM",J602)),ISNUMBER(FIND("CONSTRUÇÃO",J602)),ISNUMBER(FIND("CONSTRUCAO",J602))),INDEX([1]dados!$D$2:$D$32,MATCH("100000003*",[1]dados!$D$2:$D$32,0)),IF(OR(ISNUMBER(FIND("LOCAÇÃO",J602)),ISNUMBER(FIND("LOCACAO",J602)),ISNUMBER(FIND("MANUTENÇÃO",J602)),ISNUMBER(FIND("MANUTENCAO",J602)),ISNUMBER(FIND("MÁQUINA",J602)),ISNUMBER(FIND("MAQUINA",J602)),ISNUMBER(FIND("EQUIPAMENTO",J602))),INDEX([1]dados!$D$2:$D$32,MATCH("100000020*",[1]dados!$D$2:$D$32,0)),""))),"")</f>
        <v/>
      </c>
      <c r="L602" s="9" t="str">
        <f t="shared" si="38"/>
        <v/>
      </c>
      <c r="M602" s="9" t="str">
        <f t="shared" si="39"/>
        <v/>
      </c>
    </row>
    <row r="603" spans="1:13" ht="15" thickBot="1">
      <c r="A603" s="14" t="s">
        <v>1489</v>
      </c>
      <c r="C603" s="9">
        <f>IF(OR(ISNUMBER(FIND("OBRA",'[2]R-2010'!E603)),ISNUMBER(FIND("4.4.90.51",'[2]R-2010'!C603))),1,0)</f>
        <v>0</v>
      </c>
      <c r="D603" s="23" t="str">
        <f>IFERROR(TEXT(VALUE(SUBSTITUTE(SUBSTITUTE(SUBSTITUTE('[2]R-2010'!H603,".",""),"/",""),"-","")),"00000000000000"),"")</f>
        <v/>
      </c>
      <c r="E603" s="9" t="str">
        <f t="shared" si="36"/>
        <v/>
      </c>
      <c r="F603" s="9" t="str">
        <f t="shared" si="37"/>
        <v/>
      </c>
      <c r="G603" s="9">
        <f>IFERROR(IF('[2]R-2010'!I603="",0,'[2]R-2010'!I603),"")</f>
        <v>0</v>
      </c>
      <c r="H603" s="10">
        <f>IFERROR('[2]R-2010'!K603,"")</f>
        <v>0</v>
      </c>
      <c r="I603" s="24">
        <f>IFERROR('[2]R-2010'!L603,"")</f>
        <v>0</v>
      </c>
      <c r="J603" s="14">
        <f>IFERROR('[2]R-2010'!Q603,"")</f>
        <v>0</v>
      </c>
      <c r="K603" s="23" t="str">
        <f>IFERROR(IF(OR(ISNUMBER(FIND("VARR",J603)),ISNUMBER(FIND("CAPINA",J603)),ISNUMBER(FIND("ROÇAG",J603)),ISNUMBER(FIND("ROCAG",J603)),ISNUMBER(FIND("PODA",J603)),ISNUMBER(FIND("RESÍDUO",J603)),ISNUMBER(FIND("RESIDUO",J603)),ISNUMBER(FIND("LIMPEZA",J603)),ISNUMBER(FIND("CONSERVAÇÃO",J603)),ISNUMBER(FIND("CONSERVACAO",J603))),INDEX([1]dados!$D$2:$D$32,MATCH("100000001*",[1]dados!$D$2:$D$32,0)),IF(OR(ISNUMBER(FIND("OBRA",J603)),ISNUMBER(FIND("ENGENHARIA",J603)),ISNUMBER(FIND("REFORMA",J603)),ISNUMBER(FIND("AMPLIAÇÃO",J603)),ISNUMBER(FIND("AMPLIACAO",J603)),ISNUMBER(FIND("PAVIMENTAÇÃO",J603)),ISNUMBER(FIND("PAVIMENTACAO",J603)),ISNUMBER(FIND("DRENAGEM",J603)),ISNUMBER(FIND("CONSTRUÇÃO",J603)),ISNUMBER(FIND("CONSTRUCAO",J603))),INDEX([1]dados!$D$2:$D$32,MATCH("100000003*",[1]dados!$D$2:$D$32,0)),IF(OR(ISNUMBER(FIND("LOCAÇÃO",J603)),ISNUMBER(FIND("LOCACAO",J603)),ISNUMBER(FIND("MANUTENÇÃO",J603)),ISNUMBER(FIND("MANUTENCAO",J603)),ISNUMBER(FIND("MÁQUINA",J603)),ISNUMBER(FIND("MAQUINA",J603)),ISNUMBER(FIND("EQUIPAMENTO",J603))),INDEX([1]dados!$D$2:$D$32,MATCH("100000020*",[1]dados!$D$2:$D$32,0)),""))),"")</f>
        <v/>
      </c>
      <c r="L603" s="9" t="str">
        <f t="shared" si="38"/>
        <v/>
      </c>
      <c r="M603" s="9" t="str">
        <f t="shared" si="39"/>
        <v/>
      </c>
    </row>
    <row r="604" spans="1:13" ht="15" thickBot="1">
      <c r="A604" s="14" t="s">
        <v>1489</v>
      </c>
      <c r="C604" s="9">
        <f>IF(OR(ISNUMBER(FIND("OBRA",'[2]R-2010'!E604)),ISNUMBER(FIND("4.4.90.51",'[2]R-2010'!C604))),1,0)</f>
        <v>0</v>
      </c>
      <c r="D604" s="23" t="str">
        <f>IFERROR(TEXT(VALUE(SUBSTITUTE(SUBSTITUTE(SUBSTITUTE('[2]R-2010'!H604,".",""),"/",""),"-","")),"00000000000000"),"")</f>
        <v/>
      </c>
      <c r="E604" s="9" t="str">
        <f t="shared" si="36"/>
        <v/>
      </c>
      <c r="F604" s="9" t="str">
        <f t="shared" si="37"/>
        <v/>
      </c>
      <c r="G604" s="9">
        <f>IFERROR(IF('[2]R-2010'!I604="",0,'[2]R-2010'!I604),"")</f>
        <v>0</v>
      </c>
      <c r="H604" s="10">
        <f>IFERROR('[2]R-2010'!K604,"")</f>
        <v>0</v>
      </c>
      <c r="I604" s="24">
        <f>IFERROR('[2]R-2010'!L604,"")</f>
        <v>0</v>
      </c>
      <c r="J604" s="14">
        <f>IFERROR('[2]R-2010'!Q604,"")</f>
        <v>0</v>
      </c>
      <c r="K604" s="23" t="str">
        <f>IFERROR(IF(OR(ISNUMBER(FIND("VARR",J604)),ISNUMBER(FIND("CAPINA",J604)),ISNUMBER(FIND("ROÇAG",J604)),ISNUMBER(FIND("ROCAG",J604)),ISNUMBER(FIND("PODA",J604)),ISNUMBER(FIND("RESÍDUO",J604)),ISNUMBER(FIND("RESIDUO",J604)),ISNUMBER(FIND("LIMPEZA",J604)),ISNUMBER(FIND("CONSERVAÇÃO",J604)),ISNUMBER(FIND("CONSERVACAO",J604))),INDEX([1]dados!$D$2:$D$32,MATCH("100000001*",[1]dados!$D$2:$D$32,0)),IF(OR(ISNUMBER(FIND("OBRA",J604)),ISNUMBER(FIND("ENGENHARIA",J604)),ISNUMBER(FIND("REFORMA",J604)),ISNUMBER(FIND("AMPLIAÇÃO",J604)),ISNUMBER(FIND("AMPLIACAO",J604)),ISNUMBER(FIND("PAVIMENTAÇÃO",J604)),ISNUMBER(FIND("PAVIMENTACAO",J604)),ISNUMBER(FIND("DRENAGEM",J604)),ISNUMBER(FIND("CONSTRUÇÃO",J604)),ISNUMBER(FIND("CONSTRUCAO",J604))),INDEX([1]dados!$D$2:$D$32,MATCH("100000003*",[1]dados!$D$2:$D$32,0)),IF(OR(ISNUMBER(FIND("LOCAÇÃO",J604)),ISNUMBER(FIND("LOCACAO",J604)),ISNUMBER(FIND("MANUTENÇÃO",J604)),ISNUMBER(FIND("MANUTENCAO",J604)),ISNUMBER(FIND("MÁQUINA",J604)),ISNUMBER(FIND("MAQUINA",J604)),ISNUMBER(FIND("EQUIPAMENTO",J604))),INDEX([1]dados!$D$2:$D$32,MATCH("100000020*",[1]dados!$D$2:$D$32,0)),""))),"")</f>
        <v/>
      </c>
      <c r="L604" s="9" t="str">
        <f t="shared" si="38"/>
        <v/>
      </c>
      <c r="M604" s="9" t="str">
        <f t="shared" si="39"/>
        <v/>
      </c>
    </row>
    <row r="605" spans="1:13" ht="15" thickBot="1">
      <c r="A605" s="14" t="s">
        <v>1489</v>
      </c>
      <c r="C605" s="9">
        <f>IF(OR(ISNUMBER(FIND("OBRA",'[2]R-2010'!E605)),ISNUMBER(FIND("4.4.90.51",'[2]R-2010'!C605))),1,0)</f>
        <v>0</v>
      </c>
      <c r="D605" s="23" t="str">
        <f>IFERROR(TEXT(VALUE(SUBSTITUTE(SUBSTITUTE(SUBSTITUTE('[2]R-2010'!H605,".",""),"/",""),"-","")),"00000000000000"),"")</f>
        <v/>
      </c>
      <c r="E605" s="9" t="str">
        <f t="shared" si="36"/>
        <v/>
      </c>
      <c r="F605" s="9" t="str">
        <f t="shared" si="37"/>
        <v/>
      </c>
      <c r="G605" s="9">
        <f>IFERROR(IF('[2]R-2010'!I605="",0,'[2]R-2010'!I605),"")</f>
        <v>0</v>
      </c>
      <c r="H605" s="10">
        <f>IFERROR('[2]R-2010'!K605,"")</f>
        <v>0</v>
      </c>
      <c r="I605" s="24">
        <f>IFERROR('[2]R-2010'!L605,"")</f>
        <v>0</v>
      </c>
      <c r="J605" s="14">
        <f>IFERROR('[2]R-2010'!Q605,"")</f>
        <v>0</v>
      </c>
      <c r="K605" s="23" t="str">
        <f>IFERROR(IF(OR(ISNUMBER(FIND("VARR",J605)),ISNUMBER(FIND("CAPINA",J605)),ISNUMBER(FIND("ROÇAG",J605)),ISNUMBER(FIND("ROCAG",J605)),ISNUMBER(FIND("PODA",J605)),ISNUMBER(FIND("RESÍDUO",J605)),ISNUMBER(FIND("RESIDUO",J605)),ISNUMBER(FIND("LIMPEZA",J605)),ISNUMBER(FIND("CONSERVAÇÃO",J605)),ISNUMBER(FIND("CONSERVACAO",J605))),INDEX([1]dados!$D$2:$D$32,MATCH("100000001*",[1]dados!$D$2:$D$32,0)),IF(OR(ISNUMBER(FIND("OBRA",J605)),ISNUMBER(FIND("ENGENHARIA",J605)),ISNUMBER(FIND("REFORMA",J605)),ISNUMBER(FIND("AMPLIAÇÃO",J605)),ISNUMBER(FIND("AMPLIACAO",J605)),ISNUMBER(FIND("PAVIMENTAÇÃO",J605)),ISNUMBER(FIND("PAVIMENTACAO",J605)),ISNUMBER(FIND("DRENAGEM",J605)),ISNUMBER(FIND("CONSTRUÇÃO",J605)),ISNUMBER(FIND("CONSTRUCAO",J605))),INDEX([1]dados!$D$2:$D$32,MATCH("100000003*",[1]dados!$D$2:$D$32,0)),IF(OR(ISNUMBER(FIND("LOCAÇÃO",J605)),ISNUMBER(FIND("LOCACAO",J605)),ISNUMBER(FIND("MANUTENÇÃO",J605)),ISNUMBER(FIND("MANUTENCAO",J605)),ISNUMBER(FIND("MÁQUINA",J605)),ISNUMBER(FIND("MAQUINA",J605)),ISNUMBER(FIND("EQUIPAMENTO",J605))),INDEX([1]dados!$D$2:$D$32,MATCH("100000020*",[1]dados!$D$2:$D$32,0)),""))),"")</f>
        <v/>
      </c>
      <c r="L605" s="9" t="str">
        <f t="shared" si="38"/>
        <v/>
      </c>
      <c r="M605" s="9" t="str">
        <f t="shared" si="39"/>
        <v/>
      </c>
    </row>
    <row r="606" spans="1:13" ht="15" thickBot="1">
      <c r="A606" s="14" t="s">
        <v>1489</v>
      </c>
      <c r="C606" s="9">
        <f>IF(OR(ISNUMBER(FIND("OBRA",'[2]R-2010'!E606)),ISNUMBER(FIND("4.4.90.51",'[2]R-2010'!C606))),1,0)</f>
        <v>0</v>
      </c>
      <c r="D606" s="23" t="str">
        <f>IFERROR(TEXT(VALUE(SUBSTITUTE(SUBSTITUTE(SUBSTITUTE('[2]R-2010'!H606,".",""),"/",""),"-","")),"00000000000000"),"")</f>
        <v/>
      </c>
      <c r="E606" s="9" t="str">
        <f t="shared" si="36"/>
        <v/>
      </c>
      <c r="F606" s="9" t="str">
        <f t="shared" si="37"/>
        <v/>
      </c>
      <c r="G606" s="9">
        <f>IFERROR(IF('[2]R-2010'!I606="",0,'[2]R-2010'!I606),"")</f>
        <v>0</v>
      </c>
      <c r="H606" s="10">
        <f>IFERROR('[2]R-2010'!K606,"")</f>
        <v>0</v>
      </c>
      <c r="I606" s="24">
        <f>IFERROR('[2]R-2010'!L606,"")</f>
        <v>0</v>
      </c>
      <c r="J606" s="14">
        <f>IFERROR('[2]R-2010'!Q606,"")</f>
        <v>0</v>
      </c>
      <c r="K606" s="23" t="str">
        <f>IFERROR(IF(OR(ISNUMBER(FIND("VARR",J606)),ISNUMBER(FIND("CAPINA",J606)),ISNUMBER(FIND("ROÇAG",J606)),ISNUMBER(FIND("ROCAG",J606)),ISNUMBER(FIND("PODA",J606)),ISNUMBER(FIND("RESÍDUO",J606)),ISNUMBER(FIND("RESIDUO",J606)),ISNUMBER(FIND("LIMPEZA",J606)),ISNUMBER(FIND("CONSERVAÇÃO",J606)),ISNUMBER(FIND("CONSERVACAO",J606))),INDEX([1]dados!$D$2:$D$32,MATCH("100000001*",[1]dados!$D$2:$D$32,0)),IF(OR(ISNUMBER(FIND("OBRA",J606)),ISNUMBER(FIND("ENGENHARIA",J606)),ISNUMBER(FIND("REFORMA",J606)),ISNUMBER(FIND("AMPLIAÇÃO",J606)),ISNUMBER(FIND("AMPLIACAO",J606)),ISNUMBER(FIND("PAVIMENTAÇÃO",J606)),ISNUMBER(FIND("PAVIMENTACAO",J606)),ISNUMBER(FIND("DRENAGEM",J606)),ISNUMBER(FIND("CONSTRUÇÃO",J606)),ISNUMBER(FIND("CONSTRUCAO",J606))),INDEX([1]dados!$D$2:$D$32,MATCH("100000003*",[1]dados!$D$2:$D$32,0)),IF(OR(ISNUMBER(FIND("LOCAÇÃO",J606)),ISNUMBER(FIND("LOCACAO",J606)),ISNUMBER(FIND("MANUTENÇÃO",J606)),ISNUMBER(FIND("MANUTENCAO",J606)),ISNUMBER(FIND("MÁQUINA",J606)),ISNUMBER(FIND("MAQUINA",J606)),ISNUMBER(FIND("EQUIPAMENTO",J606))),INDEX([1]dados!$D$2:$D$32,MATCH("100000020*",[1]dados!$D$2:$D$32,0)),""))),"")</f>
        <v/>
      </c>
      <c r="L606" s="9" t="str">
        <f t="shared" si="38"/>
        <v/>
      </c>
      <c r="M606" s="9" t="str">
        <f t="shared" si="39"/>
        <v/>
      </c>
    </row>
    <row r="607" spans="1:13" ht="15" thickBot="1">
      <c r="A607" s="14" t="s">
        <v>1489</v>
      </c>
      <c r="C607" s="9">
        <f>IF(OR(ISNUMBER(FIND("OBRA",'[2]R-2010'!E607)),ISNUMBER(FIND("4.4.90.51",'[2]R-2010'!C607))),1,0)</f>
        <v>0</v>
      </c>
      <c r="D607" s="23" t="str">
        <f>IFERROR(TEXT(VALUE(SUBSTITUTE(SUBSTITUTE(SUBSTITUTE('[2]R-2010'!H607,".",""),"/",""),"-","")),"00000000000000"),"")</f>
        <v/>
      </c>
      <c r="E607" s="9" t="str">
        <f t="shared" si="36"/>
        <v/>
      </c>
      <c r="F607" s="9" t="str">
        <f t="shared" si="37"/>
        <v/>
      </c>
      <c r="G607" s="9">
        <f>IFERROR(IF('[2]R-2010'!I607="",0,'[2]R-2010'!I607),"")</f>
        <v>0</v>
      </c>
      <c r="H607" s="10">
        <f>IFERROR('[2]R-2010'!K607,"")</f>
        <v>0</v>
      </c>
      <c r="I607" s="24">
        <f>IFERROR('[2]R-2010'!L607,"")</f>
        <v>0</v>
      </c>
      <c r="J607" s="14">
        <f>IFERROR('[2]R-2010'!Q607,"")</f>
        <v>0</v>
      </c>
      <c r="K607" s="23" t="str">
        <f>IFERROR(IF(OR(ISNUMBER(FIND("VARR",J607)),ISNUMBER(FIND("CAPINA",J607)),ISNUMBER(FIND("ROÇAG",J607)),ISNUMBER(FIND("ROCAG",J607)),ISNUMBER(FIND("PODA",J607)),ISNUMBER(FIND("RESÍDUO",J607)),ISNUMBER(FIND("RESIDUO",J607)),ISNUMBER(FIND("LIMPEZA",J607)),ISNUMBER(FIND("CONSERVAÇÃO",J607)),ISNUMBER(FIND("CONSERVACAO",J607))),INDEX([1]dados!$D$2:$D$32,MATCH("100000001*",[1]dados!$D$2:$D$32,0)),IF(OR(ISNUMBER(FIND("OBRA",J607)),ISNUMBER(FIND("ENGENHARIA",J607)),ISNUMBER(FIND("REFORMA",J607)),ISNUMBER(FIND("AMPLIAÇÃO",J607)),ISNUMBER(FIND("AMPLIACAO",J607)),ISNUMBER(FIND("PAVIMENTAÇÃO",J607)),ISNUMBER(FIND("PAVIMENTACAO",J607)),ISNUMBER(FIND("DRENAGEM",J607)),ISNUMBER(FIND("CONSTRUÇÃO",J607)),ISNUMBER(FIND("CONSTRUCAO",J607))),INDEX([1]dados!$D$2:$D$32,MATCH("100000003*",[1]dados!$D$2:$D$32,0)),IF(OR(ISNUMBER(FIND("LOCAÇÃO",J607)),ISNUMBER(FIND("LOCACAO",J607)),ISNUMBER(FIND("MANUTENÇÃO",J607)),ISNUMBER(FIND("MANUTENCAO",J607)),ISNUMBER(FIND("MÁQUINA",J607)),ISNUMBER(FIND("MAQUINA",J607)),ISNUMBER(FIND("EQUIPAMENTO",J607))),INDEX([1]dados!$D$2:$D$32,MATCH("100000020*",[1]dados!$D$2:$D$32,0)),""))),"")</f>
        <v/>
      </c>
      <c r="L607" s="9" t="str">
        <f t="shared" si="38"/>
        <v/>
      </c>
      <c r="M607" s="9" t="str">
        <f t="shared" si="39"/>
        <v/>
      </c>
    </row>
    <row r="608" spans="1:13" ht="15" thickBot="1">
      <c r="A608" s="14" t="s">
        <v>1489</v>
      </c>
      <c r="C608" s="9">
        <f>IF(OR(ISNUMBER(FIND("OBRA",'[2]R-2010'!E608)),ISNUMBER(FIND("4.4.90.51",'[2]R-2010'!C608))),1,0)</f>
        <v>0</v>
      </c>
      <c r="D608" s="23" t="str">
        <f>IFERROR(TEXT(VALUE(SUBSTITUTE(SUBSTITUTE(SUBSTITUTE('[2]R-2010'!H608,".",""),"/",""),"-","")),"00000000000000"),"")</f>
        <v/>
      </c>
      <c r="E608" s="9" t="str">
        <f t="shared" si="36"/>
        <v/>
      </c>
      <c r="F608" s="9" t="str">
        <f t="shared" si="37"/>
        <v/>
      </c>
      <c r="G608" s="9">
        <f>IFERROR(IF('[2]R-2010'!I608="",0,'[2]R-2010'!I608),"")</f>
        <v>0</v>
      </c>
      <c r="H608" s="10">
        <f>IFERROR('[2]R-2010'!K608,"")</f>
        <v>0</v>
      </c>
      <c r="I608" s="24">
        <f>IFERROR('[2]R-2010'!L608,"")</f>
        <v>0</v>
      </c>
      <c r="J608" s="14">
        <f>IFERROR('[2]R-2010'!Q608,"")</f>
        <v>0</v>
      </c>
      <c r="K608" s="23" t="str">
        <f>IFERROR(IF(OR(ISNUMBER(FIND("VARR",J608)),ISNUMBER(FIND("CAPINA",J608)),ISNUMBER(FIND("ROÇAG",J608)),ISNUMBER(FIND("ROCAG",J608)),ISNUMBER(FIND("PODA",J608)),ISNUMBER(FIND("RESÍDUO",J608)),ISNUMBER(FIND("RESIDUO",J608)),ISNUMBER(FIND("LIMPEZA",J608)),ISNUMBER(FIND("CONSERVAÇÃO",J608)),ISNUMBER(FIND("CONSERVACAO",J608))),INDEX([1]dados!$D$2:$D$32,MATCH("100000001*",[1]dados!$D$2:$D$32,0)),IF(OR(ISNUMBER(FIND("OBRA",J608)),ISNUMBER(FIND("ENGENHARIA",J608)),ISNUMBER(FIND("REFORMA",J608)),ISNUMBER(FIND("AMPLIAÇÃO",J608)),ISNUMBER(FIND("AMPLIACAO",J608)),ISNUMBER(FIND("PAVIMENTAÇÃO",J608)),ISNUMBER(FIND("PAVIMENTACAO",J608)),ISNUMBER(FIND("DRENAGEM",J608)),ISNUMBER(FIND("CONSTRUÇÃO",J608)),ISNUMBER(FIND("CONSTRUCAO",J608))),INDEX([1]dados!$D$2:$D$32,MATCH("100000003*",[1]dados!$D$2:$D$32,0)),IF(OR(ISNUMBER(FIND("LOCAÇÃO",J608)),ISNUMBER(FIND("LOCACAO",J608)),ISNUMBER(FIND("MANUTENÇÃO",J608)),ISNUMBER(FIND("MANUTENCAO",J608)),ISNUMBER(FIND("MÁQUINA",J608)),ISNUMBER(FIND("MAQUINA",J608)),ISNUMBER(FIND("EQUIPAMENTO",J608))),INDEX([1]dados!$D$2:$D$32,MATCH("100000020*",[1]dados!$D$2:$D$32,0)),""))),"")</f>
        <v/>
      </c>
      <c r="L608" s="9" t="str">
        <f t="shared" si="38"/>
        <v/>
      </c>
      <c r="M608" s="9" t="str">
        <f t="shared" si="39"/>
        <v/>
      </c>
    </row>
    <row r="609" spans="1:13" ht="15" thickBot="1">
      <c r="A609" s="14" t="s">
        <v>1489</v>
      </c>
      <c r="C609" s="9">
        <f>IF(OR(ISNUMBER(FIND("OBRA",'[2]R-2010'!E609)),ISNUMBER(FIND("4.4.90.51",'[2]R-2010'!C609))),1,0)</f>
        <v>0</v>
      </c>
      <c r="D609" s="23" t="str">
        <f>IFERROR(TEXT(VALUE(SUBSTITUTE(SUBSTITUTE(SUBSTITUTE('[2]R-2010'!H609,".",""),"/",""),"-","")),"00000000000000"),"")</f>
        <v/>
      </c>
      <c r="E609" s="9" t="str">
        <f t="shared" si="36"/>
        <v/>
      </c>
      <c r="F609" s="9" t="str">
        <f t="shared" si="37"/>
        <v/>
      </c>
      <c r="G609" s="9">
        <f>IFERROR(IF('[2]R-2010'!I609="",0,'[2]R-2010'!I609),"")</f>
        <v>0</v>
      </c>
      <c r="H609" s="10">
        <f>IFERROR('[2]R-2010'!K609,"")</f>
        <v>0</v>
      </c>
      <c r="I609" s="24">
        <f>IFERROR('[2]R-2010'!L609,"")</f>
        <v>0</v>
      </c>
      <c r="J609" s="14">
        <f>IFERROR('[2]R-2010'!Q609,"")</f>
        <v>0</v>
      </c>
      <c r="K609" s="23" t="str">
        <f>IFERROR(IF(OR(ISNUMBER(FIND("VARR",J609)),ISNUMBER(FIND("CAPINA",J609)),ISNUMBER(FIND("ROÇAG",J609)),ISNUMBER(FIND("ROCAG",J609)),ISNUMBER(FIND("PODA",J609)),ISNUMBER(FIND("RESÍDUO",J609)),ISNUMBER(FIND("RESIDUO",J609)),ISNUMBER(FIND("LIMPEZA",J609)),ISNUMBER(FIND("CONSERVAÇÃO",J609)),ISNUMBER(FIND("CONSERVACAO",J609))),INDEX([1]dados!$D$2:$D$32,MATCH("100000001*",[1]dados!$D$2:$D$32,0)),IF(OR(ISNUMBER(FIND("OBRA",J609)),ISNUMBER(FIND("ENGENHARIA",J609)),ISNUMBER(FIND("REFORMA",J609)),ISNUMBER(FIND("AMPLIAÇÃO",J609)),ISNUMBER(FIND("AMPLIACAO",J609)),ISNUMBER(FIND("PAVIMENTAÇÃO",J609)),ISNUMBER(FIND("PAVIMENTACAO",J609)),ISNUMBER(FIND("DRENAGEM",J609)),ISNUMBER(FIND("CONSTRUÇÃO",J609)),ISNUMBER(FIND("CONSTRUCAO",J609))),INDEX([1]dados!$D$2:$D$32,MATCH("100000003*",[1]dados!$D$2:$D$32,0)),IF(OR(ISNUMBER(FIND("LOCAÇÃO",J609)),ISNUMBER(FIND("LOCACAO",J609)),ISNUMBER(FIND("MANUTENÇÃO",J609)),ISNUMBER(FIND("MANUTENCAO",J609)),ISNUMBER(FIND("MÁQUINA",J609)),ISNUMBER(FIND("MAQUINA",J609)),ISNUMBER(FIND("EQUIPAMENTO",J609))),INDEX([1]dados!$D$2:$D$32,MATCH("100000020*",[1]dados!$D$2:$D$32,0)),""))),"")</f>
        <v/>
      </c>
      <c r="L609" s="9" t="str">
        <f t="shared" si="38"/>
        <v/>
      </c>
      <c r="M609" s="9" t="str">
        <f t="shared" si="39"/>
        <v/>
      </c>
    </row>
    <row r="610" spans="1:13" ht="15" thickBot="1">
      <c r="A610" s="14" t="s">
        <v>1489</v>
      </c>
      <c r="C610" s="9">
        <f>IF(OR(ISNUMBER(FIND("OBRA",'[2]R-2010'!E610)),ISNUMBER(FIND("4.4.90.51",'[2]R-2010'!C610))),1,0)</f>
        <v>0</v>
      </c>
      <c r="D610" s="23" t="str">
        <f>IFERROR(TEXT(VALUE(SUBSTITUTE(SUBSTITUTE(SUBSTITUTE('[2]R-2010'!H610,".",""),"/",""),"-","")),"00000000000000"),"")</f>
        <v/>
      </c>
      <c r="E610" s="9" t="str">
        <f t="shared" si="36"/>
        <v/>
      </c>
      <c r="F610" s="9" t="str">
        <f t="shared" si="37"/>
        <v/>
      </c>
      <c r="G610" s="9">
        <f>IFERROR(IF('[2]R-2010'!I610="",0,'[2]R-2010'!I610),"")</f>
        <v>0</v>
      </c>
      <c r="H610" s="10">
        <f>IFERROR('[2]R-2010'!K610,"")</f>
        <v>0</v>
      </c>
      <c r="I610" s="24">
        <f>IFERROR('[2]R-2010'!L610,"")</f>
        <v>0</v>
      </c>
      <c r="J610" s="14">
        <f>IFERROR('[2]R-2010'!Q610,"")</f>
        <v>0</v>
      </c>
      <c r="K610" s="23" t="str">
        <f>IFERROR(IF(OR(ISNUMBER(FIND("VARR",J610)),ISNUMBER(FIND("CAPINA",J610)),ISNUMBER(FIND("ROÇAG",J610)),ISNUMBER(FIND("ROCAG",J610)),ISNUMBER(FIND("PODA",J610)),ISNUMBER(FIND("RESÍDUO",J610)),ISNUMBER(FIND("RESIDUO",J610)),ISNUMBER(FIND("LIMPEZA",J610)),ISNUMBER(FIND("CONSERVAÇÃO",J610)),ISNUMBER(FIND("CONSERVACAO",J610))),INDEX([1]dados!$D$2:$D$32,MATCH("100000001*",[1]dados!$D$2:$D$32,0)),IF(OR(ISNUMBER(FIND("OBRA",J610)),ISNUMBER(FIND("ENGENHARIA",J610)),ISNUMBER(FIND("REFORMA",J610)),ISNUMBER(FIND("AMPLIAÇÃO",J610)),ISNUMBER(FIND("AMPLIACAO",J610)),ISNUMBER(FIND("PAVIMENTAÇÃO",J610)),ISNUMBER(FIND("PAVIMENTACAO",J610)),ISNUMBER(FIND("DRENAGEM",J610)),ISNUMBER(FIND("CONSTRUÇÃO",J610)),ISNUMBER(FIND("CONSTRUCAO",J610))),INDEX([1]dados!$D$2:$D$32,MATCH("100000003*",[1]dados!$D$2:$D$32,0)),IF(OR(ISNUMBER(FIND("LOCAÇÃO",J610)),ISNUMBER(FIND("LOCACAO",J610)),ISNUMBER(FIND("MANUTENÇÃO",J610)),ISNUMBER(FIND("MANUTENCAO",J610)),ISNUMBER(FIND("MÁQUINA",J610)),ISNUMBER(FIND("MAQUINA",J610)),ISNUMBER(FIND("EQUIPAMENTO",J610))),INDEX([1]dados!$D$2:$D$32,MATCH("100000020*",[1]dados!$D$2:$D$32,0)),""))),"")</f>
        <v/>
      </c>
      <c r="L610" s="9" t="str">
        <f t="shared" si="38"/>
        <v/>
      </c>
      <c r="M610" s="9" t="str">
        <f t="shared" si="39"/>
        <v/>
      </c>
    </row>
    <row r="611" spans="1:13" ht="15" thickBot="1">
      <c r="A611" s="14" t="s">
        <v>1489</v>
      </c>
      <c r="C611" s="9">
        <f>IF(OR(ISNUMBER(FIND("OBRA",'[2]R-2010'!E611)),ISNUMBER(FIND("4.4.90.51",'[2]R-2010'!C611))),1,0)</f>
        <v>0</v>
      </c>
      <c r="D611" s="23" t="str">
        <f>IFERROR(TEXT(VALUE(SUBSTITUTE(SUBSTITUTE(SUBSTITUTE('[2]R-2010'!H611,".",""),"/",""),"-","")),"00000000000000"),"")</f>
        <v/>
      </c>
      <c r="E611" s="9" t="str">
        <f t="shared" si="36"/>
        <v/>
      </c>
      <c r="F611" s="9" t="str">
        <f t="shared" si="37"/>
        <v/>
      </c>
      <c r="G611" s="9">
        <f>IFERROR(IF('[2]R-2010'!I611="",0,'[2]R-2010'!I611),"")</f>
        <v>0</v>
      </c>
      <c r="H611" s="10">
        <f>IFERROR('[2]R-2010'!K611,"")</f>
        <v>0</v>
      </c>
      <c r="I611" s="24">
        <f>IFERROR('[2]R-2010'!L611,"")</f>
        <v>0</v>
      </c>
      <c r="J611" s="14">
        <f>IFERROR('[2]R-2010'!Q611,"")</f>
        <v>0</v>
      </c>
      <c r="K611" s="23" t="str">
        <f>IFERROR(IF(OR(ISNUMBER(FIND("VARR",J611)),ISNUMBER(FIND("CAPINA",J611)),ISNUMBER(FIND("ROÇAG",J611)),ISNUMBER(FIND("ROCAG",J611)),ISNUMBER(FIND("PODA",J611)),ISNUMBER(FIND("RESÍDUO",J611)),ISNUMBER(FIND("RESIDUO",J611)),ISNUMBER(FIND("LIMPEZA",J611)),ISNUMBER(FIND("CONSERVAÇÃO",J611)),ISNUMBER(FIND("CONSERVACAO",J611))),INDEX([1]dados!$D$2:$D$32,MATCH("100000001*",[1]dados!$D$2:$D$32,0)),IF(OR(ISNUMBER(FIND("OBRA",J611)),ISNUMBER(FIND("ENGENHARIA",J611)),ISNUMBER(FIND("REFORMA",J611)),ISNUMBER(FIND("AMPLIAÇÃO",J611)),ISNUMBER(FIND("AMPLIACAO",J611)),ISNUMBER(FIND("PAVIMENTAÇÃO",J611)),ISNUMBER(FIND("PAVIMENTACAO",J611)),ISNUMBER(FIND("DRENAGEM",J611)),ISNUMBER(FIND("CONSTRUÇÃO",J611)),ISNUMBER(FIND("CONSTRUCAO",J611))),INDEX([1]dados!$D$2:$D$32,MATCH("100000003*",[1]dados!$D$2:$D$32,0)),IF(OR(ISNUMBER(FIND("LOCAÇÃO",J611)),ISNUMBER(FIND("LOCACAO",J611)),ISNUMBER(FIND("MANUTENÇÃO",J611)),ISNUMBER(FIND("MANUTENCAO",J611)),ISNUMBER(FIND("MÁQUINA",J611)),ISNUMBER(FIND("MAQUINA",J611)),ISNUMBER(FIND("EQUIPAMENTO",J611))),INDEX([1]dados!$D$2:$D$32,MATCH("100000020*",[1]dados!$D$2:$D$32,0)),""))),"")</f>
        <v/>
      </c>
      <c r="L611" s="9" t="str">
        <f t="shared" si="38"/>
        <v/>
      </c>
      <c r="M611" s="9" t="str">
        <f t="shared" si="39"/>
        <v/>
      </c>
    </row>
    <row r="612" spans="1:13" ht="15" thickBot="1">
      <c r="A612" s="14" t="s">
        <v>1489</v>
      </c>
      <c r="C612" s="9">
        <f>IF(OR(ISNUMBER(FIND("OBRA",'[2]R-2010'!E612)),ISNUMBER(FIND("4.4.90.51",'[2]R-2010'!C612))),1,0)</f>
        <v>0</v>
      </c>
      <c r="D612" s="23" t="str">
        <f>IFERROR(TEXT(VALUE(SUBSTITUTE(SUBSTITUTE(SUBSTITUTE('[2]R-2010'!H612,".",""),"/",""),"-","")),"00000000000000"),"")</f>
        <v/>
      </c>
      <c r="E612" s="9" t="str">
        <f t="shared" si="36"/>
        <v/>
      </c>
      <c r="F612" s="9" t="str">
        <f t="shared" si="37"/>
        <v/>
      </c>
      <c r="G612" s="9">
        <f>IFERROR(IF('[2]R-2010'!I612="",0,'[2]R-2010'!I612),"")</f>
        <v>0</v>
      </c>
      <c r="H612" s="10">
        <f>IFERROR('[2]R-2010'!K612,"")</f>
        <v>0</v>
      </c>
      <c r="I612" s="24">
        <f>IFERROR('[2]R-2010'!L612,"")</f>
        <v>0</v>
      </c>
      <c r="J612" s="14">
        <f>IFERROR('[2]R-2010'!Q612,"")</f>
        <v>0</v>
      </c>
      <c r="K612" s="23" t="str">
        <f>IFERROR(IF(OR(ISNUMBER(FIND("VARR",J612)),ISNUMBER(FIND("CAPINA",J612)),ISNUMBER(FIND("ROÇAG",J612)),ISNUMBER(FIND("ROCAG",J612)),ISNUMBER(FIND("PODA",J612)),ISNUMBER(FIND("RESÍDUO",J612)),ISNUMBER(FIND("RESIDUO",J612)),ISNUMBER(FIND("LIMPEZA",J612)),ISNUMBER(FIND("CONSERVAÇÃO",J612)),ISNUMBER(FIND("CONSERVACAO",J612))),INDEX([1]dados!$D$2:$D$32,MATCH("100000001*",[1]dados!$D$2:$D$32,0)),IF(OR(ISNUMBER(FIND("OBRA",J612)),ISNUMBER(FIND("ENGENHARIA",J612)),ISNUMBER(FIND("REFORMA",J612)),ISNUMBER(FIND("AMPLIAÇÃO",J612)),ISNUMBER(FIND("AMPLIACAO",J612)),ISNUMBER(FIND("PAVIMENTAÇÃO",J612)),ISNUMBER(FIND("PAVIMENTACAO",J612)),ISNUMBER(FIND("DRENAGEM",J612)),ISNUMBER(FIND("CONSTRUÇÃO",J612)),ISNUMBER(FIND("CONSTRUCAO",J612))),INDEX([1]dados!$D$2:$D$32,MATCH("100000003*",[1]dados!$D$2:$D$32,0)),IF(OR(ISNUMBER(FIND("LOCAÇÃO",J612)),ISNUMBER(FIND("LOCACAO",J612)),ISNUMBER(FIND("MANUTENÇÃO",J612)),ISNUMBER(FIND("MANUTENCAO",J612)),ISNUMBER(FIND("MÁQUINA",J612)),ISNUMBER(FIND("MAQUINA",J612)),ISNUMBER(FIND("EQUIPAMENTO",J612))),INDEX([1]dados!$D$2:$D$32,MATCH("100000020*",[1]dados!$D$2:$D$32,0)),""))),"")</f>
        <v/>
      </c>
      <c r="L612" s="9" t="str">
        <f t="shared" si="38"/>
        <v/>
      </c>
      <c r="M612" s="9" t="str">
        <f t="shared" si="39"/>
        <v/>
      </c>
    </row>
    <row r="613" spans="1:13" ht="15" thickBot="1">
      <c r="A613" s="14" t="s">
        <v>1489</v>
      </c>
      <c r="C613" s="9">
        <f>IF(OR(ISNUMBER(FIND("OBRA",'[2]R-2010'!E613)),ISNUMBER(FIND("4.4.90.51",'[2]R-2010'!C613))),1,0)</f>
        <v>0</v>
      </c>
      <c r="D613" s="23" t="str">
        <f>IFERROR(TEXT(VALUE(SUBSTITUTE(SUBSTITUTE(SUBSTITUTE('[2]R-2010'!H613,".",""),"/",""),"-","")),"00000000000000"),"")</f>
        <v/>
      </c>
      <c r="E613" s="9" t="str">
        <f t="shared" si="36"/>
        <v/>
      </c>
      <c r="F613" s="9" t="str">
        <f t="shared" si="37"/>
        <v/>
      </c>
      <c r="G613" s="9">
        <f>IFERROR(IF('[2]R-2010'!I613="",0,'[2]R-2010'!I613),"")</f>
        <v>0</v>
      </c>
      <c r="H613" s="10">
        <f>IFERROR('[2]R-2010'!K613,"")</f>
        <v>0</v>
      </c>
      <c r="I613" s="24">
        <f>IFERROR('[2]R-2010'!L613,"")</f>
        <v>0</v>
      </c>
      <c r="J613" s="14">
        <f>IFERROR('[2]R-2010'!Q613,"")</f>
        <v>0</v>
      </c>
      <c r="K613" s="23" t="str">
        <f>IFERROR(IF(OR(ISNUMBER(FIND("VARR",J613)),ISNUMBER(FIND("CAPINA",J613)),ISNUMBER(FIND("ROÇAG",J613)),ISNUMBER(FIND("ROCAG",J613)),ISNUMBER(FIND("PODA",J613)),ISNUMBER(FIND("RESÍDUO",J613)),ISNUMBER(FIND("RESIDUO",J613)),ISNUMBER(FIND("LIMPEZA",J613)),ISNUMBER(FIND("CONSERVAÇÃO",J613)),ISNUMBER(FIND("CONSERVACAO",J613))),INDEX([1]dados!$D$2:$D$32,MATCH("100000001*",[1]dados!$D$2:$D$32,0)),IF(OR(ISNUMBER(FIND("OBRA",J613)),ISNUMBER(FIND("ENGENHARIA",J613)),ISNUMBER(FIND("REFORMA",J613)),ISNUMBER(FIND("AMPLIAÇÃO",J613)),ISNUMBER(FIND("AMPLIACAO",J613)),ISNUMBER(FIND("PAVIMENTAÇÃO",J613)),ISNUMBER(FIND("PAVIMENTACAO",J613)),ISNUMBER(FIND("DRENAGEM",J613)),ISNUMBER(FIND("CONSTRUÇÃO",J613)),ISNUMBER(FIND("CONSTRUCAO",J613))),INDEX([1]dados!$D$2:$D$32,MATCH("100000003*",[1]dados!$D$2:$D$32,0)),IF(OR(ISNUMBER(FIND("LOCAÇÃO",J613)),ISNUMBER(FIND("LOCACAO",J613)),ISNUMBER(FIND("MANUTENÇÃO",J613)),ISNUMBER(FIND("MANUTENCAO",J613)),ISNUMBER(FIND("MÁQUINA",J613)),ISNUMBER(FIND("MAQUINA",J613)),ISNUMBER(FIND("EQUIPAMENTO",J613))),INDEX([1]dados!$D$2:$D$32,MATCH("100000020*",[1]dados!$D$2:$D$32,0)),""))),"")</f>
        <v/>
      </c>
      <c r="L613" s="9" t="str">
        <f t="shared" si="38"/>
        <v/>
      </c>
      <c r="M613" s="9" t="str">
        <f t="shared" si="39"/>
        <v/>
      </c>
    </row>
    <row r="614" spans="1:13" ht="15" thickBot="1">
      <c r="A614" s="14" t="s">
        <v>1489</v>
      </c>
      <c r="C614" s="9">
        <f>IF(OR(ISNUMBER(FIND("OBRA",'[2]R-2010'!E614)),ISNUMBER(FIND("4.4.90.51",'[2]R-2010'!C614))),1,0)</f>
        <v>0</v>
      </c>
      <c r="D614" s="23" t="str">
        <f>IFERROR(TEXT(VALUE(SUBSTITUTE(SUBSTITUTE(SUBSTITUTE('[2]R-2010'!H614,".",""),"/",""),"-","")),"00000000000000"),"")</f>
        <v/>
      </c>
      <c r="E614" s="9" t="str">
        <f t="shared" si="36"/>
        <v/>
      </c>
      <c r="F614" s="9" t="str">
        <f t="shared" si="37"/>
        <v/>
      </c>
      <c r="G614" s="9">
        <f>IFERROR(IF('[2]R-2010'!I614="",0,'[2]R-2010'!I614),"")</f>
        <v>0</v>
      </c>
      <c r="H614" s="10">
        <f>IFERROR('[2]R-2010'!K614,"")</f>
        <v>0</v>
      </c>
      <c r="I614" s="24">
        <f>IFERROR('[2]R-2010'!L614,"")</f>
        <v>0</v>
      </c>
      <c r="J614" s="14">
        <f>IFERROR('[2]R-2010'!Q614,"")</f>
        <v>0</v>
      </c>
      <c r="K614" s="23" t="str">
        <f>IFERROR(IF(OR(ISNUMBER(FIND("VARR",J614)),ISNUMBER(FIND("CAPINA",J614)),ISNUMBER(FIND("ROÇAG",J614)),ISNUMBER(FIND("ROCAG",J614)),ISNUMBER(FIND("PODA",J614)),ISNUMBER(FIND("RESÍDUO",J614)),ISNUMBER(FIND("RESIDUO",J614)),ISNUMBER(FIND("LIMPEZA",J614)),ISNUMBER(FIND("CONSERVAÇÃO",J614)),ISNUMBER(FIND("CONSERVACAO",J614))),INDEX([1]dados!$D$2:$D$32,MATCH("100000001*",[1]dados!$D$2:$D$32,0)),IF(OR(ISNUMBER(FIND("OBRA",J614)),ISNUMBER(FIND("ENGENHARIA",J614)),ISNUMBER(FIND("REFORMA",J614)),ISNUMBER(FIND("AMPLIAÇÃO",J614)),ISNUMBER(FIND("AMPLIACAO",J614)),ISNUMBER(FIND("PAVIMENTAÇÃO",J614)),ISNUMBER(FIND("PAVIMENTACAO",J614)),ISNUMBER(FIND("DRENAGEM",J614)),ISNUMBER(FIND("CONSTRUÇÃO",J614)),ISNUMBER(FIND("CONSTRUCAO",J614))),INDEX([1]dados!$D$2:$D$32,MATCH("100000003*",[1]dados!$D$2:$D$32,0)),IF(OR(ISNUMBER(FIND("LOCAÇÃO",J614)),ISNUMBER(FIND("LOCACAO",J614)),ISNUMBER(FIND("MANUTENÇÃO",J614)),ISNUMBER(FIND("MANUTENCAO",J614)),ISNUMBER(FIND("MÁQUINA",J614)),ISNUMBER(FIND("MAQUINA",J614)),ISNUMBER(FIND("EQUIPAMENTO",J614))),INDEX([1]dados!$D$2:$D$32,MATCH("100000020*",[1]dados!$D$2:$D$32,0)),""))),"")</f>
        <v/>
      </c>
      <c r="L614" s="9" t="str">
        <f t="shared" si="38"/>
        <v/>
      </c>
      <c r="M614" s="9" t="str">
        <f t="shared" si="39"/>
        <v/>
      </c>
    </row>
    <row r="615" spans="1:13" ht="15" thickBot="1">
      <c r="A615" s="14" t="s">
        <v>1489</v>
      </c>
      <c r="C615" s="9">
        <f>IF(OR(ISNUMBER(FIND("OBRA",'[2]R-2010'!E615)),ISNUMBER(FIND("4.4.90.51",'[2]R-2010'!C615))),1,0)</f>
        <v>0</v>
      </c>
      <c r="D615" s="23" t="str">
        <f>IFERROR(TEXT(VALUE(SUBSTITUTE(SUBSTITUTE(SUBSTITUTE('[2]R-2010'!H615,".",""),"/",""),"-","")),"00000000000000"),"")</f>
        <v/>
      </c>
      <c r="E615" s="9" t="str">
        <f t="shared" si="36"/>
        <v/>
      </c>
      <c r="F615" s="9" t="str">
        <f t="shared" si="37"/>
        <v/>
      </c>
      <c r="G615" s="9">
        <f>IFERROR(IF('[2]R-2010'!I615="",0,'[2]R-2010'!I615),"")</f>
        <v>0</v>
      </c>
      <c r="H615" s="10">
        <f>IFERROR('[2]R-2010'!K615,"")</f>
        <v>0</v>
      </c>
      <c r="I615" s="24">
        <f>IFERROR('[2]R-2010'!L615,"")</f>
        <v>0</v>
      </c>
      <c r="J615" s="14">
        <f>IFERROR('[2]R-2010'!Q615,"")</f>
        <v>0</v>
      </c>
      <c r="K615" s="23" t="str">
        <f>IFERROR(IF(OR(ISNUMBER(FIND("VARR",J615)),ISNUMBER(FIND("CAPINA",J615)),ISNUMBER(FIND("ROÇAG",J615)),ISNUMBER(FIND("ROCAG",J615)),ISNUMBER(FIND("PODA",J615)),ISNUMBER(FIND("RESÍDUO",J615)),ISNUMBER(FIND("RESIDUO",J615)),ISNUMBER(FIND("LIMPEZA",J615)),ISNUMBER(FIND("CONSERVAÇÃO",J615)),ISNUMBER(FIND("CONSERVACAO",J615))),INDEX([1]dados!$D$2:$D$32,MATCH("100000001*",[1]dados!$D$2:$D$32,0)),IF(OR(ISNUMBER(FIND("OBRA",J615)),ISNUMBER(FIND("ENGENHARIA",J615)),ISNUMBER(FIND("REFORMA",J615)),ISNUMBER(FIND("AMPLIAÇÃO",J615)),ISNUMBER(FIND("AMPLIACAO",J615)),ISNUMBER(FIND("PAVIMENTAÇÃO",J615)),ISNUMBER(FIND("PAVIMENTACAO",J615)),ISNUMBER(FIND("DRENAGEM",J615)),ISNUMBER(FIND("CONSTRUÇÃO",J615)),ISNUMBER(FIND("CONSTRUCAO",J615))),INDEX([1]dados!$D$2:$D$32,MATCH("100000003*",[1]dados!$D$2:$D$32,0)),IF(OR(ISNUMBER(FIND("LOCAÇÃO",J615)),ISNUMBER(FIND("LOCACAO",J615)),ISNUMBER(FIND("MANUTENÇÃO",J615)),ISNUMBER(FIND("MANUTENCAO",J615)),ISNUMBER(FIND("MÁQUINA",J615)),ISNUMBER(FIND("MAQUINA",J615)),ISNUMBER(FIND("EQUIPAMENTO",J615))),INDEX([1]dados!$D$2:$D$32,MATCH("100000020*",[1]dados!$D$2:$D$32,0)),""))),"")</f>
        <v/>
      </c>
      <c r="L615" s="9" t="str">
        <f t="shared" si="38"/>
        <v/>
      </c>
      <c r="M615" s="9" t="str">
        <f t="shared" si="39"/>
        <v/>
      </c>
    </row>
    <row r="616" spans="1:13" ht="15" thickBot="1">
      <c r="A616" s="14" t="s">
        <v>1489</v>
      </c>
      <c r="C616" s="9">
        <f>IF(OR(ISNUMBER(FIND("OBRA",'[2]R-2010'!E616)),ISNUMBER(FIND("4.4.90.51",'[2]R-2010'!C616))),1,0)</f>
        <v>0</v>
      </c>
      <c r="D616" s="23" t="str">
        <f>IFERROR(TEXT(VALUE(SUBSTITUTE(SUBSTITUTE(SUBSTITUTE('[2]R-2010'!H616,".",""),"/",""),"-","")),"00000000000000"),"")</f>
        <v/>
      </c>
      <c r="E616" s="9" t="str">
        <f t="shared" si="36"/>
        <v/>
      </c>
      <c r="F616" s="9" t="str">
        <f t="shared" si="37"/>
        <v/>
      </c>
      <c r="G616" s="9">
        <f>IFERROR(IF('[2]R-2010'!I616="",0,'[2]R-2010'!I616),"")</f>
        <v>0</v>
      </c>
      <c r="H616" s="10">
        <f>IFERROR('[2]R-2010'!K616,"")</f>
        <v>0</v>
      </c>
      <c r="I616" s="24">
        <f>IFERROR('[2]R-2010'!L616,"")</f>
        <v>0</v>
      </c>
      <c r="J616" s="14">
        <f>IFERROR('[2]R-2010'!Q616,"")</f>
        <v>0</v>
      </c>
      <c r="K616" s="23" t="str">
        <f>IFERROR(IF(OR(ISNUMBER(FIND("VARR",J616)),ISNUMBER(FIND("CAPINA",J616)),ISNUMBER(FIND("ROÇAG",J616)),ISNUMBER(FIND("ROCAG",J616)),ISNUMBER(FIND("PODA",J616)),ISNUMBER(FIND("RESÍDUO",J616)),ISNUMBER(FIND("RESIDUO",J616)),ISNUMBER(FIND("LIMPEZA",J616)),ISNUMBER(FIND("CONSERVAÇÃO",J616)),ISNUMBER(FIND("CONSERVACAO",J616))),INDEX([1]dados!$D$2:$D$32,MATCH("100000001*",[1]dados!$D$2:$D$32,0)),IF(OR(ISNUMBER(FIND("OBRA",J616)),ISNUMBER(FIND("ENGENHARIA",J616)),ISNUMBER(FIND("REFORMA",J616)),ISNUMBER(FIND("AMPLIAÇÃO",J616)),ISNUMBER(FIND("AMPLIACAO",J616)),ISNUMBER(FIND("PAVIMENTAÇÃO",J616)),ISNUMBER(FIND("PAVIMENTACAO",J616)),ISNUMBER(FIND("DRENAGEM",J616)),ISNUMBER(FIND("CONSTRUÇÃO",J616)),ISNUMBER(FIND("CONSTRUCAO",J616))),INDEX([1]dados!$D$2:$D$32,MATCH("100000003*",[1]dados!$D$2:$D$32,0)),IF(OR(ISNUMBER(FIND("LOCAÇÃO",J616)),ISNUMBER(FIND("LOCACAO",J616)),ISNUMBER(FIND("MANUTENÇÃO",J616)),ISNUMBER(FIND("MANUTENCAO",J616)),ISNUMBER(FIND("MÁQUINA",J616)),ISNUMBER(FIND("MAQUINA",J616)),ISNUMBER(FIND("EQUIPAMENTO",J616))),INDEX([1]dados!$D$2:$D$32,MATCH("100000020*",[1]dados!$D$2:$D$32,0)),""))),"")</f>
        <v/>
      </c>
      <c r="L616" s="9" t="str">
        <f t="shared" si="38"/>
        <v/>
      </c>
      <c r="M616" s="9" t="str">
        <f t="shared" si="39"/>
        <v/>
      </c>
    </row>
    <row r="617" spans="1:13" ht="15" thickBot="1">
      <c r="A617" s="14" t="s">
        <v>1489</v>
      </c>
      <c r="C617" s="9">
        <f>IF(OR(ISNUMBER(FIND("OBRA",'[2]R-2010'!E617)),ISNUMBER(FIND("4.4.90.51",'[2]R-2010'!C617))),1,0)</f>
        <v>0</v>
      </c>
      <c r="D617" s="23" t="str">
        <f>IFERROR(TEXT(VALUE(SUBSTITUTE(SUBSTITUTE(SUBSTITUTE('[2]R-2010'!H617,".",""),"/",""),"-","")),"00000000000000"),"")</f>
        <v/>
      </c>
      <c r="E617" s="9" t="str">
        <f t="shared" si="36"/>
        <v/>
      </c>
      <c r="F617" s="9" t="str">
        <f t="shared" si="37"/>
        <v/>
      </c>
      <c r="G617" s="9">
        <f>IFERROR(IF('[2]R-2010'!I617="",0,'[2]R-2010'!I617),"")</f>
        <v>0</v>
      </c>
      <c r="H617" s="10">
        <f>IFERROR('[2]R-2010'!K617,"")</f>
        <v>0</v>
      </c>
      <c r="I617" s="24">
        <f>IFERROR('[2]R-2010'!L617,"")</f>
        <v>0</v>
      </c>
      <c r="J617" s="14">
        <f>IFERROR('[2]R-2010'!Q617,"")</f>
        <v>0</v>
      </c>
      <c r="K617" s="23" t="str">
        <f>IFERROR(IF(OR(ISNUMBER(FIND("VARR",J617)),ISNUMBER(FIND("CAPINA",J617)),ISNUMBER(FIND("ROÇAG",J617)),ISNUMBER(FIND("ROCAG",J617)),ISNUMBER(FIND("PODA",J617)),ISNUMBER(FIND("RESÍDUO",J617)),ISNUMBER(FIND("RESIDUO",J617)),ISNUMBER(FIND("LIMPEZA",J617)),ISNUMBER(FIND("CONSERVAÇÃO",J617)),ISNUMBER(FIND("CONSERVACAO",J617))),INDEX([1]dados!$D$2:$D$32,MATCH("100000001*",[1]dados!$D$2:$D$32,0)),IF(OR(ISNUMBER(FIND("OBRA",J617)),ISNUMBER(FIND("ENGENHARIA",J617)),ISNUMBER(FIND("REFORMA",J617)),ISNUMBER(FIND("AMPLIAÇÃO",J617)),ISNUMBER(FIND("AMPLIACAO",J617)),ISNUMBER(FIND("PAVIMENTAÇÃO",J617)),ISNUMBER(FIND("PAVIMENTACAO",J617)),ISNUMBER(FIND("DRENAGEM",J617)),ISNUMBER(FIND("CONSTRUÇÃO",J617)),ISNUMBER(FIND("CONSTRUCAO",J617))),INDEX([1]dados!$D$2:$D$32,MATCH("100000003*",[1]dados!$D$2:$D$32,0)),IF(OR(ISNUMBER(FIND("LOCAÇÃO",J617)),ISNUMBER(FIND("LOCACAO",J617)),ISNUMBER(FIND("MANUTENÇÃO",J617)),ISNUMBER(FIND("MANUTENCAO",J617)),ISNUMBER(FIND("MÁQUINA",J617)),ISNUMBER(FIND("MAQUINA",J617)),ISNUMBER(FIND("EQUIPAMENTO",J617))),INDEX([1]dados!$D$2:$D$32,MATCH("100000020*",[1]dados!$D$2:$D$32,0)),""))),"")</f>
        <v/>
      </c>
      <c r="L617" s="9" t="str">
        <f t="shared" si="38"/>
        <v/>
      </c>
      <c r="M617" s="9" t="str">
        <f t="shared" si="39"/>
        <v/>
      </c>
    </row>
    <row r="618" spans="1:13" ht="15" thickBot="1">
      <c r="A618" s="14" t="s">
        <v>1489</v>
      </c>
      <c r="C618" s="9">
        <f>IF(OR(ISNUMBER(FIND("OBRA",'[2]R-2010'!E618)),ISNUMBER(FIND("4.4.90.51",'[2]R-2010'!C618))),1,0)</f>
        <v>0</v>
      </c>
      <c r="D618" s="23" t="str">
        <f>IFERROR(TEXT(VALUE(SUBSTITUTE(SUBSTITUTE(SUBSTITUTE('[2]R-2010'!H618,".",""),"/",""),"-","")),"00000000000000"),"")</f>
        <v/>
      </c>
      <c r="E618" s="9" t="str">
        <f t="shared" si="36"/>
        <v/>
      </c>
      <c r="F618" s="9" t="str">
        <f t="shared" si="37"/>
        <v/>
      </c>
      <c r="G618" s="9">
        <f>IFERROR(IF('[2]R-2010'!I618="",0,'[2]R-2010'!I618),"")</f>
        <v>0</v>
      </c>
      <c r="H618" s="10">
        <f>IFERROR('[2]R-2010'!K618,"")</f>
        <v>0</v>
      </c>
      <c r="I618" s="24">
        <f>IFERROR('[2]R-2010'!L618,"")</f>
        <v>0</v>
      </c>
      <c r="J618" s="14">
        <f>IFERROR('[2]R-2010'!Q618,"")</f>
        <v>0</v>
      </c>
      <c r="K618" s="23" t="str">
        <f>IFERROR(IF(OR(ISNUMBER(FIND("VARR",J618)),ISNUMBER(FIND("CAPINA",J618)),ISNUMBER(FIND("ROÇAG",J618)),ISNUMBER(FIND("ROCAG",J618)),ISNUMBER(FIND("PODA",J618)),ISNUMBER(FIND("RESÍDUO",J618)),ISNUMBER(FIND("RESIDUO",J618)),ISNUMBER(FIND("LIMPEZA",J618)),ISNUMBER(FIND("CONSERVAÇÃO",J618)),ISNUMBER(FIND("CONSERVACAO",J618))),INDEX([1]dados!$D$2:$D$32,MATCH("100000001*",[1]dados!$D$2:$D$32,0)),IF(OR(ISNUMBER(FIND("OBRA",J618)),ISNUMBER(FIND("ENGENHARIA",J618)),ISNUMBER(FIND("REFORMA",J618)),ISNUMBER(FIND("AMPLIAÇÃO",J618)),ISNUMBER(FIND("AMPLIACAO",J618)),ISNUMBER(FIND("PAVIMENTAÇÃO",J618)),ISNUMBER(FIND("PAVIMENTACAO",J618)),ISNUMBER(FIND("DRENAGEM",J618)),ISNUMBER(FIND("CONSTRUÇÃO",J618)),ISNUMBER(FIND("CONSTRUCAO",J618))),INDEX([1]dados!$D$2:$D$32,MATCH("100000003*",[1]dados!$D$2:$D$32,0)),IF(OR(ISNUMBER(FIND("LOCAÇÃO",J618)),ISNUMBER(FIND("LOCACAO",J618)),ISNUMBER(FIND("MANUTENÇÃO",J618)),ISNUMBER(FIND("MANUTENCAO",J618)),ISNUMBER(FIND("MÁQUINA",J618)),ISNUMBER(FIND("MAQUINA",J618)),ISNUMBER(FIND("EQUIPAMENTO",J618))),INDEX([1]dados!$D$2:$D$32,MATCH("100000020*",[1]dados!$D$2:$D$32,0)),""))),"")</f>
        <v/>
      </c>
      <c r="L618" s="9" t="str">
        <f t="shared" si="38"/>
        <v/>
      </c>
      <c r="M618" s="9" t="str">
        <f t="shared" si="39"/>
        <v/>
      </c>
    </row>
    <row r="619" spans="1:13" ht="15" thickBot="1">
      <c r="A619" s="14" t="s">
        <v>1489</v>
      </c>
      <c r="C619" s="9">
        <f>IF(OR(ISNUMBER(FIND("OBRA",'[2]R-2010'!E619)),ISNUMBER(FIND("4.4.90.51",'[2]R-2010'!C619))),1,0)</f>
        <v>0</v>
      </c>
      <c r="D619" s="23" t="str">
        <f>IFERROR(TEXT(VALUE(SUBSTITUTE(SUBSTITUTE(SUBSTITUTE('[2]R-2010'!H619,".",""),"/",""),"-","")),"00000000000000"),"")</f>
        <v/>
      </c>
      <c r="E619" s="9" t="str">
        <f t="shared" si="36"/>
        <v/>
      </c>
      <c r="F619" s="9" t="str">
        <f t="shared" si="37"/>
        <v/>
      </c>
      <c r="G619" s="9">
        <f>IFERROR(IF('[2]R-2010'!I619="",0,'[2]R-2010'!I619),"")</f>
        <v>0</v>
      </c>
      <c r="H619" s="10">
        <f>IFERROR('[2]R-2010'!K619,"")</f>
        <v>0</v>
      </c>
      <c r="I619" s="24">
        <f>IFERROR('[2]R-2010'!L619,"")</f>
        <v>0</v>
      </c>
      <c r="J619" s="14">
        <f>IFERROR('[2]R-2010'!Q619,"")</f>
        <v>0</v>
      </c>
      <c r="K619" s="23" t="str">
        <f>IFERROR(IF(OR(ISNUMBER(FIND("VARR",J619)),ISNUMBER(FIND("CAPINA",J619)),ISNUMBER(FIND("ROÇAG",J619)),ISNUMBER(FIND("ROCAG",J619)),ISNUMBER(FIND("PODA",J619)),ISNUMBER(FIND("RESÍDUO",J619)),ISNUMBER(FIND("RESIDUO",J619)),ISNUMBER(FIND("LIMPEZA",J619)),ISNUMBER(FIND("CONSERVAÇÃO",J619)),ISNUMBER(FIND("CONSERVACAO",J619))),INDEX([1]dados!$D$2:$D$32,MATCH("100000001*",[1]dados!$D$2:$D$32,0)),IF(OR(ISNUMBER(FIND("OBRA",J619)),ISNUMBER(FIND("ENGENHARIA",J619)),ISNUMBER(FIND("REFORMA",J619)),ISNUMBER(FIND("AMPLIAÇÃO",J619)),ISNUMBER(FIND("AMPLIACAO",J619)),ISNUMBER(FIND("PAVIMENTAÇÃO",J619)),ISNUMBER(FIND("PAVIMENTACAO",J619)),ISNUMBER(FIND("DRENAGEM",J619)),ISNUMBER(FIND("CONSTRUÇÃO",J619)),ISNUMBER(FIND("CONSTRUCAO",J619))),INDEX([1]dados!$D$2:$D$32,MATCH("100000003*",[1]dados!$D$2:$D$32,0)),IF(OR(ISNUMBER(FIND("LOCAÇÃO",J619)),ISNUMBER(FIND("LOCACAO",J619)),ISNUMBER(FIND("MANUTENÇÃO",J619)),ISNUMBER(FIND("MANUTENCAO",J619)),ISNUMBER(FIND("MÁQUINA",J619)),ISNUMBER(FIND("MAQUINA",J619)),ISNUMBER(FIND("EQUIPAMENTO",J619))),INDEX([1]dados!$D$2:$D$32,MATCH("100000020*",[1]dados!$D$2:$D$32,0)),""))),"")</f>
        <v/>
      </c>
      <c r="L619" s="9" t="str">
        <f t="shared" si="38"/>
        <v/>
      </c>
      <c r="M619" s="9" t="str">
        <f t="shared" si="39"/>
        <v/>
      </c>
    </row>
    <row r="620" spans="1:13" ht="15" thickBot="1">
      <c r="A620" s="14" t="s">
        <v>1489</v>
      </c>
      <c r="C620" s="9">
        <f>IF(OR(ISNUMBER(FIND("OBRA",'[2]R-2010'!E620)),ISNUMBER(FIND("4.4.90.51",'[2]R-2010'!C620))),1,0)</f>
        <v>0</v>
      </c>
      <c r="D620" s="23" t="str">
        <f>IFERROR(TEXT(VALUE(SUBSTITUTE(SUBSTITUTE(SUBSTITUTE('[2]R-2010'!H620,".",""),"/",""),"-","")),"00000000000000"),"")</f>
        <v/>
      </c>
      <c r="E620" s="9" t="str">
        <f t="shared" si="36"/>
        <v/>
      </c>
      <c r="F620" s="9" t="str">
        <f t="shared" si="37"/>
        <v/>
      </c>
      <c r="G620" s="9">
        <f>IFERROR(IF('[2]R-2010'!I620="",0,'[2]R-2010'!I620),"")</f>
        <v>0</v>
      </c>
      <c r="H620" s="10">
        <f>IFERROR('[2]R-2010'!K620,"")</f>
        <v>0</v>
      </c>
      <c r="I620" s="24">
        <f>IFERROR('[2]R-2010'!L620,"")</f>
        <v>0</v>
      </c>
      <c r="J620" s="14">
        <f>IFERROR('[2]R-2010'!Q620,"")</f>
        <v>0</v>
      </c>
      <c r="K620" s="23" t="str">
        <f>IFERROR(IF(OR(ISNUMBER(FIND("VARR",J620)),ISNUMBER(FIND("CAPINA",J620)),ISNUMBER(FIND("ROÇAG",J620)),ISNUMBER(FIND("ROCAG",J620)),ISNUMBER(FIND("PODA",J620)),ISNUMBER(FIND("RESÍDUO",J620)),ISNUMBER(FIND("RESIDUO",J620)),ISNUMBER(FIND("LIMPEZA",J620)),ISNUMBER(FIND("CONSERVAÇÃO",J620)),ISNUMBER(FIND("CONSERVACAO",J620))),INDEX([1]dados!$D$2:$D$32,MATCH("100000001*",[1]dados!$D$2:$D$32,0)),IF(OR(ISNUMBER(FIND("OBRA",J620)),ISNUMBER(FIND("ENGENHARIA",J620)),ISNUMBER(FIND("REFORMA",J620)),ISNUMBER(FIND("AMPLIAÇÃO",J620)),ISNUMBER(FIND("AMPLIACAO",J620)),ISNUMBER(FIND("PAVIMENTAÇÃO",J620)),ISNUMBER(FIND("PAVIMENTACAO",J620)),ISNUMBER(FIND("DRENAGEM",J620)),ISNUMBER(FIND("CONSTRUÇÃO",J620)),ISNUMBER(FIND("CONSTRUCAO",J620))),INDEX([1]dados!$D$2:$D$32,MATCH("100000003*",[1]dados!$D$2:$D$32,0)),IF(OR(ISNUMBER(FIND("LOCAÇÃO",J620)),ISNUMBER(FIND("LOCACAO",J620)),ISNUMBER(FIND("MANUTENÇÃO",J620)),ISNUMBER(FIND("MANUTENCAO",J620)),ISNUMBER(FIND("MÁQUINA",J620)),ISNUMBER(FIND("MAQUINA",J620)),ISNUMBER(FIND("EQUIPAMENTO",J620))),INDEX([1]dados!$D$2:$D$32,MATCH("100000020*",[1]dados!$D$2:$D$32,0)),""))),"")</f>
        <v/>
      </c>
      <c r="L620" s="9" t="str">
        <f t="shared" si="38"/>
        <v/>
      </c>
      <c r="M620" s="9" t="str">
        <f t="shared" si="39"/>
        <v/>
      </c>
    </row>
    <row r="621" spans="1:13" ht="15" thickBot="1">
      <c r="A621" s="14" t="s">
        <v>1489</v>
      </c>
      <c r="C621" s="9">
        <f>IF(OR(ISNUMBER(FIND("OBRA",'[2]R-2010'!E621)),ISNUMBER(FIND("4.4.90.51",'[2]R-2010'!C621))),1,0)</f>
        <v>0</v>
      </c>
      <c r="D621" s="23" t="str">
        <f>IFERROR(TEXT(VALUE(SUBSTITUTE(SUBSTITUTE(SUBSTITUTE('[2]R-2010'!H621,".",""),"/",""),"-","")),"00000000000000"),"")</f>
        <v/>
      </c>
      <c r="E621" s="9" t="str">
        <f t="shared" si="36"/>
        <v/>
      </c>
      <c r="F621" s="9" t="str">
        <f t="shared" si="37"/>
        <v/>
      </c>
      <c r="G621" s="9">
        <f>IFERROR(IF('[2]R-2010'!I621="",0,'[2]R-2010'!I621),"")</f>
        <v>0</v>
      </c>
      <c r="H621" s="10">
        <f>IFERROR('[2]R-2010'!K621,"")</f>
        <v>0</v>
      </c>
      <c r="I621" s="24">
        <f>IFERROR('[2]R-2010'!L621,"")</f>
        <v>0</v>
      </c>
      <c r="J621" s="14">
        <f>IFERROR('[2]R-2010'!Q621,"")</f>
        <v>0</v>
      </c>
      <c r="K621" s="23" t="str">
        <f>IFERROR(IF(OR(ISNUMBER(FIND("VARR",J621)),ISNUMBER(FIND("CAPINA",J621)),ISNUMBER(FIND("ROÇAG",J621)),ISNUMBER(FIND("ROCAG",J621)),ISNUMBER(FIND("PODA",J621)),ISNUMBER(FIND("RESÍDUO",J621)),ISNUMBER(FIND("RESIDUO",J621)),ISNUMBER(FIND("LIMPEZA",J621)),ISNUMBER(FIND("CONSERVAÇÃO",J621)),ISNUMBER(FIND("CONSERVACAO",J621))),INDEX([1]dados!$D$2:$D$32,MATCH("100000001*",[1]dados!$D$2:$D$32,0)),IF(OR(ISNUMBER(FIND("OBRA",J621)),ISNUMBER(FIND("ENGENHARIA",J621)),ISNUMBER(FIND("REFORMA",J621)),ISNUMBER(FIND("AMPLIAÇÃO",J621)),ISNUMBER(FIND("AMPLIACAO",J621)),ISNUMBER(FIND("PAVIMENTAÇÃO",J621)),ISNUMBER(FIND("PAVIMENTACAO",J621)),ISNUMBER(FIND("DRENAGEM",J621)),ISNUMBER(FIND("CONSTRUÇÃO",J621)),ISNUMBER(FIND("CONSTRUCAO",J621))),INDEX([1]dados!$D$2:$D$32,MATCH("100000003*",[1]dados!$D$2:$D$32,0)),IF(OR(ISNUMBER(FIND("LOCAÇÃO",J621)),ISNUMBER(FIND("LOCACAO",J621)),ISNUMBER(FIND("MANUTENÇÃO",J621)),ISNUMBER(FIND("MANUTENCAO",J621)),ISNUMBER(FIND("MÁQUINA",J621)),ISNUMBER(FIND("MAQUINA",J621)),ISNUMBER(FIND("EQUIPAMENTO",J621))),INDEX([1]dados!$D$2:$D$32,MATCH("100000020*",[1]dados!$D$2:$D$32,0)),""))),"")</f>
        <v/>
      </c>
      <c r="L621" s="9" t="str">
        <f t="shared" si="38"/>
        <v/>
      </c>
      <c r="M621" s="9" t="str">
        <f t="shared" si="39"/>
        <v/>
      </c>
    </row>
    <row r="622" spans="1:13" ht="15" thickBot="1">
      <c r="A622" s="14" t="s">
        <v>1489</v>
      </c>
      <c r="C622" s="9">
        <f>IF(OR(ISNUMBER(FIND("OBRA",'[2]R-2010'!E622)),ISNUMBER(FIND("4.4.90.51",'[2]R-2010'!C622))),1,0)</f>
        <v>0</v>
      </c>
      <c r="D622" s="23" t="str">
        <f>IFERROR(TEXT(VALUE(SUBSTITUTE(SUBSTITUTE(SUBSTITUTE('[2]R-2010'!H622,".",""),"/",""),"-","")),"00000000000000"),"")</f>
        <v/>
      </c>
      <c r="E622" s="9" t="str">
        <f t="shared" si="36"/>
        <v/>
      </c>
      <c r="F622" s="9" t="str">
        <f t="shared" si="37"/>
        <v/>
      </c>
      <c r="G622" s="9">
        <f>IFERROR(IF('[2]R-2010'!I622="",0,'[2]R-2010'!I622),"")</f>
        <v>0</v>
      </c>
      <c r="H622" s="10">
        <f>IFERROR('[2]R-2010'!K622,"")</f>
        <v>0</v>
      </c>
      <c r="I622" s="24">
        <f>IFERROR('[2]R-2010'!L622,"")</f>
        <v>0</v>
      </c>
      <c r="J622" s="14">
        <f>IFERROR('[2]R-2010'!Q622,"")</f>
        <v>0</v>
      </c>
      <c r="K622" s="23" t="str">
        <f>IFERROR(IF(OR(ISNUMBER(FIND("VARR",J622)),ISNUMBER(FIND("CAPINA",J622)),ISNUMBER(FIND("ROÇAG",J622)),ISNUMBER(FIND("ROCAG",J622)),ISNUMBER(FIND("PODA",J622)),ISNUMBER(FIND("RESÍDUO",J622)),ISNUMBER(FIND("RESIDUO",J622)),ISNUMBER(FIND("LIMPEZA",J622)),ISNUMBER(FIND("CONSERVAÇÃO",J622)),ISNUMBER(FIND("CONSERVACAO",J622))),INDEX([1]dados!$D$2:$D$32,MATCH("100000001*",[1]dados!$D$2:$D$32,0)),IF(OR(ISNUMBER(FIND("OBRA",J622)),ISNUMBER(FIND("ENGENHARIA",J622)),ISNUMBER(FIND("REFORMA",J622)),ISNUMBER(FIND("AMPLIAÇÃO",J622)),ISNUMBER(FIND("AMPLIACAO",J622)),ISNUMBER(FIND("PAVIMENTAÇÃO",J622)),ISNUMBER(FIND("PAVIMENTACAO",J622)),ISNUMBER(FIND("DRENAGEM",J622)),ISNUMBER(FIND("CONSTRUÇÃO",J622)),ISNUMBER(FIND("CONSTRUCAO",J622))),INDEX([1]dados!$D$2:$D$32,MATCH("100000003*",[1]dados!$D$2:$D$32,0)),IF(OR(ISNUMBER(FIND("LOCAÇÃO",J622)),ISNUMBER(FIND("LOCACAO",J622)),ISNUMBER(FIND("MANUTENÇÃO",J622)),ISNUMBER(FIND("MANUTENCAO",J622)),ISNUMBER(FIND("MÁQUINA",J622)),ISNUMBER(FIND("MAQUINA",J622)),ISNUMBER(FIND("EQUIPAMENTO",J622))),INDEX([1]dados!$D$2:$D$32,MATCH("100000020*",[1]dados!$D$2:$D$32,0)),""))),"")</f>
        <v/>
      </c>
      <c r="L622" s="9" t="str">
        <f t="shared" si="38"/>
        <v/>
      </c>
      <c r="M622" s="9" t="str">
        <f t="shared" si="39"/>
        <v/>
      </c>
    </row>
    <row r="623" spans="1:13" ht="15" thickBot="1">
      <c r="A623" s="14" t="s">
        <v>1489</v>
      </c>
      <c r="C623" s="9">
        <f>IF(OR(ISNUMBER(FIND("OBRA",'[2]R-2010'!E623)),ISNUMBER(FIND("4.4.90.51",'[2]R-2010'!C623))),1,0)</f>
        <v>0</v>
      </c>
      <c r="D623" s="23" t="str">
        <f>IFERROR(TEXT(VALUE(SUBSTITUTE(SUBSTITUTE(SUBSTITUTE('[2]R-2010'!H623,".",""),"/",""),"-","")),"00000000000000"),"")</f>
        <v/>
      </c>
      <c r="E623" s="9" t="str">
        <f t="shared" si="36"/>
        <v/>
      </c>
      <c r="F623" s="9" t="str">
        <f t="shared" si="37"/>
        <v/>
      </c>
      <c r="G623" s="9">
        <f>IFERROR(IF('[2]R-2010'!I623="",0,'[2]R-2010'!I623),"")</f>
        <v>0</v>
      </c>
      <c r="H623" s="10">
        <f>IFERROR('[2]R-2010'!K623,"")</f>
        <v>0</v>
      </c>
      <c r="I623" s="24">
        <f>IFERROR('[2]R-2010'!L623,"")</f>
        <v>0</v>
      </c>
      <c r="J623" s="14">
        <f>IFERROR('[2]R-2010'!Q623,"")</f>
        <v>0</v>
      </c>
      <c r="K623" s="23" t="str">
        <f>IFERROR(IF(OR(ISNUMBER(FIND("VARR",J623)),ISNUMBER(FIND("CAPINA",J623)),ISNUMBER(FIND("ROÇAG",J623)),ISNUMBER(FIND("ROCAG",J623)),ISNUMBER(FIND("PODA",J623)),ISNUMBER(FIND("RESÍDUO",J623)),ISNUMBER(FIND("RESIDUO",J623)),ISNUMBER(FIND("LIMPEZA",J623)),ISNUMBER(FIND("CONSERVAÇÃO",J623)),ISNUMBER(FIND("CONSERVACAO",J623))),INDEX([1]dados!$D$2:$D$32,MATCH("100000001*",[1]dados!$D$2:$D$32,0)),IF(OR(ISNUMBER(FIND("OBRA",J623)),ISNUMBER(FIND("ENGENHARIA",J623)),ISNUMBER(FIND("REFORMA",J623)),ISNUMBER(FIND("AMPLIAÇÃO",J623)),ISNUMBER(FIND("AMPLIACAO",J623)),ISNUMBER(FIND("PAVIMENTAÇÃO",J623)),ISNUMBER(FIND("PAVIMENTACAO",J623)),ISNUMBER(FIND("DRENAGEM",J623)),ISNUMBER(FIND("CONSTRUÇÃO",J623)),ISNUMBER(FIND("CONSTRUCAO",J623))),INDEX([1]dados!$D$2:$D$32,MATCH("100000003*",[1]dados!$D$2:$D$32,0)),IF(OR(ISNUMBER(FIND("LOCAÇÃO",J623)),ISNUMBER(FIND("LOCACAO",J623)),ISNUMBER(FIND("MANUTENÇÃO",J623)),ISNUMBER(FIND("MANUTENCAO",J623)),ISNUMBER(FIND("MÁQUINA",J623)),ISNUMBER(FIND("MAQUINA",J623)),ISNUMBER(FIND("EQUIPAMENTO",J623))),INDEX([1]dados!$D$2:$D$32,MATCH("100000020*",[1]dados!$D$2:$D$32,0)),""))),"")</f>
        <v/>
      </c>
      <c r="L623" s="9" t="str">
        <f t="shared" si="38"/>
        <v/>
      </c>
      <c r="M623" s="9" t="str">
        <f t="shared" si="39"/>
        <v/>
      </c>
    </row>
    <row r="624" spans="1:13" ht="15" thickBot="1">
      <c r="A624" s="14" t="s">
        <v>1489</v>
      </c>
      <c r="C624" s="9">
        <f>IF(OR(ISNUMBER(FIND("OBRA",'[2]R-2010'!E624)),ISNUMBER(FIND("4.4.90.51",'[2]R-2010'!C624))),1,0)</f>
        <v>0</v>
      </c>
      <c r="D624" s="23" t="str">
        <f>IFERROR(TEXT(VALUE(SUBSTITUTE(SUBSTITUTE(SUBSTITUTE('[2]R-2010'!H624,".",""),"/",""),"-","")),"00000000000000"),"")</f>
        <v/>
      </c>
      <c r="E624" s="9" t="str">
        <f t="shared" si="36"/>
        <v/>
      </c>
      <c r="F624" s="9" t="str">
        <f t="shared" si="37"/>
        <v/>
      </c>
      <c r="G624" s="9">
        <f>IFERROR(IF('[2]R-2010'!I624="",0,'[2]R-2010'!I624),"")</f>
        <v>0</v>
      </c>
      <c r="H624" s="10">
        <f>IFERROR('[2]R-2010'!K624,"")</f>
        <v>0</v>
      </c>
      <c r="I624" s="24">
        <f>IFERROR('[2]R-2010'!L624,"")</f>
        <v>0</v>
      </c>
      <c r="J624" s="14">
        <f>IFERROR('[2]R-2010'!Q624,"")</f>
        <v>0</v>
      </c>
      <c r="K624" s="23" t="str">
        <f>IFERROR(IF(OR(ISNUMBER(FIND("VARR",J624)),ISNUMBER(FIND("CAPINA",J624)),ISNUMBER(FIND("ROÇAG",J624)),ISNUMBER(FIND("ROCAG",J624)),ISNUMBER(FIND("PODA",J624)),ISNUMBER(FIND("RESÍDUO",J624)),ISNUMBER(FIND("RESIDUO",J624)),ISNUMBER(FIND("LIMPEZA",J624)),ISNUMBER(FIND("CONSERVAÇÃO",J624)),ISNUMBER(FIND("CONSERVACAO",J624))),INDEX([1]dados!$D$2:$D$32,MATCH("100000001*",[1]dados!$D$2:$D$32,0)),IF(OR(ISNUMBER(FIND("OBRA",J624)),ISNUMBER(FIND("ENGENHARIA",J624)),ISNUMBER(FIND("REFORMA",J624)),ISNUMBER(FIND("AMPLIAÇÃO",J624)),ISNUMBER(FIND("AMPLIACAO",J624)),ISNUMBER(FIND("PAVIMENTAÇÃO",J624)),ISNUMBER(FIND("PAVIMENTACAO",J624)),ISNUMBER(FIND("DRENAGEM",J624)),ISNUMBER(FIND("CONSTRUÇÃO",J624)),ISNUMBER(FIND("CONSTRUCAO",J624))),INDEX([1]dados!$D$2:$D$32,MATCH("100000003*",[1]dados!$D$2:$D$32,0)),IF(OR(ISNUMBER(FIND("LOCAÇÃO",J624)),ISNUMBER(FIND("LOCACAO",J624)),ISNUMBER(FIND("MANUTENÇÃO",J624)),ISNUMBER(FIND("MANUTENCAO",J624)),ISNUMBER(FIND("MÁQUINA",J624)),ISNUMBER(FIND("MAQUINA",J624)),ISNUMBER(FIND("EQUIPAMENTO",J624))),INDEX([1]dados!$D$2:$D$32,MATCH("100000020*",[1]dados!$D$2:$D$32,0)),""))),"")</f>
        <v/>
      </c>
      <c r="L624" s="9" t="str">
        <f t="shared" si="38"/>
        <v/>
      </c>
      <c r="M624" s="9" t="str">
        <f t="shared" si="39"/>
        <v/>
      </c>
    </row>
    <row r="625" spans="1:13" ht="15" thickBot="1">
      <c r="A625" s="14" t="s">
        <v>1489</v>
      </c>
      <c r="C625" s="9">
        <f>IF(OR(ISNUMBER(FIND("OBRA",'[2]R-2010'!E625)),ISNUMBER(FIND("4.4.90.51",'[2]R-2010'!C625))),1,0)</f>
        <v>0</v>
      </c>
      <c r="D625" s="23" t="str">
        <f>IFERROR(TEXT(VALUE(SUBSTITUTE(SUBSTITUTE(SUBSTITUTE('[2]R-2010'!H625,".",""),"/",""),"-","")),"00000000000000"),"")</f>
        <v/>
      </c>
      <c r="E625" s="9" t="str">
        <f t="shared" si="36"/>
        <v/>
      </c>
      <c r="F625" s="9" t="str">
        <f t="shared" si="37"/>
        <v/>
      </c>
      <c r="G625" s="9">
        <f>IFERROR(IF('[2]R-2010'!I625="",0,'[2]R-2010'!I625),"")</f>
        <v>0</v>
      </c>
      <c r="H625" s="10">
        <f>IFERROR('[2]R-2010'!K625,"")</f>
        <v>0</v>
      </c>
      <c r="I625" s="24">
        <f>IFERROR('[2]R-2010'!L625,"")</f>
        <v>0</v>
      </c>
      <c r="J625" s="14">
        <f>IFERROR('[2]R-2010'!Q625,"")</f>
        <v>0</v>
      </c>
      <c r="K625" s="23" t="str">
        <f>IFERROR(IF(OR(ISNUMBER(FIND("VARR",J625)),ISNUMBER(FIND("CAPINA",J625)),ISNUMBER(FIND("ROÇAG",J625)),ISNUMBER(FIND("ROCAG",J625)),ISNUMBER(FIND("PODA",J625)),ISNUMBER(FIND("RESÍDUO",J625)),ISNUMBER(FIND("RESIDUO",J625)),ISNUMBER(FIND("LIMPEZA",J625)),ISNUMBER(FIND("CONSERVAÇÃO",J625)),ISNUMBER(FIND("CONSERVACAO",J625))),INDEX([1]dados!$D$2:$D$32,MATCH("100000001*",[1]dados!$D$2:$D$32,0)),IF(OR(ISNUMBER(FIND("OBRA",J625)),ISNUMBER(FIND("ENGENHARIA",J625)),ISNUMBER(FIND("REFORMA",J625)),ISNUMBER(FIND("AMPLIAÇÃO",J625)),ISNUMBER(FIND("AMPLIACAO",J625)),ISNUMBER(FIND("PAVIMENTAÇÃO",J625)),ISNUMBER(FIND("PAVIMENTACAO",J625)),ISNUMBER(FIND("DRENAGEM",J625)),ISNUMBER(FIND("CONSTRUÇÃO",J625)),ISNUMBER(FIND("CONSTRUCAO",J625))),INDEX([1]dados!$D$2:$D$32,MATCH("100000003*",[1]dados!$D$2:$D$32,0)),IF(OR(ISNUMBER(FIND("LOCAÇÃO",J625)),ISNUMBER(FIND("LOCACAO",J625)),ISNUMBER(FIND("MANUTENÇÃO",J625)),ISNUMBER(FIND("MANUTENCAO",J625)),ISNUMBER(FIND("MÁQUINA",J625)),ISNUMBER(FIND("MAQUINA",J625)),ISNUMBER(FIND("EQUIPAMENTO",J625))),INDEX([1]dados!$D$2:$D$32,MATCH("100000020*",[1]dados!$D$2:$D$32,0)),""))),"")</f>
        <v/>
      </c>
      <c r="L625" s="9" t="str">
        <f t="shared" si="38"/>
        <v/>
      </c>
      <c r="M625" s="9" t="str">
        <f t="shared" si="39"/>
        <v/>
      </c>
    </row>
    <row r="626" spans="1:13" ht="15" thickBot="1">
      <c r="A626" s="14" t="s">
        <v>1489</v>
      </c>
      <c r="C626" s="9">
        <f>IF(OR(ISNUMBER(FIND("OBRA",'[2]R-2010'!E626)),ISNUMBER(FIND("4.4.90.51",'[2]R-2010'!C626))),1,0)</f>
        <v>0</v>
      </c>
      <c r="D626" s="23" t="str">
        <f>IFERROR(TEXT(VALUE(SUBSTITUTE(SUBSTITUTE(SUBSTITUTE('[2]R-2010'!H626,".",""),"/",""),"-","")),"00000000000000"),"")</f>
        <v/>
      </c>
      <c r="E626" s="9" t="str">
        <f t="shared" si="36"/>
        <v/>
      </c>
      <c r="F626" s="9" t="str">
        <f t="shared" si="37"/>
        <v/>
      </c>
      <c r="G626" s="9">
        <f>IFERROR(IF('[2]R-2010'!I626="",0,'[2]R-2010'!I626),"")</f>
        <v>0</v>
      </c>
      <c r="H626" s="10">
        <f>IFERROR('[2]R-2010'!K626,"")</f>
        <v>0</v>
      </c>
      <c r="I626" s="24">
        <f>IFERROR('[2]R-2010'!L626,"")</f>
        <v>0</v>
      </c>
      <c r="J626" s="14">
        <f>IFERROR('[2]R-2010'!Q626,"")</f>
        <v>0</v>
      </c>
      <c r="K626" s="23" t="str">
        <f>IFERROR(IF(OR(ISNUMBER(FIND("VARR",J626)),ISNUMBER(FIND("CAPINA",J626)),ISNUMBER(FIND("ROÇAG",J626)),ISNUMBER(FIND("ROCAG",J626)),ISNUMBER(FIND("PODA",J626)),ISNUMBER(FIND("RESÍDUO",J626)),ISNUMBER(FIND("RESIDUO",J626)),ISNUMBER(FIND("LIMPEZA",J626)),ISNUMBER(FIND("CONSERVAÇÃO",J626)),ISNUMBER(FIND("CONSERVACAO",J626))),INDEX([1]dados!$D$2:$D$32,MATCH("100000001*",[1]dados!$D$2:$D$32,0)),IF(OR(ISNUMBER(FIND("OBRA",J626)),ISNUMBER(FIND("ENGENHARIA",J626)),ISNUMBER(FIND("REFORMA",J626)),ISNUMBER(FIND("AMPLIAÇÃO",J626)),ISNUMBER(FIND("AMPLIACAO",J626)),ISNUMBER(FIND("PAVIMENTAÇÃO",J626)),ISNUMBER(FIND("PAVIMENTACAO",J626)),ISNUMBER(FIND("DRENAGEM",J626)),ISNUMBER(FIND("CONSTRUÇÃO",J626)),ISNUMBER(FIND("CONSTRUCAO",J626))),INDEX([1]dados!$D$2:$D$32,MATCH("100000003*",[1]dados!$D$2:$D$32,0)),IF(OR(ISNUMBER(FIND("LOCAÇÃO",J626)),ISNUMBER(FIND("LOCACAO",J626)),ISNUMBER(FIND("MANUTENÇÃO",J626)),ISNUMBER(FIND("MANUTENCAO",J626)),ISNUMBER(FIND("MÁQUINA",J626)),ISNUMBER(FIND("MAQUINA",J626)),ISNUMBER(FIND("EQUIPAMENTO",J626))),INDEX([1]dados!$D$2:$D$32,MATCH("100000020*",[1]dados!$D$2:$D$32,0)),""))),"")</f>
        <v/>
      </c>
      <c r="L626" s="9" t="str">
        <f t="shared" si="38"/>
        <v/>
      </c>
      <c r="M626" s="9" t="str">
        <f t="shared" si="39"/>
        <v/>
      </c>
    </row>
    <row r="627" spans="1:13" ht="15" thickBot="1">
      <c r="A627" s="14" t="s">
        <v>1489</v>
      </c>
      <c r="C627" s="9">
        <f>IF(OR(ISNUMBER(FIND("OBRA",'[2]R-2010'!E627)),ISNUMBER(FIND("4.4.90.51",'[2]R-2010'!C627))),1,0)</f>
        <v>0</v>
      </c>
      <c r="D627" s="23" t="str">
        <f>IFERROR(TEXT(VALUE(SUBSTITUTE(SUBSTITUTE(SUBSTITUTE('[2]R-2010'!H627,".",""),"/",""),"-","")),"00000000000000"),"")</f>
        <v/>
      </c>
      <c r="E627" s="9" t="str">
        <f t="shared" si="36"/>
        <v/>
      </c>
      <c r="F627" s="9" t="str">
        <f t="shared" si="37"/>
        <v/>
      </c>
      <c r="G627" s="9">
        <f>IFERROR(IF('[2]R-2010'!I627="",0,'[2]R-2010'!I627),"")</f>
        <v>0</v>
      </c>
      <c r="H627" s="10">
        <f>IFERROR('[2]R-2010'!K627,"")</f>
        <v>0</v>
      </c>
      <c r="I627" s="24">
        <f>IFERROR('[2]R-2010'!L627,"")</f>
        <v>0</v>
      </c>
      <c r="J627" s="14">
        <f>IFERROR('[2]R-2010'!Q627,"")</f>
        <v>0</v>
      </c>
      <c r="K627" s="23" t="str">
        <f>IFERROR(IF(OR(ISNUMBER(FIND("VARR",J627)),ISNUMBER(FIND("CAPINA",J627)),ISNUMBER(FIND("ROÇAG",J627)),ISNUMBER(FIND("ROCAG",J627)),ISNUMBER(FIND("PODA",J627)),ISNUMBER(FIND("RESÍDUO",J627)),ISNUMBER(FIND("RESIDUO",J627)),ISNUMBER(FIND("LIMPEZA",J627)),ISNUMBER(FIND("CONSERVAÇÃO",J627)),ISNUMBER(FIND("CONSERVACAO",J627))),INDEX([1]dados!$D$2:$D$32,MATCH("100000001*",[1]dados!$D$2:$D$32,0)),IF(OR(ISNUMBER(FIND("OBRA",J627)),ISNUMBER(FIND("ENGENHARIA",J627)),ISNUMBER(FIND("REFORMA",J627)),ISNUMBER(FIND("AMPLIAÇÃO",J627)),ISNUMBER(FIND("AMPLIACAO",J627)),ISNUMBER(FIND("PAVIMENTAÇÃO",J627)),ISNUMBER(FIND("PAVIMENTACAO",J627)),ISNUMBER(FIND("DRENAGEM",J627)),ISNUMBER(FIND("CONSTRUÇÃO",J627)),ISNUMBER(FIND("CONSTRUCAO",J627))),INDEX([1]dados!$D$2:$D$32,MATCH("100000003*",[1]dados!$D$2:$D$32,0)),IF(OR(ISNUMBER(FIND("LOCAÇÃO",J627)),ISNUMBER(FIND("LOCACAO",J627)),ISNUMBER(FIND("MANUTENÇÃO",J627)),ISNUMBER(FIND("MANUTENCAO",J627)),ISNUMBER(FIND("MÁQUINA",J627)),ISNUMBER(FIND("MAQUINA",J627)),ISNUMBER(FIND("EQUIPAMENTO",J627))),INDEX([1]dados!$D$2:$D$32,MATCH("100000020*",[1]dados!$D$2:$D$32,0)),""))),"")</f>
        <v/>
      </c>
      <c r="L627" s="9" t="str">
        <f t="shared" si="38"/>
        <v/>
      </c>
      <c r="M627" s="9" t="str">
        <f t="shared" si="39"/>
        <v/>
      </c>
    </row>
    <row r="628" spans="1:13" ht="15" thickBot="1">
      <c r="A628" s="14" t="s">
        <v>1489</v>
      </c>
      <c r="C628" s="9">
        <f>IF(OR(ISNUMBER(FIND("OBRA",'[2]R-2010'!E628)),ISNUMBER(FIND("4.4.90.51",'[2]R-2010'!C628))),1,0)</f>
        <v>0</v>
      </c>
      <c r="D628" s="23" t="str">
        <f>IFERROR(TEXT(VALUE(SUBSTITUTE(SUBSTITUTE(SUBSTITUTE('[2]R-2010'!H628,".",""),"/",""),"-","")),"00000000000000"),"")</f>
        <v/>
      </c>
      <c r="E628" s="9" t="str">
        <f t="shared" si="36"/>
        <v/>
      </c>
      <c r="F628" s="9" t="str">
        <f t="shared" si="37"/>
        <v/>
      </c>
      <c r="G628" s="9">
        <f>IFERROR(IF('[2]R-2010'!I628="",0,'[2]R-2010'!I628),"")</f>
        <v>0</v>
      </c>
      <c r="H628" s="10">
        <f>IFERROR('[2]R-2010'!K628,"")</f>
        <v>0</v>
      </c>
      <c r="I628" s="24">
        <f>IFERROR('[2]R-2010'!L628,"")</f>
        <v>0</v>
      </c>
      <c r="J628" s="14">
        <f>IFERROR('[2]R-2010'!Q628,"")</f>
        <v>0</v>
      </c>
      <c r="K628" s="23" t="str">
        <f>IFERROR(IF(OR(ISNUMBER(FIND("VARR",J628)),ISNUMBER(FIND("CAPINA",J628)),ISNUMBER(FIND("ROÇAG",J628)),ISNUMBER(FIND("ROCAG",J628)),ISNUMBER(FIND("PODA",J628)),ISNUMBER(FIND("RESÍDUO",J628)),ISNUMBER(FIND("RESIDUO",J628)),ISNUMBER(FIND("LIMPEZA",J628)),ISNUMBER(FIND("CONSERVAÇÃO",J628)),ISNUMBER(FIND("CONSERVACAO",J628))),INDEX([1]dados!$D$2:$D$32,MATCH("100000001*",[1]dados!$D$2:$D$32,0)),IF(OR(ISNUMBER(FIND("OBRA",J628)),ISNUMBER(FIND("ENGENHARIA",J628)),ISNUMBER(FIND("REFORMA",J628)),ISNUMBER(FIND("AMPLIAÇÃO",J628)),ISNUMBER(FIND("AMPLIACAO",J628)),ISNUMBER(FIND("PAVIMENTAÇÃO",J628)),ISNUMBER(FIND("PAVIMENTACAO",J628)),ISNUMBER(FIND("DRENAGEM",J628)),ISNUMBER(FIND("CONSTRUÇÃO",J628)),ISNUMBER(FIND("CONSTRUCAO",J628))),INDEX([1]dados!$D$2:$D$32,MATCH("100000003*",[1]dados!$D$2:$D$32,0)),IF(OR(ISNUMBER(FIND("LOCAÇÃO",J628)),ISNUMBER(FIND("LOCACAO",J628)),ISNUMBER(FIND("MANUTENÇÃO",J628)),ISNUMBER(FIND("MANUTENCAO",J628)),ISNUMBER(FIND("MÁQUINA",J628)),ISNUMBER(FIND("MAQUINA",J628)),ISNUMBER(FIND("EQUIPAMENTO",J628))),INDEX([1]dados!$D$2:$D$32,MATCH("100000020*",[1]dados!$D$2:$D$32,0)),""))),"")</f>
        <v/>
      </c>
      <c r="L628" s="9" t="str">
        <f t="shared" si="38"/>
        <v/>
      </c>
      <c r="M628" s="9" t="str">
        <f t="shared" si="39"/>
        <v/>
      </c>
    </row>
    <row r="629" spans="1:13" ht="15" thickBot="1">
      <c r="A629" s="14" t="s">
        <v>1489</v>
      </c>
      <c r="C629" s="9">
        <f>IF(OR(ISNUMBER(FIND("OBRA",'[2]R-2010'!E629)),ISNUMBER(FIND("4.4.90.51",'[2]R-2010'!C629))),1,0)</f>
        <v>0</v>
      </c>
      <c r="D629" s="23" t="str">
        <f>IFERROR(TEXT(VALUE(SUBSTITUTE(SUBSTITUTE(SUBSTITUTE('[2]R-2010'!H629,".",""),"/",""),"-","")),"00000000000000"),"")</f>
        <v/>
      </c>
      <c r="E629" s="9" t="str">
        <f t="shared" si="36"/>
        <v/>
      </c>
      <c r="F629" s="9" t="str">
        <f t="shared" si="37"/>
        <v/>
      </c>
      <c r="G629" s="9">
        <f>IFERROR(IF('[2]R-2010'!I629="",0,'[2]R-2010'!I629),"")</f>
        <v>0</v>
      </c>
      <c r="H629" s="10">
        <f>IFERROR('[2]R-2010'!K629,"")</f>
        <v>0</v>
      </c>
      <c r="I629" s="24">
        <f>IFERROR('[2]R-2010'!L629,"")</f>
        <v>0</v>
      </c>
      <c r="J629" s="14">
        <f>IFERROR('[2]R-2010'!Q629,"")</f>
        <v>0</v>
      </c>
      <c r="K629" s="23" t="str">
        <f>IFERROR(IF(OR(ISNUMBER(FIND("VARR",J629)),ISNUMBER(FIND("CAPINA",J629)),ISNUMBER(FIND("ROÇAG",J629)),ISNUMBER(FIND("ROCAG",J629)),ISNUMBER(FIND("PODA",J629)),ISNUMBER(FIND("RESÍDUO",J629)),ISNUMBER(FIND("RESIDUO",J629)),ISNUMBER(FIND("LIMPEZA",J629)),ISNUMBER(FIND("CONSERVAÇÃO",J629)),ISNUMBER(FIND("CONSERVACAO",J629))),INDEX([1]dados!$D$2:$D$32,MATCH("100000001*",[1]dados!$D$2:$D$32,0)),IF(OR(ISNUMBER(FIND("OBRA",J629)),ISNUMBER(FIND("ENGENHARIA",J629)),ISNUMBER(FIND("REFORMA",J629)),ISNUMBER(FIND("AMPLIAÇÃO",J629)),ISNUMBER(FIND("AMPLIACAO",J629)),ISNUMBER(FIND("PAVIMENTAÇÃO",J629)),ISNUMBER(FIND("PAVIMENTACAO",J629)),ISNUMBER(FIND("DRENAGEM",J629)),ISNUMBER(FIND("CONSTRUÇÃO",J629)),ISNUMBER(FIND("CONSTRUCAO",J629))),INDEX([1]dados!$D$2:$D$32,MATCH("100000003*",[1]dados!$D$2:$D$32,0)),IF(OR(ISNUMBER(FIND("LOCAÇÃO",J629)),ISNUMBER(FIND("LOCACAO",J629)),ISNUMBER(FIND("MANUTENÇÃO",J629)),ISNUMBER(FIND("MANUTENCAO",J629)),ISNUMBER(FIND("MÁQUINA",J629)),ISNUMBER(FIND("MAQUINA",J629)),ISNUMBER(FIND("EQUIPAMENTO",J629))),INDEX([1]dados!$D$2:$D$32,MATCH("100000020*",[1]dados!$D$2:$D$32,0)),""))),"")</f>
        <v/>
      </c>
      <c r="L629" s="9" t="str">
        <f t="shared" si="38"/>
        <v/>
      </c>
      <c r="M629" s="9" t="str">
        <f t="shared" si="39"/>
        <v/>
      </c>
    </row>
    <row r="630" spans="1:13" ht="15" thickBot="1">
      <c r="A630" s="14" t="s">
        <v>1489</v>
      </c>
      <c r="C630" s="9">
        <f>IF(OR(ISNUMBER(FIND("OBRA",'[2]R-2010'!E630)),ISNUMBER(FIND("4.4.90.51",'[2]R-2010'!C630))),1,0)</f>
        <v>0</v>
      </c>
      <c r="D630" s="23" t="str">
        <f>IFERROR(TEXT(VALUE(SUBSTITUTE(SUBSTITUTE(SUBSTITUTE('[2]R-2010'!H630,".",""),"/",""),"-","")),"00000000000000"),"")</f>
        <v/>
      </c>
      <c r="E630" s="9" t="str">
        <f t="shared" si="36"/>
        <v/>
      </c>
      <c r="F630" s="9" t="str">
        <f t="shared" si="37"/>
        <v/>
      </c>
      <c r="G630" s="9">
        <f>IFERROR(IF('[2]R-2010'!I630="",0,'[2]R-2010'!I630),"")</f>
        <v>0</v>
      </c>
      <c r="H630" s="10">
        <f>IFERROR('[2]R-2010'!K630,"")</f>
        <v>0</v>
      </c>
      <c r="I630" s="24">
        <f>IFERROR('[2]R-2010'!L630,"")</f>
        <v>0</v>
      </c>
      <c r="J630" s="14">
        <f>IFERROR('[2]R-2010'!Q630,"")</f>
        <v>0</v>
      </c>
      <c r="K630" s="23" t="str">
        <f>IFERROR(IF(OR(ISNUMBER(FIND("VARR",J630)),ISNUMBER(FIND("CAPINA",J630)),ISNUMBER(FIND("ROÇAG",J630)),ISNUMBER(FIND("ROCAG",J630)),ISNUMBER(FIND("PODA",J630)),ISNUMBER(FIND("RESÍDUO",J630)),ISNUMBER(FIND("RESIDUO",J630)),ISNUMBER(FIND("LIMPEZA",J630)),ISNUMBER(FIND("CONSERVAÇÃO",J630)),ISNUMBER(FIND("CONSERVACAO",J630))),INDEX([1]dados!$D$2:$D$32,MATCH("100000001*",[1]dados!$D$2:$D$32,0)),IF(OR(ISNUMBER(FIND("OBRA",J630)),ISNUMBER(FIND("ENGENHARIA",J630)),ISNUMBER(FIND("REFORMA",J630)),ISNUMBER(FIND("AMPLIAÇÃO",J630)),ISNUMBER(FIND("AMPLIACAO",J630)),ISNUMBER(FIND("PAVIMENTAÇÃO",J630)),ISNUMBER(FIND("PAVIMENTACAO",J630)),ISNUMBER(FIND("DRENAGEM",J630)),ISNUMBER(FIND("CONSTRUÇÃO",J630)),ISNUMBER(FIND("CONSTRUCAO",J630))),INDEX([1]dados!$D$2:$D$32,MATCH("100000003*",[1]dados!$D$2:$D$32,0)),IF(OR(ISNUMBER(FIND("LOCAÇÃO",J630)),ISNUMBER(FIND("LOCACAO",J630)),ISNUMBER(FIND("MANUTENÇÃO",J630)),ISNUMBER(FIND("MANUTENCAO",J630)),ISNUMBER(FIND("MÁQUINA",J630)),ISNUMBER(FIND("MAQUINA",J630)),ISNUMBER(FIND("EQUIPAMENTO",J630))),INDEX([1]dados!$D$2:$D$32,MATCH("100000020*",[1]dados!$D$2:$D$32,0)),""))),"")</f>
        <v/>
      </c>
      <c r="L630" s="9" t="str">
        <f t="shared" si="38"/>
        <v/>
      </c>
      <c r="M630" s="9" t="str">
        <f t="shared" si="39"/>
        <v/>
      </c>
    </row>
    <row r="631" spans="1:13" ht="15" thickBot="1">
      <c r="A631" s="14" t="s">
        <v>1489</v>
      </c>
      <c r="C631" s="9">
        <f>IF(OR(ISNUMBER(FIND("OBRA",'[2]R-2010'!E631)),ISNUMBER(FIND("4.4.90.51",'[2]R-2010'!C631))),1,0)</f>
        <v>0</v>
      </c>
      <c r="D631" s="23" t="str">
        <f>IFERROR(TEXT(VALUE(SUBSTITUTE(SUBSTITUTE(SUBSTITUTE('[2]R-2010'!H631,".",""),"/",""),"-","")),"00000000000000"),"")</f>
        <v/>
      </c>
      <c r="E631" s="9" t="str">
        <f t="shared" si="36"/>
        <v/>
      </c>
      <c r="F631" s="9" t="str">
        <f t="shared" si="37"/>
        <v/>
      </c>
      <c r="G631" s="9">
        <f>IFERROR(IF('[2]R-2010'!I631="",0,'[2]R-2010'!I631),"")</f>
        <v>0</v>
      </c>
      <c r="H631" s="10">
        <f>IFERROR('[2]R-2010'!K631,"")</f>
        <v>0</v>
      </c>
      <c r="I631" s="24">
        <f>IFERROR('[2]R-2010'!L631,"")</f>
        <v>0</v>
      </c>
      <c r="J631" s="14">
        <f>IFERROR('[2]R-2010'!Q631,"")</f>
        <v>0</v>
      </c>
      <c r="K631" s="23" t="str">
        <f>IFERROR(IF(OR(ISNUMBER(FIND("VARR",J631)),ISNUMBER(FIND("CAPINA",J631)),ISNUMBER(FIND("ROÇAG",J631)),ISNUMBER(FIND("ROCAG",J631)),ISNUMBER(FIND("PODA",J631)),ISNUMBER(FIND("RESÍDUO",J631)),ISNUMBER(FIND("RESIDUO",J631)),ISNUMBER(FIND("LIMPEZA",J631)),ISNUMBER(FIND("CONSERVAÇÃO",J631)),ISNUMBER(FIND("CONSERVACAO",J631))),INDEX([1]dados!$D$2:$D$32,MATCH("100000001*",[1]dados!$D$2:$D$32,0)),IF(OR(ISNUMBER(FIND("OBRA",J631)),ISNUMBER(FIND("ENGENHARIA",J631)),ISNUMBER(FIND("REFORMA",J631)),ISNUMBER(FIND("AMPLIAÇÃO",J631)),ISNUMBER(FIND("AMPLIACAO",J631)),ISNUMBER(FIND("PAVIMENTAÇÃO",J631)),ISNUMBER(FIND("PAVIMENTACAO",J631)),ISNUMBER(FIND("DRENAGEM",J631)),ISNUMBER(FIND("CONSTRUÇÃO",J631)),ISNUMBER(FIND("CONSTRUCAO",J631))),INDEX([1]dados!$D$2:$D$32,MATCH("100000003*",[1]dados!$D$2:$D$32,0)),IF(OR(ISNUMBER(FIND("LOCAÇÃO",J631)),ISNUMBER(FIND("LOCACAO",J631)),ISNUMBER(FIND("MANUTENÇÃO",J631)),ISNUMBER(FIND("MANUTENCAO",J631)),ISNUMBER(FIND("MÁQUINA",J631)),ISNUMBER(FIND("MAQUINA",J631)),ISNUMBER(FIND("EQUIPAMENTO",J631))),INDEX([1]dados!$D$2:$D$32,MATCH("100000020*",[1]dados!$D$2:$D$32,0)),""))),"")</f>
        <v/>
      </c>
      <c r="L631" s="9" t="str">
        <f t="shared" si="38"/>
        <v/>
      </c>
      <c r="M631" s="9" t="str">
        <f t="shared" si="39"/>
        <v/>
      </c>
    </row>
    <row r="632" spans="1:13" ht="15" thickBot="1">
      <c r="A632" s="14" t="s">
        <v>1489</v>
      </c>
      <c r="C632" s="9">
        <f>IF(OR(ISNUMBER(FIND("OBRA",'[2]R-2010'!E632)),ISNUMBER(FIND("4.4.90.51",'[2]R-2010'!C632))),1,0)</f>
        <v>0</v>
      </c>
      <c r="D632" s="23" t="str">
        <f>IFERROR(TEXT(VALUE(SUBSTITUTE(SUBSTITUTE(SUBSTITUTE('[2]R-2010'!H632,".",""),"/",""),"-","")),"00000000000000"),"")</f>
        <v/>
      </c>
      <c r="E632" s="9" t="str">
        <f t="shared" si="36"/>
        <v/>
      </c>
      <c r="F632" s="9" t="str">
        <f t="shared" si="37"/>
        <v/>
      </c>
      <c r="G632" s="9">
        <f>IFERROR(IF('[2]R-2010'!I632="",0,'[2]R-2010'!I632),"")</f>
        <v>0</v>
      </c>
      <c r="H632" s="10">
        <f>IFERROR('[2]R-2010'!K632,"")</f>
        <v>0</v>
      </c>
      <c r="I632" s="24">
        <f>IFERROR('[2]R-2010'!L632,"")</f>
        <v>0</v>
      </c>
      <c r="J632" s="14">
        <f>IFERROR('[2]R-2010'!Q632,"")</f>
        <v>0</v>
      </c>
      <c r="K632" s="23" t="str">
        <f>IFERROR(IF(OR(ISNUMBER(FIND("VARR",J632)),ISNUMBER(FIND("CAPINA",J632)),ISNUMBER(FIND("ROÇAG",J632)),ISNUMBER(FIND("ROCAG",J632)),ISNUMBER(FIND("PODA",J632)),ISNUMBER(FIND("RESÍDUO",J632)),ISNUMBER(FIND("RESIDUO",J632)),ISNUMBER(FIND("LIMPEZA",J632)),ISNUMBER(FIND("CONSERVAÇÃO",J632)),ISNUMBER(FIND("CONSERVACAO",J632))),INDEX([1]dados!$D$2:$D$32,MATCH("100000001*",[1]dados!$D$2:$D$32,0)),IF(OR(ISNUMBER(FIND("OBRA",J632)),ISNUMBER(FIND("ENGENHARIA",J632)),ISNUMBER(FIND("REFORMA",J632)),ISNUMBER(FIND("AMPLIAÇÃO",J632)),ISNUMBER(FIND("AMPLIACAO",J632)),ISNUMBER(FIND("PAVIMENTAÇÃO",J632)),ISNUMBER(FIND("PAVIMENTACAO",J632)),ISNUMBER(FIND("DRENAGEM",J632)),ISNUMBER(FIND("CONSTRUÇÃO",J632)),ISNUMBER(FIND("CONSTRUCAO",J632))),INDEX([1]dados!$D$2:$D$32,MATCH("100000003*",[1]dados!$D$2:$D$32,0)),IF(OR(ISNUMBER(FIND("LOCAÇÃO",J632)),ISNUMBER(FIND("LOCACAO",J632)),ISNUMBER(FIND("MANUTENÇÃO",J632)),ISNUMBER(FIND("MANUTENCAO",J632)),ISNUMBER(FIND("MÁQUINA",J632)),ISNUMBER(FIND("MAQUINA",J632)),ISNUMBER(FIND("EQUIPAMENTO",J632))),INDEX([1]dados!$D$2:$D$32,MATCH("100000020*",[1]dados!$D$2:$D$32,0)),""))),"")</f>
        <v/>
      </c>
      <c r="L632" s="9" t="str">
        <f t="shared" si="38"/>
        <v/>
      </c>
      <c r="M632" s="9" t="str">
        <f t="shared" si="39"/>
        <v/>
      </c>
    </row>
    <row r="633" spans="1:13" ht="15" thickBot="1">
      <c r="A633" s="14" t="s">
        <v>1489</v>
      </c>
      <c r="C633" s="9">
        <f>IF(OR(ISNUMBER(FIND("OBRA",'[2]R-2010'!E633)),ISNUMBER(FIND("4.4.90.51",'[2]R-2010'!C633))),1,0)</f>
        <v>0</v>
      </c>
      <c r="D633" s="23" t="str">
        <f>IFERROR(TEXT(VALUE(SUBSTITUTE(SUBSTITUTE(SUBSTITUTE('[2]R-2010'!H633,".",""),"/",""),"-","")),"00000000000000"),"")</f>
        <v/>
      </c>
      <c r="E633" s="9" t="str">
        <f t="shared" si="36"/>
        <v/>
      </c>
      <c r="F633" s="9" t="str">
        <f t="shared" si="37"/>
        <v/>
      </c>
      <c r="G633" s="9">
        <f>IFERROR(IF('[2]R-2010'!I633="",0,'[2]R-2010'!I633),"")</f>
        <v>0</v>
      </c>
      <c r="H633" s="10">
        <f>IFERROR('[2]R-2010'!K633,"")</f>
        <v>0</v>
      </c>
      <c r="I633" s="24">
        <f>IFERROR('[2]R-2010'!L633,"")</f>
        <v>0</v>
      </c>
      <c r="J633" s="14">
        <f>IFERROR('[2]R-2010'!Q633,"")</f>
        <v>0</v>
      </c>
      <c r="K633" s="23" t="str">
        <f>IFERROR(IF(OR(ISNUMBER(FIND("VARR",J633)),ISNUMBER(FIND("CAPINA",J633)),ISNUMBER(FIND("ROÇAG",J633)),ISNUMBER(FIND("ROCAG",J633)),ISNUMBER(FIND("PODA",J633)),ISNUMBER(FIND("RESÍDUO",J633)),ISNUMBER(FIND("RESIDUO",J633)),ISNUMBER(FIND("LIMPEZA",J633)),ISNUMBER(FIND("CONSERVAÇÃO",J633)),ISNUMBER(FIND("CONSERVACAO",J633))),INDEX([1]dados!$D$2:$D$32,MATCH("100000001*",[1]dados!$D$2:$D$32,0)),IF(OR(ISNUMBER(FIND("OBRA",J633)),ISNUMBER(FIND("ENGENHARIA",J633)),ISNUMBER(FIND("REFORMA",J633)),ISNUMBER(FIND("AMPLIAÇÃO",J633)),ISNUMBER(FIND("AMPLIACAO",J633)),ISNUMBER(FIND("PAVIMENTAÇÃO",J633)),ISNUMBER(FIND("PAVIMENTACAO",J633)),ISNUMBER(FIND("DRENAGEM",J633)),ISNUMBER(FIND("CONSTRUÇÃO",J633)),ISNUMBER(FIND("CONSTRUCAO",J633))),INDEX([1]dados!$D$2:$D$32,MATCH("100000003*",[1]dados!$D$2:$D$32,0)),IF(OR(ISNUMBER(FIND("LOCAÇÃO",J633)),ISNUMBER(FIND("LOCACAO",J633)),ISNUMBER(FIND("MANUTENÇÃO",J633)),ISNUMBER(FIND("MANUTENCAO",J633)),ISNUMBER(FIND("MÁQUINA",J633)),ISNUMBER(FIND("MAQUINA",J633)),ISNUMBER(FIND("EQUIPAMENTO",J633))),INDEX([1]dados!$D$2:$D$32,MATCH("100000020*",[1]dados!$D$2:$D$32,0)),""))),"")</f>
        <v/>
      </c>
      <c r="L633" s="9" t="str">
        <f t="shared" si="38"/>
        <v/>
      </c>
      <c r="M633" s="9" t="str">
        <f t="shared" si="39"/>
        <v/>
      </c>
    </row>
    <row r="634" spans="1:13" ht="15" thickBot="1">
      <c r="A634" s="14" t="s">
        <v>1489</v>
      </c>
      <c r="C634" s="9">
        <f>IF(OR(ISNUMBER(FIND("OBRA",'[2]R-2010'!E634)),ISNUMBER(FIND("4.4.90.51",'[2]R-2010'!C634))),1,0)</f>
        <v>0</v>
      </c>
      <c r="D634" s="23" t="str">
        <f>IFERROR(TEXT(VALUE(SUBSTITUTE(SUBSTITUTE(SUBSTITUTE('[2]R-2010'!H634,".",""),"/",""),"-","")),"00000000000000"),"")</f>
        <v/>
      </c>
      <c r="E634" s="9" t="str">
        <f t="shared" si="36"/>
        <v/>
      </c>
      <c r="F634" s="9" t="str">
        <f t="shared" si="37"/>
        <v/>
      </c>
      <c r="G634" s="9">
        <f>IFERROR(IF('[2]R-2010'!I634="",0,'[2]R-2010'!I634),"")</f>
        <v>0</v>
      </c>
      <c r="H634" s="10">
        <f>IFERROR('[2]R-2010'!K634,"")</f>
        <v>0</v>
      </c>
      <c r="I634" s="24">
        <f>IFERROR('[2]R-2010'!L634,"")</f>
        <v>0</v>
      </c>
      <c r="J634" s="14">
        <f>IFERROR('[2]R-2010'!Q634,"")</f>
        <v>0</v>
      </c>
      <c r="K634" s="23" t="str">
        <f>IFERROR(IF(OR(ISNUMBER(FIND("VARR",J634)),ISNUMBER(FIND("CAPINA",J634)),ISNUMBER(FIND("ROÇAG",J634)),ISNUMBER(FIND("ROCAG",J634)),ISNUMBER(FIND("PODA",J634)),ISNUMBER(FIND("RESÍDUO",J634)),ISNUMBER(FIND("RESIDUO",J634)),ISNUMBER(FIND("LIMPEZA",J634)),ISNUMBER(FIND("CONSERVAÇÃO",J634)),ISNUMBER(FIND("CONSERVACAO",J634))),INDEX([1]dados!$D$2:$D$32,MATCH("100000001*",[1]dados!$D$2:$D$32,0)),IF(OR(ISNUMBER(FIND("OBRA",J634)),ISNUMBER(FIND("ENGENHARIA",J634)),ISNUMBER(FIND("REFORMA",J634)),ISNUMBER(FIND("AMPLIAÇÃO",J634)),ISNUMBER(FIND("AMPLIACAO",J634)),ISNUMBER(FIND("PAVIMENTAÇÃO",J634)),ISNUMBER(FIND("PAVIMENTACAO",J634)),ISNUMBER(FIND("DRENAGEM",J634)),ISNUMBER(FIND("CONSTRUÇÃO",J634)),ISNUMBER(FIND("CONSTRUCAO",J634))),INDEX([1]dados!$D$2:$D$32,MATCH("100000003*",[1]dados!$D$2:$D$32,0)),IF(OR(ISNUMBER(FIND("LOCAÇÃO",J634)),ISNUMBER(FIND("LOCACAO",J634)),ISNUMBER(FIND("MANUTENÇÃO",J634)),ISNUMBER(FIND("MANUTENCAO",J634)),ISNUMBER(FIND("MÁQUINA",J634)),ISNUMBER(FIND("MAQUINA",J634)),ISNUMBER(FIND("EQUIPAMENTO",J634))),INDEX([1]dados!$D$2:$D$32,MATCH("100000020*",[1]dados!$D$2:$D$32,0)),""))),"")</f>
        <v/>
      </c>
      <c r="L634" s="9" t="str">
        <f t="shared" si="38"/>
        <v/>
      </c>
      <c r="M634" s="9" t="str">
        <f t="shared" si="39"/>
        <v/>
      </c>
    </row>
    <row r="635" spans="1:13" ht="15" thickBot="1">
      <c r="A635" s="14" t="s">
        <v>1489</v>
      </c>
      <c r="C635" s="9">
        <f>IF(OR(ISNUMBER(FIND("OBRA",'[2]R-2010'!E635)),ISNUMBER(FIND("4.4.90.51",'[2]R-2010'!C635))),1,0)</f>
        <v>0</v>
      </c>
      <c r="D635" s="23" t="str">
        <f>IFERROR(TEXT(VALUE(SUBSTITUTE(SUBSTITUTE(SUBSTITUTE('[2]R-2010'!H635,".",""),"/",""),"-","")),"00000000000000"),"")</f>
        <v/>
      </c>
      <c r="E635" s="9" t="str">
        <f t="shared" si="36"/>
        <v/>
      </c>
      <c r="F635" s="9" t="str">
        <f t="shared" si="37"/>
        <v/>
      </c>
      <c r="G635" s="9">
        <f>IFERROR(IF('[2]R-2010'!I635="",0,'[2]R-2010'!I635),"")</f>
        <v>0</v>
      </c>
      <c r="H635" s="10">
        <f>IFERROR('[2]R-2010'!K635,"")</f>
        <v>0</v>
      </c>
      <c r="I635" s="24">
        <f>IFERROR('[2]R-2010'!L635,"")</f>
        <v>0</v>
      </c>
      <c r="J635" s="14">
        <f>IFERROR('[2]R-2010'!Q635,"")</f>
        <v>0</v>
      </c>
      <c r="K635" s="23" t="str">
        <f>IFERROR(IF(OR(ISNUMBER(FIND("VARR",J635)),ISNUMBER(FIND("CAPINA",J635)),ISNUMBER(FIND("ROÇAG",J635)),ISNUMBER(FIND("ROCAG",J635)),ISNUMBER(FIND("PODA",J635)),ISNUMBER(FIND("RESÍDUO",J635)),ISNUMBER(FIND("RESIDUO",J635)),ISNUMBER(FIND("LIMPEZA",J635)),ISNUMBER(FIND("CONSERVAÇÃO",J635)),ISNUMBER(FIND("CONSERVACAO",J635))),INDEX([1]dados!$D$2:$D$32,MATCH("100000001*",[1]dados!$D$2:$D$32,0)),IF(OR(ISNUMBER(FIND("OBRA",J635)),ISNUMBER(FIND("ENGENHARIA",J635)),ISNUMBER(FIND("REFORMA",J635)),ISNUMBER(FIND("AMPLIAÇÃO",J635)),ISNUMBER(FIND("AMPLIACAO",J635)),ISNUMBER(FIND("PAVIMENTAÇÃO",J635)),ISNUMBER(FIND("PAVIMENTACAO",J635)),ISNUMBER(FIND("DRENAGEM",J635)),ISNUMBER(FIND("CONSTRUÇÃO",J635)),ISNUMBER(FIND("CONSTRUCAO",J635))),INDEX([1]dados!$D$2:$D$32,MATCH("100000003*",[1]dados!$D$2:$D$32,0)),IF(OR(ISNUMBER(FIND("LOCAÇÃO",J635)),ISNUMBER(FIND("LOCACAO",J635)),ISNUMBER(FIND("MANUTENÇÃO",J635)),ISNUMBER(FIND("MANUTENCAO",J635)),ISNUMBER(FIND("MÁQUINA",J635)),ISNUMBER(FIND("MAQUINA",J635)),ISNUMBER(FIND("EQUIPAMENTO",J635))),INDEX([1]dados!$D$2:$D$32,MATCH("100000020*",[1]dados!$D$2:$D$32,0)),""))),"")</f>
        <v/>
      </c>
      <c r="L635" s="9" t="str">
        <f t="shared" si="38"/>
        <v/>
      </c>
      <c r="M635" s="9" t="str">
        <f t="shared" si="39"/>
        <v/>
      </c>
    </row>
    <row r="636" spans="1:13" ht="15" thickBot="1">
      <c r="A636" s="14" t="s">
        <v>1489</v>
      </c>
      <c r="C636" s="9">
        <f>IF(OR(ISNUMBER(FIND("OBRA",'[2]R-2010'!E636)),ISNUMBER(FIND("4.4.90.51",'[2]R-2010'!C636))),1,0)</f>
        <v>0</v>
      </c>
      <c r="D636" s="23" t="str">
        <f>IFERROR(TEXT(VALUE(SUBSTITUTE(SUBSTITUTE(SUBSTITUTE('[2]R-2010'!H636,".",""),"/",""),"-","")),"00000000000000"),"")</f>
        <v/>
      </c>
      <c r="E636" s="9" t="str">
        <f t="shared" si="36"/>
        <v/>
      </c>
      <c r="F636" s="9" t="str">
        <f t="shared" si="37"/>
        <v/>
      </c>
      <c r="G636" s="9">
        <f>IFERROR(IF('[2]R-2010'!I636="",0,'[2]R-2010'!I636),"")</f>
        <v>0</v>
      </c>
      <c r="H636" s="10">
        <f>IFERROR('[2]R-2010'!K636,"")</f>
        <v>0</v>
      </c>
      <c r="I636" s="24">
        <f>IFERROR('[2]R-2010'!L636,"")</f>
        <v>0</v>
      </c>
      <c r="J636" s="14">
        <f>IFERROR('[2]R-2010'!Q636,"")</f>
        <v>0</v>
      </c>
      <c r="K636" s="23" t="str">
        <f>IFERROR(IF(OR(ISNUMBER(FIND("VARR",J636)),ISNUMBER(FIND("CAPINA",J636)),ISNUMBER(FIND("ROÇAG",J636)),ISNUMBER(FIND("ROCAG",J636)),ISNUMBER(FIND("PODA",J636)),ISNUMBER(FIND("RESÍDUO",J636)),ISNUMBER(FIND("RESIDUO",J636)),ISNUMBER(FIND("LIMPEZA",J636)),ISNUMBER(FIND("CONSERVAÇÃO",J636)),ISNUMBER(FIND("CONSERVACAO",J636))),INDEX([1]dados!$D$2:$D$32,MATCH("100000001*",[1]dados!$D$2:$D$32,0)),IF(OR(ISNUMBER(FIND("OBRA",J636)),ISNUMBER(FIND("ENGENHARIA",J636)),ISNUMBER(FIND("REFORMA",J636)),ISNUMBER(FIND("AMPLIAÇÃO",J636)),ISNUMBER(FIND("AMPLIACAO",J636)),ISNUMBER(FIND("PAVIMENTAÇÃO",J636)),ISNUMBER(FIND("PAVIMENTACAO",J636)),ISNUMBER(FIND("DRENAGEM",J636)),ISNUMBER(FIND("CONSTRUÇÃO",J636)),ISNUMBER(FIND("CONSTRUCAO",J636))),INDEX([1]dados!$D$2:$D$32,MATCH("100000003*",[1]dados!$D$2:$D$32,0)),IF(OR(ISNUMBER(FIND("LOCAÇÃO",J636)),ISNUMBER(FIND("LOCACAO",J636)),ISNUMBER(FIND("MANUTENÇÃO",J636)),ISNUMBER(FIND("MANUTENCAO",J636)),ISNUMBER(FIND("MÁQUINA",J636)),ISNUMBER(FIND("MAQUINA",J636)),ISNUMBER(FIND("EQUIPAMENTO",J636))),INDEX([1]dados!$D$2:$D$32,MATCH("100000020*",[1]dados!$D$2:$D$32,0)),""))),"")</f>
        <v/>
      </c>
      <c r="L636" s="9" t="str">
        <f t="shared" si="38"/>
        <v/>
      </c>
      <c r="M636" s="9" t="str">
        <f t="shared" si="39"/>
        <v/>
      </c>
    </row>
    <row r="637" spans="1:13" ht="15" thickBot="1">
      <c r="A637" s="14" t="s">
        <v>1489</v>
      </c>
      <c r="C637" s="9">
        <f>IF(OR(ISNUMBER(FIND("OBRA",'[2]R-2010'!E637)),ISNUMBER(FIND("4.4.90.51",'[2]R-2010'!C637))),1,0)</f>
        <v>0</v>
      </c>
      <c r="D637" s="23" t="str">
        <f>IFERROR(TEXT(VALUE(SUBSTITUTE(SUBSTITUTE(SUBSTITUTE('[2]R-2010'!H637,".",""),"/",""),"-","")),"00000000000000"),"")</f>
        <v/>
      </c>
      <c r="E637" s="9" t="str">
        <f t="shared" si="36"/>
        <v/>
      </c>
      <c r="F637" s="9" t="str">
        <f t="shared" si="37"/>
        <v/>
      </c>
      <c r="G637" s="9">
        <f>IFERROR(IF('[2]R-2010'!I637="",0,'[2]R-2010'!I637),"")</f>
        <v>0</v>
      </c>
      <c r="H637" s="10">
        <f>IFERROR('[2]R-2010'!K637,"")</f>
        <v>0</v>
      </c>
      <c r="I637" s="24">
        <f>IFERROR('[2]R-2010'!L637,"")</f>
        <v>0</v>
      </c>
      <c r="J637" s="14">
        <f>IFERROR('[2]R-2010'!Q637,"")</f>
        <v>0</v>
      </c>
      <c r="K637" s="23" t="str">
        <f>IFERROR(IF(OR(ISNUMBER(FIND("VARR",J637)),ISNUMBER(FIND("CAPINA",J637)),ISNUMBER(FIND("ROÇAG",J637)),ISNUMBER(FIND("ROCAG",J637)),ISNUMBER(FIND("PODA",J637)),ISNUMBER(FIND("RESÍDUO",J637)),ISNUMBER(FIND("RESIDUO",J637)),ISNUMBER(FIND("LIMPEZA",J637)),ISNUMBER(FIND("CONSERVAÇÃO",J637)),ISNUMBER(FIND("CONSERVACAO",J637))),INDEX([1]dados!$D$2:$D$32,MATCH("100000001*",[1]dados!$D$2:$D$32,0)),IF(OR(ISNUMBER(FIND("OBRA",J637)),ISNUMBER(FIND("ENGENHARIA",J637)),ISNUMBER(FIND("REFORMA",J637)),ISNUMBER(FIND("AMPLIAÇÃO",J637)),ISNUMBER(FIND("AMPLIACAO",J637)),ISNUMBER(FIND("PAVIMENTAÇÃO",J637)),ISNUMBER(FIND("PAVIMENTACAO",J637)),ISNUMBER(FIND("DRENAGEM",J637)),ISNUMBER(FIND("CONSTRUÇÃO",J637)),ISNUMBER(FIND("CONSTRUCAO",J637))),INDEX([1]dados!$D$2:$D$32,MATCH("100000003*",[1]dados!$D$2:$D$32,0)),IF(OR(ISNUMBER(FIND("LOCAÇÃO",J637)),ISNUMBER(FIND("LOCACAO",J637)),ISNUMBER(FIND("MANUTENÇÃO",J637)),ISNUMBER(FIND("MANUTENCAO",J637)),ISNUMBER(FIND("MÁQUINA",J637)),ISNUMBER(FIND("MAQUINA",J637)),ISNUMBER(FIND("EQUIPAMENTO",J637))),INDEX([1]dados!$D$2:$D$32,MATCH("100000020*",[1]dados!$D$2:$D$32,0)),""))),"")</f>
        <v/>
      </c>
      <c r="L637" s="9" t="str">
        <f t="shared" si="38"/>
        <v/>
      </c>
      <c r="M637" s="9" t="str">
        <f t="shared" si="39"/>
        <v/>
      </c>
    </row>
    <row r="638" spans="1:13" ht="15" thickBot="1">
      <c r="A638" s="14" t="s">
        <v>1489</v>
      </c>
      <c r="C638" s="9">
        <f>IF(OR(ISNUMBER(FIND("OBRA",'[2]R-2010'!E638)),ISNUMBER(FIND("4.4.90.51",'[2]R-2010'!C638))),1,0)</f>
        <v>0</v>
      </c>
      <c r="D638" s="23" t="str">
        <f>IFERROR(TEXT(VALUE(SUBSTITUTE(SUBSTITUTE(SUBSTITUTE('[2]R-2010'!H638,".",""),"/",""),"-","")),"00000000000000"),"")</f>
        <v/>
      </c>
      <c r="E638" s="9" t="str">
        <f t="shared" si="36"/>
        <v/>
      </c>
      <c r="F638" s="9" t="str">
        <f t="shared" si="37"/>
        <v/>
      </c>
      <c r="G638" s="9">
        <f>IFERROR(IF('[2]R-2010'!I638="",0,'[2]R-2010'!I638),"")</f>
        <v>0</v>
      </c>
      <c r="H638" s="10">
        <f>IFERROR('[2]R-2010'!K638,"")</f>
        <v>0</v>
      </c>
      <c r="I638" s="24">
        <f>IFERROR('[2]R-2010'!L638,"")</f>
        <v>0</v>
      </c>
      <c r="J638" s="14">
        <f>IFERROR('[2]R-2010'!Q638,"")</f>
        <v>0</v>
      </c>
      <c r="K638" s="23" t="str">
        <f>IFERROR(IF(OR(ISNUMBER(FIND("VARR",J638)),ISNUMBER(FIND("CAPINA",J638)),ISNUMBER(FIND("ROÇAG",J638)),ISNUMBER(FIND("ROCAG",J638)),ISNUMBER(FIND("PODA",J638)),ISNUMBER(FIND("RESÍDUO",J638)),ISNUMBER(FIND("RESIDUO",J638)),ISNUMBER(FIND("LIMPEZA",J638)),ISNUMBER(FIND("CONSERVAÇÃO",J638)),ISNUMBER(FIND("CONSERVACAO",J638))),INDEX([1]dados!$D$2:$D$32,MATCH("100000001*",[1]dados!$D$2:$D$32,0)),IF(OR(ISNUMBER(FIND("OBRA",J638)),ISNUMBER(FIND("ENGENHARIA",J638)),ISNUMBER(FIND("REFORMA",J638)),ISNUMBER(FIND("AMPLIAÇÃO",J638)),ISNUMBER(FIND("AMPLIACAO",J638)),ISNUMBER(FIND("PAVIMENTAÇÃO",J638)),ISNUMBER(FIND("PAVIMENTACAO",J638)),ISNUMBER(FIND("DRENAGEM",J638)),ISNUMBER(FIND("CONSTRUÇÃO",J638)),ISNUMBER(FIND("CONSTRUCAO",J638))),INDEX([1]dados!$D$2:$D$32,MATCH("100000003*",[1]dados!$D$2:$D$32,0)),IF(OR(ISNUMBER(FIND("LOCAÇÃO",J638)),ISNUMBER(FIND("LOCACAO",J638)),ISNUMBER(FIND("MANUTENÇÃO",J638)),ISNUMBER(FIND("MANUTENCAO",J638)),ISNUMBER(FIND("MÁQUINA",J638)),ISNUMBER(FIND("MAQUINA",J638)),ISNUMBER(FIND("EQUIPAMENTO",J638))),INDEX([1]dados!$D$2:$D$32,MATCH("100000020*",[1]dados!$D$2:$D$32,0)),""))),"")</f>
        <v/>
      </c>
      <c r="L638" s="9" t="str">
        <f t="shared" si="38"/>
        <v/>
      </c>
      <c r="M638" s="9" t="str">
        <f t="shared" si="39"/>
        <v/>
      </c>
    </row>
    <row r="639" spans="1:13" ht="15" thickBot="1">
      <c r="A639" s="14" t="s">
        <v>1489</v>
      </c>
      <c r="C639" s="9">
        <f>IF(OR(ISNUMBER(FIND("OBRA",'[2]R-2010'!E639)),ISNUMBER(FIND("4.4.90.51",'[2]R-2010'!C639))),1,0)</f>
        <v>0</v>
      </c>
      <c r="D639" s="23" t="str">
        <f>IFERROR(TEXT(VALUE(SUBSTITUTE(SUBSTITUTE(SUBSTITUTE('[2]R-2010'!H639,".",""),"/",""),"-","")),"00000000000000"),"")</f>
        <v/>
      </c>
      <c r="E639" s="9" t="str">
        <f t="shared" si="36"/>
        <v/>
      </c>
      <c r="F639" s="9" t="str">
        <f t="shared" si="37"/>
        <v/>
      </c>
      <c r="G639" s="9">
        <f>IFERROR(IF('[2]R-2010'!I639="",0,'[2]R-2010'!I639),"")</f>
        <v>0</v>
      </c>
      <c r="H639" s="10">
        <f>IFERROR('[2]R-2010'!K639,"")</f>
        <v>0</v>
      </c>
      <c r="I639" s="24">
        <f>IFERROR('[2]R-2010'!L639,"")</f>
        <v>0</v>
      </c>
      <c r="J639" s="14">
        <f>IFERROR('[2]R-2010'!Q639,"")</f>
        <v>0</v>
      </c>
      <c r="K639" s="23" t="str">
        <f>IFERROR(IF(OR(ISNUMBER(FIND("VARR",J639)),ISNUMBER(FIND("CAPINA",J639)),ISNUMBER(FIND("ROÇAG",J639)),ISNUMBER(FIND("ROCAG",J639)),ISNUMBER(FIND("PODA",J639)),ISNUMBER(FIND("RESÍDUO",J639)),ISNUMBER(FIND("RESIDUO",J639)),ISNUMBER(FIND("LIMPEZA",J639)),ISNUMBER(FIND("CONSERVAÇÃO",J639)),ISNUMBER(FIND("CONSERVACAO",J639))),INDEX([1]dados!$D$2:$D$32,MATCH("100000001*",[1]dados!$D$2:$D$32,0)),IF(OR(ISNUMBER(FIND("OBRA",J639)),ISNUMBER(FIND("ENGENHARIA",J639)),ISNUMBER(FIND("REFORMA",J639)),ISNUMBER(FIND("AMPLIAÇÃO",J639)),ISNUMBER(FIND("AMPLIACAO",J639)),ISNUMBER(FIND("PAVIMENTAÇÃO",J639)),ISNUMBER(FIND("PAVIMENTACAO",J639)),ISNUMBER(FIND("DRENAGEM",J639)),ISNUMBER(FIND("CONSTRUÇÃO",J639)),ISNUMBER(FIND("CONSTRUCAO",J639))),INDEX([1]dados!$D$2:$D$32,MATCH("100000003*",[1]dados!$D$2:$D$32,0)),IF(OR(ISNUMBER(FIND("LOCAÇÃO",J639)),ISNUMBER(FIND("LOCACAO",J639)),ISNUMBER(FIND("MANUTENÇÃO",J639)),ISNUMBER(FIND("MANUTENCAO",J639)),ISNUMBER(FIND("MÁQUINA",J639)),ISNUMBER(FIND("MAQUINA",J639)),ISNUMBER(FIND("EQUIPAMENTO",J639))),INDEX([1]dados!$D$2:$D$32,MATCH("100000020*",[1]dados!$D$2:$D$32,0)),""))),"")</f>
        <v/>
      </c>
      <c r="L639" s="9" t="str">
        <f t="shared" si="38"/>
        <v/>
      </c>
      <c r="M639" s="9" t="str">
        <f t="shared" si="39"/>
        <v/>
      </c>
    </row>
    <row r="640" spans="1:13" ht="15" thickBot="1">
      <c r="A640" s="14" t="s">
        <v>1489</v>
      </c>
      <c r="C640" s="9">
        <f>IF(OR(ISNUMBER(FIND("OBRA",'[2]R-2010'!E640)),ISNUMBER(FIND("4.4.90.51",'[2]R-2010'!C640))),1,0)</f>
        <v>0</v>
      </c>
      <c r="D640" s="23" t="str">
        <f>IFERROR(TEXT(VALUE(SUBSTITUTE(SUBSTITUTE(SUBSTITUTE('[2]R-2010'!H640,".",""),"/",""),"-","")),"00000000000000"),"")</f>
        <v/>
      </c>
      <c r="E640" s="9" t="str">
        <f t="shared" si="36"/>
        <v/>
      </c>
      <c r="F640" s="9" t="str">
        <f t="shared" si="37"/>
        <v/>
      </c>
      <c r="G640" s="9">
        <f>IFERROR(IF('[2]R-2010'!I640="",0,'[2]R-2010'!I640),"")</f>
        <v>0</v>
      </c>
      <c r="H640" s="10">
        <f>IFERROR('[2]R-2010'!K640,"")</f>
        <v>0</v>
      </c>
      <c r="I640" s="24">
        <f>IFERROR('[2]R-2010'!L640,"")</f>
        <v>0</v>
      </c>
      <c r="J640" s="14">
        <f>IFERROR('[2]R-2010'!Q640,"")</f>
        <v>0</v>
      </c>
      <c r="K640" s="23" t="str">
        <f>IFERROR(IF(OR(ISNUMBER(FIND("VARR",J640)),ISNUMBER(FIND("CAPINA",J640)),ISNUMBER(FIND("ROÇAG",J640)),ISNUMBER(FIND("ROCAG",J640)),ISNUMBER(FIND("PODA",J640)),ISNUMBER(FIND("RESÍDUO",J640)),ISNUMBER(FIND("RESIDUO",J640)),ISNUMBER(FIND("LIMPEZA",J640)),ISNUMBER(FIND("CONSERVAÇÃO",J640)),ISNUMBER(FIND("CONSERVACAO",J640))),INDEX([1]dados!$D$2:$D$32,MATCH("100000001*",[1]dados!$D$2:$D$32,0)),IF(OR(ISNUMBER(FIND("OBRA",J640)),ISNUMBER(FIND("ENGENHARIA",J640)),ISNUMBER(FIND("REFORMA",J640)),ISNUMBER(FIND("AMPLIAÇÃO",J640)),ISNUMBER(FIND("AMPLIACAO",J640)),ISNUMBER(FIND("PAVIMENTAÇÃO",J640)),ISNUMBER(FIND("PAVIMENTACAO",J640)),ISNUMBER(FIND("DRENAGEM",J640)),ISNUMBER(FIND("CONSTRUÇÃO",J640)),ISNUMBER(FIND("CONSTRUCAO",J640))),INDEX([1]dados!$D$2:$D$32,MATCH("100000003*",[1]dados!$D$2:$D$32,0)),IF(OR(ISNUMBER(FIND("LOCAÇÃO",J640)),ISNUMBER(FIND("LOCACAO",J640)),ISNUMBER(FIND("MANUTENÇÃO",J640)),ISNUMBER(FIND("MANUTENCAO",J640)),ISNUMBER(FIND("MÁQUINA",J640)),ISNUMBER(FIND("MAQUINA",J640)),ISNUMBER(FIND("EQUIPAMENTO",J640))),INDEX([1]dados!$D$2:$D$32,MATCH("100000020*",[1]dados!$D$2:$D$32,0)),""))),"")</f>
        <v/>
      </c>
      <c r="L640" s="9" t="str">
        <f t="shared" si="38"/>
        <v/>
      </c>
      <c r="M640" s="9" t="str">
        <f t="shared" si="39"/>
        <v/>
      </c>
    </row>
    <row r="641" spans="1:13" ht="15" thickBot="1">
      <c r="A641" s="14" t="s">
        <v>1489</v>
      </c>
      <c r="C641" s="9">
        <f>IF(OR(ISNUMBER(FIND("OBRA",'[2]R-2010'!E641)),ISNUMBER(FIND("4.4.90.51",'[2]R-2010'!C641))),1,0)</f>
        <v>0</v>
      </c>
      <c r="D641" s="23" t="str">
        <f>IFERROR(TEXT(VALUE(SUBSTITUTE(SUBSTITUTE(SUBSTITUTE('[2]R-2010'!H641,".",""),"/",""),"-","")),"00000000000000"),"")</f>
        <v/>
      </c>
      <c r="E641" s="9" t="str">
        <f t="shared" si="36"/>
        <v/>
      </c>
      <c r="F641" s="9" t="str">
        <f t="shared" si="37"/>
        <v/>
      </c>
      <c r="G641" s="9">
        <f>IFERROR(IF('[2]R-2010'!I641="",0,'[2]R-2010'!I641),"")</f>
        <v>0</v>
      </c>
      <c r="H641" s="10">
        <f>IFERROR('[2]R-2010'!K641,"")</f>
        <v>0</v>
      </c>
      <c r="I641" s="24">
        <f>IFERROR('[2]R-2010'!L641,"")</f>
        <v>0</v>
      </c>
      <c r="J641" s="14">
        <f>IFERROR('[2]R-2010'!Q641,"")</f>
        <v>0</v>
      </c>
      <c r="K641" s="23" t="str">
        <f>IFERROR(IF(OR(ISNUMBER(FIND("VARR",J641)),ISNUMBER(FIND("CAPINA",J641)),ISNUMBER(FIND("ROÇAG",J641)),ISNUMBER(FIND("ROCAG",J641)),ISNUMBER(FIND("PODA",J641)),ISNUMBER(FIND("RESÍDUO",J641)),ISNUMBER(FIND("RESIDUO",J641)),ISNUMBER(FIND("LIMPEZA",J641)),ISNUMBER(FIND("CONSERVAÇÃO",J641)),ISNUMBER(FIND("CONSERVACAO",J641))),INDEX([1]dados!$D$2:$D$32,MATCH("100000001*",[1]dados!$D$2:$D$32,0)),IF(OR(ISNUMBER(FIND("OBRA",J641)),ISNUMBER(FIND("ENGENHARIA",J641)),ISNUMBER(FIND("REFORMA",J641)),ISNUMBER(FIND("AMPLIAÇÃO",J641)),ISNUMBER(FIND("AMPLIACAO",J641)),ISNUMBER(FIND("PAVIMENTAÇÃO",J641)),ISNUMBER(FIND("PAVIMENTACAO",J641)),ISNUMBER(FIND("DRENAGEM",J641)),ISNUMBER(FIND("CONSTRUÇÃO",J641)),ISNUMBER(FIND("CONSTRUCAO",J641))),INDEX([1]dados!$D$2:$D$32,MATCH("100000003*",[1]dados!$D$2:$D$32,0)),IF(OR(ISNUMBER(FIND("LOCAÇÃO",J641)),ISNUMBER(FIND("LOCACAO",J641)),ISNUMBER(FIND("MANUTENÇÃO",J641)),ISNUMBER(FIND("MANUTENCAO",J641)),ISNUMBER(FIND("MÁQUINA",J641)),ISNUMBER(FIND("MAQUINA",J641)),ISNUMBER(FIND("EQUIPAMENTO",J641))),INDEX([1]dados!$D$2:$D$32,MATCH("100000020*",[1]dados!$D$2:$D$32,0)),""))),"")</f>
        <v/>
      </c>
      <c r="L641" s="9" t="str">
        <f t="shared" si="38"/>
        <v/>
      </c>
      <c r="M641" s="9" t="str">
        <f t="shared" si="39"/>
        <v/>
      </c>
    </row>
    <row r="642" spans="1:13" ht="15" thickBot="1">
      <c r="A642" s="14" t="s">
        <v>1489</v>
      </c>
      <c r="C642" s="9">
        <f>IF(OR(ISNUMBER(FIND("OBRA",'[2]R-2010'!E642)),ISNUMBER(FIND("4.4.90.51",'[2]R-2010'!C642))),1,0)</f>
        <v>0</v>
      </c>
      <c r="D642" s="23" t="str">
        <f>IFERROR(TEXT(VALUE(SUBSTITUTE(SUBSTITUTE(SUBSTITUTE('[2]R-2010'!H642,".",""),"/",""),"-","")),"00000000000000"),"")</f>
        <v/>
      </c>
      <c r="E642" s="9" t="str">
        <f t="shared" si="36"/>
        <v/>
      </c>
      <c r="F642" s="9" t="str">
        <f t="shared" si="37"/>
        <v/>
      </c>
      <c r="G642" s="9">
        <f>IFERROR(IF('[2]R-2010'!I642="",0,'[2]R-2010'!I642),"")</f>
        <v>0</v>
      </c>
      <c r="H642" s="10">
        <f>IFERROR('[2]R-2010'!K642,"")</f>
        <v>0</v>
      </c>
      <c r="I642" s="24">
        <f>IFERROR('[2]R-2010'!L642,"")</f>
        <v>0</v>
      </c>
      <c r="J642" s="14">
        <f>IFERROR('[2]R-2010'!Q642,"")</f>
        <v>0</v>
      </c>
      <c r="K642" s="23" t="str">
        <f>IFERROR(IF(OR(ISNUMBER(FIND("VARR",J642)),ISNUMBER(FIND("CAPINA",J642)),ISNUMBER(FIND("ROÇAG",J642)),ISNUMBER(FIND("ROCAG",J642)),ISNUMBER(FIND("PODA",J642)),ISNUMBER(FIND("RESÍDUO",J642)),ISNUMBER(FIND("RESIDUO",J642)),ISNUMBER(FIND("LIMPEZA",J642)),ISNUMBER(FIND("CONSERVAÇÃO",J642)),ISNUMBER(FIND("CONSERVACAO",J642))),INDEX([1]dados!$D$2:$D$32,MATCH("100000001*",[1]dados!$D$2:$D$32,0)),IF(OR(ISNUMBER(FIND("OBRA",J642)),ISNUMBER(FIND("ENGENHARIA",J642)),ISNUMBER(FIND("REFORMA",J642)),ISNUMBER(FIND("AMPLIAÇÃO",J642)),ISNUMBER(FIND("AMPLIACAO",J642)),ISNUMBER(FIND("PAVIMENTAÇÃO",J642)),ISNUMBER(FIND("PAVIMENTACAO",J642)),ISNUMBER(FIND("DRENAGEM",J642)),ISNUMBER(FIND("CONSTRUÇÃO",J642)),ISNUMBER(FIND("CONSTRUCAO",J642))),INDEX([1]dados!$D$2:$D$32,MATCH("100000003*",[1]dados!$D$2:$D$32,0)),IF(OR(ISNUMBER(FIND("LOCAÇÃO",J642)),ISNUMBER(FIND("LOCACAO",J642)),ISNUMBER(FIND("MANUTENÇÃO",J642)),ISNUMBER(FIND("MANUTENCAO",J642)),ISNUMBER(FIND("MÁQUINA",J642)),ISNUMBER(FIND("MAQUINA",J642)),ISNUMBER(FIND("EQUIPAMENTO",J642))),INDEX([1]dados!$D$2:$D$32,MATCH("100000020*",[1]dados!$D$2:$D$32,0)),""))),"")</f>
        <v/>
      </c>
      <c r="L642" s="9" t="str">
        <f t="shared" si="38"/>
        <v/>
      </c>
      <c r="M642" s="9" t="str">
        <f t="shared" si="39"/>
        <v/>
      </c>
    </row>
    <row r="643" spans="1:13" ht="15" thickBot="1">
      <c r="A643" s="14" t="s">
        <v>1489</v>
      </c>
      <c r="C643" s="9">
        <f>IF(OR(ISNUMBER(FIND("OBRA",'[2]R-2010'!E643)),ISNUMBER(FIND("4.4.90.51",'[2]R-2010'!C643))),1,0)</f>
        <v>0</v>
      </c>
      <c r="D643" s="23" t="str">
        <f>IFERROR(TEXT(VALUE(SUBSTITUTE(SUBSTITUTE(SUBSTITUTE('[2]R-2010'!H643,".",""),"/",""),"-","")),"00000000000000"),"")</f>
        <v/>
      </c>
      <c r="E643" s="9" t="str">
        <f t="shared" ref="E643:E706" si="40">IF(D643&lt;&gt;"",0,"")</f>
        <v/>
      </c>
      <c r="F643" s="9" t="str">
        <f t="shared" ref="F643:F706" si="41">IF(D643&lt;&gt;"",0,"")</f>
        <v/>
      </c>
      <c r="G643" s="9">
        <f>IFERROR(IF('[2]R-2010'!I643="",0,'[2]R-2010'!I643),"")</f>
        <v>0</v>
      </c>
      <c r="H643" s="10">
        <f>IFERROR('[2]R-2010'!K643,"")</f>
        <v>0</v>
      </c>
      <c r="I643" s="24">
        <f>IFERROR('[2]R-2010'!L643,"")</f>
        <v>0</v>
      </c>
      <c r="J643" s="14">
        <f>IFERROR('[2]R-2010'!Q643,"")</f>
        <v>0</v>
      </c>
      <c r="K643" s="23" t="str">
        <f>IFERROR(IF(OR(ISNUMBER(FIND("VARR",J643)),ISNUMBER(FIND("CAPINA",J643)),ISNUMBER(FIND("ROÇAG",J643)),ISNUMBER(FIND("ROCAG",J643)),ISNUMBER(FIND("PODA",J643)),ISNUMBER(FIND("RESÍDUO",J643)),ISNUMBER(FIND("RESIDUO",J643)),ISNUMBER(FIND("LIMPEZA",J643)),ISNUMBER(FIND("CONSERVAÇÃO",J643)),ISNUMBER(FIND("CONSERVACAO",J643))),INDEX([1]dados!$D$2:$D$32,MATCH("100000001*",[1]dados!$D$2:$D$32,0)),IF(OR(ISNUMBER(FIND("OBRA",J643)),ISNUMBER(FIND("ENGENHARIA",J643)),ISNUMBER(FIND("REFORMA",J643)),ISNUMBER(FIND("AMPLIAÇÃO",J643)),ISNUMBER(FIND("AMPLIACAO",J643)),ISNUMBER(FIND("PAVIMENTAÇÃO",J643)),ISNUMBER(FIND("PAVIMENTACAO",J643)),ISNUMBER(FIND("DRENAGEM",J643)),ISNUMBER(FIND("CONSTRUÇÃO",J643)),ISNUMBER(FIND("CONSTRUCAO",J643))),INDEX([1]dados!$D$2:$D$32,MATCH("100000003*",[1]dados!$D$2:$D$32,0)),IF(OR(ISNUMBER(FIND("LOCAÇÃO",J643)),ISNUMBER(FIND("LOCACAO",J643)),ISNUMBER(FIND("MANUTENÇÃO",J643)),ISNUMBER(FIND("MANUTENCAO",J643)),ISNUMBER(FIND("MÁQUINA",J643)),ISNUMBER(FIND("MAQUINA",J643)),ISNUMBER(FIND("EQUIPAMENTO",J643))),INDEX([1]dados!$D$2:$D$32,MATCH("100000020*",[1]dados!$D$2:$D$32,0)),""))),"")</f>
        <v/>
      </c>
      <c r="L643" s="9" t="str">
        <f t="shared" ref="L643:L706" si="42">IF(D643&lt;&gt;"",0,"")</f>
        <v/>
      </c>
      <c r="M643" s="9" t="str">
        <f t="shared" ref="M643:M706" si="43">IF(D643&lt;&gt;"",0,"")</f>
        <v/>
      </c>
    </row>
    <row r="644" spans="1:13" ht="15" thickBot="1">
      <c r="A644" s="14" t="s">
        <v>1489</v>
      </c>
      <c r="C644" s="9">
        <f>IF(OR(ISNUMBER(FIND("OBRA",'[2]R-2010'!E644)),ISNUMBER(FIND("4.4.90.51",'[2]R-2010'!C644))),1,0)</f>
        <v>0</v>
      </c>
      <c r="D644" s="23" t="str">
        <f>IFERROR(TEXT(VALUE(SUBSTITUTE(SUBSTITUTE(SUBSTITUTE('[2]R-2010'!H644,".",""),"/",""),"-","")),"00000000000000"),"")</f>
        <v/>
      </c>
      <c r="E644" s="9" t="str">
        <f t="shared" si="40"/>
        <v/>
      </c>
      <c r="F644" s="9" t="str">
        <f t="shared" si="41"/>
        <v/>
      </c>
      <c r="G644" s="9">
        <f>IFERROR(IF('[2]R-2010'!I644="",0,'[2]R-2010'!I644),"")</f>
        <v>0</v>
      </c>
      <c r="H644" s="10">
        <f>IFERROR('[2]R-2010'!K644,"")</f>
        <v>0</v>
      </c>
      <c r="I644" s="24">
        <f>IFERROR('[2]R-2010'!L644,"")</f>
        <v>0</v>
      </c>
      <c r="J644" s="14">
        <f>IFERROR('[2]R-2010'!Q644,"")</f>
        <v>0</v>
      </c>
      <c r="K644" s="23" t="str">
        <f>IFERROR(IF(OR(ISNUMBER(FIND("VARR",J644)),ISNUMBER(FIND("CAPINA",J644)),ISNUMBER(FIND("ROÇAG",J644)),ISNUMBER(FIND("ROCAG",J644)),ISNUMBER(FIND("PODA",J644)),ISNUMBER(FIND("RESÍDUO",J644)),ISNUMBER(FIND("RESIDUO",J644)),ISNUMBER(FIND("LIMPEZA",J644)),ISNUMBER(FIND("CONSERVAÇÃO",J644)),ISNUMBER(FIND("CONSERVACAO",J644))),INDEX([1]dados!$D$2:$D$32,MATCH("100000001*",[1]dados!$D$2:$D$32,0)),IF(OR(ISNUMBER(FIND("OBRA",J644)),ISNUMBER(FIND("ENGENHARIA",J644)),ISNUMBER(FIND("REFORMA",J644)),ISNUMBER(FIND("AMPLIAÇÃO",J644)),ISNUMBER(FIND("AMPLIACAO",J644)),ISNUMBER(FIND("PAVIMENTAÇÃO",J644)),ISNUMBER(FIND("PAVIMENTACAO",J644)),ISNUMBER(FIND("DRENAGEM",J644)),ISNUMBER(FIND("CONSTRUÇÃO",J644)),ISNUMBER(FIND("CONSTRUCAO",J644))),INDEX([1]dados!$D$2:$D$32,MATCH("100000003*",[1]dados!$D$2:$D$32,0)),IF(OR(ISNUMBER(FIND("LOCAÇÃO",J644)),ISNUMBER(FIND("LOCACAO",J644)),ISNUMBER(FIND("MANUTENÇÃO",J644)),ISNUMBER(FIND("MANUTENCAO",J644)),ISNUMBER(FIND("MÁQUINA",J644)),ISNUMBER(FIND("MAQUINA",J644)),ISNUMBER(FIND("EQUIPAMENTO",J644))),INDEX([1]dados!$D$2:$D$32,MATCH("100000020*",[1]dados!$D$2:$D$32,0)),""))),"")</f>
        <v/>
      </c>
      <c r="L644" s="9" t="str">
        <f t="shared" si="42"/>
        <v/>
      </c>
      <c r="M644" s="9" t="str">
        <f t="shared" si="43"/>
        <v/>
      </c>
    </row>
    <row r="645" spans="1:13" ht="15" thickBot="1">
      <c r="A645" s="14" t="s">
        <v>1489</v>
      </c>
      <c r="C645" s="9">
        <f>IF(OR(ISNUMBER(FIND("OBRA",'[2]R-2010'!E645)),ISNUMBER(FIND("4.4.90.51",'[2]R-2010'!C645))),1,0)</f>
        <v>0</v>
      </c>
      <c r="D645" s="23" t="str">
        <f>IFERROR(TEXT(VALUE(SUBSTITUTE(SUBSTITUTE(SUBSTITUTE('[2]R-2010'!H645,".",""),"/",""),"-","")),"00000000000000"),"")</f>
        <v/>
      </c>
      <c r="E645" s="9" t="str">
        <f t="shared" si="40"/>
        <v/>
      </c>
      <c r="F645" s="9" t="str">
        <f t="shared" si="41"/>
        <v/>
      </c>
      <c r="G645" s="9">
        <f>IFERROR(IF('[2]R-2010'!I645="",0,'[2]R-2010'!I645),"")</f>
        <v>0</v>
      </c>
      <c r="H645" s="10">
        <f>IFERROR('[2]R-2010'!K645,"")</f>
        <v>0</v>
      </c>
      <c r="I645" s="24">
        <f>IFERROR('[2]R-2010'!L645,"")</f>
        <v>0</v>
      </c>
      <c r="J645" s="14">
        <f>IFERROR('[2]R-2010'!Q645,"")</f>
        <v>0</v>
      </c>
      <c r="K645" s="23" t="str">
        <f>IFERROR(IF(OR(ISNUMBER(FIND("VARR",J645)),ISNUMBER(FIND("CAPINA",J645)),ISNUMBER(FIND("ROÇAG",J645)),ISNUMBER(FIND("ROCAG",J645)),ISNUMBER(FIND("PODA",J645)),ISNUMBER(FIND("RESÍDUO",J645)),ISNUMBER(FIND("RESIDUO",J645)),ISNUMBER(FIND("LIMPEZA",J645)),ISNUMBER(FIND("CONSERVAÇÃO",J645)),ISNUMBER(FIND("CONSERVACAO",J645))),INDEX([1]dados!$D$2:$D$32,MATCH("100000001*",[1]dados!$D$2:$D$32,0)),IF(OR(ISNUMBER(FIND("OBRA",J645)),ISNUMBER(FIND("ENGENHARIA",J645)),ISNUMBER(FIND("REFORMA",J645)),ISNUMBER(FIND("AMPLIAÇÃO",J645)),ISNUMBER(FIND("AMPLIACAO",J645)),ISNUMBER(FIND("PAVIMENTAÇÃO",J645)),ISNUMBER(FIND("PAVIMENTACAO",J645)),ISNUMBER(FIND("DRENAGEM",J645)),ISNUMBER(FIND("CONSTRUÇÃO",J645)),ISNUMBER(FIND("CONSTRUCAO",J645))),INDEX([1]dados!$D$2:$D$32,MATCH("100000003*",[1]dados!$D$2:$D$32,0)),IF(OR(ISNUMBER(FIND("LOCAÇÃO",J645)),ISNUMBER(FIND("LOCACAO",J645)),ISNUMBER(FIND("MANUTENÇÃO",J645)),ISNUMBER(FIND("MANUTENCAO",J645)),ISNUMBER(FIND("MÁQUINA",J645)),ISNUMBER(FIND("MAQUINA",J645)),ISNUMBER(FIND("EQUIPAMENTO",J645))),INDEX([1]dados!$D$2:$D$32,MATCH("100000020*",[1]dados!$D$2:$D$32,0)),""))),"")</f>
        <v/>
      </c>
      <c r="L645" s="9" t="str">
        <f t="shared" si="42"/>
        <v/>
      </c>
      <c r="M645" s="9" t="str">
        <f t="shared" si="43"/>
        <v/>
      </c>
    </row>
    <row r="646" spans="1:13" ht="15" thickBot="1">
      <c r="A646" s="14" t="s">
        <v>1489</v>
      </c>
      <c r="C646" s="9">
        <f>IF(OR(ISNUMBER(FIND("OBRA",'[2]R-2010'!E646)),ISNUMBER(FIND("4.4.90.51",'[2]R-2010'!C646))),1,0)</f>
        <v>0</v>
      </c>
      <c r="D646" s="23" t="str">
        <f>IFERROR(TEXT(VALUE(SUBSTITUTE(SUBSTITUTE(SUBSTITUTE('[2]R-2010'!H646,".",""),"/",""),"-","")),"00000000000000"),"")</f>
        <v/>
      </c>
      <c r="E646" s="9" t="str">
        <f t="shared" si="40"/>
        <v/>
      </c>
      <c r="F646" s="9" t="str">
        <f t="shared" si="41"/>
        <v/>
      </c>
      <c r="G646" s="9">
        <f>IFERROR(IF('[2]R-2010'!I646="",0,'[2]R-2010'!I646),"")</f>
        <v>0</v>
      </c>
      <c r="H646" s="10">
        <f>IFERROR('[2]R-2010'!K646,"")</f>
        <v>0</v>
      </c>
      <c r="I646" s="24">
        <f>IFERROR('[2]R-2010'!L646,"")</f>
        <v>0</v>
      </c>
      <c r="J646" s="14">
        <f>IFERROR('[2]R-2010'!Q646,"")</f>
        <v>0</v>
      </c>
      <c r="K646" s="23" t="str">
        <f>IFERROR(IF(OR(ISNUMBER(FIND("VARR",J646)),ISNUMBER(FIND("CAPINA",J646)),ISNUMBER(FIND("ROÇAG",J646)),ISNUMBER(FIND("ROCAG",J646)),ISNUMBER(FIND("PODA",J646)),ISNUMBER(FIND("RESÍDUO",J646)),ISNUMBER(FIND("RESIDUO",J646)),ISNUMBER(FIND("LIMPEZA",J646)),ISNUMBER(FIND("CONSERVAÇÃO",J646)),ISNUMBER(FIND("CONSERVACAO",J646))),INDEX([1]dados!$D$2:$D$32,MATCH("100000001*",[1]dados!$D$2:$D$32,0)),IF(OR(ISNUMBER(FIND("OBRA",J646)),ISNUMBER(FIND("ENGENHARIA",J646)),ISNUMBER(FIND("REFORMA",J646)),ISNUMBER(FIND("AMPLIAÇÃO",J646)),ISNUMBER(FIND("AMPLIACAO",J646)),ISNUMBER(FIND("PAVIMENTAÇÃO",J646)),ISNUMBER(FIND("PAVIMENTACAO",J646)),ISNUMBER(FIND("DRENAGEM",J646)),ISNUMBER(FIND("CONSTRUÇÃO",J646)),ISNUMBER(FIND("CONSTRUCAO",J646))),INDEX([1]dados!$D$2:$D$32,MATCH("100000003*",[1]dados!$D$2:$D$32,0)),IF(OR(ISNUMBER(FIND("LOCAÇÃO",J646)),ISNUMBER(FIND("LOCACAO",J646)),ISNUMBER(FIND("MANUTENÇÃO",J646)),ISNUMBER(FIND("MANUTENCAO",J646)),ISNUMBER(FIND("MÁQUINA",J646)),ISNUMBER(FIND("MAQUINA",J646)),ISNUMBER(FIND("EQUIPAMENTO",J646))),INDEX([1]dados!$D$2:$D$32,MATCH("100000020*",[1]dados!$D$2:$D$32,0)),""))),"")</f>
        <v/>
      </c>
      <c r="L646" s="9" t="str">
        <f t="shared" si="42"/>
        <v/>
      </c>
      <c r="M646" s="9" t="str">
        <f t="shared" si="43"/>
        <v/>
      </c>
    </row>
    <row r="647" spans="1:13" ht="15" thickBot="1">
      <c r="A647" s="14" t="s">
        <v>1489</v>
      </c>
      <c r="C647" s="9">
        <f>IF(OR(ISNUMBER(FIND("OBRA",'[2]R-2010'!E647)),ISNUMBER(FIND("4.4.90.51",'[2]R-2010'!C647))),1,0)</f>
        <v>0</v>
      </c>
      <c r="D647" s="23" t="str">
        <f>IFERROR(TEXT(VALUE(SUBSTITUTE(SUBSTITUTE(SUBSTITUTE('[2]R-2010'!H647,".",""),"/",""),"-","")),"00000000000000"),"")</f>
        <v/>
      </c>
      <c r="E647" s="9" t="str">
        <f t="shared" si="40"/>
        <v/>
      </c>
      <c r="F647" s="9" t="str">
        <f t="shared" si="41"/>
        <v/>
      </c>
      <c r="G647" s="9">
        <f>IFERROR(IF('[2]R-2010'!I647="",0,'[2]R-2010'!I647),"")</f>
        <v>0</v>
      </c>
      <c r="H647" s="10">
        <f>IFERROR('[2]R-2010'!K647,"")</f>
        <v>0</v>
      </c>
      <c r="I647" s="24">
        <f>IFERROR('[2]R-2010'!L647,"")</f>
        <v>0</v>
      </c>
      <c r="J647" s="14">
        <f>IFERROR('[2]R-2010'!Q647,"")</f>
        <v>0</v>
      </c>
      <c r="K647" s="23" t="str">
        <f>IFERROR(IF(OR(ISNUMBER(FIND("VARR",J647)),ISNUMBER(FIND("CAPINA",J647)),ISNUMBER(FIND("ROÇAG",J647)),ISNUMBER(FIND("ROCAG",J647)),ISNUMBER(FIND("PODA",J647)),ISNUMBER(FIND("RESÍDUO",J647)),ISNUMBER(FIND("RESIDUO",J647)),ISNUMBER(FIND("LIMPEZA",J647)),ISNUMBER(FIND("CONSERVAÇÃO",J647)),ISNUMBER(FIND("CONSERVACAO",J647))),INDEX([1]dados!$D$2:$D$32,MATCH("100000001*",[1]dados!$D$2:$D$32,0)),IF(OR(ISNUMBER(FIND("OBRA",J647)),ISNUMBER(FIND("ENGENHARIA",J647)),ISNUMBER(FIND("REFORMA",J647)),ISNUMBER(FIND("AMPLIAÇÃO",J647)),ISNUMBER(FIND("AMPLIACAO",J647)),ISNUMBER(FIND("PAVIMENTAÇÃO",J647)),ISNUMBER(FIND("PAVIMENTACAO",J647)),ISNUMBER(FIND("DRENAGEM",J647)),ISNUMBER(FIND("CONSTRUÇÃO",J647)),ISNUMBER(FIND("CONSTRUCAO",J647))),INDEX([1]dados!$D$2:$D$32,MATCH("100000003*",[1]dados!$D$2:$D$32,0)),IF(OR(ISNUMBER(FIND("LOCAÇÃO",J647)),ISNUMBER(FIND("LOCACAO",J647)),ISNUMBER(FIND("MANUTENÇÃO",J647)),ISNUMBER(FIND("MANUTENCAO",J647)),ISNUMBER(FIND("MÁQUINA",J647)),ISNUMBER(FIND("MAQUINA",J647)),ISNUMBER(FIND("EQUIPAMENTO",J647))),INDEX([1]dados!$D$2:$D$32,MATCH("100000020*",[1]dados!$D$2:$D$32,0)),""))),"")</f>
        <v/>
      </c>
      <c r="L647" s="9" t="str">
        <f t="shared" si="42"/>
        <v/>
      </c>
      <c r="M647" s="9" t="str">
        <f t="shared" si="43"/>
        <v/>
      </c>
    </row>
    <row r="648" spans="1:13" ht="15" thickBot="1">
      <c r="A648" s="14" t="s">
        <v>1489</v>
      </c>
      <c r="C648" s="9">
        <f>IF(OR(ISNUMBER(FIND("OBRA",'[2]R-2010'!E648)),ISNUMBER(FIND("4.4.90.51",'[2]R-2010'!C648))),1,0)</f>
        <v>0</v>
      </c>
      <c r="D648" s="23" t="str">
        <f>IFERROR(TEXT(VALUE(SUBSTITUTE(SUBSTITUTE(SUBSTITUTE('[2]R-2010'!H648,".",""),"/",""),"-","")),"00000000000000"),"")</f>
        <v/>
      </c>
      <c r="E648" s="9" t="str">
        <f t="shared" si="40"/>
        <v/>
      </c>
      <c r="F648" s="9" t="str">
        <f t="shared" si="41"/>
        <v/>
      </c>
      <c r="G648" s="9">
        <f>IFERROR(IF('[2]R-2010'!I648="",0,'[2]R-2010'!I648),"")</f>
        <v>0</v>
      </c>
      <c r="H648" s="10">
        <f>IFERROR('[2]R-2010'!K648,"")</f>
        <v>0</v>
      </c>
      <c r="I648" s="24">
        <f>IFERROR('[2]R-2010'!L648,"")</f>
        <v>0</v>
      </c>
      <c r="J648" s="14">
        <f>IFERROR('[2]R-2010'!Q648,"")</f>
        <v>0</v>
      </c>
      <c r="K648" s="23" t="str">
        <f>IFERROR(IF(OR(ISNUMBER(FIND("VARR",J648)),ISNUMBER(FIND("CAPINA",J648)),ISNUMBER(FIND("ROÇAG",J648)),ISNUMBER(FIND("ROCAG",J648)),ISNUMBER(FIND("PODA",J648)),ISNUMBER(FIND("RESÍDUO",J648)),ISNUMBER(FIND("RESIDUO",J648)),ISNUMBER(FIND("LIMPEZA",J648)),ISNUMBER(FIND("CONSERVAÇÃO",J648)),ISNUMBER(FIND("CONSERVACAO",J648))),INDEX([1]dados!$D$2:$D$32,MATCH("100000001*",[1]dados!$D$2:$D$32,0)),IF(OR(ISNUMBER(FIND("OBRA",J648)),ISNUMBER(FIND("ENGENHARIA",J648)),ISNUMBER(FIND("REFORMA",J648)),ISNUMBER(FIND("AMPLIAÇÃO",J648)),ISNUMBER(FIND("AMPLIACAO",J648)),ISNUMBER(FIND("PAVIMENTAÇÃO",J648)),ISNUMBER(FIND("PAVIMENTACAO",J648)),ISNUMBER(FIND("DRENAGEM",J648)),ISNUMBER(FIND("CONSTRUÇÃO",J648)),ISNUMBER(FIND("CONSTRUCAO",J648))),INDEX([1]dados!$D$2:$D$32,MATCH("100000003*",[1]dados!$D$2:$D$32,0)),IF(OR(ISNUMBER(FIND("LOCAÇÃO",J648)),ISNUMBER(FIND("LOCACAO",J648)),ISNUMBER(FIND("MANUTENÇÃO",J648)),ISNUMBER(FIND("MANUTENCAO",J648)),ISNUMBER(FIND("MÁQUINA",J648)),ISNUMBER(FIND("MAQUINA",J648)),ISNUMBER(FIND("EQUIPAMENTO",J648))),INDEX([1]dados!$D$2:$D$32,MATCH("100000020*",[1]dados!$D$2:$D$32,0)),""))),"")</f>
        <v/>
      </c>
      <c r="L648" s="9" t="str">
        <f t="shared" si="42"/>
        <v/>
      </c>
      <c r="M648" s="9" t="str">
        <f t="shared" si="43"/>
        <v/>
      </c>
    </row>
    <row r="649" spans="1:13" ht="15" thickBot="1">
      <c r="A649" s="14" t="s">
        <v>1489</v>
      </c>
      <c r="C649" s="9">
        <f>IF(OR(ISNUMBER(FIND("OBRA",'[2]R-2010'!E649)),ISNUMBER(FIND("4.4.90.51",'[2]R-2010'!C649))),1,0)</f>
        <v>0</v>
      </c>
      <c r="D649" s="23" t="str">
        <f>IFERROR(TEXT(VALUE(SUBSTITUTE(SUBSTITUTE(SUBSTITUTE('[2]R-2010'!H649,".",""),"/",""),"-","")),"00000000000000"),"")</f>
        <v/>
      </c>
      <c r="E649" s="9" t="str">
        <f t="shared" si="40"/>
        <v/>
      </c>
      <c r="F649" s="9" t="str">
        <f t="shared" si="41"/>
        <v/>
      </c>
      <c r="G649" s="9">
        <f>IFERROR(IF('[2]R-2010'!I649="",0,'[2]R-2010'!I649),"")</f>
        <v>0</v>
      </c>
      <c r="H649" s="10">
        <f>IFERROR('[2]R-2010'!K649,"")</f>
        <v>0</v>
      </c>
      <c r="I649" s="24">
        <f>IFERROR('[2]R-2010'!L649,"")</f>
        <v>0</v>
      </c>
      <c r="J649" s="14">
        <f>IFERROR('[2]R-2010'!Q649,"")</f>
        <v>0</v>
      </c>
      <c r="K649" s="23" t="str">
        <f>IFERROR(IF(OR(ISNUMBER(FIND("VARR",J649)),ISNUMBER(FIND("CAPINA",J649)),ISNUMBER(FIND("ROÇAG",J649)),ISNUMBER(FIND("ROCAG",J649)),ISNUMBER(FIND("PODA",J649)),ISNUMBER(FIND("RESÍDUO",J649)),ISNUMBER(FIND("RESIDUO",J649)),ISNUMBER(FIND("LIMPEZA",J649)),ISNUMBER(FIND("CONSERVAÇÃO",J649)),ISNUMBER(FIND("CONSERVACAO",J649))),INDEX([1]dados!$D$2:$D$32,MATCH("100000001*",[1]dados!$D$2:$D$32,0)),IF(OR(ISNUMBER(FIND("OBRA",J649)),ISNUMBER(FIND("ENGENHARIA",J649)),ISNUMBER(FIND("REFORMA",J649)),ISNUMBER(FIND("AMPLIAÇÃO",J649)),ISNUMBER(FIND("AMPLIACAO",J649)),ISNUMBER(FIND("PAVIMENTAÇÃO",J649)),ISNUMBER(FIND("PAVIMENTACAO",J649)),ISNUMBER(FIND("DRENAGEM",J649)),ISNUMBER(FIND("CONSTRUÇÃO",J649)),ISNUMBER(FIND("CONSTRUCAO",J649))),INDEX([1]dados!$D$2:$D$32,MATCH("100000003*",[1]dados!$D$2:$D$32,0)),IF(OR(ISNUMBER(FIND("LOCAÇÃO",J649)),ISNUMBER(FIND("LOCACAO",J649)),ISNUMBER(FIND("MANUTENÇÃO",J649)),ISNUMBER(FIND("MANUTENCAO",J649)),ISNUMBER(FIND("MÁQUINA",J649)),ISNUMBER(FIND("MAQUINA",J649)),ISNUMBER(FIND("EQUIPAMENTO",J649))),INDEX([1]dados!$D$2:$D$32,MATCH("100000020*",[1]dados!$D$2:$D$32,0)),""))),"")</f>
        <v/>
      </c>
      <c r="L649" s="9" t="str">
        <f t="shared" si="42"/>
        <v/>
      </c>
      <c r="M649" s="9" t="str">
        <f t="shared" si="43"/>
        <v/>
      </c>
    </row>
    <row r="650" spans="1:13" ht="15" thickBot="1">
      <c r="A650" s="14" t="s">
        <v>1489</v>
      </c>
      <c r="C650" s="9">
        <f>IF(OR(ISNUMBER(FIND("OBRA",'[2]R-2010'!E650)),ISNUMBER(FIND("4.4.90.51",'[2]R-2010'!C650))),1,0)</f>
        <v>0</v>
      </c>
      <c r="D650" s="23" t="str">
        <f>IFERROR(TEXT(VALUE(SUBSTITUTE(SUBSTITUTE(SUBSTITUTE('[2]R-2010'!H650,".",""),"/",""),"-","")),"00000000000000"),"")</f>
        <v/>
      </c>
      <c r="E650" s="9" t="str">
        <f t="shared" si="40"/>
        <v/>
      </c>
      <c r="F650" s="9" t="str">
        <f t="shared" si="41"/>
        <v/>
      </c>
      <c r="G650" s="9">
        <f>IFERROR(IF('[2]R-2010'!I650="",0,'[2]R-2010'!I650),"")</f>
        <v>0</v>
      </c>
      <c r="H650" s="10">
        <f>IFERROR('[2]R-2010'!K650,"")</f>
        <v>0</v>
      </c>
      <c r="I650" s="24">
        <f>IFERROR('[2]R-2010'!L650,"")</f>
        <v>0</v>
      </c>
      <c r="J650" s="14">
        <f>IFERROR('[2]R-2010'!Q650,"")</f>
        <v>0</v>
      </c>
      <c r="K650" s="23" t="str">
        <f>IFERROR(IF(OR(ISNUMBER(FIND("VARR",J650)),ISNUMBER(FIND("CAPINA",J650)),ISNUMBER(FIND("ROÇAG",J650)),ISNUMBER(FIND("ROCAG",J650)),ISNUMBER(FIND("PODA",J650)),ISNUMBER(FIND("RESÍDUO",J650)),ISNUMBER(FIND("RESIDUO",J650)),ISNUMBER(FIND("LIMPEZA",J650)),ISNUMBER(FIND("CONSERVAÇÃO",J650)),ISNUMBER(FIND("CONSERVACAO",J650))),INDEX([1]dados!$D$2:$D$32,MATCH("100000001*",[1]dados!$D$2:$D$32,0)),IF(OR(ISNUMBER(FIND("OBRA",J650)),ISNUMBER(FIND("ENGENHARIA",J650)),ISNUMBER(FIND("REFORMA",J650)),ISNUMBER(FIND("AMPLIAÇÃO",J650)),ISNUMBER(FIND("AMPLIACAO",J650)),ISNUMBER(FIND("PAVIMENTAÇÃO",J650)),ISNUMBER(FIND("PAVIMENTACAO",J650)),ISNUMBER(FIND("DRENAGEM",J650)),ISNUMBER(FIND("CONSTRUÇÃO",J650)),ISNUMBER(FIND("CONSTRUCAO",J650))),INDEX([1]dados!$D$2:$D$32,MATCH("100000003*",[1]dados!$D$2:$D$32,0)),IF(OR(ISNUMBER(FIND("LOCAÇÃO",J650)),ISNUMBER(FIND("LOCACAO",J650)),ISNUMBER(FIND("MANUTENÇÃO",J650)),ISNUMBER(FIND("MANUTENCAO",J650)),ISNUMBER(FIND("MÁQUINA",J650)),ISNUMBER(FIND("MAQUINA",J650)),ISNUMBER(FIND("EQUIPAMENTO",J650))),INDEX([1]dados!$D$2:$D$32,MATCH("100000020*",[1]dados!$D$2:$D$32,0)),""))),"")</f>
        <v/>
      </c>
      <c r="L650" s="9" t="str">
        <f t="shared" si="42"/>
        <v/>
      </c>
      <c r="M650" s="9" t="str">
        <f t="shared" si="43"/>
        <v/>
      </c>
    </row>
    <row r="651" spans="1:13" ht="15" thickBot="1">
      <c r="A651" s="14" t="s">
        <v>1489</v>
      </c>
      <c r="C651" s="9">
        <f>IF(OR(ISNUMBER(FIND("OBRA",'[2]R-2010'!E651)),ISNUMBER(FIND("4.4.90.51",'[2]R-2010'!C651))),1,0)</f>
        <v>0</v>
      </c>
      <c r="D651" s="23" t="str">
        <f>IFERROR(TEXT(VALUE(SUBSTITUTE(SUBSTITUTE(SUBSTITUTE('[2]R-2010'!H651,".",""),"/",""),"-","")),"00000000000000"),"")</f>
        <v/>
      </c>
      <c r="E651" s="9" t="str">
        <f t="shared" si="40"/>
        <v/>
      </c>
      <c r="F651" s="9" t="str">
        <f t="shared" si="41"/>
        <v/>
      </c>
      <c r="G651" s="9">
        <f>IFERROR(IF('[2]R-2010'!I651="",0,'[2]R-2010'!I651),"")</f>
        <v>0</v>
      </c>
      <c r="H651" s="10">
        <f>IFERROR('[2]R-2010'!K651,"")</f>
        <v>0</v>
      </c>
      <c r="I651" s="24">
        <f>IFERROR('[2]R-2010'!L651,"")</f>
        <v>0</v>
      </c>
      <c r="J651" s="14">
        <f>IFERROR('[2]R-2010'!Q651,"")</f>
        <v>0</v>
      </c>
      <c r="K651" s="23" t="str">
        <f>IFERROR(IF(OR(ISNUMBER(FIND("VARR",J651)),ISNUMBER(FIND("CAPINA",J651)),ISNUMBER(FIND("ROÇAG",J651)),ISNUMBER(FIND("ROCAG",J651)),ISNUMBER(FIND("PODA",J651)),ISNUMBER(FIND("RESÍDUO",J651)),ISNUMBER(FIND("RESIDUO",J651)),ISNUMBER(FIND("LIMPEZA",J651)),ISNUMBER(FIND("CONSERVAÇÃO",J651)),ISNUMBER(FIND("CONSERVACAO",J651))),INDEX([1]dados!$D$2:$D$32,MATCH("100000001*",[1]dados!$D$2:$D$32,0)),IF(OR(ISNUMBER(FIND("OBRA",J651)),ISNUMBER(FIND("ENGENHARIA",J651)),ISNUMBER(FIND("REFORMA",J651)),ISNUMBER(FIND("AMPLIAÇÃO",J651)),ISNUMBER(FIND("AMPLIACAO",J651)),ISNUMBER(FIND("PAVIMENTAÇÃO",J651)),ISNUMBER(FIND("PAVIMENTACAO",J651)),ISNUMBER(FIND("DRENAGEM",J651)),ISNUMBER(FIND("CONSTRUÇÃO",J651)),ISNUMBER(FIND("CONSTRUCAO",J651))),INDEX([1]dados!$D$2:$D$32,MATCH("100000003*",[1]dados!$D$2:$D$32,0)),IF(OR(ISNUMBER(FIND("LOCAÇÃO",J651)),ISNUMBER(FIND("LOCACAO",J651)),ISNUMBER(FIND("MANUTENÇÃO",J651)),ISNUMBER(FIND("MANUTENCAO",J651)),ISNUMBER(FIND("MÁQUINA",J651)),ISNUMBER(FIND("MAQUINA",J651)),ISNUMBER(FIND("EQUIPAMENTO",J651))),INDEX([1]dados!$D$2:$D$32,MATCH("100000020*",[1]dados!$D$2:$D$32,0)),""))),"")</f>
        <v/>
      </c>
      <c r="L651" s="9" t="str">
        <f t="shared" si="42"/>
        <v/>
      </c>
      <c r="M651" s="9" t="str">
        <f t="shared" si="43"/>
        <v/>
      </c>
    </row>
    <row r="652" spans="1:13" ht="15" thickBot="1">
      <c r="A652" s="14" t="s">
        <v>1489</v>
      </c>
      <c r="C652" s="9">
        <f>IF(OR(ISNUMBER(FIND("OBRA",'[2]R-2010'!E652)),ISNUMBER(FIND("4.4.90.51",'[2]R-2010'!C652))),1,0)</f>
        <v>0</v>
      </c>
      <c r="D652" s="23" t="str">
        <f>IFERROR(TEXT(VALUE(SUBSTITUTE(SUBSTITUTE(SUBSTITUTE('[2]R-2010'!H652,".",""),"/",""),"-","")),"00000000000000"),"")</f>
        <v/>
      </c>
      <c r="E652" s="9" t="str">
        <f t="shared" si="40"/>
        <v/>
      </c>
      <c r="F652" s="9" t="str">
        <f t="shared" si="41"/>
        <v/>
      </c>
      <c r="G652" s="9">
        <f>IFERROR(IF('[2]R-2010'!I652="",0,'[2]R-2010'!I652),"")</f>
        <v>0</v>
      </c>
      <c r="H652" s="10">
        <f>IFERROR('[2]R-2010'!K652,"")</f>
        <v>0</v>
      </c>
      <c r="I652" s="24">
        <f>IFERROR('[2]R-2010'!L652,"")</f>
        <v>0</v>
      </c>
      <c r="J652" s="14">
        <f>IFERROR('[2]R-2010'!Q652,"")</f>
        <v>0</v>
      </c>
      <c r="K652" s="23" t="str">
        <f>IFERROR(IF(OR(ISNUMBER(FIND("VARR",J652)),ISNUMBER(FIND("CAPINA",J652)),ISNUMBER(FIND("ROÇAG",J652)),ISNUMBER(FIND("ROCAG",J652)),ISNUMBER(FIND("PODA",J652)),ISNUMBER(FIND("RESÍDUO",J652)),ISNUMBER(FIND("RESIDUO",J652)),ISNUMBER(FIND("LIMPEZA",J652)),ISNUMBER(FIND("CONSERVAÇÃO",J652)),ISNUMBER(FIND("CONSERVACAO",J652))),INDEX([1]dados!$D$2:$D$32,MATCH("100000001*",[1]dados!$D$2:$D$32,0)),IF(OR(ISNUMBER(FIND("OBRA",J652)),ISNUMBER(FIND("ENGENHARIA",J652)),ISNUMBER(FIND("REFORMA",J652)),ISNUMBER(FIND("AMPLIAÇÃO",J652)),ISNUMBER(FIND("AMPLIACAO",J652)),ISNUMBER(FIND("PAVIMENTAÇÃO",J652)),ISNUMBER(FIND("PAVIMENTACAO",J652)),ISNUMBER(FIND("DRENAGEM",J652)),ISNUMBER(FIND("CONSTRUÇÃO",J652)),ISNUMBER(FIND("CONSTRUCAO",J652))),INDEX([1]dados!$D$2:$D$32,MATCH("100000003*",[1]dados!$D$2:$D$32,0)),IF(OR(ISNUMBER(FIND("LOCAÇÃO",J652)),ISNUMBER(FIND("LOCACAO",J652)),ISNUMBER(FIND("MANUTENÇÃO",J652)),ISNUMBER(FIND("MANUTENCAO",J652)),ISNUMBER(FIND("MÁQUINA",J652)),ISNUMBER(FIND("MAQUINA",J652)),ISNUMBER(FIND("EQUIPAMENTO",J652))),INDEX([1]dados!$D$2:$D$32,MATCH("100000020*",[1]dados!$D$2:$D$32,0)),""))),"")</f>
        <v/>
      </c>
      <c r="L652" s="9" t="str">
        <f t="shared" si="42"/>
        <v/>
      </c>
      <c r="M652" s="9" t="str">
        <f t="shared" si="43"/>
        <v/>
      </c>
    </row>
    <row r="653" spans="1:13" ht="15" thickBot="1">
      <c r="A653" s="14" t="s">
        <v>1489</v>
      </c>
      <c r="C653" s="9">
        <f>IF(OR(ISNUMBER(FIND("OBRA",'[2]R-2010'!E653)),ISNUMBER(FIND("4.4.90.51",'[2]R-2010'!C653))),1,0)</f>
        <v>0</v>
      </c>
      <c r="D653" s="23" t="str">
        <f>IFERROR(TEXT(VALUE(SUBSTITUTE(SUBSTITUTE(SUBSTITUTE('[2]R-2010'!H653,".",""),"/",""),"-","")),"00000000000000"),"")</f>
        <v/>
      </c>
      <c r="E653" s="9" t="str">
        <f t="shared" si="40"/>
        <v/>
      </c>
      <c r="F653" s="9" t="str">
        <f t="shared" si="41"/>
        <v/>
      </c>
      <c r="G653" s="9">
        <f>IFERROR(IF('[2]R-2010'!I653="",0,'[2]R-2010'!I653),"")</f>
        <v>0</v>
      </c>
      <c r="H653" s="10">
        <f>IFERROR('[2]R-2010'!K653,"")</f>
        <v>0</v>
      </c>
      <c r="I653" s="24">
        <f>IFERROR('[2]R-2010'!L653,"")</f>
        <v>0</v>
      </c>
      <c r="J653" s="14">
        <f>IFERROR('[2]R-2010'!Q653,"")</f>
        <v>0</v>
      </c>
      <c r="K653" s="23" t="str">
        <f>IFERROR(IF(OR(ISNUMBER(FIND("VARR",J653)),ISNUMBER(FIND("CAPINA",J653)),ISNUMBER(FIND("ROÇAG",J653)),ISNUMBER(FIND("ROCAG",J653)),ISNUMBER(FIND("PODA",J653)),ISNUMBER(FIND("RESÍDUO",J653)),ISNUMBER(FIND("RESIDUO",J653)),ISNUMBER(FIND("LIMPEZA",J653)),ISNUMBER(FIND("CONSERVAÇÃO",J653)),ISNUMBER(FIND("CONSERVACAO",J653))),INDEX([1]dados!$D$2:$D$32,MATCH("100000001*",[1]dados!$D$2:$D$32,0)),IF(OR(ISNUMBER(FIND("OBRA",J653)),ISNUMBER(FIND("ENGENHARIA",J653)),ISNUMBER(FIND("REFORMA",J653)),ISNUMBER(FIND("AMPLIAÇÃO",J653)),ISNUMBER(FIND("AMPLIACAO",J653)),ISNUMBER(FIND("PAVIMENTAÇÃO",J653)),ISNUMBER(FIND("PAVIMENTACAO",J653)),ISNUMBER(FIND("DRENAGEM",J653)),ISNUMBER(FIND("CONSTRUÇÃO",J653)),ISNUMBER(FIND("CONSTRUCAO",J653))),INDEX([1]dados!$D$2:$D$32,MATCH("100000003*",[1]dados!$D$2:$D$32,0)),IF(OR(ISNUMBER(FIND("LOCAÇÃO",J653)),ISNUMBER(FIND("LOCACAO",J653)),ISNUMBER(FIND("MANUTENÇÃO",J653)),ISNUMBER(FIND("MANUTENCAO",J653)),ISNUMBER(FIND("MÁQUINA",J653)),ISNUMBER(FIND("MAQUINA",J653)),ISNUMBER(FIND("EQUIPAMENTO",J653))),INDEX([1]dados!$D$2:$D$32,MATCH("100000020*",[1]dados!$D$2:$D$32,0)),""))),"")</f>
        <v/>
      </c>
      <c r="L653" s="9" t="str">
        <f t="shared" si="42"/>
        <v/>
      </c>
      <c r="M653" s="9" t="str">
        <f t="shared" si="43"/>
        <v/>
      </c>
    </row>
    <row r="654" spans="1:13" ht="15" thickBot="1">
      <c r="A654" s="14" t="s">
        <v>1489</v>
      </c>
      <c r="C654" s="9">
        <f>IF(OR(ISNUMBER(FIND("OBRA",'[2]R-2010'!E654)),ISNUMBER(FIND("4.4.90.51",'[2]R-2010'!C654))),1,0)</f>
        <v>0</v>
      </c>
      <c r="D654" s="23" t="str">
        <f>IFERROR(TEXT(VALUE(SUBSTITUTE(SUBSTITUTE(SUBSTITUTE('[2]R-2010'!H654,".",""),"/",""),"-","")),"00000000000000"),"")</f>
        <v/>
      </c>
      <c r="E654" s="9" t="str">
        <f t="shared" si="40"/>
        <v/>
      </c>
      <c r="F654" s="9" t="str">
        <f t="shared" si="41"/>
        <v/>
      </c>
      <c r="G654" s="9">
        <f>IFERROR(IF('[2]R-2010'!I654="",0,'[2]R-2010'!I654),"")</f>
        <v>0</v>
      </c>
      <c r="H654" s="10">
        <f>IFERROR('[2]R-2010'!K654,"")</f>
        <v>0</v>
      </c>
      <c r="I654" s="24">
        <f>IFERROR('[2]R-2010'!L654,"")</f>
        <v>0</v>
      </c>
      <c r="J654" s="14">
        <f>IFERROR('[2]R-2010'!Q654,"")</f>
        <v>0</v>
      </c>
      <c r="K654" s="23" t="str">
        <f>IFERROR(IF(OR(ISNUMBER(FIND("VARR",J654)),ISNUMBER(FIND("CAPINA",J654)),ISNUMBER(FIND("ROÇAG",J654)),ISNUMBER(FIND("ROCAG",J654)),ISNUMBER(FIND("PODA",J654)),ISNUMBER(FIND("RESÍDUO",J654)),ISNUMBER(FIND("RESIDUO",J654)),ISNUMBER(FIND("LIMPEZA",J654)),ISNUMBER(FIND("CONSERVAÇÃO",J654)),ISNUMBER(FIND("CONSERVACAO",J654))),INDEX([1]dados!$D$2:$D$32,MATCH("100000001*",[1]dados!$D$2:$D$32,0)),IF(OR(ISNUMBER(FIND("OBRA",J654)),ISNUMBER(FIND("ENGENHARIA",J654)),ISNUMBER(FIND("REFORMA",J654)),ISNUMBER(FIND("AMPLIAÇÃO",J654)),ISNUMBER(FIND("AMPLIACAO",J654)),ISNUMBER(FIND("PAVIMENTAÇÃO",J654)),ISNUMBER(FIND("PAVIMENTACAO",J654)),ISNUMBER(FIND("DRENAGEM",J654)),ISNUMBER(FIND("CONSTRUÇÃO",J654)),ISNUMBER(FIND("CONSTRUCAO",J654))),INDEX([1]dados!$D$2:$D$32,MATCH("100000003*",[1]dados!$D$2:$D$32,0)),IF(OR(ISNUMBER(FIND("LOCAÇÃO",J654)),ISNUMBER(FIND("LOCACAO",J654)),ISNUMBER(FIND("MANUTENÇÃO",J654)),ISNUMBER(FIND("MANUTENCAO",J654)),ISNUMBER(FIND("MÁQUINA",J654)),ISNUMBER(FIND("MAQUINA",J654)),ISNUMBER(FIND("EQUIPAMENTO",J654))),INDEX([1]dados!$D$2:$D$32,MATCH("100000020*",[1]dados!$D$2:$D$32,0)),""))),"")</f>
        <v/>
      </c>
      <c r="L654" s="9" t="str">
        <f t="shared" si="42"/>
        <v/>
      </c>
      <c r="M654" s="9" t="str">
        <f t="shared" si="43"/>
        <v/>
      </c>
    </row>
    <row r="655" spans="1:13" ht="15" thickBot="1">
      <c r="A655" s="14" t="s">
        <v>1489</v>
      </c>
      <c r="C655" s="9">
        <f>IF(OR(ISNUMBER(FIND("OBRA",'[2]R-2010'!E655)),ISNUMBER(FIND("4.4.90.51",'[2]R-2010'!C655))),1,0)</f>
        <v>0</v>
      </c>
      <c r="D655" s="23" t="str">
        <f>IFERROR(TEXT(VALUE(SUBSTITUTE(SUBSTITUTE(SUBSTITUTE('[2]R-2010'!H655,".",""),"/",""),"-","")),"00000000000000"),"")</f>
        <v/>
      </c>
      <c r="E655" s="9" t="str">
        <f t="shared" si="40"/>
        <v/>
      </c>
      <c r="F655" s="9" t="str">
        <f t="shared" si="41"/>
        <v/>
      </c>
      <c r="G655" s="9">
        <f>IFERROR(IF('[2]R-2010'!I655="",0,'[2]R-2010'!I655),"")</f>
        <v>0</v>
      </c>
      <c r="H655" s="10">
        <f>IFERROR('[2]R-2010'!K655,"")</f>
        <v>0</v>
      </c>
      <c r="I655" s="24">
        <f>IFERROR('[2]R-2010'!L655,"")</f>
        <v>0</v>
      </c>
      <c r="J655" s="14">
        <f>IFERROR('[2]R-2010'!Q655,"")</f>
        <v>0</v>
      </c>
      <c r="K655" s="23" t="str">
        <f>IFERROR(IF(OR(ISNUMBER(FIND("VARR",J655)),ISNUMBER(FIND("CAPINA",J655)),ISNUMBER(FIND("ROÇAG",J655)),ISNUMBER(FIND("ROCAG",J655)),ISNUMBER(FIND("PODA",J655)),ISNUMBER(FIND("RESÍDUO",J655)),ISNUMBER(FIND("RESIDUO",J655)),ISNUMBER(FIND("LIMPEZA",J655)),ISNUMBER(FIND("CONSERVAÇÃO",J655)),ISNUMBER(FIND("CONSERVACAO",J655))),INDEX([1]dados!$D$2:$D$32,MATCH("100000001*",[1]dados!$D$2:$D$32,0)),IF(OR(ISNUMBER(FIND("OBRA",J655)),ISNUMBER(FIND("ENGENHARIA",J655)),ISNUMBER(FIND("REFORMA",J655)),ISNUMBER(FIND("AMPLIAÇÃO",J655)),ISNUMBER(FIND("AMPLIACAO",J655)),ISNUMBER(FIND("PAVIMENTAÇÃO",J655)),ISNUMBER(FIND("PAVIMENTACAO",J655)),ISNUMBER(FIND("DRENAGEM",J655)),ISNUMBER(FIND("CONSTRUÇÃO",J655)),ISNUMBER(FIND("CONSTRUCAO",J655))),INDEX([1]dados!$D$2:$D$32,MATCH("100000003*",[1]dados!$D$2:$D$32,0)),IF(OR(ISNUMBER(FIND("LOCAÇÃO",J655)),ISNUMBER(FIND("LOCACAO",J655)),ISNUMBER(FIND("MANUTENÇÃO",J655)),ISNUMBER(FIND("MANUTENCAO",J655)),ISNUMBER(FIND("MÁQUINA",J655)),ISNUMBER(FIND("MAQUINA",J655)),ISNUMBER(FIND("EQUIPAMENTO",J655))),INDEX([1]dados!$D$2:$D$32,MATCH("100000020*",[1]dados!$D$2:$D$32,0)),""))),"")</f>
        <v/>
      </c>
      <c r="L655" s="9" t="str">
        <f t="shared" si="42"/>
        <v/>
      </c>
      <c r="M655" s="9" t="str">
        <f t="shared" si="43"/>
        <v/>
      </c>
    </row>
    <row r="656" spans="1:13" ht="15" thickBot="1">
      <c r="A656" s="14" t="s">
        <v>1489</v>
      </c>
      <c r="C656" s="9">
        <f>IF(OR(ISNUMBER(FIND("OBRA",'[2]R-2010'!E656)),ISNUMBER(FIND("4.4.90.51",'[2]R-2010'!C656))),1,0)</f>
        <v>0</v>
      </c>
      <c r="D656" s="23" t="str">
        <f>IFERROR(TEXT(VALUE(SUBSTITUTE(SUBSTITUTE(SUBSTITUTE('[2]R-2010'!H656,".",""),"/",""),"-","")),"00000000000000"),"")</f>
        <v/>
      </c>
      <c r="E656" s="9" t="str">
        <f t="shared" si="40"/>
        <v/>
      </c>
      <c r="F656" s="9" t="str">
        <f t="shared" si="41"/>
        <v/>
      </c>
      <c r="G656" s="9">
        <f>IFERROR(IF('[2]R-2010'!I656="",0,'[2]R-2010'!I656),"")</f>
        <v>0</v>
      </c>
      <c r="H656" s="10">
        <f>IFERROR('[2]R-2010'!K656,"")</f>
        <v>0</v>
      </c>
      <c r="I656" s="24">
        <f>IFERROR('[2]R-2010'!L656,"")</f>
        <v>0</v>
      </c>
      <c r="J656" s="14">
        <f>IFERROR('[2]R-2010'!Q656,"")</f>
        <v>0</v>
      </c>
      <c r="K656" s="23" t="str">
        <f>IFERROR(IF(OR(ISNUMBER(FIND("VARR",J656)),ISNUMBER(FIND("CAPINA",J656)),ISNUMBER(FIND("ROÇAG",J656)),ISNUMBER(FIND("ROCAG",J656)),ISNUMBER(FIND("PODA",J656)),ISNUMBER(FIND("RESÍDUO",J656)),ISNUMBER(FIND("RESIDUO",J656)),ISNUMBER(FIND("LIMPEZA",J656)),ISNUMBER(FIND("CONSERVAÇÃO",J656)),ISNUMBER(FIND("CONSERVACAO",J656))),INDEX([1]dados!$D$2:$D$32,MATCH("100000001*",[1]dados!$D$2:$D$32,0)),IF(OR(ISNUMBER(FIND("OBRA",J656)),ISNUMBER(FIND("ENGENHARIA",J656)),ISNUMBER(FIND("REFORMA",J656)),ISNUMBER(FIND("AMPLIAÇÃO",J656)),ISNUMBER(FIND("AMPLIACAO",J656)),ISNUMBER(FIND("PAVIMENTAÇÃO",J656)),ISNUMBER(FIND("PAVIMENTACAO",J656)),ISNUMBER(FIND("DRENAGEM",J656)),ISNUMBER(FIND("CONSTRUÇÃO",J656)),ISNUMBER(FIND("CONSTRUCAO",J656))),INDEX([1]dados!$D$2:$D$32,MATCH("100000003*",[1]dados!$D$2:$D$32,0)),IF(OR(ISNUMBER(FIND("LOCAÇÃO",J656)),ISNUMBER(FIND("LOCACAO",J656)),ISNUMBER(FIND("MANUTENÇÃO",J656)),ISNUMBER(FIND("MANUTENCAO",J656)),ISNUMBER(FIND("MÁQUINA",J656)),ISNUMBER(FIND("MAQUINA",J656)),ISNUMBER(FIND("EQUIPAMENTO",J656))),INDEX([1]dados!$D$2:$D$32,MATCH("100000020*",[1]dados!$D$2:$D$32,0)),""))),"")</f>
        <v/>
      </c>
      <c r="L656" s="9" t="str">
        <f t="shared" si="42"/>
        <v/>
      </c>
      <c r="M656" s="9" t="str">
        <f t="shared" si="43"/>
        <v/>
      </c>
    </row>
    <row r="657" spans="1:13" ht="15" thickBot="1">
      <c r="A657" s="14" t="s">
        <v>1489</v>
      </c>
      <c r="C657" s="9">
        <f>IF(OR(ISNUMBER(FIND("OBRA",'[2]R-2010'!E657)),ISNUMBER(FIND("4.4.90.51",'[2]R-2010'!C657))),1,0)</f>
        <v>0</v>
      </c>
      <c r="D657" s="23" t="str">
        <f>IFERROR(TEXT(VALUE(SUBSTITUTE(SUBSTITUTE(SUBSTITUTE('[2]R-2010'!H657,".",""),"/",""),"-","")),"00000000000000"),"")</f>
        <v/>
      </c>
      <c r="E657" s="9" t="str">
        <f t="shared" si="40"/>
        <v/>
      </c>
      <c r="F657" s="9" t="str">
        <f t="shared" si="41"/>
        <v/>
      </c>
      <c r="G657" s="9">
        <f>IFERROR(IF('[2]R-2010'!I657="",0,'[2]R-2010'!I657),"")</f>
        <v>0</v>
      </c>
      <c r="H657" s="10">
        <f>IFERROR('[2]R-2010'!K657,"")</f>
        <v>0</v>
      </c>
      <c r="I657" s="24">
        <f>IFERROR('[2]R-2010'!L657,"")</f>
        <v>0</v>
      </c>
      <c r="J657" s="14">
        <f>IFERROR('[2]R-2010'!Q657,"")</f>
        <v>0</v>
      </c>
      <c r="K657" s="23" t="str">
        <f>IFERROR(IF(OR(ISNUMBER(FIND("VARR",J657)),ISNUMBER(FIND("CAPINA",J657)),ISNUMBER(FIND("ROÇAG",J657)),ISNUMBER(FIND("ROCAG",J657)),ISNUMBER(FIND("PODA",J657)),ISNUMBER(FIND("RESÍDUO",J657)),ISNUMBER(FIND("RESIDUO",J657)),ISNUMBER(FIND("LIMPEZA",J657)),ISNUMBER(FIND("CONSERVAÇÃO",J657)),ISNUMBER(FIND("CONSERVACAO",J657))),INDEX([1]dados!$D$2:$D$32,MATCH("100000001*",[1]dados!$D$2:$D$32,0)),IF(OR(ISNUMBER(FIND("OBRA",J657)),ISNUMBER(FIND("ENGENHARIA",J657)),ISNUMBER(FIND("REFORMA",J657)),ISNUMBER(FIND("AMPLIAÇÃO",J657)),ISNUMBER(FIND("AMPLIACAO",J657)),ISNUMBER(FIND("PAVIMENTAÇÃO",J657)),ISNUMBER(FIND("PAVIMENTACAO",J657)),ISNUMBER(FIND("DRENAGEM",J657)),ISNUMBER(FIND("CONSTRUÇÃO",J657)),ISNUMBER(FIND("CONSTRUCAO",J657))),INDEX([1]dados!$D$2:$D$32,MATCH("100000003*",[1]dados!$D$2:$D$32,0)),IF(OR(ISNUMBER(FIND("LOCAÇÃO",J657)),ISNUMBER(FIND("LOCACAO",J657)),ISNUMBER(FIND("MANUTENÇÃO",J657)),ISNUMBER(FIND("MANUTENCAO",J657)),ISNUMBER(FIND("MÁQUINA",J657)),ISNUMBER(FIND("MAQUINA",J657)),ISNUMBER(FIND("EQUIPAMENTO",J657))),INDEX([1]dados!$D$2:$D$32,MATCH("100000020*",[1]dados!$D$2:$D$32,0)),""))),"")</f>
        <v/>
      </c>
      <c r="L657" s="9" t="str">
        <f t="shared" si="42"/>
        <v/>
      </c>
      <c r="M657" s="9" t="str">
        <f t="shared" si="43"/>
        <v/>
      </c>
    </row>
    <row r="658" spans="1:13" ht="15" thickBot="1">
      <c r="A658" s="14" t="s">
        <v>1489</v>
      </c>
      <c r="C658" s="9">
        <f>IF(OR(ISNUMBER(FIND("OBRA",'[2]R-2010'!E658)),ISNUMBER(FIND("4.4.90.51",'[2]R-2010'!C658))),1,0)</f>
        <v>0</v>
      </c>
      <c r="D658" s="23" t="str">
        <f>IFERROR(TEXT(VALUE(SUBSTITUTE(SUBSTITUTE(SUBSTITUTE('[2]R-2010'!H658,".",""),"/",""),"-","")),"00000000000000"),"")</f>
        <v/>
      </c>
      <c r="E658" s="9" t="str">
        <f t="shared" si="40"/>
        <v/>
      </c>
      <c r="F658" s="9" t="str">
        <f t="shared" si="41"/>
        <v/>
      </c>
      <c r="G658" s="9">
        <f>IFERROR(IF('[2]R-2010'!I658="",0,'[2]R-2010'!I658),"")</f>
        <v>0</v>
      </c>
      <c r="H658" s="10">
        <f>IFERROR('[2]R-2010'!K658,"")</f>
        <v>0</v>
      </c>
      <c r="I658" s="24">
        <f>IFERROR('[2]R-2010'!L658,"")</f>
        <v>0</v>
      </c>
      <c r="J658" s="14">
        <f>IFERROR('[2]R-2010'!Q658,"")</f>
        <v>0</v>
      </c>
      <c r="K658" s="23" t="str">
        <f>IFERROR(IF(OR(ISNUMBER(FIND("VARR",J658)),ISNUMBER(FIND("CAPINA",J658)),ISNUMBER(FIND("ROÇAG",J658)),ISNUMBER(FIND("ROCAG",J658)),ISNUMBER(FIND("PODA",J658)),ISNUMBER(FIND("RESÍDUO",J658)),ISNUMBER(FIND("RESIDUO",J658)),ISNUMBER(FIND("LIMPEZA",J658)),ISNUMBER(FIND("CONSERVAÇÃO",J658)),ISNUMBER(FIND("CONSERVACAO",J658))),INDEX([1]dados!$D$2:$D$32,MATCH("100000001*",[1]dados!$D$2:$D$32,0)),IF(OR(ISNUMBER(FIND("OBRA",J658)),ISNUMBER(FIND("ENGENHARIA",J658)),ISNUMBER(FIND("REFORMA",J658)),ISNUMBER(FIND("AMPLIAÇÃO",J658)),ISNUMBER(FIND("AMPLIACAO",J658)),ISNUMBER(FIND("PAVIMENTAÇÃO",J658)),ISNUMBER(FIND("PAVIMENTACAO",J658)),ISNUMBER(FIND("DRENAGEM",J658)),ISNUMBER(FIND("CONSTRUÇÃO",J658)),ISNUMBER(FIND("CONSTRUCAO",J658))),INDEX([1]dados!$D$2:$D$32,MATCH("100000003*",[1]dados!$D$2:$D$32,0)),IF(OR(ISNUMBER(FIND("LOCAÇÃO",J658)),ISNUMBER(FIND("LOCACAO",J658)),ISNUMBER(FIND("MANUTENÇÃO",J658)),ISNUMBER(FIND("MANUTENCAO",J658)),ISNUMBER(FIND("MÁQUINA",J658)),ISNUMBER(FIND("MAQUINA",J658)),ISNUMBER(FIND("EQUIPAMENTO",J658))),INDEX([1]dados!$D$2:$D$32,MATCH("100000020*",[1]dados!$D$2:$D$32,0)),""))),"")</f>
        <v/>
      </c>
      <c r="L658" s="9" t="str">
        <f t="shared" si="42"/>
        <v/>
      </c>
      <c r="M658" s="9" t="str">
        <f t="shared" si="43"/>
        <v/>
      </c>
    </row>
    <row r="659" spans="1:13" ht="15" thickBot="1">
      <c r="A659" s="14" t="s">
        <v>1489</v>
      </c>
      <c r="C659" s="9">
        <f>IF(OR(ISNUMBER(FIND("OBRA",'[2]R-2010'!E659)),ISNUMBER(FIND("4.4.90.51",'[2]R-2010'!C659))),1,0)</f>
        <v>0</v>
      </c>
      <c r="D659" s="23" t="str">
        <f>IFERROR(TEXT(VALUE(SUBSTITUTE(SUBSTITUTE(SUBSTITUTE('[2]R-2010'!H659,".",""),"/",""),"-","")),"00000000000000"),"")</f>
        <v/>
      </c>
      <c r="E659" s="9" t="str">
        <f t="shared" si="40"/>
        <v/>
      </c>
      <c r="F659" s="9" t="str">
        <f t="shared" si="41"/>
        <v/>
      </c>
      <c r="G659" s="9">
        <f>IFERROR(IF('[2]R-2010'!I659="",0,'[2]R-2010'!I659),"")</f>
        <v>0</v>
      </c>
      <c r="H659" s="10">
        <f>IFERROR('[2]R-2010'!K659,"")</f>
        <v>0</v>
      </c>
      <c r="I659" s="24">
        <f>IFERROR('[2]R-2010'!L659,"")</f>
        <v>0</v>
      </c>
      <c r="J659" s="14">
        <f>IFERROR('[2]R-2010'!Q659,"")</f>
        <v>0</v>
      </c>
      <c r="K659" s="23" t="str">
        <f>IFERROR(IF(OR(ISNUMBER(FIND("VARR",J659)),ISNUMBER(FIND("CAPINA",J659)),ISNUMBER(FIND("ROÇAG",J659)),ISNUMBER(FIND("ROCAG",J659)),ISNUMBER(FIND("PODA",J659)),ISNUMBER(FIND("RESÍDUO",J659)),ISNUMBER(FIND("RESIDUO",J659)),ISNUMBER(FIND("LIMPEZA",J659)),ISNUMBER(FIND("CONSERVAÇÃO",J659)),ISNUMBER(FIND("CONSERVACAO",J659))),INDEX([1]dados!$D$2:$D$32,MATCH("100000001*",[1]dados!$D$2:$D$32,0)),IF(OR(ISNUMBER(FIND("OBRA",J659)),ISNUMBER(FIND("ENGENHARIA",J659)),ISNUMBER(FIND("REFORMA",J659)),ISNUMBER(FIND("AMPLIAÇÃO",J659)),ISNUMBER(FIND("AMPLIACAO",J659)),ISNUMBER(FIND("PAVIMENTAÇÃO",J659)),ISNUMBER(FIND("PAVIMENTACAO",J659)),ISNUMBER(FIND("DRENAGEM",J659)),ISNUMBER(FIND("CONSTRUÇÃO",J659)),ISNUMBER(FIND("CONSTRUCAO",J659))),INDEX([1]dados!$D$2:$D$32,MATCH("100000003*",[1]dados!$D$2:$D$32,0)),IF(OR(ISNUMBER(FIND("LOCAÇÃO",J659)),ISNUMBER(FIND("LOCACAO",J659)),ISNUMBER(FIND("MANUTENÇÃO",J659)),ISNUMBER(FIND("MANUTENCAO",J659)),ISNUMBER(FIND("MÁQUINA",J659)),ISNUMBER(FIND("MAQUINA",J659)),ISNUMBER(FIND("EQUIPAMENTO",J659))),INDEX([1]dados!$D$2:$D$32,MATCH("100000020*",[1]dados!$D$2:$D$32,0)),""))),"")</f>
        <v/>
      </c>
      <c r="L659" s="9" t="str">
        <f t="shared" si="42"/>
        <v/>
      </c>
      <c r="M659" s="9" t="str">
        <f t="shared" si="43"/>
        <v/>
      </c>
    </row>
    <row r="660" spans="1:13" ht="15" thickBot="1">
      <c r="A660" s="14" t="s">
        <v>1489</v>
      </c>
      <c r="C660" s="9">
        <f>IF(OR(ISNUMBER(FIND("OBRA",'[2]R-2010'!E660)),ISNUMBER(FIND("4.4.90.51",'[2]R-2010'!C660))),1,0)</f>
        <v>0</v>
      </c>
      <c r="D660" s="23" t="str">
        <f>IFERROR(TEXT(VALUE(SUBSTITUTE(SUBSTITUTE(SUBSTITUTE('[2]R-2010'!H660,".",""),"/",""),"-","")),"00000000000000"),"")</f>
        <v/>
      </c>
      <c r="E660" s="9" t="str">
        <f t="shared" si="40"/>
        <v/>
      </c>
      <c r="F660" s="9" t="str">
        <f t="shared" si="41"/>
        <v/>
      </c>
      <c r="G660" s="9">
        <f>IFERROR(IF('[2]R-2010'!I660="",0,'[2]R-2010'!I660),"")</f>
        <v>0</v>
      </c>
      <c r="H660" s="10">
        <f>IFERROR('[2]R-2010'!K660,"")</f>
        <v>0</v>
      </c>
      <c r="I660" s="24">
        <f>IFERROR('[2]R-2010'!L660,"")</f>
        <v>0</v>
      </c>
      <c r="J660" s="14">
        <f>IFERROR('[2]R-2010'!Q660,"")</f>
        <v>0</v>
      </c>
      <c r="K660" s="23" t="str">
        <f>IFERROR(IF(OR(ISNUMBER(FIND("VARR",J660)),ISNUMBER(FIND("CAPINA",J660)),ISNUMBER(FIND("ROÇAG",J660)),ISNUMBER(FIND("ROCAG",J660)),ISNUMBER(FIND("PODA",J660)),ISNUMBER(FIND("RESÍDUO",J660)),ISNUMBER(FIND("RESIDUO",J660)),ISNUMBER(FIND("LIMPEZA",J660)),ISNUMBER(FIND("CONSERVAÇÃO",J660)),ISNUMBER(FIND("CONSERVACAO",J660))),INDEX([1]dados!$D$2:$D$32,MATCH("100000001*",[1]dados!$D$2:$D$32,0)),IF(OR(ISNUMBER(FIND("OBRA",J660)),ISNUMBER(FIND("ENGENHARIA",J660)),ISNUMBER(FIND("REFORMA",J660)),ISNUMBER(FIND("AMPLIAÇÃO",J660)),ISNUMBER(FIND("AMPLIACAO",J660)),ISNUMBER(FIND("PAVIMENTAÇÃO",J660)),ISNUMBER(FIND("PAVIMENTACAO",J660)),ISNUMBER(FIND("DRENAGEM",J660)),ISNUMBER(FIND("CONSTRUÇÃO",J660)),ISNUMBER(FIND("CONSTRUCAO",J660))),INDEX([1]dados!$D$2:$D$32,MATCH("100000003*",[1]dados!$D$2:$D$32,0)),IF(OR(ISNUMBER(FIND("LOCAÇÃO",J660)),ISNUMBER(FIND("LOCACAO",J660)),ISNUMBER(FIND("MANUTENÇÃO",J660)),ISNUMBER(FIND("MANUTENCAO",J660)),ISNUMBER(FIND("MÁQUINA",J660)),ISNUMBER(FIND("MAQUINA",J660)),ISNUMBER(FIND("EQUIPAMENTO",J660))),INDEX([1]dados!$D$2:$D$32,MATCH("100000020*",[1]dados!$D$2:$D$32,0)),""))),"")</f>
        <v/>
      </c>
      <c r="L660" s="9" t="str">
        <f t="shared" si="42"/>
        <v/>
      </c>
      <c r="M660" s="9" t="str">
        <f t="shared" si="43"/>
        <v/>
      </c>
    </row>
    <row r="661" spans="1:13" ht="15" thickBot="1">
      <c r="A661" s="14" t="s">
        <v>1489</v>
      </c>
      <c r="C661" s="9">
        <f>IF(OR(ISNUMBER(FIND("OBRA",'[2]R-2010'!E661)),ISNUMBER(FIND("4.4.90.51",'[2]R-2010'!C661))),1,0)</f>
        <v>0</v>
      </c>
      <c r="D661" s="23" t="str">
        <f>IFERROR(TEXT(VALUE(SUBSTITUTE(SUBSTITUTE(SUBSTITUTE('[2]R-2010'!H661,".",""),"/",""),"-","")),"00000000000000"),"")</f>
        <v/>
      </c>
      <c r="E661" s="9" t="str">
        <f t="shared" si="40"/>
        <v/>
      </c>
      <c r="F661" s="9" t="str">
        <f t="shared" si="41"/>
        <v/>
      </c>
      <c r="G661" s="9">
        <f>IFERROR(IF('[2]R-2010'!I661="",0,'[2]R-2010'!I661),"")</f>
        <v>0</v>
      </c>
      <c r="H661" s="10">
        <f>IFERROR('[2]R-2010'!K661,"")</f>
        <v>0</v>
      </c>
      <c r="I661" s="24">
        <f>IFERROR('[2]R-2010'!L661,"")</f>
        <v>0</v>
      </c>
      <c r="J661" s="14">
        <f>IFERROR('[2]R-2010'!Q661,"")</f>
        <v>0</v>
      </c>
      <c r="K661" s="23" t="str">
        <f>IFERROR(IF(OR(ISNUMBER(FIND("VARR",J661)),ISNUMBER(FIND("CAPINA",J661)),ISNUMBER(FIND("ROÇAG",J661)),ISNUMBER(FIND("ROCAG",J661)),ISNUMBER(FIND("PODA",J661)),ISNUMBER(FIND("RESÍDUO",J661)),ISNUMBER(FIND("RESIDUO",J661)),ISNUMBER(FIND("LIMPEZA",J661)),ISNUMBER(FIND("CONSERVAÇÃO",J661)),ISNUMBER(FIND("CONSERVACAO",J661))),INDEX([1]dados!$D$2:$D$32,MATCH("100000001*",[1]dados!$D$2:$D$32,0)),IF(OR(ISNUMBER(FIND("OBRA",J661)),ISNUMBER(FIND("ENGENHARIA",J661)),ISNUMBER(FIND("REFORMA",J661)),ISNUMBER(FIND("AMPLIAÇÃO",J661)),ISNUMBER(FIND("AMPLIACAO",J661)),ISNUMBER(FIND("PAVIMENTAÇÃO",J661)),ISNUMBER(FIND("PAVIMENTACAO",J661)),ISNUMBER(FIND("DRENAGEM",J661)),ISNUMBER(FIND("CONSTRUÇÃO",J661)),ISNUMBER(FIND("CONSTRUCAO",J661))),INDEX([1]dados!$D$2:$D$32,MATCH("100000003*",[1]dados!$D$2:$D$32,0)),IF(OR(ISNUMBER(FIND("LOCAÇÃO",J661)),ISNUMBER(FIND("LOCACAO",J661)),ISNUMBER(FIND("MANUTENÇÃO",J661)),ISNUMBER(FIND("MANUTENCAO",J661)),ISNUMBER(FIND("MÁQUINA",J661)),ISNUMBER(FIND("MAQUINA",J661)),ISNUMBER(FIND("EQUIPAMENTO",J661))),INDEX([1]dados!$D$2:$D$32,MATCH("100000020*",[1]dados!$D$2:$D$32,0)),""))),"")</f>
        <v/>
      </c>
      <c r="L661" s="9" t="str">
        <f t="shared" si="42"/>
        <v/>
      </c>
      <c r="M661" s="9" t="str">
        <f t="shared" si="43"/>
        <v/>
      </c>
    </row>
    <row r="662" spans="1:13" ht="15" thickBot="1">
      <c r="A662" s="14" t="s">
        <v>1489</v>
      </c>
      <c r="C662" s="9">
        <f>IF(OR(ISNUMBER(FIND("OBRA",'[2]R-2010'!E662)),ISNUMBER(FIND("4.4.90.51",'[2]R-2010'!C662))),1,0)</f>
        <v>0</v>
      </c>
      <c r="D662" s="23" t="str">
        <f>IFERROR(TEXT(VALUE(SUBSTITUTE(SUBSTITUTE(SUBSTITUTE('[2]R-2010'!H662,".",""),"/",""),"-","")),"00000000000000"),"")</f>
        <v/>
      </c>
      <c r="E662" s="9" t="str">
        <f t="shared" si="40"/>
        <v/>
      </c>
      <c r="F662" s="9" t="str">
        <f t="shared" si="41"/>
        <v/>
      </c>
      <c r="G662" s="9">
        <f>IFERROR(IF('[2]R-2010'!I662="",0,'[2]R-2010'!I662),"")</f>
        <v>0</v>
      </c>
      <c r="H662" s="10">
        <f>IFERROR('[2]R-2010'!K662,"")</f>
        <v>0</v>
      </c>
      <c r="I662" s="24">
        <f>IFERROR('[2]R-2010'!L662,"")</f>
        <v>0</v>
      </c>
      <c r="J662" s="14">
        <f>IFERROR('[2]R-2010'!Q662,"")</f>
        <v>0</v>
      </c>
      <c r="K662" s="23" t="str">
        <f>IFERROR(IF(OR(ISNUMBER(FIND("VARR",J662)),ISNUMBER(FIND("CAPINA",J662)),ISNUMBER(FIND("ROÇAG",J662)),ISNUMBER(FIND("ROCAG",J662)),ISNUMBER(FIND("PODA",J662)),ISNUMBER(FIND("RESÍDUO",J662)),ISNUMBER(FIND("RESIDUO",J662)),ISNUMBER(FIND("LIMPEZA",J662)),ISNUMBER(FIND("CONSERVAÇÃO",J662)),ISNUMBER(FIND("CONSERVACAO",J662))),INDEX([1]dados!$D$2:$D$32,MATCH("100000001*",[1]dados!$D$2:$D$32,0)),IF(OR(ISNUMBER(FIND("OBRA",J662)),ISNUMBER(FIND("ENGENHARIA",J662)),ISNUMBER(FIND("REFORMA",J662)),ISNUMBER(FIND("AMPLIAÇÃO",J662)),ISNUMBER(FIND("AMPLIACAO",J662)),ISNUMBER(FIND("PAVIMENTAÇÃO",J662)),ISNUMBER(FIND("PAVIMENTACAO",J662)),ISNUMBER(FIND("DRENAGEM",J662)),ISNUMBER(FIND("CONSTRUÇÃO",J662)),ISNUMBER(FIND("CONSTRUCAO",J662))),INDEX([1]dados!$D$2:$D$32,MATCH("100000003*",[1]dados!$D$2:$D$32,0)),IF(OR(ISNUMBER(FIND("LOCAÇÃO",J662)),ISNUMBER(FIND("LOCACAO",J662)),ISNUMBER(FIND("MANUTENÇÃO",J662)),ISNUMBER(FIND("MANUTENCAO",J662)),ISNUMBER(FIND("MÁQUINA",J662)),ISNUMBER(FIND("MAQUINA",J662)),ISNUMBER(FIND("EQUIPAMENTO",J662))),INDEX([1]dados!$D$2:$D$32,MATCH("100000020*",[1]dados!$D$2:$D$32,0)),""))),"")</f>
        <v/>
      </c>
      <c r="L662" s="9" t="str">
        <f t="shared" si="42"/>
        <v/>
      </c>
      <c r="M662" s="9" t="str">
        <f t="shared" si="43"/>
        <v/>
      </c>
    </row>
    <row r="663" spans="1:13" ht="15" thickBot="1">
      <c r="A663" s="14" t="s">
        <v>1489</v>
      </c>
      <c r="C663" s="9">
        <f>IF(OR(ISNUMBER(FIND("OBRA",'[2]R-2010'!E663)),ISNUMBER(FIND("4.4.90.51",'[2]R-2010'!C663))),1,0)</f>
        <v>0</v>
      </c>
      <c r="D663" s="23" t="str">
        <f>IFERROR(TEXT(VALUE(SUBSTITUTE(SUBSTITUTE(SUBSTITUTE('[2]R-2010'!H663,".",""),"/",""),"-","")),"00000000000000"),"")</f>
        <v/>
      </c>
      <c r="E663" s="9" t="str">
        <f t="shared" si="40"/>
        <v/>
      </c>
      <c r="F663" s="9" t="str">
        <f t="shared" si="41"/>
        <v/>
      </c>
      <c r="G663" s="9">
        <f>IFERROR(IF('[2]R-2010'!I663="",0,'[2]R-2010'!I663),"")</f>
        <v>0</v>
      </c>
      <c r="H663" s="10">
        <f>IFERROR('[2]R-2010'!K663,"")</f>
        <v>0</v>
      </c>
      <c r="I663" s="24">
        <f>IFERROR('[2]R-2010'!L663,"")</f>
        <v>0</v>
      </c>
      <c r="J663" s="14">
        <f>IFERROR('[2]R-2010'!Q663,"")</f>
        <v>0</v>
      </c>
      <c r="K663" s="23" t="str">
        <f>IFERROR(IF(OR(ISNUMBER(FIND("VARR",J663)),ISNUMBER(FIND("CAPINA",J663)),ISNUMBER(FIND("ROÇAG",J663)),ISNUMBER(FIND("ROCAG",J663)),ISNUMBER(FIND("PODA",J663)),ISNUMBER(FIND("RESÍDUO",J663)),ISNUMBER(FIND("RESIDUO",J663)),ISNUMBER(FIND("LIMPEZA",J663)),ISNUMBER(FIND("CONSERVAÇÃO",J663)),ISNUMBER(FIND("CONSERVACAO",J663))),INDEX([1]dados!$D$2:$D$32,MATCH("100000001*",[1]dados!$D$2:$D$32,0)),IF(OR(ISNUMBER(FIND("OBRA",J663)),ISNUMBER(FIND("ENGENHARIA",J663)),ISNUMBER(FIND("REFORMA",J663)),ISNUMBER(FIND("AMPLIAÇÃO",J663)),ISNUMBER(FIND("AMPLIACAO",J663)),ISNUMBER(FIND("PAVIMENTAÇÃO",J663)),ISNUMBER(FIND("PAVIMENTACAO",J663)),ISNUMBER(FIND("DRENAGEM",J663)),ISNUMBER(FIND("CONSTRUÇÃO",J663)),ISNUMBER(FIND("CONSTRUCAO",J663))),INDEX([1]dados!$D$2:$D$32,MATCH("100000003*",[1]dados!$D$2:$D$32,0)),IF(OR(ISNUMBER(FIND("LOCAÇÃO",J663)),ISNUMBER(FIND("LOCACAO",J663)),ISNUMBER(FIND("MANUTENÇÃO",J663)),ISNUMBER(FIND("MANUTENCAO",J663)),ISNUMBER(FIND("MÁQUINA",J663)),ISNUMBER(FIND("MAQUINA",J663)),ISNUMBER(FIND("EQUIPAMENTO",J663))),INDEX([1]dados!$D$2:$D$32,MATCH("100000020*",[1]dados!$D$2:$D$32,0)),""))),"")</f>
        <v/>
      </c>
      <c r="L663" s="9" t="str">
        <f t="shared" si="42"/>
        <v/>
      </c>
      <c r="M663" s="9" t="str">
        <f t="shared" si="43"/>
        <v/>
      </c>
    </row>
    <row r="664" spans="1:13" ht="15" thickBot="1">
      <c r="A664" s="14" t="s">
        <v>1489</v>
      </c>
      <c r="C664" s="9">
        <f>IF(OR(ISNUMBER(FIND("OBRA",'[2]R-2010'!E664)),ISNUMBER(FIND("4.4.90.51",'[2]R-2010'!C664))),1,0)</f>
        <v>0</v>
      </c>
      <c r="D664" s="23" t="str">
        <f>IFERROR(TEXT(VALUE(SUBSTITUTE(SUBSTITUTE(SUBSTITUTE('[2]R-2010'!H664,".",""),"/",""),"-","")),"00000000000000"),"")</f>
        <v/>
      </c>
      <c r="E664" s="9" t="str">
        <f t="shared" si="40"/>
        <v/>
      </c>
      <c r="F664" s="9" t="str">
        <f t="shared" si="41"/>
        <v/>
      </c>
      <c r="G664" s="9">
        <f>IFERROR(IF('[2]R-2010'!I664="",0,'[2]R-2010'!I664),"")</f>
        <v>0</v>
      </c>
      <c r="H664" s="10">
        <f>IFERROR('[2]R-2010'!K664,"")</f>
        <v>0</v>
      </c>
      <c r="I664" s="24">
        <f>IFERROR('[2]R-2010'!L664,"")</f>
        <v>0</v>
      </c>
      <c r="J664" s="14">
        <f>IFERROR('[2]R-2010'!Q664,"")</f>
        <v>0</v>
      </c>
      <c r="K664" s="23" t="str">
        <f>IFERROR(IF(OR(ISNUMBER(FIND("VARR",J664)),ISNUMBER(FIND("CAPINA",J664)),ISNUMBER(FIND("ROÇAG",J664)),ISNUMBER(FIND("ROCAG",J664)),ISNUMBER(FIND("PODA",J664)),ISNUMBER(FIND("RESÍDUO",J664)),ISNUMBER(FIND("RESIDUO",J664)),ISNUMBER(FIND("LIMPEZA",J664)),ISNUMBER(FIND("CONSERVAÇÃO",J664)),ISNUMBER(FIND("CONSERVACAO",J664))),INDEX([1]dados!$D$2:$D$32,MATCH("100000001*",[1]dados!$D$2:$D$32,0)),IF(OR(ISNUMBER(FIND("OBRA",J664)),ISNUMBER(FIND("ENGENHARIA",J664)),ISNUMBER(FIND("REFORMA",J664)),ISNUMBER(FIND("AMPLIAÇÃO",J664)),ISNUMBER(FIND("AMPLIACAO",J664)),ISNUMBER(FIND("PAVIMENTAÇÃO",J664)),ISNUMBER(FIND("PAVIMENTACAO",J664)),ISNUMBER(FIND("DRENAGEM",J664)),ISNUMBER(FIND("CONSTRUÇÃO",J664)),ISNUMBER(FIND("CONSTRUCAO",J664))),INDEX([1]dados!$D$2:$D$32,MATCH("100000003*",[1]dados!$D$2:$D$32,0)),IF(OR(ISNUMBER(FIND("LOCAÇÃO",J664)),ISNUMBER(FIND("LOCACAO",J664)),ISNUMBER(FIND("MANUTENÇÃO",J664)),ISNUMBER(FIND("MANUTENCAO",J664)),ISNUMBER(FIND("MÁQUINA",J664)),ISNUMBER(FIND("MAQUINA",J664)),ISNUMBER(FIND("EQUIPAMENTO",J664))),INDEX([1]dados!$D$2:$D$32,MATCH("100000020*",[1]dados!$D$2:$D$32,0)),""))),"")</f>
        <v/>
      </c>
      <c r="L664" s="9" t="str">
        <f t="shared" si="42"/>
        <v/>
      </c>
      <c r="M664" s="9" t="str">
        <f t="shared" si="43"/>
        <v/>
      </c>
    </row>
    <row r="665" spans="1:13" ht="15" thickBot="1">
      <c r="A665" s="14" t="s">
        <v>1489</v>
      </c>
      <c r="C665" s="9">
        <f>IF(OR(ISNUMBER(FIND("OBRA",'[2]R-2010'!E665)),ISNUMBER(FIND("4.4.90.51",'[2]R-2010'!C665))),1,0)</f>
        <v>0</v>
      </c>
      <c r="D665" s="23" t="str">
        <f>IFERROR(TEXT(VALUE(SUBSTITUTE(SUBSTITUTE(SUBSTITUTE('[2]R-2010'!H665,".",""),"/",""),"-","")),"00000000000000"),"")</f>
        <v/>
      </c>
      <c r="E665" s="9" t="str">
        <f t="shared" si="40"/>
        <v/>
      </c>
      <c r="F665" s="9" t="str">
        <f t="shared" si="41"/>
        <v/>
      </c>
      <c r="G665" s="9">
        <f>IFERROR(IF('[2]R-2010'!I665="",0,'[2]R-2010'!I665),"")</f>
        <v>0</v>
      </c>
      <c r="H665" s="10">
        <f>IFERROR('[2]R-2010'!K665,"")</f>
        <v>0</v>
      </c>
      <c r="I665" s="24">
        <f>IFERROR('[2]R-2010'!L665,"")</f>
        <v>0</v>
      </c>
      <c r="J665" s="14">
        <f>IFERROR('[2]R-2010'!Q665,"")</f>
        <v>0</v>
      </c>
      <c r="K665" s="23" t="str">
        <f>IFERROR(IF(OR(ISNUMBER(FIND("VARR",J665)),ISNUMBER(FIND("CAPINA",J665)),ISNUMBER(FIND("ROÇAG",J665)),ISNUMBER(FIND("ROCAG",J665)),ISNUMBER(FIND("PODA",J665)),ISNUMBER(FIND("RESÍDUO",J665)),ISNUMBER(FIND("RESIDUO",J665)),ISNUMBER(FIND("LIMPEZA",J665)),ISNUMBER(FIND("CONSERVAÇÃO",J665)),ISNUMBER(FIND("CONSERVACAO",J665))),INDEX([1]dados!$D$2:$D$32,MATCH("100000001*",[1]dados!$D$2:$D$32,0)),IF(OR(ISNUMBER(FIND("OBRA",J665)),ISNUMBER(FIND("ENGENHARIA",J665)),ISNUMBER(FIND("REFORMA",J665)),ISNUMBER(FIND("AMPLIAÇÃO",J665)),ISNUMBER(FIND("AMPLIACAO",J665)),ISNUMBER(FIND("PAVIMENTAÇÃO",J665)),ISNUMBER(FIND("PAVIMENTACAO",J665)),ISNUMBER(FIND("DRENAGEM",J665)),ISNUMBER(FIND("CONSTRUÇÃO",J665)),ISNUMBER(FIND("CONSTRUCAO",J665))),INDEX([1]dados!$D$2:$D$32,MATCH("100000003*",[1]dados!$D$2:$D$32,0)),IF(OR(ISNUMBER(FIND("LOCAÇÃO",J665)),ISNUMBER(FIND("LOCACAO",J665)),ISNUMBER(FIND("MANUTENÇÃO",J665)),ISNUMBER(FIND("MANUTENCAO",J665)),ISNUMBER(FIND("MÁQUINA",J665)),ISNUMBER(FIND("MAQUINA",J665)),ISNUMBER(FIND("EQUIPAMENTO",J665))),INDEX([1]dados!$D$2:$D$32,MATCH("100000020*",[1]dados!$D$2:$D$32,0)),""))),"")</f>
        <v/>
      </c>
      <c r="L665" s="9" t="str">
        <f t="shared" si="42"/>
        <v/>
      </c>
      <c r="M665" s="9" t="str">
        <f t="shared" si="43"/>
        <v/>
      </c>
    </row>
    <row r="666" spans="1:13" ht="15" thickBot="1">
      <c r="A666" s="14" t="s">
        <v>1489</v>
      </c>
      <c r="C666" s="9">
        <f>IF(OR(ISNUMBER(FIND("OBRA",'[2]R-2010'!E666)),ISNUMBER(FIND("4.4.90.51",'[2]R-2010'!C666))),1,0)</f>
        <v>0</v>
      </c>
      <c r="D666" s="23" t="str">
        <f>IFERROR(TEXT(VALUE(SUBSTITUTE(SUBSTITUTE(SUBSTITUTE('[2]R-2010'!H666,".",""),"/",""),"-","")),"00000000000000"),"")</f>
        <v/>
      </c>
      <c r="E666" s="9" t="str">
        <f t="shared" si="40"/>
        <v/>
      </c>
      <c r="F666" s="9" t="str">
        <f t="shared" si="41"/>
        <v/>
      </c>
      <c r="G666" s="9">
        <f>IFERROR(IF('[2]R-2010'!I666="",0,'[2]R-2010'!I666),"")</f>
        <v>0</v>
      </c>
      <c r="H666" s="10">
        <f>IFERROR('[2]R-2010'!K666,"")</f>
        <v>0</v>
      </c>
      <c r="I666" s="24">
        <f>IFERROR('[2]R-2010'!L666,"")</f>
        <v>0</v>
      </c>
      <c r="J666" s="14">
        <f>IFERROR('[2]R-2010'!Q666,"")</f>
        <v>0</v>
      </c>
      <c r="K666" s="23" t="str">
        <f>IFERROR(IF(OR(ISNUMBER(FIND("VARR",J666)),ISNUMBER(FIND("CAPINA",J666)),ISNUMBER(FIND("ROÇAG",J666)),ISNUMBER(FIND("ROCAG",J666)),ISNUMBER(FIND("PODA",J666)),ISNUMBER(FIND("RESÍDUO",J666)),ISNUMBER(FIND("RESIDUO",J666)),ISNUMBER(FIND("LIMPEZA",J666)),ISNUMBER(FIND("CONSERVAÇÃO",J666)),ISNUMBER(FIND("CONSERVACAO",J666))),INDEX([1]dados!$D$2:$D$32,MATCH("100000001*",[1]dados!$D$2:$D$32,0)),IF(OR(ISNUMBER(FIND("OBRA",J666)),ISNUMBER(FIND("ENGENHARIA",J666)),ISNUMBER(FIND("REFORMA",J666)),ISNUMBER(FIND("AMPLIAÇÃO",J666)),ISNUMBER(FIND("AMPLIACAO",J666)),ISNUMBER(FIND("PAVIMENTAÇÃO",J666)),ISNUMBER(FIND("PAVIMENTACAO",J666)),ISNUMBER(FIND("DRENAGEM",J666)),ISNUMBER(FIND("CONSTRUÇÃO",J666)),ISNUMBER(FIND("CONSTRUCAO",J666))),INDEX([1]dados!$D$2:$D$32,MATCH("100000003*",[1]dados!$D$2:$D$32,0)),IF(OR(ISNUMBER(FIND("LOCAÇÃO",J666)),ISNUMBER(FIND("LOCACAO",J666)),ISNUMBER(FIND("MANUTENÇÃO",J666)),ISNUMBER(FIND("MANUTENCAO",J666)),ISNUMBER(FIND("MÁQUINA",J666)),ISNUMBER(FIND("MAQUINA",J666)),ISNUMBER(FIND("EQUIPAMENTO",J666))),INDEX([1]dados!$D$2:$D$32,MATCH("100000020*",[1]dados!$D$2:$D$32,0)),""))),"")</f>
        <v/>
      </c>
      <c r="L666" s="9" t="str">
        <f t="shared" si="42"/>
        <v/>
      </c>
      <c r="M666" s="9" t="str">
        <f t="shared" si="43"/>
        <v/>
      </c>
    </row>
    <row r="667" spans="1:13" ht="15" thickBot="1">
      <c r="A667" s="14" t="s">
        <v>1489</v>
      </c>
      <c r="C667" s="9">
        <f>IF(OR(ISNUMBER(FIND("OBRA",'[2]R-2010'!E667)),ISNUMBER(FIND("4.4.90.51",'[2]R-2010'!C667))),1,0)</f>
        <v>0</v>
      </c>
      <c r="D667" s="23" t="str">
        <f>IFERROR(TEXT(VALUE(SUBSTITUTE(SUBSTITUTE(SUBSTITUTE('[2]R-2010'!H667,".",""),"/",""),"-","")),"00000000000000"),"")</f>
        <v/>
      </c>
      <c r="E667" s="9" t="str">
        <f t="shared" si="40"/>
        <v/>
      </c>
      <c r="F667" s="9" t="str">
        <f t="shared" si="41"/>
        <v/>
      </c>
      <c r="G667" s="9">
        <f>IFERROR(IF('[2]R-2010'!I667="",0,'[2]R-2010'!I667),"")</f>
        <v>0</v>
      </c>
      <c r="H667" s="10">
        <f>IFERROR('[2]R-2010'!K667,"")</f>
        <v>0</v>
      </c>
      <c r="I667" s="24">
        <f>IFERROR('[2]R-2010'!L667,"")</f>
        <v>0</v>
      </c>
      <c r="J667" s="14">
        <f>IFERROR('[2]R-2010'!Q667,"")</f>
        <v>0</v>
      </c>
      <c r="K667" s="23" t="str">
        <f>IFERROR(IF(OR(ISNUMBER(FIND("VARR",J667)),ISNUMBER(FIND("CAPINA",J667)),ISNUMBER(FIND("ROÇAG",J667)),ISNUMBER(FIND("ROCAG",J667)),ISNUMBER(FIND("PODA",J667)),ISNUMBER(FIND("RESÍDUO",J667)),ISNUMBER(FIND("RESIDUO",J667)),ISNUMBER(FIND("LIMPEZA",J667)),ISNUMBER(FIND("CONSERVAÇÃO",J667)),ISNUMBER(FIND("CONSERVACAO",J667))),INDEX([1]dados!$D$2:$D$32,MATCH("100000001*",[1]dados!$D$2:$D$32,0)),IF(OR(ISNUMBER(FIND("OBRA",J667)),ISNUMBER(FIND("ENGENHARIA",J667)),ISNUMBER(FIND("REFORMA",J667)),ISNUMBER(FIND("AMPLIAÇÃO",J667)),ISNUMBER(FIND("AMPLIACAO",J667)),ISNUMBER(FIND("PAVIMENTAÇÃO",J667)),ISNUMBER(FIND("PAVIMENTACAO",J667)),ISNUMBER(FIND("DRENAGEM",J667)),ISNUMBER(FIND("CONSTRUÇÃO",J667)),ISNUMBER(FIND("CONSTRUCAO",J667))),INDEX([1]dados!$D$2:$D$32,MATCH("100000003*",[1]dados!$D$2:$D$32,0)),IF(OR(ISNUMBER(FIND("LOCAÇÃO",J667)),ISNUMBER(FIND("LOCACAO",J667)),ISNUMBER(FIND("MANUTENÇÃO",J667)),ISNUMBER(FIND("MANUTENCAO",J667)),ISNUMBER(FIND("MÁQUINA",J667)),ISNUMBER(FIND("MAQUINA",J667)),ISNUMBER(FIND("EQUIPAMENTO",J667))),INDEX([1]dados!$D$2:$D$32,MATCH("100000020*",[1]dados!$D$2:$D$32,0)),""))),"")</f>
        <v/>
      </c>
      <c r="L667" s="9" t="str">
        <f t="shared" si="42"/>
        <v/>
      </c>
      <c r="M667" s="9" t="str">
        <f t="shared" si="43"/>
        <v/>
      </c>
    </row>
    <row r="668" spans="1:13" ht="15" thickBot="1">
      <c r="A668" s="14" t="s">
        <v>1489</v>
      </c>
      <c r="C668" s="9">
        <f>IF(OR(ISNUMBER(FIND("OBRA",'[2]R-2010'!E668)),ISNUMBER(FIND("4.4.90.51",'[2]R-2010'!C668))),1,0)</f>
        <v>0</v>
      </c>
      <c r="D668" s="23" t="str">
        <f>IFERROR(TEXT(VALUE(SUBSTITUTE(SUBSTITUTE(SUBSTITUTE('[2]R-2010'!H668,".",""),"/",""),"-","")),"00000000000000"),"")</f>
        <v/>
      </c>
      <c r="E668" s="9" t="str">
        <f t="shared" si="40"/>
        <v/>
      </c>
      <c r="F668" s="9" t="str">
        <f t="shared" si="41"/>
        <v/>
      </c>
      <c r="G668" s="9">
        <f>IFERROR(IF('[2]R-2010'!I668="",0,'[2]R-2010'!I668),"")</f>
        <v>0</v>
      </c>
      <c r="H668" s="10">
        <f>IFERROR('[2]R-2010'!K668,"")</f>
        <v>0</v>
      </c>
      <c r="I668" s="24">
        <f>IFERROR('[2]R-2010'!L668,"")</f>
        <v>0</v>
      </c>
      <c r="J668" s="14">
        <f>IFERROR('[2]R-2010'!Q668,"")</f>
        <v>0</v>
      </c>
      <c r="K668" s="23" t="str">
        <f>IFERROR(IF(OR(ISNUMBER(FIND("VARR",J668)),ISNUMBER(FIND("CAPINA",J668)),ISNUMBER(FIND("ROÇAG",J668)),ISNUMBER(FIND("ROCAG",J668)),ISNUMBER(FIND("PODA",J668)),ISNUMBER(FIND("RESÍDUO",J668)),ISNUMBER(FIND("RESIDUO",J668)),ISNUMBER(FIND("LIMPEZA",J668)),ISNUMBER(FIND("CONSERVAÇÃO",J668)),ISNUMBER(FIND("CONSERVACAO",J668))),INDEX([1]dados!$D$2:$D$32,MATCH("100000001*",[1]dados!$D$2:$D$32,0)),IF(OR(ISNUMBER(FIND("OBRA",J668)),ISNUMBER(FIND("ENGENHARIA",J668)),ISNUMBER(FIND("REFORMA",J668)),ISNUMBER(FIND("AMPLIAÇÃO",J668)),ISNUMBER(FIND("AMPLIACAO",J668)),ISNUMBER(FIND("PAVIMENTAÇÃO",J668)),ISNUMBER(FIND("PAVIMENTACAO",J668)),ISNUMBER(FIND("DRENAGEM",J668)),ISNUMBER(FIND("CONSTRUÇÃO",J668)),ISNUMBER(FIND("CONSTRUCAO",J668))),INDEX([1]dados!$D$2:$D$32,MATCH("100000003*",[1]dados!$D$2:$D$32,0)),IF(OR(ISNUMBER(FIND("LOCAÇÃO",J668)),ISNUMBER(FIND("LOCACAO",J668)),ISNUMBER(FIND("MANUTENÇÃO",J668)),ISNUMBER(FIND("MANUTENCAO",J668)),ISNUMBER(FIND("MÁQUINA",J668)),ISNUMBER(FIND("MAQUINA",J668)),ISNUMBER(FIND("EQUIPAMENTO",J668))),INDEX([1]dados!$D$2:$D$32,MATCH("100000020*",[1]dados!$D$2:$D$32,0)),""))),"")</f>
        <v/>
      </c>
      <c r="L668" s="9" t="str">
        <f t="shared" si="42"/>
        <v/>
      </c>
      <c r="M668" s="9" t="str">
        <f t="shared" si="43"/>
        <v/>
      </c>
    </row>
    <row r="669" spans="1:13" ht="15" thickBot="1">
      <c r="A669" s="14" t="s">
        <v>1489</v>
      </c>
      <c r="C669" s="9">
        <f>IF(OR(ISNUMBER(FIND("OBRA",'[2]R-2010'!E669)),ISNUMBER(FIND("4.4.90.51",'[2]R-2010'!C669))),1,0)</f>
        <v>0</v>
      </c>
      <c r="D669" s="23" t="str">
        <f>IFERROR(TEXT(VALUE(SUBSTITUTE(SUBSTITUTE(SUBSTITUTE('[2]R-2010'!H669,".",""),"/",""),"-","")),"00000000000000"),"")</f>
        <v/>
      </c>
      <c r="E669" s="9" t="str">
        <f t="shared" si="40"/>
        <v/>
      </c>
      <c r="F669" s="9" t="str">
        <f t="shared" si="41"/>
        <v/>
      </c>
      <c r="G669" s="9">
        <f>IFERROR(IF('[2]R-2010'!I669="",0,'[2]R-2010'!I669),"")</f>
        <v>0</v>
      </c>
      <c r="H669" s="10">
        <f>IFERROR('[2]R-2010'!K669,"")</f>
        <v>0</v>
      </c>
      <c r="I669" s="24">
        <f>IFERROR('[2]R-2010'!L669,"")</f>
        <v>0</v>
      </c>
      <c r="J669" s="14">
        <f>IFERROR('[2]R-2010'!Q669,"")</f>
        <v>0</v>
      </c>
      <c r="K669" s="23" t="str">
        <f>IFERROR(IF(OR(ISNUMBER(FIND("VARR",J669)),ISNUMBER(FIND("CAPINA",J669)),ISNUMBER(FIND("ROÇAG",J669)),ISNUMBER(FIND("ROCAG",J669)),ISNUMBER(FIND("PODA",J669)),ISNUMBER(FIND("RESÍDUO",J669)),ISNUMBER(FIND("RESIDUO",J669)),ISNUMBER(FIND("LIMPEZA",J669)),ISNUMBER(FIND("CONSERVAÇÃO",J669)),ISNUMBER(FIND("CONSERVACAO",J669))),INDEX([1]dados!$D$2:$D$32,MATCH("100000001*",[1]dados!$D$2:$D$32,0)),IF(OR(ISNUMBER(FIND("OBRA",J669)),ISNUMBER(FIND("ENGENHARIA",J669)),ISNUMBER(FIND("REFORMA",J669)),ISNUMBER(FIND("AMPLIAÇÃO",J669)),ISNUMBER(FIND("AMPLIACAO",J669)),ISNUMBER(FIND("PAVIMENTAÇÃO",J669)),ISNUMBER(FIND("PAVIMENTACAO",J669)),ISNUMBER(FIND("DRENAGEM",J669)),ISNUMBER(FIND("CONSTRUÇÃO",J669)),ISNUMBER(FIND("CONSTRUCAO",J669))),INDEX([1]dados!$D$2:$D$32,MATCH("100000003*",[1]dados!$D$2:$D$32,0)),IF(OR(ISNUMBER(FIND("LOCAÇÃO",J669)),ISNUMBER(FIND("LOCACAO",J669)),ISNUMBER(FIND("MANUTENÇÃO",J669)),ISNUMBER(FIND("MANUTENCAO",J669)),ISNUMBER(FIND("MÁQUINA",J669)),ISNUMBER(FIND("MAQUINA",J669)),ISNUMBER(FIND("EQUIPAMENTO",J669))),INDEX([1]dados!$D$2:$D$32,MATCH("100000020*",[1]dados!$D$2:$D$32,0)),""))),"")</f>
        <v/>
      </c>
      <c r="L669" s="9" t="str">
        <f t="shared" si="42"/>
        <v/>
      </c>
      <c r="M669" s="9" t="str">
        <f t="shared" si="43"/>
        <v/>
      </c>
    </row>
    <row r="670" spans="1:13" ht="15" thickBot="1">
      <c r="A670" s="14" t="s">
        <v>1489</v>
      </c>
      <c r="C670" s="9">
        <f>IF(OR(ISNUMBER(FIND("OBRA",'[2]R-2010'!E670)),ISNUMBER(FIND("4.4.90.51",'[2]R-2010'!C670))),1,0)</f>
        <v>0</v>
      </c>
      <c r="D670" s="23" t="str">
        <f>IFERROR(TEXT(VALUE(SUBSTITUTE(SUBSTITUTE(SUBSTITUTE('[2]R-2010'!H670,".",""),"/",""),"-","")),"00000000000000"),"")</f>
        <v/>
      </c>
      <c r="E670" s="9" t="str">
        <f t="shared" si="40"/>
        <v/>
      </c>
      <c r="F670" s="9" t="str">
        <f t="shared" si="41"/>
        <v/>
      </c>
      <c r="G670" s="9">
        <f>IFERROR(IF('[2]R-2010'!I670="",0,'[2]R-2010'!I670),"")</f>
        <v>0</v>
      </c>
      <c r="H670" s="10">
        <f>IFERROR('[2]R-2010'!K670,"")</f>
        <v>0</v>
      </c>
      <c r="I670" s="24">
        <f>IFERROR('[2]R-2010'!L670,"")</f>
        <v>0</v>
      </c>
      <c r="J670" s="14">
        <f>IFERROR('[2]R-2010'!Q670,"")</f>
        <v>0</v>
      </c>
      <c r="K670" s="23" t="str">
        <f>IFERROR(IF(OR(ISNUMBER(FIND("VARR",J670)),ISNUMBER(FIND("CAPINA",J670)),ISNUMBER(FIND("ROÇAG",J670)),ISNUMBER(FIND("ROCAG",J670)),ISNUMBER(FIND("PODA",J670)),ISNUMBER(FIND("RESÍDUO",J670)),ISNUMBER(FIND("RESIDUO",J670)),ISNUMBER(FIND("LIMPEZA",J670)),ISNUMBER(FIND("CONSERVAÇÃO",J670)),ISNUMBER(FIND("CONSERVACAO",J670))),INDEX([1]dados!$D$2:$D$32,MATCH("100000001*",[1]dados!$D$2:$D$32,0)),IF(OR(ISNUMBER(FIND("OBRA",J670)),ISNUMBER(FIND("ENGENHARIA",J670)),ISNUMBER(FIND("REFORMA",J670)),ISNUMBER(FIND("AMPLIAÇÃO",J670)),ISNUMBER(FIND("AMPLIACAO",J670)),ISNUMBER(FIND("PAVIMENTAÇÃO",J670)),ISNUMBER(FIND("PAVIMENTACAO",J670)),ISNUMBER(FIND("DRENAGEM",J670)),ISNUMBER(FIND("CONSTRUÇÃO",J670)),ISNUMBER(FIND("CONSTRUCAO",J670))),INDEX([1]dados!$D$2:$D$32,MATCH("100000003*",[1]dados!$D$2:$D$32,0)),IF(OR(ISNUMBER(FIND("LOCAÇÃO",J670)),ISNUMBER(FIND("LOCACAO",J670)),ISNUMBER(FIND("MANUTENÇÃO",J670)),ISNUMBER(FIND("MANUTENCAO",J670)),ISNUMBER(FIND("MÁQUINA",J670)),ISNUMBER(FIND("MAQUINA",J670)),ISNUMBER(FIND("EQUIPAMENTO",J670))),INDEX([1]dados!$D$2:$D$32,MATCH("100000020*",[1]dados!$D$2:$D$32,0)),""))),"")</f>
        <v/>
      </c>
      <c r="L670" s="9" t="str">
        <f t="shared" si="42"/>
        <v/>
      </c>
      <c r="M670" s="9" t="str">
        <f t="shared" si="43"/>
        <v/>
      </c>
    </row>
    <row r="671" spans="1:13" ht="15" thickBot="1">
      <c r="A671" s="14" t="s">
        <v>1489</v>
      </c>
      <c r="C671" s="9">
        <f>IF(OR(ISNUMBER(FIND("OBRA",'[2]R-2010'!E671)),ISNUMBER(FIND("4.4.90.51",'[2]R-2010'!C671))),1,0)</f>
        <v>0</v>
      </c>
      <c r="D671" s="23" t="str">
        <f>IFERROR(TEXT(VALUE(SUBSTITUTE(SUBSTITUTE(SUBSTITUTE('[2]R-2010'!H671,".",""),"/",""),"-","")),"00000000000000"),"")</f>
        <v/>
      </c>
      <c r="E671" s="9" t="str">
        <f t="shared" si="40"/>
        <v/>
      </c>
      <c r="F671" s="9" t="str">
        <f t="shared" si="41"/>
        <v/>
      </c>
      <c r="G671" s="9">
        <f>IFERROR(IF('[2]R-2010'!I671="",0,'[2]R-2010'!I671),"")</f>
        <v>0</v>
      </c>
      <c r="H671" s="10">
        <f>IFERROR('[2]R-2010'!K671,"")</f>
        <v>0</v>
      </c>
      <c r="I671" s="24">
        <f>IFERROR('[2]R-2010'!L671,"")</f>
        <v>0</v>
      </c>
      <c r="J671" s="14">
        <f>IFERROR('[2]R-2010'!Q671,"")</f>
        <v>0</v>
      </c>
      <c r="K671" s="23" t="str">
        <f>IFERROR(IF(OR(ISNUMBER(FIND("VARR",J671)),ISNUMBER(FIND("CAPINA",J671)),ISNUMBER(FIND("ROÇAG",J671)),ISNUMBER(FIND("ROCAG",J671)),ISNUMBER(FIND("PODA",J671)),ISNUMBER(FIND("RESÍDUO",J671)),ISNUMBER(FIND("RESIDUO",J671)),ISNUMBER(FIND("LIMPEZA",J671)),ISNUMBER(FIND("CONSERVAÇÃO",J671)),ISNUMBER(FIND("CONSERVACAO",J671))),INDEX([1]dados!$D$2:$D$32,MATCH("100000001*",[1]dados!$D$2:$D$32,0)),IF(OR(ISNUMBER(FIND("OBRA",J671)),ISNUMBER(FIND("ENGENHARIA",J671)),ISNUMBER(FIND("REFORMA",J671)),ISNUMBER(FIND("AMPLIAÇÃO",J671)),ISNUMBER(FIND("AMPLIACAO",J671)),ISNUMBER(FIND("PAVIMENTAÇÃO",J671)),ISNUMBER(FIND("PAVIMENTACAO",J671)),ISNUMBER(FIND("DRENAGEM",J671)),ISNUMBER(FIND("CONSTRUÇÃO",J671)),ISNUMBER(FIND("CONSTRUCAO",J671))),INDEX([1]dados!$D$2:$D$32,MATCH("100000003*",[1]dados!$D$2:$D$32,0)),IF(OR(ISNUMBER(FIND("LOCAÇÃO",J671)),ISNUMBER(FIND("LOCACAO",J671)),ISNUMBER(FIND("MANUTENÇÃO",J671)),ISNUMBER(FIND("MANUTENCAO",J671)),ISNUMBER(FIND("MÁQUINA",J671)),ISNUMBER(FIND("MAQUINA",J671)),ISNUMBER(FIND("EQUIPAMENTO",J671))),INDEX([1]dados!$D$2:$D$32,MATCH("100000020*",[1]dados!$D$2:$D$32,0)),""))),"")</f>
        <v/>
      </c>
      <c r="L671" s="9" t="str">
        <f t="shared" si="42"/>
        <v/>
      </c>
      <c r="M671" s="9" t="str">
        <f t="shared" si="43"/>
        <v/>
      </c>
    </row>
    <row r="672" spans="1:13" ht="15" thickBot="1">
      <c r="A672" s="14" t="s">
        <v>1489</v>
      </c>
      <c r="C672" s="9">
        <f>IF(OR(ISNUMBER(FIND("OBRA",'[2]R-2010'!E672)),ISNUMBER(FIND("4.4.90.51",'[2]R-2010'!C672))),1,0)</f>
        <v>0</v>
      </c>
      <c r="D672" s="23" t="str">
        <f>IFERROR(TEXT(VALUE(SUBSTITUTE(SUBSTITUTE(SUBSTITUTE('[2]R-2010'!H672,".",""),"/",""),"-","")),"00000000000000"),"")</f>
        <v/>
      </c>
      <c r="E672" s="9" t="str">
        <f t="shared" si="40"/>
        <v/>
      </c>
      <c r="F672" s="9" t="str">
        <f t="shared" si="41"/>
        <v/>
      </c>
      <c r="G672" s="9">
        <f>IFERROR(IF('[2]R-2010'!I672="",0,'[2]R-2010'!I672),"")</f>
        <v>0</v>
      </c>
      <c r="H672" s="10">
        <f>IFERROR('[2]R-2010'!K672,"")</f>
        <v>0</v>
      </c>
      <c r="I672" s="24">
        <f>IFERROR('[2]R-2010'!L672,"")</f>
        <v>0</v>
      </c>
      <c r="J672" s="14">
        <f>IFERROR('[2]R-2010'!Q672,"")</f>
        <v>0</v>
      </c>
      <c r="K672" s="23" t="str">
        <f>IFERROR(IF(OR(ISNUMBER(FIND("VARR",J672)),ISNUMBER(FIND("CAPINA",J672)),ISNUMBER(FIND("ROÇAG",J672)),ISNUMBER(FIND("ROCAG",J672)),ISNUMBER(FIND("PODA",J672)),ISNUMBER(FIND("RESÍDUO",J672)),ISNUMBER(FIND("RESIDUO",J672)),ISNUMBER(FIND("LIMPEZA",J672)),ISNUMBER(FIND("CONSERVAÇÃO",J672)),ISNUMBER(FIND("CONSERVACAO",J672))),INDEX([1]dados!$D$2:$D$32,MATCH("100000001*",[1]dados!$D$2:$D$32,0)),IF(OR(ISNUMBER(FIND("OBRA",J672)),ISNUMBER(FIND("ENGENHARIA",J672)),ISNUMBER(FIND("REFORMA",J672)),ISNUMBER(FIND("AMPLIAÇÃO",J672)),ISNUMBER(FIND("AMPLIACAO",J672)),ISNUMBER(FIND("PAVIMENTAÇÃO",J672)),ISNUMBER(FIND("PAVIMENTACAO",J672)),ISNUMBER(FIND("DRENAGEM",J672)),ISNUMBER(FIND("CONSTRUÇÃO",J672)),ISNUMBER(FIND("CONSTRUCAO",J672))),INDEX([1]dados!$D$2:$D$32,MATCH("100000003*",[1]dados!$D$2:$D$32,0)),IF(OR(ISNUMBER(FIND("LOCAÇÃO",J672)),ISNUMBER(FIND("LOCACAO",J672)),ISNUMBER(FIND("MANUTENÇÃO",J672)),ISNUMBER(FIND("MANUTENCAO",J672)),ISNUMBER(FIND("MÁQUINA",J672)),ISNUMBER(FIND("MAQUINA",J672)),ISNUMBER(FIND("EQUIPAMENTO",J672))),INDEX([1]dados!$D$2:$D$32,MATCH("100000020*",[1]dados!$D$2:$D$32,0)),""))),"")</f>
        <v/>
      </c>
      <c r="L672" s="9" t="str">
        <f t="shared" si="42"/>
        <v/>
      </c>
      <c r="M672" s="9" t="str">
        <f t="shared" si="43"/>
        <v/>
      </c>
    </row>
    <row r="673" spans="1:13" ht="15" thickBot="1">
      <c r="A673" s="14" t="s">
        <v>1489</v>
      </c>
      <c r="C673" s="9">
        <f>IF(OR(ISNUMBER(FIND("OBRA",'[2]R-2010'!E673)),ISNUMBER(FIND("4.4.90.51",'[2]R-2010'!C673))),1,0)</f>
        <v>0</v>
      </c>
      <c r="D673" s="23" t="str">
        <f>IFERROR(TEXT(VALUE(SUBSTITUTE(SUBSTITUTE(SUBSTITUTE('[2]R-2010'!H673,".",""),"/",""),"-","")),"00000000000000"),"")</f>
        <v/>
      </c>
      <c r="E673" s="9" t="str">
        <f t="shared" si="40"/>
        <v/>
      </c>
      <c r="F673" s="9" t="str">
        <f t="shared" si="41"/>
        <v/>
      </c>
      <c r="G673" s="9">
        <f>IFERROR(IF('[2]R-2010'!I673="",0,'[2]R-2010'!I673),"")</f>
        <v>0</v>
      </c>
      <c r="H673" s="10">
        <f>IFERROR('[2]R-2010'!K673,"")</f>
        <v>0</v>
      </c>
      <c r="I673" s="24">
        <f>IFERROR('[2]R-2010'!L673,"")</f>
        <v>0</v>
      </c>
      <c r="J673" s="14">
        <f>IFERROR('[2]R-2010'!Q673,"")</f>
        <v>0</v>
      </c>
      <c r="K673" s="23" t="str">
        <f>IFERROR(IF(OR(ISNUMBER(FIND("VARR",J673)),ISNUMBER(FIND("CAPINA",J673)),ISNUMBER(FIND("ROÇAG",J673)),ISNUMBER(FIND("ROCAG",J673)),ISNUMBER(FIND("PODA",J673)),ISNUMBER(FIND("RESÍDUO",J673)),ISNUMBER(FIND("RESIDUO",J673)),ISNUMBER(FIND("LIMPEZA",J673)),ISNUMBER(FIND("CONSERVAÇÃO",J673)),ISNUMBER(FIND("CONSERVACAO",J673))),INDEX([1]dados!$D$2:$D$32,MATCH("100000001*",[1]dados!$D$2:$D$32,0)),IF(OR(ISNUMBER(FIND("OBRA",J673)),ISNUMBER(FIND("ENGENHARIA",J673)),ISNUMBER(FIND("REFORMA",J673)),ISNUMBER(FIND("AMPLIAÇÃO",J673)),ISNUMBER(FIND("AMPLIACAO",J673)),ISNUMBER(FIND("PAVIMENTAÇÃO",J673)),ISNUMBER(FIND("PAVIMENTACAO",J673)),ISNUMBER(FIND("DRENAGEM",J673)),ISNUMBER(FIND("CONSTRUÇÃO",J673)),ISNUMBER(FIND("CONSTRUCAO",J673))),INDEX([1]dados!$D$2:$D$32,MATCH("100000003*",[1]dados!$D$2:$D$32,0)),IF(OR(ISNUMBER(FIND("LOCAÇÃO",J673)),ISNUMBER(FIND("LOCACAO",J673)),ISNUMBER(FIND("MANUTENÇÃO",J673)),ISNUMBER(FIND("MANUTENCAO",J673)),ISNUMBER(FIND("MÁQUINA",J673)),ISNUMBER(FIND("MAQUINA",J673)),ISNUMBER(FIND("EQUIPAMENTO",J673))),INDEX([1]dados!$D$2:$D$32,MATCH("100000020*",[1]dados!$D$2:$D$32,0)),""))),"")</f>
        <v/>
      </c>
      <c r="L673" s="9" t="str">
        <f t="shared" si="42"/>
        <v/>
      </c>
      <c r="M673" s="9" t="str">
        <f t="shared" si="43"/>
        <v/>
      </c>
    </row>
    <row r="674" spans="1:13" ht="15" thickBot="1">
      <c r="A674" s="14" t="s">
        <v>1489</v>
      </c>
      <c r="C674" s="9">
        <f>IF(OR(ISNUMBER(FIND("OBRA",'[2]R-2010'!E674)),ISNUMBER(FIND("4.4.90.51",'[2]R-2010'!C674))),1,0)</f>
        <v>0</v>
      </c>
      <c r="D674" s="23" t="str">
        <f>IFERROR(TEXT(VALUE(SUBSTITUTE(SUBSTITUTE(SUBSTITUTE('[2]R-2010'!H674,".",""),"/",""),"-","")),"00000000000000"),"")</f>
        <v/>
      </c>
      <c r="E674" s="9" t="str">
        <f t="shared" si="40"/>
        <v/>
      </c>
      <c r="F674" s="9" t="str">
        <f t="shared" si="41"/>
        <v/>
      </c>
      <c r="G674" s="9">
        <f>IFERROR(IF('[2]R-2010'!I674="",0,'[2]R-2010'!I674),"")</f>
        <v>0</v>
      </c>
      <c r="H674" s="10">
        <f>IFERROR('[2]R-2010'!K674,"")</f>
        <v>0</v>
      </c>
      <c r="I674" s="24">
        <f>IFERROR('[2]R-2010'!L674,"")</f>
        <v>0</v>
      </c>
      <c r="J674" s="14">
        <f>IFERROR('[2]R-2010'!Q674,"")</f>
        <v>0</v>
      </c>
      <c r="K674" s="23" t="str">
        <f>IFERROR(IF(OR(ISNUMBER(FIND("VARR",J674)),ISNUMBER(FIND("CAPINA",J674)),ISNUMBER(FIND("ROÇAG",J674)),ISNUMBER(FIND("ROCAG",J674)),ISNUMBER(FIND("PODA",J674)),ISNUMBER(FIND("RESÍDUO",J674)),ISNUMBER(FIND("RESIDUO",J674)),ISNUMBER(FIND("LIMPEZA",J674)),ISNUMBER(FIND("CONSERVAÇÃO",J674)),ISNUMBER(FIND("CONSERVACAO",J674))),INDEX([1]dados!$D$2:$D$32,MATCH("100000001*",[1]dados!$D$2:$D$32,0)),IF(OR(ISNUMBER(FIND("OBRA",J674)),ISNUMBER(FIND("ENGENHARIA",J674)),ISNUMBER(FIND("REFORMA",J674)),ISNUMBER(FIND("AMPLIAÇÃO",J674)),ISNUMBER(FIND("AMPLIACAO",J674)),ISNUMBER(FIND("PAVIMENTAÇÃO",J674)),ISNUMBER(FIND("PAVIMENTACAO",J674)),ISNUMBER(FIND("DRENAGEM",J674)),ISNUMBER(FIND("CONSTRUÇÃO",J674)),ISNUMBER(FIND("CONSTRUCAO",J674))),INDEX([1]dados!$D$2:$D$32,MATCH("100000003*",[1]dados!$D$2:$D$32,0)),IF(OR(ISNUMBER(FIND("LOCAÇÃO",J674)),ISNUMBER(FIND("LOCACAO",J674)),ISNUMBER(FIND("MANUTENÇÃO",J674)),ISNUMBER(FIND("MANUTENCAO",J674)),ISNUMBER(FIND("MÁQUINA",J674)),ISNUMBER(FIND("MAQUINA",J674)),ISNUMBER(FIND("EQUIPAMENTO",J674))),INDEX([1]dados!$D$2:$D$32,MATCH("100000020*",[1]dados!$D$2:$D$32,0)),""))),"")</f>
        <v/>
      </c>
      <c r="L674" s="9" t="str">
        <f t="shared" si="42"/>
        <v/>
      </c>
      <c r="M674" s="9" t="str">
        <f t="shared" si="43"/>
        <v/>
      </c>
    </row>
    <row r="675" spans="1:13" ht="15" thickBot="1">
      <c r="A675" s="14" t="s">
        <v>1489</v>
      </c>
      <c r="C675" s="9">
        <f>IF(OR(ISNUMBER(FIND("OBRA",'[2]R-2010'!E675)),ISNUMBER(FIND("4.4.90.51",'[2]R-2010'!C675))),1,0)</f>
        <v>0</v>
      </c>
      <c r="D675" s="23" t="str">
        <f>IFERROR(TEXT(VALUE(SUBSTITUTE(SUBSTITUTE(SUBSTITUTE('[2]R-2010'!H675,".",""),"/",""),"-","")),"00000000000000"),"")</f>
        <v/>
      </c>
      <c r="E675" s="9" t="str">
        <f t="shared" si="40"/>
        <v/>
      </c>
      <c r="F675" s="9" t="str">
        <f t="shared" si="41"/>
        <v/>
      </c>
      <c r="G675" s="9">
        <f>IFERROR(IF('[2]R-2010'!I675="",0,'[2]R-2010'!I675),"")</f>
        <v>0</v>
      </c>
      <c r="H675" s="10">
        <f>IFERROR('[2]R-2010'!K675,"")</f>
        <v>0</v>
      </c>
      <c r="I675" s="24">
        <f>IFERROR('[2]R-2010'!L675,"")</f>
        <v>0</v>
      </c>
      <c r="J675" s="14">
        <f>IFERROR('[2]R-2010'!Q675,"")</f>
        <v>0</v>
      </c>
      <c r="K675" s="23" t="str">
        <f>IFERROR(IF(OR(ISNUMBER(FIND("VARR",J675)),ISNUMBER(FIND("CAPINA",J675)),ISNUMBER(FIND("ROÇAG",J675)),ISNUMBER(FIND("ROCAG",J675)),ISNUMBER(FIND("PODA",J675)),ISNUMBER(FIND("RESÍDUO",J675)),ISNUMBER(FIND("RESIDUO",J675)),ISNUMBER(FIND("LIMPEZA",J675)),ISNUMBER(FIND("CONSERVAÇÃO",J675)),ISNUMBER(FIND("CONSERVACAO",J675))),INDEX([1]dados!$D$2:$D$32,MATCH("100000001*",[1]dados!$D$2:$D$32,0)),IF(OR(ISNUMBER(FIND("OBRA",J675)),ISNUMBER(FIND("ENGENHARIA",J675)),ISNUMBER(FIND("REFORMA",J675)),ISNUMBER(FIND("AMPLIAÇÃO",J675)),ISNUMBER(FIND("AMPLIACAO",J675)),ISNUMBER(FIND("PAVIMENTAÇÃO",J675)),ISNUMBER(FIND("PAVIMENTACAO",J675)),ISNUMBER(FIND("DRENAGEM",J675)),ISNUMBER(FIND("CONSTRUÇÃO",J675)),ISNUMBER(FIND("CONSTRUCAO",J675))),INDEX([1]dados!$D$2:$D$32,MATCH("100000003*",[1]dados!$D$2:$D$32,0)),IF(OR(ISNUMBER(FIND("LOCAÇÃO",J675)),ISNUMBER(FIND("LOCACAO",J675)),ISNUMBER(FIND("MANUTENÇÃO",J675)),ISNUMBER(FIND("MANUTENCAO",J675)),ISNUMBER(FIND("MÁQUINA",J675)),ISNUMBER(FIND("MAQUINA",J675)),ISNUMBER(FIND("EQUIPAMENTO",J675))),INDEX([1]dados!$D$2:$D$32,MATCH("100000020*",[1]dados!$D$2:$D$32,0)),""))),"")</f>
        <v/>
      </c>
      <c r="L675" s="9" t="str">
        <f t="shared" si="42"/>
        <v/>
      </c>
      <c r="M675" s="9" t="str">
        <f t="shared" si="43"/>
        <v/>
      </c>
    </row>
    <row r="676" spans="1:13" ht="15" thickBot="1">
      <c r="A676" s="14" t="s">
        <v>1489</v>
      </c>
      <c r="C676" s="9">
        <f>IF(OR(ISNUMBER(FIND("OBRA",'[2]R-2010'!E676)),ISNUMBER(FIND("4.4.90.51",'[2]R-2010'!C676))),1,0)</f>
        <v>0</v>
      </c>
      <c r="D676" s="23" t="str">
        <f>IFERROR(TEXT(VALUE(SUBSTITUTE(SUBSTITUTE(SUBSTITUTE('[2]R-2010'!H676,".",""),"/",""),"-","")),"00000000000000"),"")</f>
        <v/>
      </c>
      <c r="E676" s="9" t="str">
        <f t="shared" si="40"/>
        <v/>
      </c>
      <c r="F676" s="9" t="str">
        <f t="shared" si="41"/>
        <v/>
      </c>
      <c r="G676" s="9">
        <f>IFERROR(IF('[2]R-2010'!I676="",0,'[2]R-2010'!I676),"")</f>
        <v>0</v>
      </c>
      <c r="H676" s="10">
        <f>IFERROR('[2]R-2010'!K676,"")</f>
        <v>0</v>
      </c>
      <c r="I676" s="24">
        <f>IFERROR('[2]R-2010'!L676,"")</f>
        <v>0</v>
      </c>
      <c r="J676" s="14">
        <f>IFERROR('[2]R-2010'!Q676,"")</f>
        <v>0</v>
      </c>
      <c r="K676" s="23" t="str">
        <f>IFERROR(IF(OR(ISNUMBER(FIND("VARR",J676)),ISNUMBER(FIND("CAPINA",J676)),ISNUMBER(FIND("ROÇAG",J676)),ISNUMBER(FIND("ROCAG",J676)),ISNUMBER(FIND("PODA",J676)),ISNUMBER(FIND("RESÍDUO",J676)),ISNUMBER(FIND("RESIDUO",J676)),ISNUMBER(FIND("LIMPEZA",J676)),ISNUMBER(FIND("CONSERVAÇÃO",J676)),ISNUMBER(FIND("CONSERVACAO",J676))),INDEX([1]dados!$D$2:$D$32,MATCH("100000001*",[1]dados!$D$2:$D$32,0)),IF(OR(ISNUMBER(FIND("OBRA",J676)),ISNUMBER(FIND("ENGENHARIA",J676)),ISNUMBER(FIND("REFORMA",J676)),ISNUMBER(FIND("AMPLIAÇÃO",J676)),ISNUMBER(FIND("AMPLIACAO",J676)),ISNUMBER(FIND("PAVIMENTAÇÃO",J676)),ISNUMBER(FIND("PAVIMENTACAO",J676)),ISNUMBER(FIND("DRENAGEM",J676)),ISNUMBER(FIND("CONSTRUÇÃO",J676)),ISNUMBER(FIND("CONSTRUCAO",J676))),INDEX([1]dados!$D$2:$D$32,MATCH("100000003*",[1]dados!$D$2:$D$32,0)),IF(OR(ISNUMBER(FIND("LOCAÇÃO",J676)),ISNUMBER(FIND("LOCACAO",J676)),ISNUMBER(FIND("MANUTENÇÃO",J676)),ISNUMBER(FIND("MANUTENCAO",J676)),ISNUMBER(FIND("MÁQUINA",J676)),ISNUMBER(FIND("MAQUINA",J676)),ISNUMBER(FIND("EQUIPAMENTO",J676))),INDEX([1]dados!$D$2:$D$32,MATCH("100000020*",[1]dados!$D$2:$D$32,0)),""))),"")</f>
        <v/>
      </c>
      <c r="L676" s="9" t="str">
        <f t="shared" si="42"/>
        <v/>
      </c>
      <c r="M676" s="9" t="str">
        <f t="shared" si="43"/>
        <v/>
      </c>
    </row>
    <row r="677" spans="1:13" ht="15" thickBot="1">
      <c r="A677" s="14" t="s">
        <v>1489</v>
      </c>
      <c r="C677" s="9">
        <f>IF(OR(ISNUMBER(FIND("OBRA",'[2]R-2010'!E677)),ISNUMBER(FIND("4.4.90.51",'[2]R-2010'!C677))),1,0)</f>
        <v>0</v>
      </c>
      <c r="D677" s="23" t="str">
        <f>IFERROR(TEXT(VALUE(SUBSTITUTE(SUBSTITUTE(SUBSTITUTE('[2]R-2010'!H677,".",""),"/",""),"-","")),"00000000000000"),"")</f>
        <v/>
      </c>
      <c r="E677" s="9" t="str">
        <f t="shared" si="40"/>
        <v/>
      </c>
      <c r="F677" s="9" t="str">
        <f t="shared" si="41"/>
        <v/>
      </c>
      <c r="G677" s="9">
        <f>IFERROR(IF('[2]R-2010'!I677="",0,'[2]R-2010'!I677),"")</f>
        <v>0</v>
      </c>
      <c r="H677" s="10">
        <f>IFERROR('[2]R-2010'!K677,"")</f>
        <v>0</v>
      </c>
      <c r="I677" s="24">
        <f>IFERROR('[2]R-2010'!L677,"")</f>
        <v>0</v>
      </c>
      <c r="J677" s="14">
        <f>IFERROR('[2]R-2010'!Q677,"")</f>
        <v>0</v>
      </c>
      <c r="K677" s="23" t="str">
        <f>IFERROR(IF(OR(ISNUMBER(FIND("VARR",J677)),ISNUMBER(FIND("CAPINA",J677)),ISNUMBER(FIND("ROÇAG",J677)),ISNUMBER(FIND("ROCAG",J677)),ISNUMBER(FIND("PODA",J677)),ISNUMBER(FIND("RESÍDUO",J677)),ISNUMBER(FIND("RESIDUO",J677)),ISNUMBER(FIND("LIMPEZA",J677)),ISNUMBER(FIND("CONSERVAÇÃO",J677)),ISNUMBER(FIND("CONSERVACAO",J677))),INDEX([1]dados!$D$2:$D$32,MATCH("100000001*",[1]dados!$D$2:$D$32,0)),IF(OR(ISNUMBER(FIND("OBRA",J677)),ISNUMBER(FIND("ENGENHARIA",J677)),ISNUMBER(FIND("REFORMA",J677)),ISNUMBER(FIND("AMPLIAÇÃO",J677)),ISNUMBER(FIND("AMPLIACAO",J677)),ISNUMBER(FIND("PAVIMENTAÇÃO",J677)),ISNUMBER(FIND("PAVIMENTACAO",J677)),ISNUMBER(FIND("DRENAGEM",J677)),ISNUMBER(FIND("CONSTRUÇÃO",J677)),ISNUMBER(FIND("CONSTRUCAO",J677))),INDEX([1]dados!$D$2:$D$32,MATCH("100000003*",[1]dados!$D$2:$D$32,0)),IF(OR(ISNUMBER(FIND("LOCAÇÃO",J677)),ISNUMBER(FIND("LOCACAO",J677)),ISNUMBER(FIND("MANUTENÇÃO",J677)),ISNUMBER(FIND("MANUTENCAO",J677)),ISNUMBER(FIND("MÁQUINA",J677)),ISNUMBER(FIND("MAQUINA",J677)),ISNUMBER(FIND("EQUIPAMENTO",J677))),INDEX([1]dados!$D$2:$D$32,MATCH("100000020*",[1]dados!$D$2:$D$32,0)),""))),"")</f>
        <v/>
      </c>
      <c r="L677" s="9" t="str">
        <f t="shared" si="42"/>
        <v/>
      </c>
      <c r="M677" s="9" t="str">
        <f t="shared" si="43"/>
        <v/>
      </c>
    </row>
    <row r="678" spans="1:13" ht="15" thickBot="1">
      <c r="A678" s="14" t="s">
        <v>1489</v>
      </c>
      <c r="C678" s="9">
        <f>IF(OR(ISNUMBER(FIND("OBRA",'[2]R-2010'!E678)),ISNUMBER(FIND("4.4.90.51",'[2]R-2010'!C678))),1,0)</f>
        <v>0</v>
      </c>
      <c r="D678" s="23" t="str">
        <f>IFERROR(TEXT(VALUE(SUBSTITUTE(SUBSTITUTE(SUBSTITUTE('[2]R-2010'!H678,".",""),"/",""),"-","")),"00000000000000"),"")</f>
        <v/>
      </c>
      <c r="E678" s="9" t="str">
        <f t="shared" si="40"/>
        <v/>
      </c>
      <c r="F678" s="9" t="str">
        <f t="shared" si="41"/>
        <v/>
      </c>
      <c r="G678" s="9">
        <f>IFERROR(IF('[2]R-2010'!I678="",0,'[2]R-2010'!I678),"")</f>
        <v>0</v>
      </c>
      <c r="H678" s="10">
        <f>IFERROR('[2]R-2010'!K678,"")</f>
        <v>0</v>
      </c>
      <c r="I678" s="24">
        <f>IFERROR('[2]R-2010'!L678,"")</f>
        <v>0</v>
      </c>
      <c r="J678" s="14">
        <f>IFERROR('[2]R-2010'!Q678,"")</f>
        <v>0</v>
      </c>
      <c r="K678" s="23" t="str">
        <f>IFERROR(IF(OR(ISNUMBER(FIND("VARR",J678)),ISNUMBER(FIND("CAPINA",J678)),ISNUMBER(FIND("ROÇAG",J678)),ISNUMBER(FIND("ROCAG",J678)),ISNUMBER(FIND("PODA",J678)),ISNUMBER(FIND("RESÍDUO",J678)),ISNUMBER(FIND("RESIDUO",J678)),ISNUMBER(FIND("LIMPEZA",J678)),ISNUMBER(FIND("CONSERVAÇÃO",J678)),ISNUMBER(FIND("CONSERVACAO",J678))),INDEX([1]dados!$D$2:$D$32,MATCH("100000001*",[1]dados!$D$2:$D$32,0)),IF(OR(ISNUMBER(FIND("OBRA",J678)),ISNUMBER(FIND("ENGENHARIA",J678)),ISNUMBER(FIND("REFORMA",J678)),ISNUMBER(FIND("AMPLIAÇÃO",J678)),ISNUMBER(FIND("AMPLIACAO",J678)),ISNUMBER(FIND("PAVIMENTAÇÃO",J678)),ISNUMBER(FIND("PAVIMENTACAO",J678)),ISNUMBER(FIND("DRENAGEM",J678)),ISNUMBER(FIND("CONSTRUÇÃO",J678)),ISNUMBER(FIND("CONSTRUCAO",J678))),INDEX([1]dados!$D$2:$D$32,MATCH("100000003*",[1]dados!$D$2:$D$32,0)),IF(OR(ISNUMBER(FIND("LOCAÇÃO",J678)),ISNUMBER(FIND("LOCACAO",J678)),ISNUMBER(FIND("MANUTENÇÃO",J678)),ISNUMBER(FIND("MANUTENCAO",J678)),ISNUMBER(FIND("MÁQUINA",J678)),ISNUMBER(FIND("MAQUINA",J678)),ISNUMBER(FIND("EQUIPAMENTO",J678))),INDEX([1]dados!$D$2:$D$32,MATCH("100000020*",[1]dados!$D$2:$D$32,0)),""))),"")</f>
        <v/>
      </c>
      <c r="L678" s="9" t="str">
        <f t="shared" si="42"/>
        <v/>
      </c>
      <c r="M678" s="9" t="str">
        <f t="shared" si="43"/>
        <v/>
      </c>
    </row>
    <row r="679" spans="1:13" ht="15" thickBot="1">
      <c r="A679" s="14" t="s">
        <v>1489</v>
      </c>
      <c r="C679" s="9">
        <f>IF(OR(ISNUMBER(FIND("OBRA",'[2]R-2010'!E679)),ISNUMBER(FIND("4.4.90.51",'[2]R-2010'!C679))),1,0)</f>
        <v>0</v>
      </c>
      <c r="D679" s="23" t="str">
        <f>IFERROR(TEXT(VALUE(SUBSTITUTE(SUBSTITUTE(SUBSTITUTE('[2]R-2010'!H679,".",""),"/",""),"-","")),"00000000000000"),"")</f>
        <v/>
      </c>
      <c r="E679" s="9" t="str">
        <f t="shared" si="40"/>
        <v/>
      </c>
      <c r="F679" s="9" t="str">
        <f t="shared" si="41"/>
        <v/>
      </c>
      <c r="G679" s="9">
        <f>IFERROR(IF('[2]R-2010'!I679="",0,'[2]R-2010'!I679),"")</f>
        <v>0</v>
      </c>
      <c r="H679" s="10">
        <f>IFERROR('[2]R-2010'!K679,"")</f>
        <v>0</v>
      </c>
      <c r="I679" s="24">
        <f>IFERROR('[2]R-2010'!L679,"")</f>
        <v>0</v>
      </c>
      <c r="J679" s="14">
        <f>IFERROR('[2]R-2010'!Q679,"")</f>
        <v>0</v>
      </c>
      <c r="K679" s="23" t="str">
        <f>IFERROR(IF(OR(ISNUMBER(FIND("VARR",J679)),ISNUMBER(FIND("CAPINA",J679)),ISNUMBER(FIND("ROÇAG",J679)),ISNUMBER(FIND("ROCAG",J679)),ISNUMBER(FIND("PODA",J679)),ISNUMBER(FIND("RESÍDUO",J679)),ISNUMBER(FIND("RESIDUO",J679)),ISNUMBER(FIND("LIMPEZA",J679)),ISNUMBER(FIND("CONSERVAÇÃO",J679)),ISNUMBER(FIND("CONSERVACAO",J679))),INDEX([1]dados!$D$2:$D$32,MATCH("100000001*",[1]dados!$D$2:$D$32,0)),IF(OR(ISNUMBER(FIND("OBRA",J679)),ISNUMBER(FIND("ENGENHARIA",J679)),ISNUMBER(FIND("REFORMA",J679)),ISNUMBER(FIND("AMPLIAÇÃO",J679)),ISNUMBER(FIND("AMPLIACAO",J679)),ISNUMBER(FIND("PAVIMENTAÇÃO",J679)),ISNUMBER(FIND("PAVIMENTACAO",J679)),ISNUMBER(FIND("DRENAGEM",J679)),ISNUMBER(FIND("CONSTRUÇÃO",J679)),ISNUMBER(FIND("CONSTRUCAO",J679))),INDEX([1]dados!$D$2:$D$32,MATCH("100000003*",[1]dados!$D$2:$D$32,0)),IF(OR(ISNUMBER(FIND("LOCAÇÃO",J679)),ISNUMBER(FIND("LOCACAO",J679)),ISNUMBER(FIND("MANUTENÇÃO",J679)),ISNUMBER(FIND("MANUTENCAO",J679)),ISNUMBER(FIND("MÁQUINA",J679)),ISNUMBER(FIND("MAQUINA",J679)),ISNUMBER(FIND("EQUIPAMENTO",J679))),INDEX([1]dados!$D$2:$D$32,MATCH("100000020*",[1]dados!$D$2:$D$32,0)),""))),"")</f>
        <v/>
      </c>
      <c r="L679" s="9" t="str">
        <f t="shared" si="42"/>
        <v/>
      </c>
      <c r="M679" s="9" t="str">
        <f t="shared" si="43"/>
        <v/>
      </c>
    </row>
    <row r="680" spans="1:13" ht="15" thickBot="1">
      <c r="A680" s="14" t="s">
        <v>1489</v>
      </c>
      <c r="C680" s="9">
        <f>IF(OR(ISNUMBER(FIND("OBRA",'[2]R-2010'!E680)),ISNUMBER(FIND("4.4.90.51",'[2]R-2010'!C680))),1,0)</f>
        <v>0</v>
      </c>
      <c r="D680" s="23" t="str">
        <f>IFERROR(TEXT(VALUE(SUBSTITUTE(SUBSTITUTE(SUBSTITUTE('[2]R-2010'!H680,".",""),"/",""),"-","")),"00000000000000"),"")</f>
        <v/>
      </c>
      <c r="E680" s="9" t="str">
        <f t="shared" si="40"/>
        <v/>
      </c>
      <c r="F680" s="9" t="str">
        <f t="shared" si="41"/>
        <v/>
      </c>
      <c r="G680" s="9">
        <f>IFERROR(IF('[2]R-2010'!I680="",0,'[2]R-2010'!I680),"")</f>
        <v>0</v>
      </c>
      <c r="H680" s="10">
        <f>IFERROR('[2]R-2010'!K680,"")</f>
        <v>0</v>
      </c>
      <c r="I680" s="24">
        <f>IFERROR('[2]R-2010'!L680,"")</f>
        <v>0</v>
      </c>
      <c r="J680" s="14">
        <f>IFERROR('[2]R-2010'!Q680,"")</f>
        <v>0</v>
      </c>
      <c r="K680" s="23" t="str">
        <f>IFERROR(IF(OR(ISNUMBER(FIND("VARR",J680)),ISNUMBER(FIND("CAPINA",J680)),ISNUMBER(FIND("ROÇAG",J680)),ISNUMBER(FIND("ROCAG",J680)),ISNUMBER(FIND("PODA",J680)),ISNUMBER(FIND("RESÍDUO",J680)),ISNUMBER(FIND("RESIDUO",J680)),ISNUMBER(FIND("LIMPEZA",J680)),ISNUMBER(FIND("CONSERVAÇÃO",J680)),ISNUMBER(FIND("CONSERVACAO",J680))),INDEX([1]dados!$D$2:$D$32,MATCH("100000001*",[1]dados!$D$2:$D$32,0)),IF(OR(ISNUMBER(FIND("OBRA",J680)),ISNUMBER(FIND("ENGENHARIA",J680)),ISNUMBER(FIND("REFORMA",J680)),ISNUMBER(FIND("AMPLIAÇÃO",J680)),ISNUMBER(FIND("AMPLIACAO",J680)),ISNUMBER(FIND("PAVIMENTAÇÃO",J680)),ISNUMBER(FIND("PAVIMENTACAO",J680)),ISNUMBER(FIND("DRENAGEM",J680)),ISNUMBER(FIND("CONSTRUÇÃO",J680)),ISNUMBER(FIND("CONSTRUCAO",J680))),INDEX([1]dados!$D$2:$D$32,MATCH("100000003*",[1]dados!$D$2:$D$32,0)),IF(OR(ISNUMBER(FIND("LOCAÇÃO",J680)),ISNUMBER(FIND("LOCACAO",J680)),ISNUMBER(FIND("MANUTENÇÃO",J680)),ISNUMBER(FIND("MANUTENCAO",J680)),ISNUMBER(FIND("MÁQUINA",J680)),ISNUMBER(FIND("MAQUINA",J680)),ISNUMBER(FIND("EQUIPAMENTO",J680))),INDEX([1]dados!$D$2:$D$32,MATCH("100000020*",[1]dados!$D$2:$D$32,0)),""))),"")</f>
        <v/>
      </c>
      <c r="L680" s="9" t="str">
        <f t="shared" si="42"/>
        <v/>
      </c>
      <c r="M680" s="9" t="str">
        <f t="shared" si="43"/>
        <v/>
      </c>
    </row>
    <row r="681" spans="1:13" ht="15" thickBot="1">
      <c r="A681" s="14" t="s">
        <v>1489</v>
      </c>
      <c r="C681" s="9">
        <f>IF(OR(ISNUMBER(FIND("OBRA",'[2]R-2010'!E681)),ISNUMBER(FIND("4.4.90.51",'[2]R-2010'!C681))),1,0)</f>
        <v>0</v>
      </c>
      <c r="D681" s="23" t="str">
        <f>IFERROR(TEXT(VALUE(SUBSTITUTE(SUBSTITUTE(SUBSTITUTE('[2]R-2010'!H681,".",""),"/",""),"-","")),"00000000000000"),"")</f>
        <v/>
      </c>
      <c r="E681" s="9" t="str">
        <f t="shared" si="40"/>
        <v/>
      </c>
      <c r="F681" s="9" t="str">
        <f t="shared" si="41"/>
        <v/>
      </c>
      <c r="G681" s="9">
        <f>IFERROR(IF('[2]R-2010'!I681="",0,'[2]R-2010'!I681),"")</f>
        <v>0</v>
      </c>
      <c r="H681" s="10">
        <f>IFERROR('[2]R-2010'!K681,"")</f>
        <v>0</v>
      </c>
      <c r="I681" s="24">
        <f>IFERROR('[2]R-2010'!L681,"")</f>
        <v>0</v>
      </c>
      <c r="J681" s="14">
        <f>IFERROR('[2]R-2010'!Q681,"")</f>
        <v>0</v>
      </c>
      <c r="K681" s="23" t="str">
        <f>IFERROR(IF(OR(ISNUMBER(FIND("VARR",J681)),ISNUMBER(FIND("CAPINA",J681)),ISNUMBER(FIND("ROÇAG",J681)),ISNUMBER(FIND("ROCAG",J681)),ISNUMBER(FIND("PODA",J681)),ISNUMBER(FIND("RESÍDUO",J681)),ISNUMBER(FIND("RESIDUO",J681)),ISNUMBER(FIND("LIMPEZA",J681)),ISNUMBER(FIND("CONSERVAÇÃO",J681)),ISNUMBER(FIND("CONSERVACAO",J681))),INDEX([1]dados!$D$2:$D$32,MATCH("100000001*",[1]dados!$D$2:$D$32,0)),IF(OR(ISNUMBER(FIND("OBRA",J681)),ISNUMBER(FIND("ENGENHARIA",J681)),ISNUMBER(FIND("REFORMA",J681)),ISNUMBER(FIND("AMPLIAÇÃO",J681)),ISNUMBER(FIND("AMPLIACAO",J681)),ISNUMBER(FIND("PAVIMENTAÇÃO",J681)),ISNUMBER(FIND("PAVIMENTACAO",J681)),ISNUMBER(FIND("DRENAGEM",J681)),ISNUMBER(FIND("CONSTRUÇÃO",J681)),ISNUMBER(FIND("CONSTRUCAO",J681))),INDEX([1]dados!$D$2:$D$32,MATCH("100000003*",[1]dados!$D$2:$D$32,0)),IF(OR(ISNUMBER(FIND("LOCAÇÃO",J681)),ISNUMBER(FIND("LOCACAO",J681)),ISNUMBER(FIND("MANUTENÇÃO",J681)),ISNUMBER(FIND("MANUTENCAO",J681)),ISNUMBER(FIND("MÁQUINA",J681)),ISNUMBER(FIND("MAQUINA",J681)),ISNUMBER(FIND("EQUIPAMENTO",J681))),INDEX([1]dados!$D$2:$D$32,MATCH("100000020*",[1]dados!$D$2:$D$32,0)),""))),"")</f>
        <v/>
      </c>
      <c r="L681" s="9" t="str">
        <f t="shared" si="42"/>
        <v/>
      </c>
      <c r="M681" s="9" t="str">
        <f t="shared" si="43"/>
        <v/>
      </c>
    </row>
    <row r="682" spans="1:13" ht="15" thickBot="1">
      <c r="A682" s="14" t="s">
        <v>1489</v>
      </c>
      <c r="C682" s="9">
        <f>IF(OR(ISNUMBER(FIND("OBRA",'[2]R-2010'!E682)),ISNUMBER(FIND("4.4.90.51",'[2]R-2010'!C682))),1,0)</f>
        <v>0</v>
      </c>
      <c r="D682" s="23" t="str">
        <f>IFERROR(TEXT(VALUE(SUBSTITUTE(SUBSTITUTE(SUBSTITUTE('[2]R-2010'!H682,".",""),"/",""),"-","")),"00000000000000"),"")</f>
        <v/>
      </c>
      <c r="E682" s="9" t="str">
        <f t="shared" si="40"/>
        <v/>
      </c>
      <c r="F682" s="9" t="str">
        <f t="shared" si="41"/>
        <v/>
      </c>
      <c r="G682" s="9">
        <f>IFERROR(IF('[2]R-2010'!I682="",0,'[2]R-2010'!I682),"")</f>
        <v>0</v>
      </c>
      <c r="H682" s="10">
        <f>IFERROR('[2]R-2010'!K682,"")</f>
        <v>0</v>
      </c>
      <c r="I682" s="24">
        <f>IFERROR('[2]R-2010'!L682,"")</f>
        <v>0</v>
      </c>
      <c r="J682" s="14">
        <f>IFERROR('[2]R-2010'!Q682,"")</f>
        <v>0</v>
      </c>
      <c r="K682" s="23" t="str">
        <f>IFERROR(IF(OR(ISNUMBER(FIND("VARR",J682)),ISNUMBER(FIND("CAPINA",J682)),ISNUMBER(FIND("ROÇAG",J682)),ISNUMBER(FIND("ROCAG",J682)),ISNUMBER(FIND("PODA",J682)),ISNUMBER(FIND("RESÍDUO",J682)),ISNUMBER(FIND("RESIDUO",J682)),ISNUMBER(FIND("LIMPEZA",J682)),ISNUMBER(FIND("CONSERVAÇÃO",J682)),ISNUMBER(FIND("CONSERVACAO",J682))),INDEX([1]dados!$D$2:$D$32,MATCH("100000001*",[1]dados!$D$2:$D$32,0)),IF(OR(ISNUMBER(FIND("OBRA",J682)),ISNUMBER(FIND("ENGENHARIA",J682)),ISNUMBER(FIND("REFORMA",J682)),ISNUMBER(FIND("AMPLIAÇÃO",J682)),ISNUMBER(FIND("AMPLIACAO",J682)),ISNUMBER(FIND("PAVIMENTAÇÃO",J682)),ISNUMBER(FIND("PAVIMENTACAO",J682)),ISNUMBER(FIND("DRENAGEM",J682)),ISNUMBER(FIND("CONSTRUÇÃO",J682)),ISNUMBER(FIND("CONSTRUCAO",J682))),INDEX([1]dados!$D$2:$D$32,MATCH("100000003*",[1]dados!$D$2:$D$32,0)),IF(OR(ISNUMBER(FIND("LOCAÇÃO",J682)),ISNUMBER(FIND("LOCACAO",J682)),ISNUMBER(FIND("MANUTENÇÃO",J682)),ISNUMBER(FIND("MANUTENCAO",J682)),ISNUMBER(FIND("MÁQUINA",J682)),ISNUMBER(FIND("MAQUINA",J682)),ISNUMBER(FIND("EQUIPAMENTO",J682))),INDEX([1]dados!$D$2:$D$32,MATCH("100000020*",[1]dados!$D$2:$D$32,0)),""))),"")</f>
        <v/>
      </c>
      <c r="L682" s="9" t="str">
        <f t="shared" si="42"/>
        <v/>
      </c>
      <c r="M682" s="9" t="str">
        <f t="shared" si="43"/>
        <v/>
      </c>
    </row>
    <row r="683" spans="1:13" ht="15" thickBot="1">
      <c r="A683" s="14" t="s">
        <v>1489</v>
      </c>
      <c r="C683" s="9">
        <f>IF(OR(ISNUMBER(FIND("OBRA",'[2]R-2010'!E683)),ISNUMBER(FIND("4.4.90.51",'[2]R-2010'!C683))),1,0)</f>
        <v>0</v>
      </c>
      <c r="D683" s="23" t="str">
        <f>IFERROR(TEXT(VALUE(SUBSTITUTE(SUBSTITUTE(SUBSTITUTE('[2]R-2010'!H683,".",""),"/",""),"-","")),"00000000000000"),"")</f>
        <v/>
      </c>
      <c r="E683" s="9" t="str">
        <f t="shared" si="40"/>
        <v/>
      </c>
      <c r="F683" s="9" t="str">
        <f t="shared" si="41"/>
        <v/>
      </c>
      <c r="G683" s="9">
        <f>IFERROR(IF('[2]R-2010'!I683="",0,'[2]R-2010'!I683),"")</f>
        <v>0</v>
      </c>
      <c r="H683" s="10">
        <f>IFERROR('[2]R-2010'!K683,"")</f>
        <v>0</v>
      </c>
      <c r="I683" s="24">
        <f>IFERROR('[2]R-2010'!L683,"")</f>
        <v>0</v>
      </c>
      <c r="J683" s="14">
        <f>IFERROR('[2]R-2010'!Q683,"")</f>
        <v>0</v>
      </c>
      <c r="K683" s="23" t="str">
        <f>IFERROR(IF(OR(ISNUMBER(FIND("VARR",J683)),ISNUMBER(FIND("CAPINA",J683)),ISNUMBER(FIND("ROÇAG",J683)),ISNUMBER(FIND("ROCAG",J683)),ISNUMBER(FIND("PODA",J683)),ISNUMBER(FIND("RESÍDUO",J683)),ISNUMBER(FIND("RESIDUO",J683)),ISNUMBER(FIND("LIMPEZA",J683)),ISNUMBER(FIND("CONSERVAÇÃO",J683)),ISNUMBER(FIND("CONSERVACAO",J683))),INDEX([1]dados!$D$2:$D$32,MATCH("100000001*",[1]dados!$D$2:$D$32,0)),IF(OR(ISNUMBER(FIND("OBRA",J683)),ISNUMBER(FIND("ENGENHARIA",J683)),ISNUMBER(FIND("REFORMA",J683)),ISNUMBER(FIND("AMPLIAÇÃO",J683)),ISNUMBER(FIND("AMPLIACAO",J683)),ISNUMBER(FIND("PAVIMENTAÇÃO",J683)),ISNUMBER(FIND("PAVIMENTACAO",J683)),ISNUMBER(FIND("DRENAGEM",J683)),ISNUMBER(FIND("CONSTRUÇÃO",J683)),ISNUMBER(FIND("CONSTRUCAO",J683))),INDEX([1]dados!$D$2:$D$32,MATCH("100000003*",[1]dados!$D$2:$D$32,0)),IF(OR(ISNUMBER(FIND("LOCAÇÃO",J683)),ISNUMBER(FIND("LOCACAO",J683)),ISNUMBER(FIND("MANUTENÇÃO",J683)),ISNUMBER(FIND("MANUTENCAO",J683)),ISNUMBER(FIND("MÁQUINA",J683)),ISNUMBER(FIND("MAQUINA",J683)),ISNUMBER(FIND("EQUIPAMENTO",J683))),INDEX([1]dados!$D$2:$D$32,MATCH("100000020*",[1]dados!$D$2:$D$32,0)),""))),"")</f>
        <v/>
      </c>
      <c r="L683" s="9" t="str">
        <f t="shared" si="42"/>
        <v/>
      </c>
      <c r="M683" s="9" t="str">
        <f t="shared" si="43"/>
        <v/>
      </c>
    </row>
    <row r="684" spans="1:13" ht="15" thickBot="1">
      <c r="A684" s="14" t="s">
        <v>1489</v>
      </c>
      <c r="C684" s="9">
        <f>IF(OR(ISNUMBER(FIND("OBRA",'[2]R-2010'!E684)),ISNUMBER(FIND("4.4.90.51",'[2]R-2010'!C684))),1,0)</f>
        <v>0</v>
      </c>
      <c r="D684" s="23" t="str">
        <f>IFERROR(TEXT(VALUE(SUBSTITUTE(SUBSTITUTE(SUBSTITUTE('[2]R-2010'!H684,".",""),"/",""),"-","")),"00000000000000"),"")</f>
        <v/>
      </c>
      <c r="E684" s="9" t="str">
        <f t="shared" si="40"/>
        <v/>
      </c>
      <c r="F684" s="9" t="str">
        <f t="shared" si="41"/>
        <v/>
      </c>
      <c r="G684" s="9">
        <f>IFERROR(IF('[2]R-2010'!I684="",0,'[2]R-2010'!I684),"")</f>
        <v>0</v>
      </c>
      <c r="H684" s="10">
        <f>IFERROR('[2]R-2010'!K684,"")</f>
        <v>0</v>
      </c>
      <c r="I684" s="24">
        <f>IFERROR('[2]R-2010'!L684,"")</f>
        <v>0</v>
      </c>
      <c r="J684" s="14">
        <f>IFERROR('[2]R-2010'!Q684,"")</f>
        <v>0</v>
      </c>
      <c r="K684" s="23" t="str">
        <f>IFERROR(IF(OR(ISNUMBER(FIND("VARR",J684)),ISNUMBER(FIND("CAPINA",J684)),ISNUMBER(FIND("ROÇAG",J684)),ISNUMBER(FIND("ROCAG",J684)),ISNUMBER(FIND("PODA",J684)),ISNUMBER(FIND("RESÍDUO",J684)),ISNUMBER(FIND("RESIDUO",J684)),ISNUMBER(FIND("LIMPEZA",J684)),ISNUMBER(FIND("CONSERVAÇÃO",J684)),ISNUMBER(FIND("CONSERVACAO",J684))),INDEX([1]dados!$D$2:$D$32,MATCH("100000001*",[1]dados!$D$2:$D$32,0)),IF(OR(ISNUMBER(FIND("OBRA",J684)),ISNUMBER(FIND("ENGENHARIA",J684)),ISNUMBER(FIND("REFORMA",J684)),ISNUMBER(FIND("AMPLIAÇÃO",J684)),ISNUMBER(FIND("AMPLIACAO",J684)),ISNUMBER(FIND("PAVIMENTAÇÃO",J684)),ISNUMBER(FIND("PAVIMENTACAO",J684)),ISNUMBER(FIND("DRENAGEM",J684)),ISNUMBER(FIND("CONSTRUÇÃO",J684)),ISNUMBER(FIND("CONSTRUCAO",J684))),INDEX([1]dados!$D$2:$D$32,MATCH("100000003*",[1]dados!$D$2:$D$32,0)),IF(OR(ISNUMBER(FIND("LOCAÇÃO",J684)),ISNUMBER(FIND("LOCACAO",J684)),ISNUMBER(FIND("MANUTENÇÃO",J684)),ISNUMBER(FIND("MANUTENCAO",J684)),ISNUMBER(FIND("MÁQUINA",J684)),ISNUMBER(FIND("MAQUINA",J684)),ISNUMBER(FIND("EQUIPAMENTO",J684))),INDEX([1]dados!$D$2:$D$32,MATCH("100000020*",[1]dados!$D$2:$D$32,0)),""))),"")</f>
        <v/>
      </c>
      <c r="L684" s="9" t="str">
        <f t="shared" si="42"/>
        <v/>
      </c>
      <c r="M684" s="9" t="str">
        <f t="shared" si="43"/>
        <v/>
      </c>
    </row>
    <row r="685" spans="1:13" ht="15" thickBot="1">
      <c r="A685" s="14" t="s">
        <v>1489</v>
      </c>
      <c r="C685" s="9">
        <f>IF(OR(ISNUMBER(FIND("OBRA",'[2]R-2010'!E685)),ISNUMBER(FIND("4.4.90.51",'[2]R-2010'!C685))),1,0)</f>
        <v>0</v>
      </c>
      <c r="D685" s="23" t="str">
        <f>IFERROR(TEXT(VALUE(SUBSTITUTE(SUBSTITUTE(SUBSTITUTE('[2]R-2010'!H685,".",""),"/",""),"-","")),"00000000000000"),"")</f>
        <v/>
      </c>
      <c r="E685" s="9" t="str">
        <f t="shared" si="40"/>
        <v/>
      </c>
      <c r="F685" s="9" t="str">
        <f t="shared" si="41"/>
        <v/>
      </c>
      <c r="G685" s="9">
        <f>IFERROR(IF('[2]R-2010'!I685="",0,'[2]R-2010'!I685),"")</f>
        <v>0</v>
      </c>
      <c r="H685" s="10">
        <f>IFERROR('[2]R-2010'!K685,"")</f>
        <v>0</v>
      </c>
      <c r="I685" s="24">
        <f>IFERROR('[2]R-2010'!L685,"")</f>
        <v>0</v>
      </c>
      <c r="J685" s="14">
        <f>IFERROR('[2]R-2010'!Q685,"")</f>
        <v>0</v>
      </c>
      <c r="K685" s="23" t="str">
        <f>IFERROR(IF(OR(ISNUMBER(FIND("VARR",J685)),ISNUMBER(FIND("CAPINA",J685)),ISNUMBER(FIND("ROÇAG",J685)),ISNUMBER(FIND("ROCAG",J685)),ISNUMBER(FIND("PODA",J685)),ISNUMBER(FIND("RESÍDUO",J685)),ISNUMBER(FIND("RESIDUO",J685)),ISNUMBER(FIND("LIMPEZA",J685)),ISNUMBER(FIND("CONSERVAÇÃO",J685)),ISNUMBER(FIND("CONSERVACAO",J685))),INDEX([1]dados!$D$2:$D$32,MATCH("100000001*",[1]dados!$D$2:$D$32,0)),IF(OR(ISNUMBER(FIND("OBRA",J685)),ISNUMBER(FIND("ENGENHARIA",J685)),ISNUMBER(FIND("REFORMA",J685)),ISNUMBER(FIND("AMPLIAÇÃO",J685)),ISNUMBER(FIND("AMPLIACAO",J685)),ISNUMBER(FIND("PAVIMENTAÇÃO",J685)),ISNUMBER(FIND("PAVIMENTACAO",J685)),ISNUMBER(FIND("DRENAGEM",J685)),ISNUMBER(FIND("CONSTRUÇÃO",J685)),ISNUMBER(FIND("CONSTRUCAO",J685))),INDEX([1]dados!$D$2:$D$32,MATCH("100000003*",[1]dados!$D$2:$D$32,0)),IF(OR(ISNUMBER(FIND("LOCAÇÃO",J685)),ISNUMBER(FIND("LOCACAO",J685)),ISNUMBER(FIND("MANUTENÇÃO",J685)),ISNUMBER(FIND("MANUTENCAO",J685)),ISNUMBER(FIND("MÁQUINA",J685)),ISNUMBER(FIND("MAQUINA",J685)),ISNUMBER(FIND("EQUIPAMENTO",J685))),INDEX([1]dados!$D$2:$D$32,MATCH("100000020*",[1]dados!$D$2:$D$32,0)),""))),"")</f>
        <v/>
      </c>
      <c r="L685" s="9" t="str">
        <f t="shared" si="42"/>
        <v/>
      </c>
      <c r="M685" s="9" t="str">
        <f t="shared" si="43"/>
        <v/>
      </c>
    </row>
    <row r="686" spans="1:13" ht="15" thickBot="1">
      <c r="A686" s="14" t="s">
        <v>1489</v>
      </c>
      <c r="C686" s="9">
        <f>IF(OR(ISNUMBER(FIND("OBRA",'[2]R-2010'!E686)),ISNUMBER(FIND("4.4.90.51",'[2]R-2010'!C686))),1,0)</f>
        <v>0</v>
      </c>
      <c r="D686" s="23" t="str">
        <f>IFERROR(TEXT(VALUE(SUBSTITUTE(SUBSTITUTE(SUBSTITUTE('[2]R-2010'!H686,".",""),"/",""),"-","")),"00000000000000"),"")</f>
        <v/>
      </c>
      <c r="E686" s="9" t="str">
        <f t="shared" si="40"/>
        <v/>
      </c>
      <c r="F686" s="9" t="str">
        <f t="shared" si="41"/>
        <v/>
      </c>
      <c r="G686" s="9">
        <f>IFERROR(IF('[2]R-2010'!I686="",0,'[2]R-2010'!I686),"")</f>
        <v>0</v>
      </c>
      <c r="H686" s="10">
        <f>IFERROR('[2]R-2010'!K686,"")</f>
        <v>0</v>
      </c>
      <c r="I686" s="24">
        <f>IFERROR('[2]R-2010'!L686,"")</f>
        <v>0</v>
      </c>
      <c r="J686" s="14">
        <f>IFERROR('[2]R-2010'!Q686,"")</f>
        <v>0</v>
      </c>
      <c r="K686" s="23" t="str">
        <f>IFERROR(IF(OR(ISNUMBER(FIND("VARR",J686)),ISNUMBER(FIND("CAPINA",J686)),ISNUMBER(FIND("ROÇAG",J686)),ISNUMBER(FIND("ROCAG",J686)),ISNUMBER(FIND("PODA",J686)),ISNUMBER(FIND("RESÍDUO",J686)),ISNUMBER(FIND("RESIDUO",J686)),ISNUMBER(FIND("LIMPEZA",J686)),ISNUMBER(FIND("CONSERVAÇÃO",J686)),ISNUMBER(FIND("CONSERVACAO",J686))),INDEX([1]dados!$D$2:$D$32,MATCH("100000001*",[1]dados!$D$2:$D$32,0)),IF(OR(ISNUMBER(FIND("OBRA",J686)),ISNUMBER(FIND("ENGENHARIA",J686)),ISNUMBER(FIND("REFORMA",J686)),ISNUMBER(FIND("AMPLIAÇÃO",J686)),ISNUMBER(FIND("AMPLIACAO",J686)),ISNUMBER(FIND("PAVIMENTAÇÃO",J686)),ISNUMBER(FIND("PAVIMENTACAO",J686)),ISNUMBER(FIND("DRENAGEM",J686)),ISNUMBER(FIND("CONSTRUÇÃO",J686)),ISNUMBER(FIND("CONSTRUCAO",J686))),INDEX([1]dados!$D$2:$D$32,MATCH("100000003*",[1]dados!$D$2:$D$32,0)),IF(OR(ISNUMBER(FIND("LOCAÇÃO",J686)),ISNUMBER(FIND("LOCACAO",J686)),ISNUMBER(FIND("MANUTENÇÃO",J686)),ISNUMBER(FIND("MANUTENCAO",J686)),ISNUMBER(FIND("MÁQUINA",J686)),ISNUMBER(FIND("MAQUINA",J686)),ISNUMBER(FIND("EQUIPAMENTO",J686))),INDEX([1]dados!$D$2:$D$32,MATCH("100000020*",[1]dados!$D$2:$D$32,0)),""))),"")</f>
        <v/>
      </c>
      <c r="L686" s="9" t="str">
        <f t="shared" si="42"/>
        <v/>
      </c>
      <c r="M686" s="9" t="str">
        <f t="shared" si="43"/>
        <v/>
      </c>
    </row>
    <row r="687" spans="1:13" ht="15" thickBot="1">
      <c r="A687" s="14" t="s">
        <v>1489</v>
      </c>
      <c r="C687" s="9">
        <f>IF(OR(ISNUMBER(FIND("OBRA",'[2]R-2010'!E687)),ISNUMBER(FIND("4.4.90.51",'[2]R-2010'!C687))),1,0)</f>
        <v>0</v>
      </c>
      <c r="D687" s="23" t="str">
        <f>IFERROR(TEXT(VALUE(SUBSTITUTE(SUBSTITUTE(SUBSTITUTE('[2]R-2010'!H687,".",""),"/",""),"-","")),"00000000000000"),"")</f>
        <v/>
      </c>
      <c r="E687" s="9" t="str">
        <f t="shared" si="40"/>
        <v/>
      </c>
      <c r="F687" s="9" t="str">
        <f t="shared" si="41"/>
        <v/>
      </c>
      <c r="G687" s="9">
        <f>IFERROR(IF('[2]R-2010'!I687="",0,'[2]R-2010'!I687),"")</f>
        <v>0</v>
      </c>
      <c r="H687" s="10">
        <f>IFERROR('[2]R-2010'!K687,"")</f>
        <v>0</v>
      </c>
      <c r="I687" s="24">
        <f>IFERROR('[2]R-2010'!L687,"")</f>
        <v>0</v>
      </c>
      <c r="J687" s="14">
        <f>IFERROR('[2]R-2010'!Q687,"")</f>
        <v>0</v>
      </c>
      <c r="K687" s="23" t="str">
        <f>IFERROR(IF(OR(ISNUMBER(FIND("VARR",J687)),ISNUMBER(FIND("CAPINA",J687)),ISNUMBER(FIND("ROÇAG",J687)),ISNUMBER(FIND("ROCAG",J687)),ISNUMBER(FIND("PODA",J687)),ISNUMBER(FIND("RESÍDUO",J687)),ISNUMBER(FIND("RESIDUO",J687)),ISNUMBER(FIND("LIMPEZA",J687)),ISNUMBER(FIND("CONSERVAÇÃO",J687)),ISNUMBER(FIND("CONSERVACAO",J687))),INDEX([1]dados!$D$2:$D$32,MATCH("100000001*",[1]dados!$D$2:$D$32,0)),IF(OR(ISNUMBER(FIND("OBRA",J687)),ISNUMBER(FIND("ENGENHARIA",J687)),ISNUMBER(FIND("REFORMA",J687)),ISNUMBER(FIND("AMPLIAÇÃO",J687)),ISNUMBER(FIND("AMPLIACAO",J687)),ISNUMBER(FIND("PAVIMENTAÇÃO",J687)),ISNUMBER(FIND("PAVIMENTACAO",J687)),ISNUMBER(FIND("DRENAGEM",J687)),ISNUMBER(FIND("CONSTRUÇÃO",J687)),ISNUMBER(FIND("CONSTRUCAO",J687))),INDEX([1]dados!$D$2:$D$32,MATCH("100000003*",[1]dados!$D$2:$D$32,0)),IF(OR(ISNUMBER(FIND("LOCAÇÃO",J687)),ISNUMBER(FIND("LOCACAO",J687)),ISNUMBER(FIND("MANUTENÇÃO",J687)),ISNUMBER(FIND("MANUTENCAO",J687)),ISNUMBER(FIND("MÁQUINA",J687)),ISNUMBER(FIND("MAQUINA",J687)),ISNUMBER(FIND("EQUIPAMENTO",J687))),INDEX([1]dados!$D$2:$D$32,MATCH("100000020*",[1]dados!$D$2:$D$32,0)),""))),"")</f>
        <v/>
      </c>
      <c r="L687" s="9" t="str">
        <f t="shared" si="42"/>
        <v/>
      </c>
      <c r="M687" s="9" t="str">
        <f t="shared" si="43"/>
        <v/>
      </c>
    </row>
    <row r="688" spans="1:13" ht="15" thickBot="1">
      <c r="A688" s="14" t="s">
        <v>1489</v>
      </c>
      <c r="C688" s="9">
        <f>IF(OR(ISNUMBER(FIND("OBRA",'[2]R-2010'!E688)),ISNUMBER(FIND("4.4.90.51",'[2]R-2010'!C688))),1,0)</f>
        <v>0</v>
      </c>
      <c r="D688" s="23" t="str">
        <f>IFERROR(TEXT(VALUE(SUBSTITUTE(SUBSTITUTE(SUBSTITUTE('[2]R-2010'!H688,".",""),"/",""),"-","")),"00000000000000"),"")</f>
        <v/>
      </c>
      <c r="E688" s="9" t="str">
        <f t="shared" si="40"/>
        <v/>
      </c>
      <c r="F688" s="9" t="str">
        <f t="shared" si="41"/>
        <v/>
      </c>
      <c r="G688" s="9">
        <f>IFERROR(IF('[2]R-2010'!I688="",0,'[2]R-2010'!I688),"")</f>
        <v>0</v>
      </c>
      <c r="H688" s="10">
        <f>IFERROR('[2]R-2010'!K688,"")</f>
        <v>0</v>
      </c>
      <c r="I688" s="24">
        <f>IFERROR('[2]R-2010'!L688,"")</f>
        <v>0</v>
      </c>
      <c r="J688" s="14">
        <f>IFERROR('[2]R-2010'!Q688,"")</f>
        <v>0</v>
      </c>
      <c r="K688" s="23" t="str">
        <f>IFERROR(IF(OR(ISNUMBER(FIND("VARR",J688)),ISNUMBER(FIND("CAPINA",J688)),ISNUMBER(FIND("ROÇAG",J688)),ISNUMBER(FIND("ROCAG",J688)),ISNUMBER(FIND("PODA",J688)),ISNUMBER(FIND("RESÍDUO",J688)),ISNUMBER(FIND("RESIDUO",J688)),ISNUMBER(FIND("LIMPEZA",J688)),ISNUMBER(FIND("CONSERVAÇÃO",J688)),ISNUMBER(FIND("CONSERVACAO",J688))),INDEX([1]dados!$D$2:$D$32,MATCH("100000001*",[1]dados!$D$2:$D$32,0)),IF(OR(ISNUMBER(FIND("OBRA",J688)),ISNUMBER(FIND("ENGENHARIA",J688)),ISNUMBER(FIND("REFORMA",J688)),ISNUMBER(FIND("AMPLIAÇÃO",J688)),ISNUMBER(FIND("AMPLIACAO",J688)),ISNUMBER(FIND("PAVIMENTAÇÃO",J688)),ISNUMBER(FIND("PAVIMENTACAO",J688)),ISNUMBER(FIND("DRENAGEM",J688)),ISNUMBER(FIND("CONSTRUÇÃO",J688)),ISNUMBER(FIND("CONSTRUCAO",J688))),INDEX([1]dados!$D$2:$D$32,MATCH("100000003*",[1]dados!$D$2:$D$32,0)),IF(OR(ISNUMBER(FIND("LOCAÇÃO",J688)),ISNUMBER(FIND("LOCACAO",J688)),ISNUMBER(FIND("MANUTENÇÃO",J688)),ISNUMBER(FIND("MANUTENCAO",J688)),ISNUMBER(FIND("MÁQUINA",J688)),ISNUMBER(FIND("MAQUINA",J688)),ISNUMBER(FIND("EQUIPAMENTO",J688))),INDEX([1]dados!$D$2:$D$32,MATCH("100000020*",[1]dados!$D$2:$D$32,0)),""))),"")</f>
        <v/>
      </c>
      <c r="L688" s="9" t="str">
        <f t="shared" si="42"/>
        <v/>
      </c>
      <c r="M688" s="9" t="str">
        <f t="shared" si="43"/>
        <v/>
      </c>
    </row>
    <row r="689" spans="1:13" ht="15" thickBot="1">
      <c r="A689" s="14" t="s">
        <v>1489</v>
      </c>
      <c r="C689" s="9">
        <f>IF(OR(ISNUMBER(FIND("OBRA",'[2]R-2010'!E689)),ISNUMBER(FIND("4.4.90.51",'[2]R-2010'!C689))),1,0)</f>
        <v>0</v>
      </c>
      <c r="D689" s="23" t="str">
        <f>IFERROR(TEXT(VALUE(SUBSTITUTE(SUBSTITUTE(SUBSTITUTE('[2]R-2010'!H689,".",""),"/",""),"-","")),"00000000000000"),"")</f>
        <v/>
      </c>
      <c r="E689" s="9" t="str">
        <f t="shared" si="40"/>
        <v/>
      </c>
      <c r="F689" s="9" t="str">
        <f t="shared" si="41"/>
        <v/>
      </c>
      <c r="G689" s="9">
        <f>IFERROR(IF('[2]R-2010'!I689="",0,'[2]R-2010'!I689),"")</f>
        <v>0</v>
      </c>
      <c r="H689" s="10">
        <f>IFERROR('[2]R-2010'!K689,"")</f>
        <v>0</v>
      </c>
      <c r="I689" s="24">
        <f>IFERROR('[2]R-2010'!L689,"")</f>
        <v>0</v>
      </c>
      <c r="J689" s="14">
        <f>IFERROR('[2]R-2010'!Q689,"")</f>
        <v>0</v>
      </c>
      <c r="K689" s="23" t="str">
        <f>IFERROR(IF(OR(ISNUMBER(FIND("VARR",J689)),ISNUMBER(FIND("CAPINA",J689)),ISNUMBER(FIND("ROÇAG",J689)),ISNUMBER(FIND("ROCAG",J689)),ISNUMBER(FIND("PODA",J689)),ISNUMBER(FIND("RESÍDUO",J689)),ISNUMBER(FIND("RESIDUO",J689)),ISNUMBER(FIND("LIMPEZA",J689)),ISNUMBER(FIND("CONSERVAÇÃO",J689)),ISNUMBER(FIND("CONSERVACAO",J689))),INDEX([1]dados!$D$2:$D$32,MATCH("100000001*",[1]dados!$D$2:$D$32,0)),IF(OR(ISNUMBER(FIND("OBRA",J689)),ISNUMBER(FIND("ENGENHARIA",J689)),ISNUMBER(FIND("REFORMA",J689)),ISNUMBER(FIND("AMPLIAÇÃO",J689)),ISNUMBER(FIND("AMPLIACAO",J689)),ISNUMBER(FIND("PAVIMENTAÇÃO",J689)),ISNUMBER(FIND("PAVIMENTACAO",J689)),ISNUMBER(FIND("DRENAGEM",J689)),ISNUMBER(FIND("CONSTRUÇÃO",J689)),ISNUMBER(FIND("CONSTRUCAO",J689))),INDEX([1]dados!$D$2:$D$32,MATCH("100000003*",[1]dados!$D$2:$D$32,0)),IF(OR(ISNUMBER(FIND("LOCAÇÃO",J689)),ISNUMBER(FIND("LOCACAO",J689)),ISNUMBER(FIND("MANUTENÇÃO",J689)),ISNUMBER(FIND("MANUTENCAO",J689)),ISNUMBER(FIND("MÁQUINA",J689)),ISNUMBER(FIND("MAQUINA",J689)),ISNUMBER(FIND("EQUIPAMENTO",J689))),INDEX([1]dados!$D$2:$D$32,MATCH("100000020*",[1]dados!$D$2:$D$32,0)),""))),"")</f>
        <v/>
      </c>
      <c r="L689" s="9" t="str">
        <f t="shared" si="42"/>
        <v/>
      </c>
      <c r="M689" s="9" t="str">
        <f t="shared" si="43"/>
        <v/>
      </c>
    </row>
    <row r="690" spans="1:13" ht="15" thickBot="1">
      <c r="A690" s="14" t="s">
        <v>1489</v>
      </c>
      <c r="C690" s="9">
        <f>IF(OR(ISNUMBER(FIND("OBRA",'[2]R-2010'!E690)),ISNUMBER(FIND("4.4.90.51",'[2]R-2010'!C690))),1,0)</f>
        <v>0</v>
      </c>
      <c r="D690" s="23" t="str">
        <f>IFERROR(TEXT(VALUE(SUBSTITUTE(SUBSTITUTE(SUBSTITUTE('[2]R-2010'!H690,".",""),"/",""),"-","")),"00000000000000"),"")</f>
        <v/>
      </c>
      <c r="E690" s="9" t="str">
        <f t="shared" si="40"/>
        <v/>
      </c>
      <c r="F690" s="9" t="str">
        <f t="shared" si="41"/>
        <v/>
      </c>
      <c r="G690" s="9">
        <f>IFERROR(IF('[2]R-2010'!I690="",0,'[2]R-2010'!I690),"")</f>
        <v>0</v>
      </c>
      <c r="H690" s="10">
        <f>IFERROR('[2]R-2010'!K690,"")</f>
        <v>0</v>
      </c>
      <c r="I690" s="24">
        <f>IFERROR('[2]R-2010'!L690,"")</f>
        <v>0</v>
      </c>
      <c r="J690" s="14">
        <f>IFERROR('[2]R-2010'!Q690,"")</f>
        <v>0</v>
      </c>
      <c r="K690" s="23" t="str">
        <f>IFERROR(IF(OR(ISNUMBER(FIND("VARR",J690)),ISNUMBER(FIND("CAPINA",J690)),ISNUMBER(FIND("ROÇAG",J690)),ISNUMBER(FIND("ROCAG",J690)),ISNUMBER(FIND("PODA",J690)),ISNUMBER(FIND("RESÍDUO",J690)),ISNUMBER(FIND("RESIDUO",J690)),ISNUMBER(FIND("LIMPEZA",J690)),ISNUMBER(FIND("CONSERVAÇÃO",J690)),ISNUMBER(FIND("CONSERVACAO",J690))),INDEX([1]dados!$D$2:$D$32,MATCH("100000001*",[1]dados!$D$2:$D$32,0)),IF(OR(ISNUMBER(FIND("OBRA",J690)),ISNUMBER(FIND("ENGENHARIA",J690)),ISNUMBER(FIND("REFORMA",J690)),ISNUMBER(FIND("AMPLIAÇÃO",J690)),ISNUMBER(FIND("AMPLIACAO",J690)),ISNUMBER(FIND("PAVIMENTAÇÃO",J690)),ISNUMBER(FIND("PAVIMENTACAO",J690)),ISNUMBER(FIND("DRENAGEM",J690)),ISNUMBER(FIND("CONSTRUÇÃO",J690)),ISNUMBER(FIND("CONSTRUCAO",J690))),INDEX([1]dados!$D$2:$D$32,MATCH("100000003*",[1]dados!$D$2:$D$32,0)),IF(OR(ISNUMBER(FIND("LOCAÇÃO",J690)),ISNUMBER(FIND("LOCACAO",J690)),ISNUMBER(FIND("MANUTENÇÃO",J690)),ISNUMBER(FIND("MANUTENCAO",J690)),ISNUMBER(FIND("MÁQUINA",J690)),ISNUMBER(FIND("MAQUINA",J690)),ISNUMBER(FIND("EQUIPAMENTO",J690))),INDEX([1]dados!$D$2:$D$32,MATCH("100000020*",[1]dados!$D$2:$D$32,0)),""))),"")</f>
        <v/>
      </c>
      <c r="L690" s="9" t="str">
        <f t="shared" si="42"/>
        <v/>
      </c>
      <c r="M690" s="9" t="str">
        <f t="shared" si="43"/>
        <v/>
      </c>
    </row>
    <row r="691" spans="1:13" ht="15" thickBot="1">
      <c r="A691" s="14" t="s">
        <v>1489</v>
      </c>
      <c r="C691" s="9">
        <f>IF(OR(ISNUMBER(FIND("OBRA",'[2]R-2010'!E691)),ISNUMBER(FIND("4.4.90.51",'[2]R-2010'!C691))),1,0)</f>
        <v>0</v>
      </c>
      <c r="D691" s="23" t="str">
        <f>IFERROR(TEXT(VALUE(SUBSTITUTE(SUBSTITUTE(SUBSTITUTE('[2]R-2010'!H691,".",""),"/",""),"-","")),"00000000000000"),"")</f>
        <v/>
      </c>
      <c r="E691" s="9" t="str">
        <f t="shared" si="40"/>
        <v/>
      </c>
      <c r="F691" s="9" t="str">
        <f t="shared" si="41"/>
        <v/>
      </c>
      <c r="G691" s="9">
        <f>IFERROR(IF('[2]R-2010'!I691="",0,'[2]R-2010'!I691),"")</f>
        <v>0</v>
      </c>
      <c r="H691" s="10">
        <f>IFERROR('[2]R-2010'!K691,"")</f>
        <v>0</v>
      </c>
      <c r="I691" s="24">
        <f>IFERROR('[2]R-2010'!L691,"")</f>
        <v>0</v>
      </c>
      <c r="J691" s="14">
        <f>IFERROR('[2]R-2010'!Q691,"")</f>
        <v>0</v>
      </c>
      <c r="K691" s="23" t="str">
        <f>IFERROR(IF(OR(ISNUMBER(FIND("VARR",J691)),ISNUMBER(FIND("CAPINA",J691)),ISNUMBER(FIND("ROÇAG",J691)),ISNUMBER(FIND("ROCAG",J691)),ISNUMBER(FIND("PODA",J691)),ISNUMBER(FIND("RESÍDUO",J691)),ISNUMBER(FIND("RESIDUO",J691)),ISNUMBER(FIND("LIMPEZA",J691)),ISNUMBER(FIND("CONSERVAÇÃO",J691)),ISNUMBER(FIND("CONSERVACAO",J691))),INDEX([1]dados!$D$2:$D$32,MATCH("100000001*",[1]dados!$D$2:$D$32,0)),IF(OR(ISNUMBER(FIND("OBRA",J691)),ISNUMBER(FIND("ENGENHARIA",J691)),ISNUMBER(FIND("REFORMA",J691)),ISNUMBER(FIND("AMPLIAÇÃO",J691)),ISNUMBER(FIND("AMPLIACAO",J691)),ISNUMBER(FIND("PAVIMENTAÇÃO",J691)),ISNUMBER(FIND("PAVIMENTACAO",J691)),ISNUMBER(FIND("DRENAGEM",J691)),ISNUMBER(FIND("CONSTRUÇÃO",J691)),ISNUMBER(FIND("CONSTRUCAO",J691))),INDEX([1]dados!$D$2:$D$32,MATCH("100000003*",[1]dados!$D$2:$D$32,0)),IF(OR(ISNUMBER(FIND("LOCAÇÃO",J691)),ISNUMBER(FIND("LOCACAO",J691)),ISNUMBER(FIND("MANUTENÇÃO",J691)),ISNUMBER(FIND("MANUTENCAO",J691)),ISNUMBER(FIND("MÁQUINA",J691)),ISNUMBER(FIND("MAQUINA",J691)),ISNUMBER(FIND("EQUIPAMENTO",J691))),INDEX([1]dados!$D$2:$D$32,MATCH("100000020*",[1]dados!$D$2:$D$32,0)),""))),"")</f>
        <v/>
      </c>
      <c r="L691" s="9" t="str">
        <f t="shared" si="42"/>
        <v/>
      </c>
      <c r="M691" s="9" t="str">
        <f t="shared" si="43"/>
        <v/>
      </c>
    </row>
    <row r="692" spans="1:13" ht="15" thickBot="1">
      <c r="A692" s="14" t="s">
        <v>1489</v>
      </c>
      <c r="C692" s="9">
        <f>IF(OR(ISNUMBER(FIND("OBRA",'[2]R-2010'!E692)),ISNUMBER(FIND("4.4.90.51",'[2]R-2010'!C692))),1,0)</f>
        <v>0</v>
      </c>
      <c r="D692" s="23" t="str">
        <f>IFERROR(TEXT(VALUE(SUBSTITUTE(SUBSTITUTE(SUBSTITUTE('[2]R-2010'!H692,".",""),"/",""),"-","")),"00000000000000"),"")</f>
        <v/>
      </c>
      <c r="E692" s="9" t="str">
        <f t="shared" si="40"/>
        <v/>
      </c>
      <c r="F692" s="9" t="str">
        <f t="shared" si="41"/>
        <v/>
      </c>
      <c r="G692" s="9">
        <f>IFERROR(IF('[2]R-2010'!I692="",0,'[2]R-2010'!I692),"")</f>
        <v>0</v>
      </c>
      <c r="H692" s="10">
        <f>IFERROR('[2]R-2010'!K692,"")</f>
        <v>0</v>
      </c>
      <c r="I692" s="24">
        <f>IFERROR('[2]R-2010'!L692,"")</f>
        <v>0</v>
      </c>
      <c r="J692" s="14">
        <f>IFERROR('[2]R-2010'!Q692,"")</f>
        <v>0</v>
      </c>
      <c r="K692" s="23" t="str">
        <f>IFERROR(IF(OR(ISNUMBER(FIND("VARR",J692)),ISNUMBER(FIND("CAPINA",J692)),ISNUMBER(FIND("ROÇAG",J692)),ISNUMBER(FIND("ROCAG",J692)),ISNUMBER(FIND("PODA",J692)),ISNUMBER(FIND("RESÍDUO",J692)),ISNUMBER(FIND("RESIDUO",J692)),ISNUMBER(FIND("LIMPEZA",J692)),ISNUMBER(FIND("CONSERVAÇÃO",J692)),ISNUMBER(FIND("CONSERVACAO",J692))),INDEX([1]dados!$D$2:$D$32,MATCH("100000001*",[1]dados!$D$2:$D$32,0)),IF(OR(ISNUMBER(FIND("OBRA",J692)),ISNUMBER(FIND("ENGENHARIA",J692)),ISNUMBER(FIND("REFORMA",J692)),ISNUMBER(FIND("AMPLIAÇÃO",J692)),ISNUMBER(FIND("AMPLIACAO",J692)),ISNUMBER(FIND("PAVIMENTAÇÃO",J692)),ISNUMBER(FIND("PAVIMENTACAO",J692)),ISNUMBER(FIND("DRENAGEM",J692)),ISNUMBER(FIND("CONSTRUÇÃO",J692)),ISNUMBER(FIND("CONSTRUCAO",J692))),INDEX([1]dados!$D$2:$D$32,MATCH("100000003*",[1]dados!$D$2:$D$32,0)),IF(OR(ISNUMBER(FIND("LOCAÇÃO",J692)),ISNUMBER(FIND("LOCACAO",J692)),ISNUMBER(FIND("MANUTENÇÃO",J692)),ISNUMBER(FIND("MANUTENCAO",J692)),ISNUMBER(FIND("MÁQUINA",J692)),ISNUMBER(FIND("MAQUINA",J692)),ISNUMBER(FIND("EQUIPAMENTO",J692))),INDEX([1]dados!$D$2:$D$32,MATCH("100000020*",[1]dados!$D$2:$D$32,0)),""))),"")</f>
        <v/>
      </c>
      <c r="L692" s="9" t="str">
        <f t="shared" si="42"/>
        <v/>
      </c>
      <c r="M692" s="9" t="str">
        <f t="shared" si="43"/>
        <v/>
      </c>
    </row>
    <row r="693" spans="1:13" ht="15" thickBot="1">
      <c r="A693" s="14" t="s">
        <v>1489</v>
      </c>
      <c r="C693" s="9">
        <f>IF(OR(ISNUMBER(FIND("OBRA",'[2]R-2010'!E693)),ISNUMBER(FIND("4.4.90.51",'[2]R-2010'!C693))),1,0)</f>
        <v>0</v>
      </c>
      <c r="D693" s="23" t="str">
        <f>IFERROR(TEXT(VALUE(SUBSTITUTE(SUBSTITUTE(SUBSTITUTE('[2]R-2010'!H693,".",""),"/",""),"-","")),"00000000000000"),"")</f>
        <v/>
      </c>
      <c r="E693" s="9" t="str">
        <f t="shared" si="40"/>
        <v/>
      </c>
      <c r="F693" s="9" t="str">
        <f t="shared" si="41"/>
        <v/>
      </c>
      <c r="G693" s="9">
        <f>IFERROR(IF('[2]R-2010'!I693="",0,'[2]R-2010'!I693),"")</f>
        <v>0</v>
      </c>
      <c r="H693" s="10">
        <f>IFERROR('[2]R-2010'!K693,"")</f>
        <v>0</v>
      </c>
      <c r="I693" s="24">
        <f>IFERROR('[2]R-2010'!L693,"")</f>
        <v>0</v>
      </c>
      <c r="J693" s="14">
        <f>IFERROR('[2]R-2010'!Q693,"")</f>
        <v>0</v>
      </c>
      <c r="K693" s="23" t="str">
        <f>IFERROR(IF(OR(ISNUMBER(FIND("VARR",J693)),ISNUMBER(FIND("CAPINA",J693)),ISNUMBER(FIND("ROÇAG",J693)),ISNUMBER(FIND("ROCAG",J693)),ISNUMBER(FIND("PODA",J693)),ISNUMBER(FIND("RESÍDUO",J693)),ISNUMBER(FIND("RESIDUO",J693)),ISNUMBER(FIND("LIMPEZA",J693)),ISNUMBER(FIND("CONSERVAÇÃO",J693)),ISNUMBER(FIND("CONSERVACAO",J693))),INDEX([1]dados!$D$2:$D$32,MATCH("100000001*",[1]dados!$D$2:$D$32,0)),IF(OR(ISNUMBER(FIND("OBRA",J693)),ISNUMBER(FIND("ENGENHARIA",J693)),ISNUMBER(FIND("REFORMA",J693)),ISNUMBER(FIND("AMPLIAÇÃO",J693)),ISNUMBER(FIND("AMPLIACAO",J693)),ISNUMBER(FIND("PAVIMENTAÇÃO",J693)),ISNUMBER(FIND("PAVIMENTACAO",J693)),ISNUMBER(FIND("DRENAGEM",J693)),ISNUMBER(FIND("CONSTRUÇÃO",J693)),ISNUMBER(FIND("CONSTRUCAO",J693))),INDEX([1]dados!$D$2:$D$32,MATCH("100000003*",[1]dados!$D$2:$D$32,0)),IF(OR(ISNUMBER(FIND("LOCAÇÃO",J693)),ISNUMBER(FIND("LOCACAO",J693)),ISNUMBER(FIND("MANUTENÇÃO",J693)),ISNUMBER(FIND("MANUTENCAO",J693)),ISNUMBER(FIND("MÁQUINA",J693)),ISNUMBER(FIND("MAQUINA",J693)),ISNUMBER(FIND("EQUIPAMENTO",J693))),INDEX([1]dados!$D$2:$D$32,MATCH("100000020*",[1]dados!$D$2:$D$32,0)),""))),"")</f>
        <v/>
      </c>
      <c r="L693" s="9" t="str">
        <f t="shared" si="42"/>
        <v/>
      </c>
      <c r="M693" s="9" t="str">
        <f t="shared" si="43"/>
        <v/>
      </c>
    </row>
    <row r="694" spans="1:13" ht="15" thickBot="1">
      <c r="A694" s="14" t="s">
        <v>1489</v>
      </c>
      <c r="C694" s="9">
        <f>IF(OR(ISNUMBER(FIND("OBRA",'[2]R-2010'!E694)),ISNUMBER(FIND("4.4.90.51",'[2]R-2010'!C694))),1,0)</f>
        <v>0</v>
      </c>
      <c r="D694" s="23" t="str">
        <f>IFERROR(TEXT(VALUE(SUBSTITUTE(SUBSTITUTE(SUBSTITUTE('[2]R-2010'!H694,".",""),"/",""),"-","")),"00000000000000"),"")</f>
        <v/>
      </c>
      <c r="E694" s="9" t="str">
        <f t="shared" si="40"/>
        <v/>
      </c>
      <c r="F694" s="9" t="str">
        <f t="shared" si="41"/>
        <v/>
      </c>
      <c r="G694" s="9">
        <f>IFERROR(IF('[2]R-2010'!I694="",0,'[2]R-2010'!I694),"")</f>
        <v>0</v>
      </c>
      <c r="H694" s="10">
        <f>IFERROR('[2]R-2010'!K694,"")</f>
        <v>0</v>
      </c>
      <c r="I694" s="24">
        <f>IFERROR('[2]R-2010'!L694,"")</f>
        <v>0</v>
      </c>
      <c r="J694" s="14">
        <f>IFERROR('[2]R-2010'!Q694,"")</f>
        <v>0</v>
      </c>
      <c r="K694" s="23" t="str">
        <f>IFERROR(IF(OR(ISNUMBER(FIND("VARR",J694)),ISNUMBER(FIND("CAPINA",J694)),ISNUMBER(FIND("ROÇAG",J694)),ISNUMBER(FIND("ROCAG",J694)),ISNUMBER(FIND("PODA",J694)),ISNUMBER(FIND("RESÍDUO",J694)),ISNUMBER(FIND("RESIDUO",J694)),ISNUMBER(FIND("LIMPEZA",J694)),ISNUMBER(FIND("CONSERVAÇÃO",J694)),ISNUMBER(FIND("CONSERVACAO",J694))),INDEX([1]dados!$D$2:$D$32,MATCH("100000001*",[1]dados!$D$2:$D$32,0)),IF(OR(ISNUMBER(FIND("OBRA",J694)),ISNUMBER(FIND("ENGENHARIA",J694)),ISNUMBER(FIND("REFORMA",J694)),ISNUMBER(FIND("AMPLIAÇÃO",J694)),ISNUMBER(FIND("AMPLIACAO",J694)),ISNUMBER(FIND("PAVIMENTAÇÃO",J694)),ISNUMBER(FIND("PAVIMENTACAO",J694)),ISNUMBER(FIND("DRENAGEM",J694)),ISNUMBER(FIND("CONSTRUÇÃO",J694)),ISNUMBER(FIND("CONSTRUCAO",J694))),INDEX([1]dados!$D$2:$D$32,MATCH("100000003*",[1]dados!$D$2:$D$32,0)),IF(OR(ISNUMBER(FIND("LOCAÇÃO",J694)),ISNUMBER(FIND("LOCACAO",J694)),ISNUMBER(FIND("MANUTENÇÃO",J694)),ISNUMBER(FIND("MANUTENCAO",J694)),ISNUMBER(FIND("MÁQUINA",J694)),ISNUMBER(FIND("MAQUINA",J694)),ISNUMBER(FIND("EQUIPAMENTO",J694))),INDEX([1]dados!$D$2:$D$32,MATCH("100000020*",[1]dados!$D$2:$D$32,0)),""))),"")</f>
        <v/>
      </c>
      <c r="L694" s="9" t="str">
        <f t="shared" si="42"/>
        <v/>
      </c>
      <c r="M694" s="9" t="str">
        <f t="shared" si="43"/>
        <v/>
      </c>
    </row>
    <row r="695" spans="1:13" ht="15" thickBot="1">
      <c r="A695" s="14" t="s">
        <v>1489</v>
      </c>
      <c r="C695" s="9">
        <f>IF(OR(ISNUMBER(FIND("OBRA",'[2]R-2010'!E695)),ISNUMBER(FIND("4.4.90.51",'[2]R-2010'!C695))),1,0)</f>
        <v>0</v>
      </c>
      <c r="D695" s="23" t="str">
        <f>IFERROR(TEXT(VALUE(SUBSTITUTE(SUBSTITUTE(SUBSTITUTE('[2]R-2010'!H695,".",""),"/",""),"-","")),"00000000000000"),"")</f>
        <v/>
      </c>
      <c r="E695" s="9" t="str">
        <f t="shared" si="40"/>
        <v/>
      </c>
      <c r="F695" s="9" t="str">
        <f t="shared" si="41"/>
        <v/>
      </c>
      <c r="G695" s="9">
        <f>IFERROR(IF('[2]R-2010'!I695="",0,'[2]R-2010'!I695),"")</f>
        <v>0</v>
      </c>
      <c r="H695" s="10">
        <f>IFERROR('[2]R-2010'!K695,"")</f>
        <v>0</v>
      </c>
      <c r="I695" s="24">
        <f>IFERROR('[2]R-2010'!L695,"")</f>
        <v>0</v>
      </c>
      <c r="J695" s="14">
        <f>IFERROR('[2]R-2010'!Q695,"")</f>
        <v>0</v>
      </c>
      <c r="K695" s="23" t="str">
        <f>IFERROR(IF(OR(ISNUMBER(FIND("VARR",J695)),ISNUMBER(FIND("CAPINA",J695)),ISNUMBER(FIND("ROÇAG",J695)),ISNUMBER(FIND("ROCAG",J695)),ISNUMBER(FIND("PODA",J695)),ISNUMBER(FIND("RESÍDUO",J695)),ISNUMBER(FIND("RESIDUO",J695)),ISNUMBER(FIND("LIMPEZA",J695)),ISNUMBER(FIND("CONSERVAÇÃO",J695)),ISNUMBER(FIND("CONSERVACAO",J695))),INDEX([1]dados!$D$2:$D$32,MATCH("100000001*",[1]dados!$D$2:$D$32,0)),IF(OR(ISNUMBER(FIND("OBRA",J695)),ISNUMBER(FIND("ENGENHARIA",J695)),ISNUMBER(FIND("REFORMA",J695)),ISNUMBER(FIND("AMPLIAÇÃO",J695)),ISNUMBER(FIND("AMPLIACAO",J695)),ISNUMBER(FIND("PAVIMENTAÇÃO",J695)),ISNUMBER(FIND("PAVIMENTACAO",J695)),ISNUMBER(FIND("DRENAGEM",J695)),ISNUMBER(FIND("CONSTRUÇÃO",J695)),ISNUMBER(FIND("CONSTRUCAO",J695))),INDEX([1]dados!$D$2:$D$32,MATCH("100000003*",[1]dados!$D$2:$D$32,0)),IF(OR(ISNUMBER(FIND("LOCAÇÃO",J695)),ISNUMBER(FIND("LOCACAO",J695)),ISNUMBER(FIND("MANUTENÇÃO",J695)),ISNUMBER(FIND("MANUTENCAO",J695)),ISNUMBER(FIND("MÁQUINA",J695)),ISNUMBER(FIND("MAQUINA",J695)),ISNUMBER(FIND("EQUIPAMENTO",J695))),INDEX([1]dados!$D$2:$D$32,MATCH("100000020*",[1]dados!$D$2:$D$32,0)),""))),"")</f>
        <v/>
      </c>
      <c r="L695" s="9" t="str">
        <f t="shared" si="42"/>
        <v/>
      </c>
      <c r="M695" s="9" t="str">
        <f t="shared" si="43"/>
        <v/>
      </c>
    </row>
    <row r="696" spans="1:13" ht="15" thickBot="1">
      <c r="A696" s="14" t="s">
        <v>1489</v>
      </c>
      <c r="C696" s="9">
        <f>IF(OR(ISNUMBER(FIND("OBRA",'[2]R-2010'!E696)),ISNUMBER(FIND("4.4.90.51",'[2]R-2010'!C696))),1,0)</f>
        <v>0</v>
      </c>
      <c r="D696" s="23" t="str">
        <f>IFERROR(TEXT(VALUE(SUBSTITUTE(SUBSTITUTE(SUBSTITUTE('[2]R-2010'!H696,".",""),"/",""),"-","")),"00000000000000"),"")</f>
        <v/>
      </c>
      <c r="E696" s="9" t="str">
        <f t="shared" si="40"/>
        <v/>
      </c>
      <c r="F696" s="9" t="str">
        <f t="shared" si="41"/>
        <v/>
      </c>
      <c r="G696" s="9">
        <f>IFERROR(IF('[2]R-2010'!I696="",0,'[2]R-2010'!I696),"")</f>
        <v>0</v>
      </c>
      <c r="H696" s="10">
        <f>IFERROR('[2]R-2010'!K696,"")</f>
        <v>0</v>
      </c>
      <c r="I696" s="24">
        <f>IFERROR('[2]R-2010'!L696,"")</f>
        <v>0</v>
      </c>
      <c r="J696" s="14">
        <f>IFERROR('[2]R-2010'!Q696,"")</f>
        <v>0</v>
      </c>
      <c r="K696" s="23" t="str">
        <f>IFERROR(IF(OR(ISNUMBER(FIND("VARR",J696)),ISNUMBER(FIND("CAPINA",J696)),ISNUMBER(FIND("ROÇAG",J696)),ISNUMBER(FIND("ROCAG",J696)),ISNUMBER(FIND("PODA",J696)),ISNUMBER(FIND("RESÍDUO",J696)),ISNUMBER(FIND("RESIDUO",J696)),ISNUMBER(FIND("LIMPEZA",J696)),ISNUMBER(FIND("CONSERVAÇÃO",J696)),ISNUMBER(FIND("CONSERVACAO",J696))),INDEX([1]dados!$D$2:$D$32,MATCH("100000001*",[1]dados!$D$2:$D$32,0)),IF(OR(ISNUMBER(FIND("OBRA",J696)),ISNUMBER(FIND("ENGENHARIA",J696)),ISNUMBER(FIND("REFORMA",J696)),ISNUMBER(FIND("AMPLIAÇÃO",J696)),ISNUMBER(FIND("AMPLIACAO",J696)),ISNUMBER(FIND("PAVIMENTAÇÃO",J696)),ISNUMBER(FIND("PAVIMENTACAO",J696)),ISNUMBER(FIND("DRENAGEM",J696)),ISNUMBER(FIND("CONSTRUÇÃO",J696)),ISNUMBER(FIND("CONSTRUCAO",J696))),INDEX([1]dados!$D$2:$D$32,MATCH("100000003*",[1]dados!$D$2:$D$32,0)),IF(OR(ISNUMBER(FIND("LOCAÇÃO",J696)),ISNUMBER(FIND("LOCACAO",J696)),ISNUMBER(FIND("MANUTENÇÃO",J696)),ISNUMBER(FIND("MANUTENCAO",J696)),ISNUMBER(FIND("MÁQUINA",J696)),ISNUMBER(FIND("MAQUINA",J696)),ISNUMBER(FIND("EQUIPAMENTO",J696))),INDEX([1]dados!$D$2:$D$32,MATCH("100000020*",[1]dados!$D$2:$D$32,0)),""))),"")</f>
        <v/>
      </c>
      <c r="L696" s="9" t="str">
        <f t="shared" si="42"/>
        <v/>
      </c>
      <c r="M696" s="9" t="str">
        <f t="shared" si="43"/>
        <v/>
      </c>
    </row>
    <row r="697" spans="1:13" ht="15" thickBot="1">
      <c r="A697" s="14" t="s">
        <v>1489</v>
      </c>
      <c r="C697" s="9">
        <f>IF(OR(ISNUMBER(FIND("OBRA",'[2]R-2010'!E697)),ISNUMBER(FIND("4.4.90.51",'[2]R-2010'!C697))),1,0)</f>
        <v>0</v>
      </c>
      <c r="D697" s="23" t="str">
        <f>IFERROR(TEXT(VALUE(SUBSTITUTE(SUBSTITUTE(SUBSTITUTE('[2]R-2010'!H697,".",""),"/",""),"-","")),"00000000000000"),"")</f>
        <v/>
      </c>
      <c r="E697" s="9" t="str">
        <f t="shared" si="40"/>
        <v/>
      </c>
      <c r="F697" s="9" t="str">
        <f t="shared" si="41"/>
        <v/>
      </c>
      <c r="G697" s="9">
        <f>IFERROR(IF('[2]R-2010'!I697="",0,'[2]R-2010'!I697),"")</f>
        <v>0</v>
      </c>
      <c r="H697" s="10">
        <f>IFERROR('[2]R-2010'!K697,"")</f>
        <v>0</v>
      </c>
      <c r="I697" s="24">
        <f>IFERROR('[2]R-2010'!L697,"")</f>
        <v>0</v>
      </c>
      <c r="J697" s="14">
        <f>IFERROR('[2]R-2010'!Q697,"")</f>
        <v>0</v>
      </c>
      <c r="K697" s="23" t="str">
        <f>IFERROR(IF(OR(ISNUMBER(FIND("VARR",J697)),ISNUMBER(FIND("CAPINA",J697)),ISNUMBER(FIND("ROÇAG",J697)),ISNUMBER(FIND("ROCAG",J697)),ISNUMBER(FIND("PODA",J697)),ISNUMBER(FIND("RESÍDUO",J697)),ISNUMBER(FIND("RESIDUO",J697)),ISNUMBER(FIND("LIMPEZA",J697)),ISNUMBER(FIND("CONSERVAÇÃO",J697)),ISNUMBER(FIND("CONSERVACAO",J697))),INDEX([1]dados!$D$2:$D$32,MATCH("100000001*",[1]dados!$D$2:$D$32,0)),IF(OR(ISNUMBER(FIND("OBRA",J697)),ISNUMBER(FIND("ENGENHARIA",J697)),ISNUMBER(FIND("REFORMA",J697)),ISNUMBER(FIND("AMPLIAÇÃO",J697)),ISNUMBER(FIND("AMPLIACAO",J697)),ISNUMBER(FIND("PAVIMENTAÇÃO",J697)),ISNUMBER(FIND("PAVIMENTACAO",J697)),ISNUMBER(FIND("DRENAGEM",J697)),ISNUMBER(FIND("CONSTRUÇÃO",J697)),ISNUMBER(FIND("CONSTRUCAO",J697))),INDEX([1]dados!$D$2:$D$32,MATCH("100000003*",[1]dados!$D$2:$D$32,0)),IF(OR(ISNUMBER(FIND("LOCAÇÃO",J697)),ISNUMBER(FIND("LOCACAO",J697)),ISNUMBER(FIND("MANUTENÇÃO",J697)),ISNUMBER(FIND("MANUTENCAO",J697)),ISNUMBER(FIND("MÁQUINA",J697)),ISNUMBER(FIND("MAQUINA",J697)),ISNUMBER(FIND("EQUIPAMENTO",J697))),INDEX([1]dados!$D$2:$D$32,MATCH("100000020*",[1]dados!$D$2:$D$32,0)),""))),"")</f>
        <v/>
      </c>
      <c r="L697" s="9" t="str">
        <f t="shared" si="42"/>
        <v/>
      </c>
      <c r="M697" s="9" t="str">
        <f t="shared" si="43"/>
        <v/>
      </c>
    </row>
    <row r="698" spans="1:13" ht="15" thickBot="1">
      <c r="A698" s="14" t="s">
        <v>1489</v>
      </c>
      <c r="C698" s="9">
        <f>IF(OR(ISNUMBER(FIND("OBRA",'[2]R-2010'!E698)),ISNUMBER(FIND("4.4.90.51",'[2]R-2010'!C698))),1,0)</f>
        <v>0</v>
      </c>
      <c r="D698" s="23" t="str">
        <f>IFERROR(TEXT(VALUE(SUBSTITUTE(SUBSTITUTE(SUBSTITUTE('[2]R-2010'!H698,".",""),"/",""),"-","")),"00000000000000"),"")</f>
        <v/>
      </c>
      <c r="E698" s="9" t="str">
        <f t="shared" si="40"/>
        <v/>
      </c>
      <c r="F698" s="9" t="str">
        <f t="shared" si="41"/>
        <v/>
      </c>
      <c r="G698" s="9">
        <f>IFERROR(IF('[2]R-2010'!I698="",0,'[2]R-2010'!I698),"")</f>
        <v>0</v>
      </c>
      <c r="H698" s="10">
        <f>IFERROR('[2]R-2010'!K698,"")</f>
        <v>0</v>
      </c>
      <c r="I698" s="24">
        <f>IFERROR('[2]R-2010'!L698,"")</f>
        <v>0</v>
      </c>
      <c r="J698" s="14">
        <f>IFERROR('[2]R-2010'!Q698,"")</f>
        <v>0</v>
      </c>
      <c r="K698" s="23" t="str">
        <f>IFERROR(IF(OR(ISNUMBER(FIND("VARR",J698)),ISNUMBER(FIND("CAPINA",J698)),ISNUMBER(FIND("ROÇAG",J698)),ISNUMBER(FIND("ROCAG",J698)),ISNUMBER(FIND("PODA",J698)),ISNUMBER(FIND("RESÍDUO",J698)),ISNUMBER(FIND("RESIDUO",J698)),ISNUMBER(FIND("LIMPEZA",J698)),ISNUMBER(FIND("CONSERVAÇÃO",J698)),ISNUMBER(FIND("CONSERVACAO",J698))),INDEX([1]dados!$D$2:$D$32,MATCH("100000001*",[1]dados!$D$2:$D$32,0)),IF(OR(ISNUMBER(FIND("OBRA",J698)),ISNUMBER(FIND("ENGENHARIA",J698)),ISNUMBER(FIND("REFORMA",J698)),ISNUMBER(FIND("AMPLIAÇÃO",J698)),ISNUMBER(FIND("AMPLIACAO",J698)),ISNUMBER(FIND("PAVIMENTAÇÃO",J698)),ISNUMBER(FIND("PAVIMENTACAO",J698)),ISNUMBER(FIND("DRENAGEM",J698)),ISNUMBER(FIND("CONSTRUÇÃO",J698)),ISNUMBER(FIND("CONSTRUCAO",J698))),INDEX([1]dados!$D$2:$D$32,MATCH("100000003*",[1]dados!$D$2:$D$32,0)),IF(OR(ISNUMBER(FIND("LOCAÇÃO",J698)),ISNUMBER(FIND("LOCACAO",J698)),ISNUMBER(FIND("MANUTENÇÃO",J698)),ISNUMBER(FIND("MANUTENCAO",J698)),ISNUMBER(FIND("MÁQUINA",J698)),ISNUMBER(FIND("MAQUINA",J698)),ISNUMBER(FIND("EQUIPAMENTO",J698))),INDEX([1]dados!$D$2:$D$32,MATCH("100000020*",[1]dados!$D$2:$D$32,0)),""))),"")</f>
        <v/>
      </c>
      <c r="L698" s="9" t="str">
        <f t="shared" si="42"/>
        <v/>
      </c>
      <c r="M698" s="9" t="str">
        <f t="shared" si="43"/>
        <v/>
      </c>
    </row>
    <row r="699" spans="1:13" ht="15" thickBot="1">
      <c r="A699" s="14" t="s">
        <v>1489</v>
      </c>
      <c r="C699" s="9">
        <f>IF(OR(ISNUMBER(FIND("OBRA",'[2]R-2010'!E699)),ISNUMBER(FIND("4.4.90.51",'[2]R-2010'!C699))),1,0)</f>
        <v>0</v>
      </c>
      <c r="D699" s="23" t="str">
        <f>IFERROR(TEXT(VALUE(SUBSTITUTE(SUBSTITUTE(SUBSTITUTE('[2]R-2010'!H699,".",""),"/",""),"-","")),"00000000000000"),"")</f>
        <v/>
      </c>
      <c r="E699" s="9" t="str">
        <f t="shared" si="40"/>
        <v/>
      </c>
      <c r="F699" s="9" t="str">
        <f t="shared" si="41"/>
        <v/>
      </c>
      <c r="G699" s="9">
        <f>IFERROR(IF('[2]R-2010'!I699="",0,'[2]R-2010'!I699),"")</f>
        <v>0</v>
      </c>
      <c r="H699" s="10">
        <f>IFERROR('[2]R-2010'!K699,"")</f>
        <v>0</v>
      </c>
      <c r="I699" s="24">
        <f>IFERROR('[2]R-2010'!L699,"")</f>
        <v>0</v>
      </c>
      <c r="J699" s="14">
        <f>IFERROR('[2]R-2010'!Q699,"")</f>
        <v>0</v>
      </c>
      <c r="K699" s="23" t="str">
        <f>IFERROR(IF(OR(ISNUMBER(FIND("VARR",J699)),ISNUMBER(FIND("CAPINA",J699)),ISNUMBER(FIND("ROÇAG",J699)),ISNUMBER(FIND("ROCAG",J699)),ISNUMBER(FIND("PODA",J699)),ISNUMBER(FIND("RESÍDUO",J699)),ISNUMBER(FIND("RESIDUO",J699)),ISNUMBER(FIND("LIMPEZA",J699)),ISNUMBER(FIND("CONSERVAÇÃO",J699)),ISNUMBER(FIND("CONSERVACAO",J699))),INDEX([1]dados!$D$2:$D$32,MATCH("100000001*",[1]dados!$D$2:$D$32,0)),IF(OR(ISNUMBER(FIND("OBRA",J699)),ISNUMBER(FIND("ENGENHARIA",J699)),ISNUMBER(FIND("REFORMA",J699)),ISNUMBER(FIND("AMPLIAÇÃO",J699)),ISNUMBER(FIND("AMPLIACAO",J699)),ISNUMBER(FIND("PAVIMENTAÇÃO",J699)),ISNUMBER(FIND("PAVIMENTACAO",J699)),ISNUMBER(FIND("DRENAGEM",J699)),ISNUMBER(FIND("CONSTRUÇÃO",J699)),ISNUMBER(FIND("CONSTRUCAO",J699))),INDEX([1]dados!$D$2:$D$32,MATCH("100000003*",[1]dados!$D$2:$D$32,0)),IF(OR(ISNUMBER(FIND("LOCAÇÃO",J699)),ISNUMBER(FIND("LOCACAO",J699)),ISNUMBER(FIND("MANUTENÇÃO",J699)),ISNUMBER(FIND("MANUTENCAO",J699)),ISNUMBER(FIND("MÁQUINA",J699)),ISNUMBER(FIND("MAQUINA",J699)),ISNUMBER(FIND("EQUIPAMENTO",J699))),INDEX([1]dados!$D$2:$D$32,MATCH("100000020*",[1]dados!$D$2:$D$32,0)),""))),"")</f>
        <v/>
      </c>
      <c r="L699" s="9" t="str">
        <f t="shared" si="42"/>
        <v/>
      </c>
      <c r="M699" s="9" t="str">
        <f t="shared" si="43"/>
        <v/>
      </c>
    </row>
    <row r="700" spans="1:13" ht="15" thickBot="1">
      <c r="A700" s="14" t="s">
        <v>1489</v>
      </c>
      <c r="C700" s="9">
        <f>IF(OR(ISNUMBER(FIND("OBRA",'[2]R-2010'!E700)),ISNUMBER(FIND("4.4.90.51",'[2]R-2010'!C700))),1,0)</f>
        <v>0</v>
      </c>
      <c r="D700" s="23" t="str">
        <f>IFERROR(TEXT(VALUE(SUBSTITUTE(SUBSTITUTE(SUBSTITUTE('[2]R-2010'!H700,".",""),"/",""),"-","")),"00000000000000"),"")</f>
        <v/>
      </c>
      <c r="E700" s="9" t="str">
        <f t="shared" si="40"/>
        <v/>
      </c>
      <c r="F700" s="9" t="str">
        <f t="shared" si="41"/>
        <v/>
      </c>
      <c r="G700" s="9">
        <f>IFERROR(IF('[2]R-2010'!I700="",0,'[2]R-2010'!I700),"")</f>
        <v>0</v>
      </c>
      <c r="H700" s="10">
        <f>IFERROR('[2]R-2010'!K700,"")</f>
        <v>0</v>
      </c>
      <c r="I700" s="24">
        <f>IFERROR('[2]R-2010'!L700,"")</f>
        <v>0</v>
      </c>
      <c r="J700" s="14">
        <f>IFERROR('[2]R-2010'!Q700,"")</f>
        <v>0</v>
      </c>
      <c r="K700" s="23" t="str">
        <f>IFERROR(IF(OR(ISNUMBER(FIND("VARR",J700)),ISNUMBER(FIND("CAPINA",J700)),ISNUMBER(FIND("ROÇAG",J700)),ISNUMBER(FIND("ROCAG",J700)),ISNUMBER(FIND("PODA",J700)),ISNUMBER(FIND("RESÍDUO",J700)),ISNUMBER(FIND("RESIDUO",J700)),ISNUMBER(FIND("LIMPEZA",J700)),ISNUMBER(FIND("CONSERVAÇÃO",J700)),ISNUMBER(FIND("CONSERVACAO",J700))),INDEX([1]dados!$D$2:$D$32,MATCH("100000001*",[1]dados!$D$2:$D$32,0)),IF(OR(ISNUMBER(FIND("OBRA",J700)),ISNUMBER(FIND("ENGENHARIA",J700)),ISNUMBER(FIND("REFORMA",J700)),ISNUMBER(FIND("AMPLIAÇÃO",J700)),ISNUMBER(FIND("AMPLIACAO",J700)),ISNUMBER(FIND("PAVIMENTAÇÃO",J700)),ISNUMBER(FIND("PAVIMENTACAO",J700)),ISNUMBER(FIND("DRENAGEM",J700)),ISNUMBER(FIND("CONSTRUÇÃO",J700)),ISNUMBER(FIND("CONSTRUCAO",J700))),INDEX([1]dados!$D$2:$D$32,MATCH("100000003*",[1]dados!$D$2:$D$32,0)),IF(OR(ISNUMBER(FIND("LOCAÇÃO",J700)),ISNUMBER(FIND("LOCACAO",J700)),ISNUMBER(FIND("MANUTENÇÃO",J700)),ISNUMBER(FIND("MANUTENCAO",J700)),ISNUMBER(FIND("MÁQUINA",J700)),ISNUMBER(FIND("MAQUINA",J700)),ISNUMBER(FIND("EQUIPAMENTO",J700))),INDEX([1]dados!$D$2:$D$32,MATCH("100000020*",[1]dados!$D$2:$D$32,0)),""))),"")</f>
        <v/>
      </c>
      <c r="L700" s="9" t="str">
        <f t="shared" si="42"/>
        <v/>
      </c>
      <c r="M700" s="9" t="str">
        <f t="shared" si="43"/>
        <v/>
      </c>
    </row>
    <row r="701" spans="1:13" ht="15" thickBot="1">
      <c r="A701" s="14" t="s">
        <v>1489</v>
      </c>
      <c r="C701" s="9">
        <f>IF(OR(ISNUMBER(FIND("OBRA",'[2]R-2010'!E701)),ISNUMBER(FIND("4.4.90.51",'[2]R-2010'!C701))),1,0)</f>
        <v>0</v>
      </c>
      <c r="D701" s="23" t="str">
        <f>IFERROR(TEXT(VALUE(SUBSTITUTE(SUBSTITUTE(SUBSTITUTE('[2]R-2010'!H701,".",""),"/",""),"-","")),"00000000000000"),"")</f>
        <v/>
      </c>
      <c r="E701" s="9" t="str">
        <f t="shared" si="40"/>
        <v/>
      </c>
      <c r="F701" s="9" t="str">
        <f t="shared" si="41"/>
        <v/>
      </c>
      <c r="G701" s="9">
        <f>IFERROR(IF('[2]R-2010'!I701="",0,'[2]R-2010'!I701),"")</f>
        <v>0</v>
      </c>
      <c r="H701" s="10">
        <f>IFERROR('[2]R-2010'!K701,"")</f>
        <v>0</v>
      </c>
      <c r="I701" s="24">
        <f>IFERROR('[2]R-2010'!L701,"")</f>
        <v>0</v>
      </c>
      <c r="J701" s="14">
        <f>IFERROR('[2]R-2010'!Q701,"")</f>
        <v>0</v>
      </c>
      <c r="K701" s="23" t="str">
        <f>IFERROR(IF(OR(ISNUMBER(FIND("VARR",J701)),ISNUMBER(FIND("CAPINA",J701)),ISNUMBER(FIND("ROÇAG",J701)),ISNUMBER(FIND("ROCAG",J701)),ISNUMBER(FIND("PODA",J701)),ISNUMBER(FIND("RESÍDUO",J701)),ISNUMBER(FIND("RESIDUO",J701)),ISNUMBER(FIND("LIMPEZA",J701)),ISNUMBER(FIND("CONSERVAÇÃO",J701)),ISNUMBER(FIND("CONSERVACAO",J701))),INDEX([1]dados!$D$2:$D$32,MATCH("100000001*",[1]dados!$D$2:$D$32,0)),IF(OR(ISNUMBER(FIND("OBRA",J701)),ISNUMBER(FIND("ENGENHARIA",J701)),ISNUMBER(FIND("REFORMA",J701)),ISNUMBER(FIND("AMPLIAÇÃO",J701)),ISNUMBER(FIND("AMPLIACAO",J701)),ISNUMBER(FIND("PAVIMENTAÇÃO",J701)),ISNUMBER(FIND("PAVIMENTACAO",J701)),ISNUMBER(FIND("DRENAGEM",J701)),ISNUMBER(FIND("CONSTRUÇÃO",J701)),ISNUMBER(FIND("CONSTRUCAO",J701))),INDEX([1]dados!$D$2:$D$32,MATCH("100000003*",[1]dados!$D$2:$D$32,0)),IF(OR(ISNUMBER(FIND("LOCAÇÃO",J701)),ISNUMBER(FIND("LOCACAO",J701)),ISNUMBER(FIND("MANUTENÇÃO",J701)),ISNUMBER(FIND("MANUTENCAO",J701)),ISNUMBER(FIND("MÁQUINA",J701)),ISNUMBER(FIND("MAQUINA",J701)),ISNUMBER(FIND("EQUIPAMENTO",J701))),INDEX([1]dados!$D$2:$D$32,MATCH("100000020*",[1]dados!$D$2:$D$32,0)),""))),"")</f>
        <v/>
      </c>
      <c r="L701" s="9" t="str">
        <f t="shared" si="42"/>
        <v/>
      </c>
      <c r="M701" s="9" t="str">
        <f t="shared" si="43"/>
        <v/>
      </c>
    </row>
    <row r="702" spans="1:13" ht="15" thickBot="1">
      <c r="A702" s="14" t="s">
        <v>1489</v>
      </c>
      <c r="C702" s="9">
        <f>IF(OR(ISNUMBER(FIND("OBRA",'[2]R-2010'!E702)),ISNUMBER(FIND("4.4.90.51",'[2]R-2010'!C702))),1,0)</f>
        <v>0</v>
      </c>
      <c r="D702" s="23" t="str">
        <f>IFERROR(TEXT(VALUE(SUBSTITUTE(SUBSTITUTE(SUBSTITUTE('[2]R-2010'!H702,".",""),"/",""),"-","")),"00000000000000"),"")</f>
        <v/>
      </c>
      <c r="E702" s="9" t="str">
        <f t="shared" si="40"/>
        <v/>
      </c>
      <c r="F702" s="9" t="str">
        <f t="shared" si="41"/>
        <v/>
      </c>
      <c r="G702" s="9">
        <f>IFERROR(IF('[2]R-2010'!I702="",0,'[2]R-2010'!I702),"")</f>
        <v>0</v>
      </c>
      <c r="H702" s="10">
        <f>IFERROR('[2]R-2010'!K702,"")</f>
        <v>0</v>
      </c>
      <c r="I702" s="24">
        <f>IFERROR('[2]R-2010'!L702,"")</f>
        <v>0</v>
      </c>
      <c r="J702" s="14">
        <f>IFERROR('[2]R-2010'!Q702,"")</f>
        <v>0</v>
      </c>
      <c r="K702" s="23" t="str">
        <f>IFERROR(IF(OR(ISNUMBER(FIND("VARR",J702)),ISNUMBER(FIND("CAPINA",J702)),ISNUMBER(FIND("ROÇAG",J702)),ISNUMBER(FIND("ROCAG",J702)),ISNUMBER(FIND("PODA",J702)),ISNUMBER(FIND("RESÍDUO",J702)),ISNUMBER(FIND("RESIDUO",J702)),ISNUMBER(FIND("LIMPEZA",J702)),ISNUMBER(FIND("CONSERVAÇÃO",J702)),ISNUMBER(FIND("CONSERVACAO",J702))),INDEX([1]dados!$D$2:$D$32,MATCH("100000001*",[1]dados!$D$2:$D$32,0)),IF(OR(ISNUMBER(FIND("OBRA",J702)),ISNUMBER(FIND("ENGENHARIA",J702)),ISNUMBER(FIND("REFORMA",J702)),ISNUMBER(FIND("AMPLIAÇÃO",J702)),ISNUMBER(FIND("AMPLIACAO",J702)),ISNUMBER(FIND("PAVIMENTAÇÃO",J702)),ISNUMBER(FIND("PAVIMENTACAO",J702)),ISNUMBER(FIND("DRENAGEM",J702)),ISNUMBER(FIND("CONSTRUÇÃO",J702)),ISNUMBER(FIND("CONSTRUCAO",J702))),INDEX([1]dados!$D$2:$D$32,MATCH("100000003*",[1]dados!$D$2:$D$32,0)),IF(OR(ISNUMBER(FIND("LOCAÇÃO",J702)),ISNUMBER(FIND("LOCACAO",J702)),ISNUMBER(FIND("MANUTENÇÃO",J702)),ISNUMBER(FIND("MANUTENCAO",J702)),ISNUMBER(FIND("MÁQUINA",J702)),ISNUMBER(FIND("MAQUINA",J702)),ISNUMBER(FIND("EQUIPAMENTO",J702))),INDEX([1]dados!$D$2:$D$32,MATCH("100000020*",[1]dados!$D$2:$D$32,0)),""))),"")</f>
        <v/>
      </c>
      <c r="L702" s="9" t="str">
        <f t="shared" si="42"/>
        <v/>
      </c>
      <c r="M702" s="9" t="str">
        <f t="shared" si="43"/>
        <v/>
      </c>
    </row>
    <row r="703" spans="1:13" ht="15" thickBot="1">
      <c r="A703" s="14" t="s">
        <v>1489</v>
      </c>
      <c r="C703" s="9">
        <f>IF(OR(ISNUMBER(FIND("OBRA",'[2]R-2010'!E703)),ISNUMBER(FIND("4.4.90.51",'[2]R-2010'!C703))),1,0)</f>
        <v>0</v>
      </c>
      <c r="D703" s="23" t="str">
        <f>IFERROR(TEXT(VALUE(SUBSTITUTE(SUBSTITUTE(SUBSTITUTE('[2]R-2010'!H703,".",""),"/",""),"-","")),"00000000000000"),"")</f>
        <v/>
      </c>
      <c r="E703" s="9" t="str">
        <f t="shared" si="40"/>
        <v/>
      </c>
      <c r="F703" s="9" t="str">
        <f t="shared" si="41"/>
        <v/>
      </c>
      <c r="G703" s="9">
        <f>IFERROR(IF('[2]R-2010'!I703="",0,'[2]R-2010'!I703),"")</f>
        <v>0</v>
      </c>
      <c r="H703" s="10">
        <f>IFERROR('[2]R-2010'!K703,"")</f>
        <v>0</v>
      </c>
      <c r="I703" s="24">
        <f>IFERROR('[2]R-2010'!L703,"")</f>
        <v>0</v>
      </c>
      <c r="J703" s="14">
        <f>IFERROR('[2]R-2010'!Q703,"")</f>
        <v>0</v>
      </c>
      <c r="K703" s="23" t="str">
        <f>IFERROR(IF(OR(ISNUMBER(FIND("VARR",J703)),ISNUMBER(FIND("CAPINA",J703)),ISNUMBER(FIND("ROÇAG",J703)),ISNUMBER(FIND("ROCAG",J703)),ISNUMBER(FIND("PODA",J703)),ISNUMBER(FIND("RESÍDUO",J703)),ISNUMBER(FIND("RESIDUO",J703)),ISNUMBER(FIND("LIMPEZA",J703)),ISNUMBER(FIND("CONSERVAÇÃO",J703)),ISNUMBER(FIND("CONSERVACAO",J703))),INDEX([1]dados!$D$2:$D$32,MATCH("100000001*",[1]dados!$D$2:$D$32,0)),IF(OR(ISNUMBER(FIND("OBRA",J703)),ISNUMBER(FIND("ENGENHARIA",J703)),ISNUMBER(FIND("REFORMA",J703)),ISNUMBER(FIND("AMPLIAÇÃO",J703)),ISNUMBER(FIND("AMPLIACAO",J703)),ISNUMBER(FIND("PAVIMENTAÇÃO",J703)),ISNUMBER(FIND("PAVIMENTACAO",J703)),ISNUMBER(FIND("DRENAGEM",J703)),ISNUMBER(FIND("CONSTRUÇÃO",J703)),ISNUMBER(FIND("CONSTRUCAO",J703))),INDEX([1]dados!$D$2:$D$32,MATCH("100000003*",[1]dados!$D$2:$D$32,0)),IF(OR(ISNUMBER(FIND("LOCAÇÃO",J703)),ISNUMBER(FIND("LOCACAO",J703)),ISNUMBER(FIND("MANUTENÇÃO",J703)),ISNUMBER(FIND("MANUTENCAO",J703)),ISNUMBER(FIND("MÁQUINA",J703)),ISNUMBER(FIND("MAQUINA",J703)),ISNUMBER(FIND("EQUIPAMENTO",J703))),INDEX([1]dados!$D$2:$D$32,MATCH("100000020*",[1]dados!$D$2:$D$32,0)),""))),"")</f>
        <v/>
      </c>
      <c r="L703" s="9" t="str">
        <f t="shared" si="42"/>
        <v/>
      </c>
      <c r="M703" s="9" t="str">
        <f t="shared" si="43"/>
        <v/>
      </c>
    </row>
    <row r="704" spans="1:13" ht="15" thickBot="1">
      <c r="A704" s="14" t="s">
        <v>1489</v>
      </c>
      <c r="C704" s="9">
        <f>IF(OR(ISNUMBER(FIND("OBRA",'[2]R-2010'!E704)),ISNUMBER(FIND("4.4.90.51",'[2]R-2010'!C704))),1,0)</f>
        <v>0</v>
      </c>
      <c r="D704" s="23" t="str">
        <f>IFERROR(TEXT(VALUE(SUBSTITUTE(SUBSTITUTE(SUBSTITUTE('[2]R-2010'!H704,".",""),"/",""),"-","")),"00000000000000"),"")</f>
        <v/>
      </c>
      <c r="E704" s="9" t="str">
        <f t="shared" si="40"/>
        <v/>
      </c>
      <c r="F704" s="9" t="str">
        <f t="shared" si="41"/>
        <v/>
      </c>
      <c r="G704" s="9">
        <f>IFERROR(IF('[2]R-2010'!I704="",0,'[2]R-2010'!I704),"")</f>
        <v>0</v>
      </c>
      <c r="H704" s="10">
        <f>IFERROR('[2]R-2010'!K704,"")</f>
        <v>0</v>
      </c>
      <c r="I704" s="24">
        <f>IFERROR('[2]R-2010'!L704,"")</f>
        <v>0</v>
      </c>
      <c r="J704" s="14">
        <f>IFERROR('[2]R-2010'!Q704,"")</f>
        <v>0</v>
      </c>
      <c r="K704" s="23" t="str">
        <f>IFERROR(IF(OR(ISNUMBER(FIND("VARR",J704)),ISNUMBER(FIND("CAPINA",J704)),ISNUMBER(FIND("ROÇAG",J704)),ISNUMBER(FIND("ROCAG",J704)),ISNUMBER(FIND("PODA",J704)),ISNUMBER(FIND("RESÍDUO",J704)),ISNUMBER(FIND("RESIDUO",J704)),ISNUMBER(FIND("LIMPEZA",J704)),ISNUMBER(FIND("CONSERVAÇÃO",J704)),ISNUMBER(FIND("CONSERVACAO",J704))),INDEX([1]dados!$D$2:$D$32,MATCH("100000001*",[1]dados!$D$2:$D$32,0)),IF(OR(ISNUMBER(FIND("OBRA",J704)),ISNUMBER(FIND("ENGENHARIA",J704)),ISNUMBER(FIND("REFORMA",J704)),ISNUMBER(FIND("AMPLIAÇÃO",J704)),ISNUMBER(FIND("AMPLIACAO",J704)),ISNUMBER(FIND("PAVIMENTAÇÃO",J704)),ISNUMBER(FIND("PAVIMENTACAO",J704)),ISNUMBER(FIND("DRENAGEM",J704)),ISNUMBER(FIND("CONSTRUÇÃO",J704)),ISNUMBER(FIND("CONSTRUCAO",J704))),INDEX([1]dados!$D$2:$D$32,MATCH("100000003*",[1]dados!$D$2:$D$32,0)),IF(OR(ISNUMBER(FIND("LOCAÇÃO",J704)),ISNUMBER(FIND("LOCACAO",J704)),ISNUMBER(FIND("MANUTENÇÃO",J704)),ISNUMBER(FIND("MANUTENCAO",J704)),ISNUMBER(FIND("MÁQUINA",J704)),ISNUMBER(FIND("MAQUINA",J704)),ISNUMBER(FIND("EQUIPAMENTO",J704))),INDEX([1]dados!$D$2:$D$32,MATCH("100000020*",[1]dados!$D$2:$D$32,0)),""))),"")</f>
        <v/>
      </c>
      <c r="L704" s="9" t="str">
        <f t="shared" si="42"/>
        <v/>
      </c>
      <c r="M704" s="9" t="str">
        <f t="shared" si="43"/>
        <v/>
      </c>
    </row>
    <row r="705" spans="1:13" ht="15" thickBot="1">
      <c r="A705" s="14" t="s">
        <v>1489</v>
      </c>
      <c r="C705" s="9">
        <f>IF(OR(ISNUMBER(FIND("OBRA",'[2]R-2010'!E705)),ISNUMBER(FIND("4.4.90.51",'[2]R-2010'!C705))),1,0)</f>
        <v>0</v>
      </c>
      <c r="D705" s="23" t="str">
        <f>IFERROR(TEXT(VALUE(SUBSTITUTE(SUBSTITUTE(SUBSTITUTE('[2]R-2010'!H705,".",""),"/",""),"-","")),"00000000000000"),"")</f>
        <v/>
      </c>
      <c r="E705" s="9" t="str">
        <f t="shared" si="40"/>
        <v/>
      </c>
      <c r="F705" s="9" t="str">
        <f t="shared" si="41"/>
        <v/>
      </c>
      <c r="G705" s="9">
        <f>IFERROR(IF('[2]R-2010'!I705="",0,'[2]R-2010'!I705),"")</f>
        <v>0</v>
      </c>
      <c r="H705" s="10">
        <f>IFERROR('[2]R-2010'!K705,"")</f>
        <v>0</v>
      </c>
      <c r="I705" s="24">
        <f>IFERROR('[2]R-2010'!L705,"")</f>
        <v>0</v>
      </c>
      <c r="J705" s="14">
        <f>IFERROR('[2]R-2010'!Q705,"")</f>
        <v>0</v>
      </c>
      <c r="K705" s="23" t="str">
        <f>IFERROR(IF(OR(ISNUMBER(FIND("VARR",J705)),ISNUMBER(FIND("CAPINA",J705)),ISNUMBER(FIND("ROÇAG",J705)),ISNUMBER(FIND("ROCAG",J705)),ISNUMBER(FIND("PODA",J705)),ISNUMBER(FIND("RESÍDUO",J705)),ISNUMBER(FIND("RESIDUO",J705)),ISNUMBER(FIND("LIMPEZA",J705)),ISNUMBER(FIND("CONSERVAÇÃO",J705)),ISNUMBER(FIND("CONSERVACAO",J705))),INDEX([1]dados!$D$2:$D$32,MATCH("100000001*",[1]dados!$D$2:$D$32,0)),IF(OR(ISNUMBER(FIND("OBRA",J705)),ISNUMBER(FIND("ENGENHARIA",J705)),ISNUMBER(FIND("REFORMA",J705)),ISNUMBER(FIND("AMPLIAÇÃO",J705)),ISNUMBER(FIND("AMPLIACAO",J705)),ISNUMBER(FIND("PAVIMENTAÇÃO",J705)),ISNUMBER(FIND("PAVIMENTACAO",J705)),ISNUMBER(FIND("DRENAGEM",J705)),ISNUMBER(FIND("CONSTRUÇÃO",J705)),ISNUMBER(FIND("CONSTRUCAO",J705))),INDEX([1]dados!$D$2:$D$32,MATCH("100000003*",[1]dados!$D$2:$D$32,0)),IF(OR(ISNUMBER(FIND("LOCAÇÃO",J705)),ISNUMBER(FIND("LOCACAO",J705)),ISNUMBER(FIND("MANUTENÇÃO",J705)),ISNUMBER(FIND("MANUTENCAO",J705)),ISNUMBER(FIND("MÁQUINA",J705)),ISNUMBER(FIND("MAQUINA",J705)),ISNUMBER(FIND("EQUIPAMENTO",J705))),INDEX([1]dados!$D$2:$D$32,MATCH("100000020*",[1]dados!$D$2:$D$32,0)),""))),"")</f>
        <v/>
      </c>
      <c r="L705" s="9" t="str">
        <f t="shared" si="42"/>
        <v/>
      </c>
      <c r="M705" s="9" t="str">
        <f t="shared" si="43"/>
        <v/>
      </c>
    </row>
    <row r="706" spans="1:13" ht="15" thickBot="1">
      <c r="A706" s="14" t="s">
        <v>1489</v>
      </c>
      <c r="C706" s="9">
        <f>IF(OR(ISNUMBER(FIND("OBRA",'[2]R-2010'!E706)),ISNUMBER(FIND("4.4.90.51",'[2]R-2010'!C706))),1,0)</f>
        <v>0</v>
      </c>
      <c r="D706" s="23" t="str">
        <f>IFERROR(TEXT(VALUE(SUBSTITUTE(SUBSTITUTE(SUBSTITUTE('[2]R-2010'!H706,".",""),"/",""),"-","")),"00000000000000"),"")</f>
        <v/>
      </c>
      <c r="E706" s="9" t="str">
        <f t="shared" si="40"/>
        <v/>
      </c>
      <c r="F706" s="9" t="str">
        <f t="shared" si="41"/>
        <v/>
      </c>
      <c r="G706" s="9">
        <f>IFERROR(IF('[2]R-2010'!I706="",0,'[2]R-2010'!I706),"")</f>
        <v>0</v>
      </c>
      <c r="H706" s="10">
        <f>IFERROR('[2]R-2010'!K706,"")</f>
        <v>0</v>
      </c>
      <c r="I706" s="24">
        <f>IFERROR('[2]R-2010'!L706,"")</f>
        <v>0</v>
      </c>
      <c r="J706" s="14">
        <f>IFERROR('[2]R-2010'!Q706,"")</f>
        <v>0</v>
      </c>
      <c r="K706" s="23" t="str">
        <f>IFERROR(IF(OR(ISNUMBER(FIND("VARR",J706)),ISNUMBER(FIND("CAPINA",J706)),ISNUMBER(FIND("ROÇAG",J706)),ISNUMBER(FIND("ROCAG",J706)),ISNUMBER(FIND("PODA",J706)),ISNUMBER(FIND("RESÍDUO",J706)),ISNUMBER(FIND("RESIDUO",J706)),ISNUMBER(FIND("LIMPEZA",J706)),ISNUMBER(FIND("CONSERVAÇÃO",J706)),ISNUMBER(FIND("CONSERVACAO",J706))),INDEX([1]dados!$D$2:$D$32,MATCH("100000001*",[1]dados!$D$2:$D$32,0)),IF(OR(ISNUMBER(FIND("OBRA",J706)),ISNUMBER(FIND("ENGENHARIA",J706)),ISNUMBER(FIND("REFORMA",J706)),ISNUMBER(FIND("AMPLIAÇÃO",J706)),ISNUMBER(FIND("AMPLIACAO",J706)),ISNUMBER(FIND("PAVIMENTAÇÃO",J706)),ISNUMBER(FIND("PAVIMENTACAO",J706)),ISNUMBER(FIND("DRENAGEM",J706)),ISNUMBER(FIND("CONSTRUÇÃO",J706)),ISNUMBER(FIND("CONSTRUCAO",J706))),INDEX([1]dados!$D$2:$D$32,MATCH("100000003*",[1]dados!$D$2:$D$32,0)),IF(OR(ISNUMBER(FIND("LOCAÇÃO",J706)),ISNUMBER(FIND("LOCACAO",J706)),ISNUMBER(FIND("MANUTENÇÃO",J706)),ISNUMBER(FIND("MANUTENCAO",J706)),ISNUMBER(FIND("MÁQUINA",J706)),ISNUMBER(FIND("MAQUINA",J706)),ISNUMBER(FIND("EQUIPAMENTO",J706))),INDEX([1]dados!$D$2:$D$32,MATCH("100000020*",[1]dados!$D$2:$D$32,0)),""))),"")</f>
        <v/>
      </c>
      <c r="L706" s="9" t="str">
        <f t="shared" si="42"/>
        <v/>
      </c>
      <c r="M706" s="9" t="str">
        <f t="shared" si="43"/>
        <v/>
      </c>
    </row>
    <row r="707" spans="1:13" ht="15" thickBot="1">
      <c r="A707" s="14" t="s">
        <v>1489</v>
      </c>
      <c r="C707" s="9">
        <f>IF(OR(ISNUMBER(FIND("OBRA",'[2]R-2010'!E707)),ISNUMBER(FIND("4.4.90.51",'[2]R-2010'!C707))),1,0)</f>
        <v>0</v>
      </c>
      <c r="D707" s="23" t="str">
        <f>IFERROR(TEXT(VALUE(SUBSTITUTE(SUBSTITUTE(SUBSTITUTE('[2]R-2010'!H707,".",""),"/",""),"-","")),"00000000000000"),"")</f>
        <v/>
      </c>
      <c r="E707" s="9" t="str">
        <f t="shared" ref="E707:E770" si="44">IF(D707&lt;&gt;"",0,"")</f>
        <v/>
      </c>
      <c r="F707" s="9" t="str">
        <f t="shared" ref="F707:F770" si="45">IF(D707&lt;&gt;"",0,"")</f>
        <v/>
      </c>
      <c r="G707" s="9">
        <f>IFERROR(IF('[2]R-2010'!I707="",0,'[2]R-2010'!I707),"")</f>
        <v>0</v>
      </c>
      <c r="H707" s="10">
        <f>IFERROR('[2]R-2010'!K707,"")</f>
        <v>0</v>
      </c>
      <c r="I707" s="24">
        <f>IFERROR('[2]R-2010'!L707,"")</f>
        <v>0</v>
      </c>
      <c r="J707" s="14">
        <f>IFERROR('[2]R-2010'!Q707,"")</f>
        <v>0</v>
      </c>
      <c r="K707" s="23" t="str">
        <f>IFERROR(IF(OR(ISNUMBER(FIND("VARR",J707)),ISNUMBER(FIND("CAPINA",J707)),ISNUMBER(FIND("ROÇAG",J707)),ISNUMBER(FIND("ROCAG",J707)),ISNUMBER(FIND("PODA",J707)),ISNUMBER(FIND("RESÍDUO",J707)),ISNUMBER(FIND("RESIDUO",J707)),ISNUMBER(FIND("LIMPEZA",J707)),ISNUMBER(FIND("CONSERVAÇÃO",J707)),ISNUMBER(FIND("CONSERVACAO",J707))),INDEX([1]dados!$D$2:$D$32,MATCH("100000001*",[1]dados!$D$2:$D$32,0)),IF(OR(ISNUMBER(FIND("OBRA",J707)),ISNUMBER(FIND("ENGENHARIA",J707)),ISNUMBER(FIND("REFORMA",J707)),ISNUMBER(FIND("AMPLIAÇÃO",J707)),ISNUMBER(FIND("AMPLIACAO",J707)),ISNUMBER(FIND("PAVIMENTAÇÃO",J707)),ISNUMBER(FIND("PAVIMENTACAO",J707)),ISNUMBER(FIND("DRENAGEM",J707)),ISNUMBER(FIND("CONSTRUÇÃO",J707)),ISNUMBER(FIND("CONSTRUCAO",J707))),INDEX([1]dados!$D$2:$D$32,MATCH("100000003*",[1]dados!$D$2:$D$32,0)),IF(OR(ISNUMBER(FIND("LOCAÇÃO",J707)),ISNUMBER(FIND("LOCACAO",J707)),ISNUMBER(FIND("MANUTENÇÃO",J707)),ISNUMBER(FIND("MANUTENCAO",J707)),ISNUMBER(FIND("MÁQUINA",J707)),ISNUMBER(FIND("MAQUINA",J707)),ISNUMBER(FIND("EQUIPAMENTO",J707))),INDEX([1]dados!$D$2:$D$32,MATCH("100000020*",[1]dados!$D$2:$D$32,0)),""))),"")</f>
        <v/>
      </c>
      <c r="L707" s="9" t="str">
        <f t="shared" ref="L707:L770" si="46">IF(D707&lt;&gt;"",0,"")</f>
        <v/>
      </c>
      <c r="M707" s="9" t="str">
        <f t="shared" ref="M707:M770" si="47">IF(D707&lt;&gt;"",0,"")</f>
        <v/>
      </c>
    </row>
    <row r="708" spans="1:13" ht="15" thickBot="1">
      <c r="A708" s="14" t="s">
        <v>1489</v>
      </c>
      <c r="C708" s="9">
        <f>IF(OR(ISNUMBER(FIND("OBRA",'[2]R-2010'!E708)),ISNUMBER(FIND("4.4.90.51",'[2]R-2010'!C708))),1,0)</f>
        <v>0</v>
      </c>
      <c r="D708" s="23" t="str">
        <f>IFERROR(TEXT(VALUE(SUBSTITUTE(SUBSTITUTE(SUBSTITUTE('[2]R-2010'!H708,".",""),"/",""),"-","")),"00000000000000"),"")</f>
        <v/>
      </c>
      <c r="E708" s="9" t="str">
        <f t="shared" si="44"/>
        <v/>
      </c>
      <c r="F708" s="9" t="str">
        <f t="shared" si="45"/>
        <v/>
      </c>
      <c r="G708" s="9">
        <f>IFERROR(IF('[2]R-2010'!I708="",0,'[2]R-2010'!I708),"")</f>
        <v>0</v>
      </c>
      <c r="H708" s="10">
        <f>IFERROR('[2]R-2010'!K708,"")</f>
        <v>0</v>
      </c>
      <c r="I708" s="24">
        <f>IFERROR('[2]R-2010'!L708,"")</f>
        <v>0</v>
      </c>
      <c r="J708" s="14">
        <f>IFERROR('[2]R-2010'!Q708,"")</f>
        <v>0</v>
      </c>
      <c r="K708" s="23" t="str">
        <f>IFERROR(IF(OR(ISNUMBER(FIND("VARR",J708)),ISNUMBER(FIND("CAPINA",J708)),ISNUMBER(FIND("ROÇAG",J708)),ISNUMBER(FIND("ROCAG",J708)),ISNUMBER(FIND("PODA",J708)),ISNUMBER(FIND("RESÍDUO",J708)),ISNUMBER(FIND("RESIDUO",J708)),ISNUMBER(FIND("LIMPEZA",J708)),ISNUMBER(FIND("CONSERVAÇÃO",J708)),ISNUMBER(FIND("CONSERVACAO",J708))),INDEX([1]dados!$D$2:$D$32,MATCH("100000001*",[1]dados!$D$2:$D$32,0)),IF(OR(ISNUMBER(FIND("OBRA",J708)),ISNUMBER(FIND("ENGENHARIA",J708)),ISNUMBER(FIND("REFORMA",J708)),ISNUMBER(FIND("AMPLIAÇÃO",J708)),ISNUMBER(FIND("AMPLIACAO",J708)),ISNUMBER(FIND("PAVIMENTAÇÃO",J708)),ISNUMBER(FIND("PAVIMENTACAO",J708)),ISNUMBER(FIND("DRENAGEM",J708)),ISNUMBER(FIND("CONSTRUÇÃO",J708)),ISNUMBER(FIND("CONSTRUCAO",J708))),INDEX([1]dados!$D$2:$D$32,MATCH("100000003*",[1]dados!$D$2:$D$32,0)),IF(OR(ISNUMBER(FIND("LOCAÇÃO",J708)),ISNUMBER(FIND("LOCACAO",J708)),ISNUMBER(FIND("MANUTENÇÃO",J708)),ISNUMBER(FIND("MANUTENCAO",J708)),ISNUMBER(FIND("MÁQUINA",J708)),ISNUMBER(FIND("MAQUINA",J708)),ISNUMBER(FIND("EQUIPAMENTO",J708))),INDEX([1]dados!$D$2:$D$32,MATCH("100000020*",[1]dados!$D$2:$D$32,0)),""))),"")</f>
        <v/>
      </c>
      <c r="L708" s="9" t="str">
        <f t="shared" si="46"/>
        <v/>
      </c>
      <c r="M708" s="9" t="str">
        <f t="shared" si="47"/>
        <v/>
      </c>
    </row>
    <row r="709" spans="1:13" ht="15" thickBot="1">
      <c r="A709" s="14" t="s">
        <v>1489</v>
      </c>
      <c r="C709" s="9">
        <f>IF(OR(ISNUMBER(FIND("OBRA",'[2]R-2010'!E709)),ISNUMBER(FIND("4.4.90.51",'[2]R-2010'!C709))),1,0)</f>
        <v>0</v>
      </c>
      <c r="D709" s="23" t="str">
        <f>IFERROR(TEXT(VALUE(SUBSTITUTE(SUBSTITUTE(SUBSTITUTE('[2]R-2010'!H709,".",""),"/",""),"-","")),"00000000000000"),"")</f>
        <v/>
      </c>
      <c r="E709" s="9" t="str">
        <f t="shared" si="44"/>
        <v/>
      </c>
      <c r="F709" s="9" t="str">
        <f t="shared" si="45"/>
        <v/>
      </c>
      <c r="G709" s="9">
        <f>IFERROR(IF('[2]R-2010'!I709="",0,'[2]R-2010'!I709),"")</f>
        <v>0</v>
      </c>
      <c r="H709" s="10">
        <f>IFERROR('[2]R-2010'!K709,"")</f>
        <v>0</v>
      </c>
      <c r="I709" s="24">
        <f>IFERROR('[2]R-2010'!L709,"")</f>
        <v>0</v>
      </c>
      <c r="J709" s="14">
        <f>IFERROR('[2]R-2010'!Q709,"")</f>
        <v>0</v>
      </c>
      <c r="K709" s="23" t="str">
        <f>IFERROR(IF(OR(ISNUMBER(FIND("VARR",J709)),ISNUMBER(FIND("CAPINA",J709)),ISNUMBER(FIND("ROÇAG",J709)),ISNUMBER(FIND("ROCAG",J709)),ISNUMBER(FIND("PODA",J709)),ISNUMBER(FIND("RESÍDUO",J709)),ISNUMBER(FIND("RESIDUO",J709)),ISNUMBER(FIND("LIMPEZA",J709)),ISNUMBER(FIND("CONSERVAÇÃO",J709)),ISNUMBER(FIND("CONSERVACAO",J709))),INDEX([1]dados!$D$2:$D$32,MATCH("100000001*",[1]dados!$D$2:$D$32,0)),IF(OR(ISNUMBER(FIND("OBRA",J709)),ISNUMBER(FIND("ENGENHARIA",J709)),ISNUMBER(FIND("REFORMA",J709)),ISNUMBER(FIND("AMPLIAÇÃO",J709)),ISNUMBER(FIND("AMPLIACAO",J709)),ISNUMBER(FIND("PAVIMENTAÇÃO",J709)),ISNUMBER(FIND("PAVIMENTACAO",J709)),ISNUMBER(FIND("DRENAGEM",J709)),ISNUMBER(FIND("CONSTRUÇÃO",J709)),ISNUMBER(FIND("CONSTRUCAO",J709))),INDEX([1]dados!$D$2:$D$32,MATCH("100000003*",[1]dados!$D$2:$D$32,0)),IF(OR(ISNUMBER(FIND("LOCAÇÃO",J709)),ISNUMBER(FIND("LOCACAO",J709)),ISNUMBER(FIND("MANUTENÇÃO",J709)),ISNUMBER(FIND("MANUTENCAO",J709)),ISNUMBER(FIND("MÁQUINA",J709)),ISNUMBER(FIND("MAQUINA",J709)),ISNUMBER(FIND("EQUIPAMENTO",J709))),INDEX([1]dados!$D$2:$D$32,MATCH("100000020*",[1]dados!$D$2:$D$32,0)),""))),"")</f>
        <v/>
      </c>
      <c r="L709" s="9" t="str">
        <f t="shared" si="46"/>
        <v/>
      </c>
      <c r="M709" s="9" t="str">
        <f t="shared" si="47"/>
        <v/>
      </c>
    </row>
    <row r="710" spans="1:13" ht="15" thickBot="1">
      <c r="A710" s="14" t="s">
        <v>1489</v>
      </c>
      <c r="C710" s="9">
        <f>IF(OR(ISNUMBER(FIND("OBRA",'[2]R-2010'!E710)),ISNUMBER(FIND("4.4.90.51",'[2]R-2010'!C710))),1,0)</f>
        <v>0</v>
      </c>
      <c r="D710" s="23" t="str">
        <f>IFERROR(TEXT(VALUE(SUBSTITUTE(SUBSTITUTE(SUBSTITUTE('[2]R-2010'!H710,".",""),"/",""),"-","")),"00000000000000"),"")</f>
        <v/>
      </c>
      <c r="E710" s="9" t="str">
        <f t="shared" si="44"/>
        <v/>
      </c>
      <c r="F710" s="9" t="str">
        <f t="shared" si="45"/>
        <v/>
      </c>
      <c r="G710" s="9">
        <f>IFERROR(IF('[2]R-2010'!I710="",0,'[2]R-2010'!I710),"")</f>
        <v>0</v>
      </c>
      <c r="H710" s="10">
        <f>IFERROR('[2]R-2010'!K710,"")</f>
        <v>0</v>
      </c>
      <c r="I710" s="24">
        <f>IFERROR('[2]R-2010'!L710,"")</f>
        <v>0</v>
      </c>
      <c r="J710" s="14">
        <f>IFERROR('[2]R-2010'!Q710,"")</f>
        <v>0</v>
      </c>
      <c r="K710" s="23" t="str">
        <f>IFERROR(IF(OR(ISNUMBER(FIND("VARR",J710)),ISNUMBER(FIND("CAPINA",J710)),ISNUMBER(FIND("ROÇAG",J710)),ISNUMBER(FIND("ROCAG",J710)),ISNUMBER(FIND("PODA",J710)),ISNUMBER(FIND("RESÍDUO",J710)),ISNUMBER(FIND("RESIDUO",J710)),ISNUMBER(FIND("LIMPEZA",J710)),ISNUMBER(FIND("CONSERVAÇÃO",J710)),ISNUMBER(FIND("CONSERVACAO",J710))),INDEX([1]dados!$D$2:$D$32,MATCH("100000001*",[1]dados!$D$2:$D$32,0)),IF(OR(ISNUMBER(FIND("OBRA",J710)),ISNUMBER(FIND("ENGENHARIA",J710)),ISNUMBER(FIND("REFORMA",J710)),ISNUMBER(FIND("AMPLIAÇÃO",J710)),ISNUMBER(FIND("AMPLIACAO",J710)),ISNUMBER(FIND("PAVIMENTAÇÃO",J710)),ISNUMBER(FIND("PAVIMENTACAO",J710)),ISNUMBER(FIND("DRENAGEM",J710)),ISNUMBER(FIND("CONSTRUÇÃO",J710)),ISNUMBER(FIND("CONSTRUCAO",J710))),INDEX([1]dados!$D$2:$D$32,MATCH("100000003*",[1]dados!$D$2:$D$32,0)),IF(OR(ISNUMBER(FIND("LOCAÇÃO",J710)),ISNUMBER(FIND("LOCACAO",J710)),ISNUMBER(FIND("MANUTENÇÃO",J710)),ISNUMBER(FIND("MANUTENCAO",J710)),ISNUMBER(FIND("MÁQUINA",J710)),ISNUMBER(FIND("MAQUINA",J710)),ISNUMBER(FIND("EQUIPAMENTO",J710))),INDEX([1]dados!$D$2:$D$32,MATCH("100000020*",[1]dados!$D$2:$D$32,0)),""))),"")</f>
        <v/>
      </c>
      <c r="L710" s="9" t="str">
        <f t="shared" si="46"/>
        <v/>
      </c>
      <c r="M710" s="9" t="str">
        <f t="shared" si="47"/>
        <v/>
      </c>
    </row>
    <row r="711" spans="1:13" ht="15" thickBot="1">
      <c r="A711" s="14" t="s">
        <v>1489</v>
      </c>
      <c r="C711" s="9">
        <f>IF(OR(ISNUMBER(FIND("OBRA",'[2]R-2010'!E711)),ISNUMBER(FIND("4.4.90.51",'[2]R-2010'!C711))),1,0)</f>
        <v>0</v>
      </c>
      <c r="D711" s="23" t="str">
        <f>IFERROR(TEXT(VALUE(SUBSTITUTE(SUBSTITUTE(SUBSTITUTE('[2]R-2010'!H711,".",""),"/",""),"-","")),"00000000000000"),"")</f>
        <v/>
      </c>
      <c r="E711" s="9" t="str">
        <f t="shared" si="44"/>
        <v/>
      </c>
      <c r="F711" s="9" t="str">
        <f t="shared" si="45"/>
        <v/>
      </c>
      <c r="G711" s="9">
        <f>IFERROR(IF('[2]R-2010'!I711="",0,'[2]R-2010'!I711),"")</f>
        <v>0</v>
      </c>
      <c r="H711" s="10">
        <f>IFERROR('[2]R-2010'!K711,"")</f>
        <v>0</v>
      </c>
      <c r="I711" s="24">
        <f>IFERROR('[2]R-2010'!L711,"")</f>
        <v>0</v>
      </c>
      <c r="J711" s="14">
        <f>IFERROR('[2]R-2010'!Q711,"")</f>
        <v>0</v>
      </c>
      <c r="K711" s="23" t="str">
        <f>IFERROR(IF(OR(ISNUMBER(FIND("VARR",J711)),ISNUMBER(FIND("CAPINA",J711)),ISNUMBER(FIND("ROÇAG",J711)),ISNUMBER(FIND("ROCAG",J711)),ISNUMBER(FIND("PODA",J711)),ISNUMBER(FIND("RESÍDUO",J711)),ISNUMBER(FIND("RESIDUO",J711)),ISNUMBER(FIND("LIMPEZA",J711)),ISNUMBER(FIND("CONSERVAÇÃO",J711)),ISNUMBER(FIND("CONSERVACAO",J711))),INDEX([1]dados!$D$2:$D$32,MATCH("100000001*",[1]dados!$D$2:$D$32,0)),IF(OR(ISNUMBER(FIND("OBRA",J711)),ISNUMBER(FIND("ENGENHARIA",J711)),ISNUMBER(FIND("REFORMA",J711)),ISNUMBER(FIND("AMPLIAÇÃO",J711)),ISNUMBER(FIND("AMPLIACAO",J711)),ISNUMBER(FIND("PAVIMENTAÇÃO",J711)),ISNUMBER(FIND("PAVIMENTACAO",J711)),ISNUMBER(FIND("DRENAGEM",J711)),ISNUMBER(FIND("CONSTRUÇÃO",J711)),ISNUMBER(FIND("CONSTRUCAO",J711))),INDEX([1]dados!$D$2:$D$32,MATCH("100000003*",[1]dados!$D$2:$D$32,0)),IF(OR(ISNUMBER(FIND("LOCAÇÃO",J711)),ISNUMBER(FIND("LOCACAO",J711)),ISNUMBER(FIND("MANUTENÇÃO",J711)),ISNUMBER(FIND("MANUTENCAO",J711)),ISNUMBER(FIND("MÁQUINA",J711)),ISNUMBER(FIND("MAQUINA",J711)),ISNUMBER(FIND("EQUIPAMENTO",J711))),INDEX([1]dados!$D$2:$D$32,MATCH("100000020*",[1]dados!$D$2:$D$32,0)),""))),"")</f>
        <v/>
      </c>
      <c r="L711" s="9" t="str">
        <f t="shared" si="46"/>
        <v/>
      </c>
      <c r="M711" s="9" t="str">
        <f t="shared" si="47"/>
        <v/>
      </c>
    </row>
    <row r="712" spans="1:13" ht="15" thickBot="1">
      <c r="A712" s="14" t="s">
        <v>1489</v>
      </c>
      <c r="C712" s="9">
        <f>IF(OR(ISNUMBER(FIND("OBRA",'[2]R-2010'!E712)),ISNUMBER(FIND("4.4.90.51",'[2]R-2010'!C712))),1,0)</f>
        <v>0</v>
      </c>
      <c r="D712" s="23" t="str">
        <f>IFERROR(TEXT(VALUE(SUBSTITUTE(SUBSTITUTE(SUBSTITUTE('[2]R-2010'!H712,".",""),"/",""),"-","")),"00000000000000"),"")</f>
        <v/>
      </c>
      <c r="E712" s="9" t="str">
        <f t="shared" si="44"/>
        <v/>
      </c>
      <c r="F712" s="9" t="str">
        <f t="shared" si="45"/>
        <v/>
      </c>
      <c r="G712" s="9">
        <f>IFERROR(IF('[2]R-2010'!I712="",0,'[2]R-2010'!I712),"")</f>
        <v>0</v>
      </c>
      <c r="H712" s="10">
        <f>IFERROR('[2]R-2010'!K712,"")</f>
        <v>0</v>
      </c>
      <c r="I712" s="24">
        <f>IFERROR('[2]R-2010'!L712,"")</f>
        <v>0</v>
      </c>
      <c r="J712" s="14">
        <f>IFERROR('[2]R-2010'!Q712,"")</f>
        <v>0</v>
      </c>
      <c r="K712" s="23" t="str">
        <f>IFERROR(IF(OR(ISNUMBER(FIND("VARR",J712)),ISNUMBER(FIND("CAPINA",J712)),ISNUMBER(FIND("ROÇAG",J712)),ISNUMBER(FIND("ROCAG",J712)),ISNUMBER(FIND("PODA",J712)),ISNUMBER(FIND("RESÍDUO",J712)),ISNUMBER(FIND("RESIDUO",J712)),ISNUMBER(FIND("LIMPEZA",J712)),ISNUMBER(FIND("CONSERVAÇÃO",J712)),ISNUMBER(FIND("CONSERVACAO",J712))),INDEX([1]dados!$D$2:$D$32,MATCH("100000001*",[1]dados!$D$2:$D$32,0)),IF(OR(ISNUMBER(FIND("OBRA",J712)),ISNUMBER(FIND("ENGENHARIA",J712)),ISNUMBER(FIND("REFORMA",J712)),ISNUMBER(FIND("AMPLIAÇÃO",J712)),ISNUMBER(FIND("AMPLIACAO",J712)),ISNUMBER(FIND("PAVIMENTAÇÃO",J712)),ISNUMBER(FIND("PAVIMENTACAO",J712)),ISNUMBER(FIND("DRENAGEM",J712)),ISNUMBER(FIND("CONSTRUÇÃO",J712)),ISNUMBER(FIND("CONSTRUCAO",J712))),INDEX([1]dados!$D$2:$D$32,MATCH("100000003*",[1]dados!$D$2:$D$32,0)),IF(OR(ISNUMBER(FIND("LOCAÇÃO",J712)),ISNUMBER(FIND("LOCACAO",J712)),ISNUMBER(FIND("MANUTENÇÃO",J712)),ISNUMBER(FIND("MANUTENCAO",J712)),ISNUMBER(FIND("MÁQUINA",J712)),ISNUMBER(FIND("MAQUINA",J712)),ISNUMBER(FIND("EQUIPAMENTO",J712))),INDEX([1]dados!$D$2:$D$32,MATCH("100000020*",[1]dados!$D$2:$D$32,0)),""))),"")</f>
        <v/>
      </c>
      <c r="L712" s="9" t="str">
        <f t="shared" si="46"/>
        <v/>
      </c>
      <c r="M712" s="9" t="str">
        <f t="shared" si="47"/>
        <v/>
      </c>
    </row>
    <row r="713" spans="1:13" ht="15" thickBot="1">
      <c r="A713" s="14" t="s">
        <v>1489</v>
      </c>
      <c r="C713" s="9">
        <f>IF(OR(ISNUMBER(FIND("OBRA",'[2]R-2010'!E713)),ISNUMBER(FIND("4.4.90.51",'[2]R-2010'!C713))),1,0)</f>
        <v>0</v>
      </c>
      <c r="D713" s="23" t="str">
        <f>IFERROR(TEXT(VALUE(SUBSTITUTE(SUBSTITUTE(SUBSTITUTE('[2]R-2010'!H713,".",""),"/",""),"-","")),"00000000000000"),"")</f>
        <v/>
      </c>
      <c r="E713" s="9" t="str">
        <f t="shared" si="44"/>
        <v/>
      </c>
      <c r="F713" s="9" t="str">
        <f t="shared" si="45"/>
        <v/>
      </c>
      <c r="G713" s="9">
        <f>IFERROR(IF('[2]R-2010'!I713="",0,'[2]R-2010'!I713),"")</f>
        <v>0</v>
      </c>
      <c r="H713" s="10">
        <f>IFERROR('[2]R-2010'!K713,"")</f>
        <v>0</v>
      </c>
      <c r="I713" s="24">
        <f>IFERROR('[2]R-2010'!L713,"")</f>
        <v>0</v>
      </c>
      <c r="J713" s="14">
        <f>IFERROR('[2]R-2010'!Q713,"")</f>
        <v>0</v>
      </c>
      <c r="K713" s="23" t="str">
        <f>IFERROR(IF(OR(ISNUMBER(FIND("VARR",J713)),ISNUMBER(FIND("CAPINA",J713)),ISNUMBER(FIND("ROÇAG",J713)),ISNUMBER(FIND("ROCAG",J713)),ISNUMBER(FIND("PODA",J713)),ISNUMBER(FIND("RESÍDUO",J713)),ISNUMBER(FIND("RESIDUO",J713)),ISNUMBER(FIND("LIMPEZA",J713)),ISNUMBER(FIND("CONSERVAÇÃO",J713)),ISNUMBER(FIND("CONSERVACAO",J713))),INDEX([1]dados!$D$2:$D$32,MATCH("100000001*",[1]dados!$D$2:$D$32,0)),IF(OR(ISNUMBER(FIND("OBRA",J713)),ISNUMBER(FIND("ENGENHARIA",J713)),ISNUMBER(FIND("REFORMA",J713)),ISNUMBER(FIND("AMPLIAÇÃO",J713)),ISNUMBER(FIND("AMPLIACAO",J713)),ISNUMBER(FIND("PAVIMENTAÇÃO",J713)),ISNUMBER(FIND("PAVIMENTACAO",J713)),ISNUMBER(FIND("DRENAGEM",J713)),ISNUMBER(FIND("CONSTRUÇÃO",J713)),ISNUMBER(FIND("CONSTRUCAO",J713))),INDEX([1]dados!$D$2:$D$32,MATCH("100000003*",[1]dados!$D$2:$D$32,0)),IF(OR(ISNUMBER(FIND("LOCAÇÃO",J713)),ISNUMBER(FIND("LOCACAO",J713)),ISNUMBER(FIND("MANUTENÇÃO",J713)),ISNUMBER(FIND("MANUTENCAO",J713)),ISNUMBER(FIND("MÁQUINA",J713)),ISNUMBER(FIND("MAQUINA",J713)),ISNUMBER(FIND("EQUIPAMENTO",J713))),INDEX([1]dados!$D$2:$D$32,MATCH("100000020*",[1]dados!$D$2:$D$32,0)),""))),"")</f>
        <v/>
      </c>
      <c r="L713" s="9" t="str">
        <f t="shared" si="46"/>
        <v/>
      </c>
      <c r="M713" s="9" t="str">
        <f t="shared" si="47"/>
        <v/>
      </c>
    </row>
    <row r="714" spans="1:13" ht="15" thickBot="1">
      <c r="A714" s="14" t="s">
        <v>1489</v>
      </c>
      <c r="C714" s="9">
        <f>IF(OR(ISNUMBER(FIND("OBRA",'[2]R-2010'!E714)),ISNUMBER(FIND("4.4.90.51",'[2]R-2010'!C714))),1,0)</f>
        <v>0</v>
      </c>
      <c r="D714" s="23" t="str">
        <f>IFERROR(TEXT(VALUE(SUBSTITUTE(SUBSTITUTE(SUBSTITUTE('[2]R-2010'!H714,".",""),"/",""),"-","")),"00000000000000"),"")</f>
        <v/>
      </c>
      <c r="E714" s="9" t="str">
        <f t="shared" si="44"/>
        <v/>
      </c>
      <c r="F714" s="9" t="str">
        <f t="shared" si="45"/>
        <v/>
      </c>
      <c r="G714" s="9">
        <f>IFERROR(IF('[2]R-2010'!I714="",0,'[2]R-2010'!I714),"")</f>
        <v>0</v>
      </c>
      <c r="H714" s="10">
        <f>IFERROR('[2]R-2010'!K714,"")</f>
        <v>0</v>
      </c>
      <c r="I714" s="24">
        <f>IFERROR('[2]R-2010'!L714,"")</f>
        <v>0</v>
      </c>
      <c r="J714" s="14">
        <f>IFERROR('[2]R-2010'!Q714,"")</f>
        <v>0</v>
      </c>
      <c r="K714" s="23" t="str">
        <f>IFERROR(IF(OR(ISNUMBER(FIND("VARR",J714)),ISNUMBER(FIND("CAPINA",J714)),ISNUMBER(FIND("ROÇAG",J714)),ISNUMBER(FIND("ROCAG",J714)),ISNUMBER(FIND("PODA",J714)),ISNUMBER(FIND("RESÍDUO",J714)),ISNUMBER(FIND("RESIDUO",J714)),ISNUMBER(FIND("LIMPEZA",J714)),ISNUMBER(FIND("CONSERVAÇÃO",J714)),ISNUMBER(FIND("CONSERVACAO",J714))),INDEX([1]dados!$D$2:$D$32,MATCH("100000001*",[1]dados!$D$2:$D$32,0)),IF(OR(ISNUMBER(FIND("OBRA",J714)),ISNUMBER(FIND("ENGENHARIA",J714)),ISNUMBER(FIND("REFORMA",J714)),ISNUMBER(FIND("AMPLIAÇÃO",J714)),ISNUMBER(FIND("AMPLIACAO",J714)),ISNUMBER(FIND("PAVIMENTAÇÃO",J714)),ISNUMBER(FIND("PAVIMENTACAO",J714)),ISNUMBER(FIND("DRENAGEM",J714)),ISNUMBER(FIND("CONSTRUÇÃO",J714)),ISNUMBER(FIND("CONSTRUCAO",J714))),INDEX([1]dados!$D$2:$D$32,MATCH("100000003*",[1]dados!$D$2:$D$32,0)),IF(OR(ISNUMBER(FIND("LOCAÇÃO",J714)),ISNUMBER(FIND("LOCACAO",J714)),ISNUMBER(FIND("MANUTENÇÃO",J714)),ISNUMBER(FIND("MANUTENCAO",J714)),ISNUMBER(FIND("MÁQUINA",J714)),ISNUMBER(FIND("MAQUINA",J714)),ISNUMBER(FIND("EQUIPAMENTO",J714))),INDEX([1]dados!$D$2:$D$32,MATCH("100000020*",[1]dados!$D$2:$D$32,0)),""))),"")</f>
        <v/>
      </c>
      <c r="L714" s="9" t="str">
        <f t="shared" si="46"/>
        <v/>
      </c>
      <c r="M714" s="9" t="str">
        <f t="shared" si="47"/>
        <v/>
      </c>
    </row>
    <row r="715" spans="1:13" ht="15" thickBot="1">
      <c r="A715" s="14" t="s">
        <v>1489</v>
      </c>
      <c r="C715" s="9">
        <f>IF(OR(ISNUMBER(FIND("OBRA",'[2]R-2010'!E715)),ISNUMBER(FIND("4.4.90.51",'[2]R-2010'!C715))),1,0)</f>
        <v>0</v>
      </c>
      <c r="D715" s="23" t="str">
        <f>IFERROR(TEXT(VALUE(SUBSTITUTE(SUBSTITUTE(SUBSTITUTE('[2]R-2010'!H715,".",""),"/",""),"-","")),"00000000000000"),"")</f>
        <v/>
      </c>
      <c r="E715" s="9" t="str">
        <f t="shared" si="44"/>
        <v/>
      </c>
      <c r="F715" s="9" t="str">
        <f t="shared" si="45"/>
        <v/>
      </c>
      <c r="G715" s="9">
        <f>IFERROR(IF('[2]R-2010'!I715="",0,'[2]R-2010'!I715),"")</f>
        <v>0</v>
      </c>
      <c r="H715" s="10">
        <f>IFERROR('[2]R-2010'!K715,"")</f>
        <v>0</v>
      </c>
      <c r="I715" s="24">
        <f>IFERROR('[2]R-2010'!L715,"")</f>
        <v>0</v>
      </c>
      <c r="J715" s="14">
        <f>IFERROR('[2]R-2010'!Q715,"")</f>
        <v>0</v>
      </c>
      <c r="K715" s="23" t="str">
        <f>IFERROR(IF(OR(ISNUMBER(FIND("VARR",J715)),ISNUMBER(FIND("CAPINA",J715)),ISNUMBER(FIND("ROÇAG",J715)),ISNUMBER(FIND("ROCAG",J715)),ISNUMBER(FIND("PODA",J715)),ISNUMBER(FIND("RESÍDUO",J715)),ISNUMBER(FIND("RESIDUO",J715)),ISNUMBER(FIND("LIMPEZA",J715)),ISNUMBER(FIND("CONSERVAÇÃO",J715)),ISNUMBER(FIND("CONSERVACAO",J715))),INDEX([1]dados!$D$2:$D$32,MATCH("100000001*",[1]dados!$D$2:$D$32,0)),IF(OR(ISNUMBER(FIND("OBRA",J715)),ISNUMBER(FIND("ENGENHARIA",J715)),ISNUMBER(FIND("REFORMA",J715)),ISNUMBER(FIND("AMPLIAÇÃO",J715)),ISNUMBER(FIND("AMPLIACAO",J715)),ISNUMBER(FIND("PAVIMENTAÇÃO",J715)),ISNUMBER(FIND("PAVIMENTACAO",J715)),ISNUMBER(FIND("DRENAGEM",J715)),ISNUMBER(FIND("CONSTRUÇÃO",J715)),ISNUMBER(FIND("CONSTRUCAO",J715))),INDEX([1]dados!$D$2:$D$32,MATCH("100000003*",[1]dados!$D$2:$D$32,0)),IF(OR(ISNUMBER(FIND("LOCAÇÃO",J715)),ISNUMBER(FIND("LOCACAO",J715)),ISNUMBER(FIND("MANUTENÇÃO",J715)),ISNUMBER(FIND("MANUTENCAO",J715)),ISNUMBER(FIND("MÁQUINA",J715)),ISNUMBER(FIND("MAQUINA",J715)),ISNUMBER(FIND("EQUIPAMENTO",J715))),INDEX([1]dados!$D$2:$D$32,MATCH("100000020*",[1]dados!$D$2:$D$32,0)),""))),"")</f>
        <v/>
      </c>
      <c r="L715" s="9" t="str">
        <f t="shared" si="46"/>
        <v/>
      </c>
      <c r="M715" s="9" t="str">
        <f t="shared" si="47"/>
        <v/>
      </c>
    </row>
    <row r="716" spans="1:13" ht="15" thickBot="1">
      <c r="A716" s="14" t="s">
        <v>1489</v>
      </c>
      <c r="C716" s="9">
        <f>IF(OR(ISNUMBER(FIND("OBRA",'[2]R-2010'!E716)),ISNUMBER(FIND("4.4.90.51",'[2]R-2010'!C716))),1,0)</f>
        <v>0</v>
      </c>
      <c r="D716" s="23" t="str">
        <f>IFERROR(TEXT(VALUE(SUBSTITUTE(SUBSTITUTE(SUBSTITUTE('[2]R-2010'!H716,".",""),"/",""),"-","")),"00000000000000"),"")</f>
        <v/>
      </c>
      <c r="E716" s="9" t="str">
        <f t="shared" si="44"/>
        <v/>
      </c>
      <c r="F716" s="9" t="str">
        <f t="shared" si="45"/>
        <v/>
      </c>
      <c r="G716" s="9">
        <f>IFERROR(IF('[2]R-2010'!I716="",0,'[2]R-2010'!I716),"")</f>
        <v>0</v>
      </c>
      <c r="H716" s="10">
        <f>IFERROR('[2]R-2010'!K716,"")</f>
        <v>0</v>
      </c>
      <c r="I716" s="24">
        <f>IFERROR('[2]R-2010'!L716,"")</f>
        <v>0</v>
      </c>
      <c r="J716" s="14">
        <f>IFERROR('[2]R-2010'!Q716,"")</f>
        <v>0</v>
      </c>
      <c r="K716" s="23" t="str">
        <f>IFERROR(IF(OR(ISNUMBER(FIND("VARR",J716)),ISNUMBER(FIND("CAPINA",J716)),ISNUMBER(FIND("ROÇAG",J716)),ISNUMBER(FIND("ROCAG",J716)),ISNUMBER(FIND("PODA",J716)),ISNUMBER(FIND("RESÍDUO",J716)),ISNUMBER(FIND("RESIDUO",J716)),ISNUMBER(FIND("LIMPEZA",J716)),ISNUMBER(FIND("CONSERVAÇÃO",J716)),ISNUMBER(FIND("CONSERVACAO",J716))),INDEX([1]dados!$D$2:$D$32,MATCH("100000001*",[1]dados!$D$2:$D$32,0)),IF(OR(ISNUMBER(FIND("OBRA",J716)),ISNUMBER(FIND("ENGENHARIA",J716)),ISNUMBER(FIND("REFORMA",J716)),ISNUMBER(FIND("AMPLIAÇÃO",J716)),ISNUMBER(FIND("AMPLIACAO",J716)),ISNUMBER(FIND("PAVIMENTAÇÃO",J716)),ISNUMBER(FIND("PAVIMENTACAO",J716)),ISNUMBER(FIND("DRENAGEM",J716)),ISNUMBER(FIND("CONSTRUÇÃO",J716)),ISNUMBER(FIND("CONSTRUCAO",J716))),INDEX([1]dados!$D$2:$D$32,MATCH("100000003*",[1]dados!$D$2:$D$32,0)),IF(OR(ISNUMBER(FIND("LOCAÇÃO",J716)),ISNUMBER(FIND("LOCACAO",J716)),ISNUMBER(FIND("MANUTENÇÃO",J716)),ISNUMBER(FIND("MANUTENCAO",J716)),ISNUMBER(FIND("MÁQUINA",J716)),ISNUMBER(FIND("MAQUINA",J716)),ISNUMBER(FIND("EQUIPAMENTO",J716))),INDEX([1]dados!$D$2:$D$32,MATCH("100000020*",[1]dados!$D$2:$D$32,0)),""))),"")</f>
        <v/>
      </c>
      <c r="L716" s="9" t="str">
        <f t="shared" si="46"/>
        <v/>
      </c>
      <c r="M716" s="9" t="str">
        <f t="shared" si="47"/>
        <v/>
      </c>
    </row>
    <row r="717" spans="1:13" ht="15" thickBot="1">
      <c r="A717" s="14" t="s">
        <v>1489</v>
      </c>
      <c r="C717" s="9">
        <f>IF(OR(ISNUMBER(FIND("OBRA",'[2]R-2010'!E717)),ISNUMBER(FIND("4.4.90.51",'[2]R-2010'!C717))),1,0)</f>
        <v>0</v>
      </c>
      <c r="D717" s="23" t="str">
        <f>IFERROR(TEXT(VALUE(SUBSTITUTE(SUBSTITUTE(SUBSTITUTE('[2]R-2010'!H717,".",""),"/",""),"-","")),"00000000000000"),"")</f>
        <v/>
      </c>
      <c r="E717" s="9" t="str">
        <f t="shared" si="44"/>
        <v/>
      </c>
      <c r="F717" s="9" t="str">
        <f t="shared" si="45"/>
        <v/>
      </c>
      <c r="G717" s="9">
        <f>IFERROR(IF('[2]R-2010'!I717="",0,'[2]R-2010'!I717),"")</f>
        <v>0</v>
      </c>
      <c r="H717" s="10">
        <f>IFERROR('[2]R-2010'!K717,"")</f>
        <v>0</v>
      </c>
      <c r="I717" s="24">
        <f>IFERROR('[2]R-2010'!L717,"")</f>
        <v>0</v>
      </c>
      <c r="J717" s="14">
        <f>IFERROR('[2]R-2010'!Q717,"")</f>
        <v>0</v>
      </c>
      <c r="K717" s="23" t="str">
        <f>IFERROR(IF(OR(ISNUMBER(FIND("VARR",J717)),ISNUMBER(FIND("CAPINA",J717)),ISNUMBER(FIND("ROÇAG",J717)),ISNUMBER(FIND("ROCAG",J717)),ISNUMBER(FIND("PODA",J717)),ISNUMBER(FIND("RESÍDUO",J717)),ISNUMBER(FIND("RESIDUO",J717)),ISNUMBER(FIND("LIMPEZA",J717)),ISNUMBER(FIND("CONSERVAÇÃO",J717)),ISNUMBER(FIND("CONSERVACAO",J717))),INDEX([1]dados!$D$2:$D$32,MATCH("100000001*",[1]dados!$D$2:$D$32,0)),IF(OR(ISNUMBER(FIND("OBRA",J717)),ISNUMBER(FIND("ENGENHARIA",J717)),ISNUMBER(FIND("REFORMA",J717)),ISNUMBER(FIND("AMPLIAÇÃO",J717)),ISNUMBER(FIND("AMPLIACAO",J717)),ISNUMBER(FIND("PAVIMENTAÇÃO",J717)),ISNUMBER(FIND("PAVIMENTACAO",J717)),ISNUMBER(FIND("DRENAGEM",J717)),ISNUMBER(FIND("CONSTRUÇÃO",J717)),ISNUMBER(FIND("CONSTRUCAO",J717))),INDEX([1]dados!$D$2:$D$32,MATCH("100000003*",[1]dados!$D$2:$D$32,0)),IF(OR(ISNUMBER(FIND("LOCAÇÃO",J717)),ISNUMBER(FIND("LOCACAO",J717)),ISNUMBER(FIND("MANUTENÇÃO",J717)),ISNUMBER(FIND("MANUTENCAO",J717)),ISNUMBER(FIND("MÁQUINA",J717)),ISNUMBER(FIND("MAQUINA",J717)),ISNUMBER(FIND("EQUIPAMENTO",J717))),INDEX([1]dados!$D$2:$D$32,MATCH("100000020*",[1]dados!$D$2:$D$32,0)),""))),"")</f>
        <v/>
      </c>
      <c r="L717" s="9" t="str">
        <f t="shared" si="46"/>
        <v/>
      </c>
      <c r="M717" s="9" t="str">
        <f t="shared" si="47"/>
        <v/>
      </c>
    </row>
    <row r="718" spans="1:13" ht="15" thickBot="1">
      <c r="A718" s="14" t="s">
        <v>1489</v>
      </c>
      <c r="C718" s="9">
        <f>IF(OR(ISNUMBER(FIND("OBRA",'[2]R-2010'!E718)),ISNUMBER(FIND("4.4.90.51",'[2]R-2010'!C718))),1,0)</f>
        <v>0</v>
      </c>
      <c r="D718" s="23" t="str">
        <f>IFERROR(TEXT(VALUE(SUBSTITUTE(SUBSTITUTE(SUBSTITUTE('[2]R-2010'!H718,".",""),"/",""),"-","")),"00000000000000"),"")</f>
        <v/>
      </c>
      <c r="E718" s="9" t="str">
        <f t="shared" si="44"/>
        <v/>
      </c>
      <c r="F718" s="9" t="str">
        <f t="shared" si="45"/>
        <v/>
      </c>
      <c r="G718" s="9">
        <f>IFERROR(IF('[2]R-2010'!I718="",0,'[2]R-2010'!I718),"")</f>
        <v>0</v>
      </c>
      <c r="H718" s="10">
        <f>IFERROR('[2]R-2010'!K718,"")</f>
        <v>0</v>
      </c>
      <c r="I718" s="24">
        <f>IFERROR('[2]R-2010'!L718,"")</f>
        <v>0</v>
      </c>
      <c r="J718" s="14">
        <f>IFERROR('[2]R-2010'!Q718,"")</f>
        <v>0</v>
      </c>
      <c r="K718" s="23" t="str">
        <f>IFERROR(IF(OR(ISNUMBER(FIND("VARR",J718)),ISNUMBER(FIND("CAPINA",J718)),ISNUMBER(FIND("ROÇAG",J718)),ISNUMBER(FIND("ROCAG",J718)),ISNUMBER(FIND("PODA",J718)),ISNUMBER(FIND("RESÍDUO",J718)),ISNUMBER(FIND("RESIDUO",J718)),ISNUMBER(FIND("LIMPEZA",J718)),ISNUMBER(FIND("CONSERVAÇÃO",J718)),ISNUMBER(FIND("CONSERVACAO",J718))),INDEX([1]dados!$D$2:$D$32,MATCH("100000001*",[1]dados!$D$2:$D$32,0)),IF(OR(ISNUMBER(FIND("OBRA",J718)),ISNUMBER(FIND("ENGENHARIA",J718)),ISNUMBER(FIND("REFORMA",J718)),ISNUMBER(FIND("AMPLIAÇÃO",J718)),ISNUMBER(FIND("AMPLIACAO",J718)),ISNUMBER(FIND("PAVIMENTAÇÃO",J718)),ISNUMBER(FIND("PAVIMENTACAO",J718)),ISNUMBER(FIND("DRENAGEM",J718)),ISNUMBER(FIND("CONSTRUÇÃO",J718)),ISNUMBER(FIND("CONSTRUCAO",J718))),INDEX([1]dados!$D$2:$D$32,MATCH("100000003*",[1]dados!$D$2:$D$32,0)),IF(OR(ISNUMBER(FIND("LOCAÇÃO",J718)),ISNUMBER(FIND("LOCACAO",J718)),ISNUMBER(FIND("MANUTENÇÃO",J718)),ISNUMBER(FIND("MANUTENCAO",J718)),ISNUMBER(FIND("MÁQUINA",J718)),ISNUMBER(FIND("MAQUINA",J718)),ISNUMBER(FIND("EQUIPAMENTO",J718))),INDEX([1]dados!$D$2:$D$32,MATCH("100000020*",[1]dados!$D$2:$D$32,0)),""))),"")</f>
        <v/>
      </c>
      <c r="L718" s="9" t="str">
        <f t="shared" si="46"/>
        <v/>
      </c>
      <c r="M718" s="9" t="str">
        <f t="shared" si="47"/>
        <v/>
      </c>
    </row>
    <row r="719" spans="1:13" ht="15" thickBot="1">
      <c r="A719" s="14" t="s">
        <v>1489</v>
      </c>
      <c r="C719" s="9">
        <f>IF(OR(ISNUMBER(FIND("OBRA",'[2]R-2010'!E719)),ISNUMBER(FIND("4.4.90.51",'[2]R-2010'!C719))),1,0)</f>
        <v>0</v>
      </c>
      <c r="D719" s="23" t="str">
        <f>IFERROR(TEXT(VALUE(SUBSTITUTE(SUBSTITUTE(SUBSTITUTE('[2]R-2010'!H719,".",""),"/",""),"-","")),"00000000000000"),"")</f>
        <v/>
      </c>
      <c r="E719" s="9" t="str">
        <f t="shared" si="44"/>
        <v/>
      </c>
      <c r="F719" s="9" t="str">
        <f t="shared" si="45"/>
        <v/>
      </c>
      <c r="G719" s="9">
        <f>IFERROR(IF('[2]R-2010'!I719="",0,'[2]R-2010'!I719),"")</f>
        <v>0</v>
      </c>
      <c r="H719" s="10">
        <f>IFERROR('[2]R-2010'!K719,"")</f>
        <v>0</v>
      </c>
      <c r="I719" s="24">
        <f>IFERROR('[2]R-2010'!L719,"")</f>
        <v>0</v>
      </c>
      <c r="J719" s="14">
        <f>IFERROR('[2]R-2010'!Q719,"")</f>
        <v>0</v>
      </c>
      <c r="K719" s="23" t="str">
        <f>IFERROR(IF(OR(ISNUMBER(FIND("VARR",J719)),ISNUMBER(FIND("CAPINA",J719)),ISNUMBER(FIND("ROÇAG",J719)),ISNUMBER(FIND("ROCAG",J719)),ISNUMBER(FIND("PODA",J719)),ISNUMBER(FIND("RESÍDUO",J719)),ISNUMBER(FIND("RESIDUO",J719)),ISNUMBER(FIND("LIMPEZA",J719)),ISNUMBER(FIND("CONSERVAÇÃO",J719)),ISNUMBER(FIND("CONSERVACAO",J719))),INDEX([1]dados!$D$2:$D$32,MATCH("100000001*",[1]dados!$D$2:$D$32,0)),IF(OR(ISNUMBER(FIND("OBRA",J719)),ISNUMBER(FIND("ENGENHARIA",J719)),ISNUMBER(FIND("REFORMA",J719)),ISNUMBER(FIND("AMPLIAÇÃO",J719)),ISNUMBER(FIND("AMPLIACAO",J719)),ISNUMBER(FIND("PAVIMENTAÇÃO",J719)),ISNUMBER(FIND("PAVIMENTACAO",J719)),ISNUMBER(FIND("DRENAGEM",J719)),ISNUMBER(FIND("CONSTRUÇÃO",J719)),ISNUMBER(FIND("CONSTRUCAO",J719))),INDEX([1]dados!$D$2:$D$32,MATCH("100000003*",[1]dados!$D$2:$D$32,0)),IF(OR(ISNUMBER(FIND("LOCAÇÃO",J719)),ISNUMBER(FIND("LOCACAO",J719)),ISNUMBER(FIND("MANUTENÇÃO",J719)),ISNUMBER(FIND("MANUTENCAO",J719)),ISNUMBER(FIND("MÁQUINA",J719)),ISNUMBER(FIND("MAQUINA",J719)),ISNUMBER(FIND("EQUIPAMENTO",J719))),INDEX([1]dados!$D$2:$D$32,MATCH("100000020*",[1]dados!$D$2:$D$32,0)),""))),"")</f>
        <v/>
      </c>
      <c r="L719" s="9" t="str">
        <f t="shared" si="46"/>
        <v/>
      </c>
      <c r="M719" s="9" t="str">
        <f t="shared" si="47"/>
        <v/>
      </c>
    </row>
    <row r="720" spans="1:13" ht="15" thickBot="1">
      <c r="A720" s="14" t="s">
        <v>1489</v>
      </c>
      <c r="C720" s="9">
        <f>IF(OR(ISNUMBER(FIND("OBRA",'[2]R-2010'!E720)),ISNUMBER(FIND("4.4.90.51",'[2]R-2010'!C720))),1,0)</f>
        <v>0</v>
      </c>
      <c r="D720" s="23" t="str">
        <f>IFERROR(TEXT(VALUE(SUBSTITUTE(SUBSTITUTE(SUBSTITUTE('[2]R-2010'!H720,".",""),"/",""),"-","")),"00000000000000"),"")</f>
        <v/>
      </c>
      <c r="E720" s="9" t="str">
        <f t="shared" si="44"/>
        <v/>
      </c>
      <c r="F720" s="9" t="str">
        <f t="shared" si="45"/>
        <v/>
      </c>
      <c r="G720" s="9">
        <f>IFERROR(IF('[2]R-2010'!I720="",0,'[2]R-2010'!I720),"")</f>
        <v>0</v>
      </c>
      <c r="H720" s="10">
        <f>IFERROR('[2]R-2010'!K720,"")</f>
        <v>0</v>
      </c>
      <c r="I720" s="24">
        <f>IFERROR('[2]R-2010'!L720,"")</f>
        <v>0</v>
      </c>
      <c r="J720" s="14">
        <f>IFERROR('[2]R-2010'!Q720,"")</f>
        <v>0</v>
      </c>
      <c r="K720" s="23" t="str">
        <f>IFERROR(IF(OR(ISNUMBER(FIND("VARR",J720)),ISNUMBER(FIND("CAPINA",J720)),ISNUMBER(FIND("ROÇAG",J720)),ISNUMBER(FIND("ROCAG",J720)),ISNUMBER(FIND("PODA",J720)),ISNUMBER(FIND("RESÍDUO",J720)),ISNUMBER(FIND("RESIDUO",J720)),ISNUMBER(FIND("LIMPEZA",J720)),ISNUMBER(FIND("CONSERVAÇÃO",J720)),ISNUMBER(FIND("CONSERVACAO",J720))),INDEX([1]dados!$D$2:$D$32,MATCH("100000001*",[1]dados!$D$2:$D$32,0)),IF(OR(ISNUMBER(FIND("OBRA",J720)),ISNUMBER(FIND("ENGENHARIA",J720)),ISNUMBER(FIND("REFORMA",J720)),ISNUMBER(FIND("AMPLIAÇÃO",J720)),ISNUMBER(FIND("AMPLIACAO",J720)),ISNUMBER(FIND("PAVIMENTAÇÃO",J720)),ISNUMBER(FIND("PAVIMENTACAO",J720)),ISNUMBER(FIND("DRENAGEM",J720)),ISNUMBER(FIND("CONSTRUÇÃO",J720)),ISNUMBER(FIND("CONSTRUCAO",J720))),INDEX([1]dados!$D$2:$D$32,MATCH("100000003*",[1]dados!$D$2:$D$32,0)),IF(OR(ISNUMBER(FIND("LOCAÇÃO",J720)),ISNUMBER(FIND("LOCACAO",J720)),ISNUMBER(FIND("MANUTENÇÃO",J720)),ISNUMBER(FIND("MANUTENCAO",J720)),ISNUMBER(FIND("MÁQUINA",J720)),ISNUMBER(FIND("MAQUINA",J720)),ISNUMBER(FIND("EQUIPAMENTO",J720))),INDEX([1]dados!$D$2:$D$32,MATCH("100000020*",[1]dados!$D$2:$D$32,0)),""))),"")</f>
        <v/>
      </c>
      <c r="L720" s="9" t="str">
        <f t="shared" si="46"/>
        <v/>
      </c>
      <c r="M720" s="9" t="str">
        <f t="shared" si="47"/>
        <v/>
      </c>
    </row>
    <row r="721" spans="1:13" ht="15" thickBot="1">
      <c r="A721" s="14" t="s">
        <v>1489</v>
      </c>
      <c r="C721" s="9">
        <f>IF(OR(ISNUMBER(FIND("OBRA",'[2]R-2010'!E721)),ISNUMBER(FIND("4.4.90.51",'[2]R-2010'!C721))),1,0)</f>
        <v>0</v>
      </c>
      <c r="D721" s="23" t="str">
        <f>IFERROR(TEXT(VALUE(SUBSTITUTE(SUBSTITUTE(SUBSTITUTE('[2]R-2010'!H721,".",""),"/",""),"-","")),"00000000000000"),"")</f>
        <v/>
      </c>
      <c r="E721" s="9" t="str">
        <f t="shared" si="44"/>
        <v/>
      </c>
      <c r="F721" s="9" t="str">
        <f t="shared" si="45"/>
        <v/>
      </c>
      <c r="G721" s="9">
        <f>IFERROR(IF('[2]R-2010'!I721="",0,'[2]R-2010'!I721),"")</f>
        <v>0</v>
      </c>
      <c r="H721" s="10">
        <f>IFERROR('[2]R-2010'!K721,"")</f>
        <v>0</v>
      </c>
      <c r="I721" s="24">
        <f>IFERROR('[2]R-2010'!L721,"")</f>
        <v>0</v>
      </c>
      <c r="J721" s="14">
        <f>IFERROR('[2]R-2010'!Q721,"")</f>
        <v>0</v>
      </c>
      <c r="K721" s="23" t="str">
        <f>IFERROR(IF(OR(ISNUMBER(FIND("VARR",J721)),ISNUMBER(FIND("CAPINA",J721)),ISNUMBER(FIND("ROÇAG",J721)),ISNUMBER(FIND("ROCAG",J721)),ISNUMBER(FIND("PODA",J721)),ISNUMBER(FIND("RESÍDUO",J721)),ISNUMBER(FIND("RESIDUO",J721)),ISNUMBER(FIND("LIMPEZA",J721)),ISNUMBER(FIND("CONSERVAÇÃO",J721)),ISNUMBER(FIND("CONSERVACAO",J721))),INDEX([1]dados!$D$2:$D$32,MATCH("100000001*",[1]dados!$D$2:$D$32,0)),IF(OR(ISNUMBER(FIND("OBRA",J721)),ISNUMBER(FIND("ENGENHARIA",J721)),ISNUMBER(FIND("REFORMA",J721)),ISNUMBER(FIND("AMPLIAÇÃO",J721)),ISNUMBER(FIND("AMPLIACAO",J721)),ISNUMBER(FIND("PAVIMENTAÇÃO",J721)),ISNUMBER(FIND("PAVIMENTACAO",J721)),ISNUMBER(FIND("DRENAGEM",J721)),ISNUMBER(FIND("CONSTRUÇÃO",J721)),ISNUMBER(FIND("CONSTRUCAO",J721))),INDEX([1]dados!$D$2:$D$32,MATCH("100000003*",[1]dados!$D$2:$D$32,0)),IF(OR(ISNUMBER(FIND("LOCAÇÃO",J721)),ISNUMBER(FIND("LOCACAO",J721)),ISNUMBER(FIND("MANUTENÇÃO",J721)),ISNUMBER(FIND("MANUTENCAO",J721)),ISNUMBER(FIND("MÁQUINA",J721)),ISNUMBER(FIND("MAQUINA",J721)),ISNUMBER(FIND("EQUIPAMENTO",J721))),INDEX([1]dados!$D$2:$D$32,MATCH("100000020*",[1]dados!$D$2:$D$32,0)),""))),"")</f>
        <v/>
      </c>
      <c r="L721" s="9" t="str">
        <f t="shared" si="46"/>
        <v/>
      </c>
      <c r="M721" s="9" t="str">
        <f t="shared" si="47"/>
        <v/>
      </c>
    </row>
    <row r="722" spans="1:13" ht="15" thickBot="1">
      <c r="A722" s="14" t="s">
        <v>1489</v>
      </c>
      <c r="C722" s="9">
        <f>IF(OR(ISNUMBER(FIND("OBRA",'[2]R-2010'!E722)),ISNUMBER(FIND("4.4.90.51",'[2]R-2010'!C722))),1,0)</f>
        <v>0</v>
      </c>
      <c r="D722" s="23" t="str">
        <f>IFERROR(TEXT(VALUE(SUBSTITUTE(SUBSTITUTE(SUBSTITUTE('[2]R-2010'!H722,".",""),"/",""),"-","")),"00000000000000"),"")</f>
        <v/>
      </c>
      <c r="E722" s="9" t="str">
        <f t="shared" si="44"/>
        <v/>
      </c>
      <c r="F722" s="9" t="str">
        <f t="shared" si="45"/>
        <v/>
      </c>
      <c r="G722" s="9">
        <f>IFERROR(IF('[2]R-2010'!I722="",0,'[2]R-2010'!I722),"")</f>
        <v>0</v>
      </c>
      <c r="H722" s="10">
        <f>IFERROR('[2]R-2010'!K722,"")</f>
        <v>0</v>
      </c>
      <c r="I722" s="24">
        <f>IFERROR('[2]R-2010'!L722,"")</f>
        <v>0</v>
      </c>
      <c r="J722" s="14">
        <f>IFERROR('[2]R-2010'!Q722,"")</f>
        <v>0</v>
      </c>
      <c r="K722" s="23" t="str">
        <f>IFERROR(IF(OR(ISNUMBER(FIND("VARR",J722)),ISNUMBER(FIND("CAPINA",J722)),ISNUMBER(FIND("ROÇAG",J722)),ISNUMBER(FIND("ROCAG",J722)),ISNUMBER(FIND("PODA",J722)),ISNUMBER(FIND("RESÍDUO",J722)),ISNUMBER(FIND("RESIDUO",J722)),ISNUMBER(FIND("LIMPEZA",J722)),ISNUMBER(FIND("CONSERVAÇÃO",J722)),ISNUMBER(FIND("CONSERVACAO",J722))),INDEX([1]dados!$D$2:$D$32,MATCH("100000001*",[1]dados!$D$2:$D$32,0)),IF(OR(ISNUMBER(FIND("OBRA",J722)),ISNUMBER(FIND("ENGENHARIA",J722)),ISNUMBER(FIND("REFORMA",J722)),ISNUMBER(FIND("AMPLIAÇÃO",J722)),ISNUMBER(FIND("AMPLIACAO",J722)),ISNUMBER(FIND("PAVIMENTAÇÃO",J722)),ISNUMBER(FIND("PAVIMENTACAO",J722)),ISNUMBER(FIND("DRENAGEM",J722)),ISNUMBER(FIND("CONSTRUÇÃO",J722)),ISNUMBER(FIND("CONSTRUCAO",J722))),INDEX([1]dados!$D$2:$D$32,MATCH("100000003*",[1]dados!$D$2:$D$32,0)),IF(OR(ISNUMBER(FIND("LOCAÇÃO",J722)),ISNUMBER(FIND("LOCACAO",J722)),ISNUMBER(FIND("MANUTENÇÃO",J722)),ISNUMBER(FIND("MANUTENCAO",J722)),ISNUMBER(FIND("MÁQUINA",J722)),ISNUMBER(FIND("MAQUINA",J722)),ISNUMBER(FIND("EQUIPAMENTO",J722))),INDEX([1]dados!$D$2:$D$32,MATCH("100000020*",[1]dados!$D$2:$D$32,0)),""))),"")</f>
        <v/>
      </c>
      <c r="L722" s="9" t="str">
        <f t="shared" si="46"/>
        <v/>
      </c>
      <c r="M722" s="9" t="str">
        <f t="shared" si="47"/>
        <v/>
      </c>
    </row>
    <row r="723" spans="1:13" ht="15" thickBot="1">
      <c r="A723" s="14" t="s">
        <v>1489</v>
      </c>
      <c r="C723" s="9">
        <f>IF(OR(ISNUMBER(FIND("OBRA",'[2]R-2010'!E723)),ISNUMBER(FIND("4.4.90.51",'[2]R-2010'!C723))),1,0)</f>
        <v>0</v>
      </c>
      <c r="D723" s="23" t="str">
        <f>IFERROR(TEXT(VALUE(SUBSTITUTE(SUBSTITUTE(SUBSTITUTE('[2]R-2010'!H723,".",""),"/",""),"-","")),"00000000000000"),"")</f>
        <v/>
      </c>
      <c r="E723" s="9" t="str">
        <f t="shared" si="44"/>
        <v/>
      </c>
      <c r="F723" s="9" t="str">
        <f t="shared" si="45"/>
        <v/>
      </c>
      <c r="G723" s="9">
        <f>IFERROR(IF('[2]R-2010'!I723="",0,'[2]R-2010'!I723),"")</f>
        <v>0</v>
      </c>
      <c r="H723" s="10">
        <f>IFERROR('[2]R-2010'!K723,"")</f>
        <v>0</v>
      </c>
      <c r="I723" s="24">
        <f>IFERROR('[2]R-2010'!L723,"")</f>
        <v>0</v>
      </c>
      <c r="J723" s="14">
        <f>IFERROR('[2]R-2010'!Q723,"")</f>
        <v>0</v>
      </c>
      <c r="K723" s="23" t="str">
        <f>IFERROR(IF(OR(ISNUMBER(FIND("VARR",J723)),ISNUMBER(FIND("CAPINA",J723)),ISNUMBER(FIND("ROÇAG",J723)),ISNUMBER(FIND("ROCAG",J723)),ISNUMBER(FIND("PODA",J723)),ISNUMBER(FIND("RESÍDUO",J723)),ISNUMBER(FIND("RESIDUO",J723)),ISNUMBER(FIND("LIMPEZA",J723)),ISNUMBER(FIND("CONSERVAÇÃO",J723)),ISNUMBER(FIND("CONSERVACAO",J723))),INDEX([1]dados!$D$2:$D$32,MATCH("100000001*",[1]dados!$D$2:$D$32,0)),IF(OR(ISNUMBER(FIND("OBRA",J723)),ISNUMBER(FIND("ENGENHARIA",J723)),ISNUMBER(FIND("REFORMA",J723)),ISNUMBER(FIND("AMPLIAÇÃO",J723)),ISNUMBER(FIND("AMPLIACAO",J723)),ISNUMBER(FIND("PAVIMENTAÇÃO",J723)),ISNUMBER(FIND("PAVIMENTACAO",J723)),ISNUMBER(FIND("DRENAGEM",J723)),ISNUMBER(FIND("CONSTRUÇÃO",J723)),ISNUMBER(FIND("CONSTRUCAO",J723))),INDEX([1]dados!$D$2:$D$32,MATCH("100000003*",[1]dados!$D$2:$D$32,0)),IF(OR(ISNUMBER(FIND("LOCAÇÃO",J723)),ISNUMBER(FIND("LOCACAO",J723)),ISNUMBER(FIND("MANUTENÇÃO",J723)),ISNUMBER(FIND("MANUTENCAO",J723)),ISNUMBER(FIND("MÁQUINA",J723)),ISNUMBER(FIND("MAQUINA",J723)),ISNUMBER(FIND("EQUIPAMENTO",J723))),INDEX([1]dados!$D$2:$D$32,MATCH("100000020*",[1]dados!$D$2:$D$32,0)),""))),"")</f>
        <v/>
      </c>
      <c r="L723" s="9" t="str">
        <f t="shared" si="46"/>
        <v/>
      </c>
      <c r="M723" s="9" t="str">
        <f t="shared" si="47"/>
        <v/>
      </c>
    </row>
    <row r="724" spans="1:13" ht="15" thickBot="1">
      <c r="A724" s="14" t="s">
        <v>1489</v>
      </c>
      <c r="C724" s="9">
        <f>IF(OR(ISNUMBER(FIND("OBRA",'[2]R-2010'!E724)),ISNUMBER(FIND("4.4.90.51",'[2]R-2010'!C724))),1,0)</f>
        <v>0</v>
      </c>
      <c r="D724" s="23" t="str">
        <f>IFERROR(TEXT(VALUE(SUBSTITUTE(SUBSTITUTE(SUBSTITUTE('[2]R-2010'!H724,".",""),"/",""),"-","")),"00000000000000"),"")</f>
        <v/>
      </c>
      <c r="E724" s="9" t="str">
        <f t="shared" si="44"/>
        <v/>
      </c>
      <c r="F724" s="9" t="str">
        <f t="shared" si="45"/>
        <v/>
      </c>
      <c r="G724" s="9">
        <f>IFERROR(IF('[2]R-2010'!I724="",0,'[2]R-2010'!I724),"")</f>
        <v>0</v>
      </c>
      <c r="H724" s="10">
        <f>IFERROR('[2]R-2010'!K724,"")</f>
        <v>0</v>
      </c>
      <c r="I724" s="24">
        <f>IFERROR('[2]R-2010'!L724,"")</f>
        <v>0</v>
      </c>
      <c r="J724" s="14">
        <f>IFERROR('[2]R-2010'!Q724,"")</f>
        <v>0</v>
      </c>
      <c r="K724" s="23" t="str">
        <f>IFERROR(IF(OR(ISNUMBER(FIND("VARR",J724)),ISNUMBER(FIND("CAPINA",J724)),ISNUMBER(FIND("ROÇAG",J724)),ISNUMBER(FIND("ROCAG",J724)),ISNUMBER(FIND("PODA",J724)),ISNUMBER(FIND("RESÍDUO",J724)),ISNUMBER(FIND("RESIDUO",J724)),ISNUMBER(FIND("LIMPEZA",J724)),ISNUMBER(FIND("CONSERVAÇÃO",J724)),ISNUMBER(FIND("CONSERVACAO",J724))),INDEX([1]dados!$D$2:$D$32,MATCH("100000001*",[1]dados!$D$2:$D$32,0)),IF(OR(ISNUMBER(FIND("OBRA",J724)),ISNUMBER(FIND("ENGENHARIA",J724)),ISNUMBER(FIND("REFORMA",J724)),ISNUMBER(FIND("AMPLIAÇÃO",J724)),ISNUMBER(FIND("AMPLIACAO",J724)),ISNUMBER(FIND("PAVIMENTAÇÃO",J724)),ISNUMBER(FIND("PAVIMENTACAO",J724)),ISNUMBER(FIND("DRENAGEM",J724)),ISNUMBER(FIND("CONSTRUÇÃO",J724)),ISNUMBER(FIND("CONSTRUCAO",J724))),INDEX([1]dados!$D$2:$D$32,MATCH("100000003*",[1]dados!$D$2:$D$32,0)),IF(OR(ISNUMBER(FIND("LOCAÇÃO",J724)),ISNUMBER(FIND("LOCACAO",J724)),ISNUMBER(FIND("MANUTENÇÃO",J724)),ISNUMBER(FIND("MANUTENCAO",J724)),ISNUMBER(FIND("MÁQUINA",J724)),ISNUMBER(FIND("MAQUINA",J724)),ISNUMBER(FIND("EQUIPAMENTO",J724))),INDEX([1]dados!$D$2:$D$32,MATCH("100000020*",[1]dados!$D$2:$D$32,0)),""))),"")</f>
        <v/>
      </c>
      <c r="L724" s="9" t="str">
        <f t="shared" si="46"/>
        <v/>
      </c>
      <c r="M724" s="9" t="str">
        <f t="shared" si="47"/>
        <v/>
      </c>
    </row>
    <row r="725" spans="1:13" ht="15" thickBot="1">
      <c r="A725" s="14" t="s">
        <v>1489</v>
      </c>
      <c r="C725" s="9">
        <f>IF(OR(ISNUMBER(FIND("OBRA",'[2]R-2010'!E725)),ISNUMBER(FIND("4.4.90.51",'[2]R-2010'!C725))),1,0)</f>
        <v>0</v>
      </c>
      <c r="D725" s="23" t="str">
        <f>IFERROR(TEXT(VALUE(SUBSTITUTE(SUBSTITUTE(SUBSTITUTE('[2]R-2010'!H725,".",""),"/",""),"-","")),"00000000000000"),"")</f>
        <v/>
      </c>
      <c r="E725" s="9" t="str">
        <f t="shared" si="44"/>
        <v/>
      </c>
      <c r="F725" s="9" t="str">
        <f t="shared" si="45"/>
        <v/>
      </c>
      <c r="G725" s="9">
        <f>IFERROR(IF('[2]R-2010'!I725="",0,'[2]R-2010'!I725),"")</f>
        <v>0</v>
      </c>
      <c r="H725" s="10">
        <f>IFERROR('[2]R-2010'!K725,"")</f>
        <v>0</v>
      </c>
      <c r="I725" s="24">
        <f>IFERROR('[2]R-2010'!L725,"")</f>
        <v>0</v>
      </c>
      <c r="J725" s="14">
        <f>IFERROR('[2]R-2010'!Q725,"")</f>
        <v>0</v>
      </c>
      <c r="K725" s="23" t="str">
        <f>IFERROR(IF(OR(ISNUMBER(FIND("VARR",J725)),ISNUMBER(FIND("CAPINA",J725)),ISNUMBER(FIND("ROÇAG",J725)),ISNUMBER(FIND("ROCAG",J725)),ISNUMBER(FIND("PODA",J725)),ISNUMBER(FIND("RESÍDUO",J725)),ISNUMBER(FIND("RESIDUO",J725)),ISNUMBER(FIND("LIMPEZA",J725)),ISNUMBER(FIND("CONSERVAÇÃO",J725)),ISNUMBER(FIND("CONSERVACAO",J725))),INDEX([1]dados!$D$2:$D$32,MATCH("100000001*",[1]dados!$D$2:$D$32,0)),IF(OR(ISNUMBER(FIND("OBRA",J725)),ISNUMBER(FIND("ENGENHARIA",J725)),ISNUMBER(FIND("REFORMA",J725)),ISNUMBER(FIND("AMPLIAÇÃO",J725)),ISNUMBER(FIND("AMPLIACAO",J725)),ISNUMBER(FIND("PAVIMENTAÇÃO",J725)),ISNUMBER(FIND("PAVIMENTACAO",J725)),ISNUMBER(FIND("DRENAGEM",J725)),ISNUMBER(FIND("CONSTRUÇÃO",J725)),ISNUMBER(FIND("CONSTRUCAO",J725))),INDEX([1]dados!$D$2:$D$32,MATCH("100000003*",[1]dados!$D$2:$D$32,0)),IF(OR(ISNUMBER(FIND("LOCAÇÃO",J725)),ISNUMBER(FIND("LOCACAO",J725)),ISNUMBER(FIND("MANUTENÇÃO",J725)),ISNUMBER(FIND("MANUTENCAO",J725)),ISNUMBER(FIND("MÁQUINA",J725)),ISNUMBER(FIND("MAQUINA",J725)),ISNUMBER(FIND("EQUIPAMENTO",J725))),INDEX([1]dados!$D$2:$D$32,MATCH("100000020*",[1]dados!$D$2:$D$32,0)),""))),"")</f>
        <v/>
      </c>
      <c r="L725" s="9" t="str">
        <f t="shared" si="46"/>
        <v/>
      </c>
      <c r="M725" s="9" t="str">
        <f t="shared" si="47"/>
        <v/>
      </c>
    </row>
    <row r="726" spans="1:13" ht="15" thickBot="1">
      <c r="A726" s="14" t="s">
        <v>1489</v>
      </c>
      <c r="C726" s="9">
        <f>IF(OR(ISNUMBER(FIND("OBRA",'[2]R-2010'!E726)),ISNUMBER(FIND("4.4.90.51",'[2]R-2010'!C726))),1,0)</f>
        <v>0</v>
      </c>
      <c r="D726" s="23" t="str">
        <f>IFERROR(TEXT(VALUE(SUBSTITUTE(SUBSTITUTE(SUBSTITUTE('[2]R-2010'!H726,".",""),"/",""),"-","")),"00000000000000"),"")</f>
        <v/>
      </c>
      <c r="E726" s="9" t="str">
        <f t="shared" si="44"/>
        <v/>
      </c>
      <c r="F726" s="9" t="str">
        <f t="shared" si="45"/>
        <v/>
      </c>
      <c r="G726" s="9">
        <f>IFERROR(IF('[2]R-2010'!I726="",0,'[2]R-2010'!I726),"")</f>
        <v>0</v>
      </c>
      <c r="H726" s="10">
        <f>IFERROR('[2]R-2010'!K726,"")</f>
        <v>0</v>
      </c>
      <c r="I726" s="24">
        <f>IFERROR('[2]R-2010'!L726,"")</f>
        <v>0</v>
      </c>
      <c r="J726" s="14">
        <f>IFERROR('[2]R-2010'!Q726,"")</f>
        <v>0</v>
      </c>
      <c r="K726" s="23" t="str">
        <f>IFERROR(IF(OR(ISNUMBER(FIND("VARR",J726)),ISNUMBER(FIND("CAPINA",J726)),ISNUMBER(FIND("ROÇAG",J726)),ISNUMBER(FIND("ROCAG",J726)),ISNUMBER(FIND("PODA",J726)),ISNUMBER(FIND("RESÍDUO",J726)),ISNUMBER(FIND("RESIDUO",J726)),ISNUMBER(FIND("LIMPEZA",J726)),ISNUMBER(FIND("CONSERVAÇÃO",J726)),ISNUMBER(FIND("CONSERVACAO",J726))),INDEX([1]dados!$D$2:$D$32,MATCH("100000001*",[1]dados!$D$2:$D$32,0)),IF(OR(ISNUMBER(FIND("OBRA",J726)),ISNUMBER(FIND("ENGENHARIA",J726)),ISNUMBER(FIND("REFORMA",J726)),ISNUMBER(FIND("AMPLIAÇÃO",J726)),ISNUMBER(FIND("AMPLIACAO",J726)),ISNUMBER(FIND("PAVIMENTAÇÃO",J726)),ISNUMBER(FIND("PAVIMENTACAO",J726)),ISNUMBER(FIND("DRENAGEM",J726)),ISNUMBER(FIND("CONSTRUÇÃO",J726)),ISNUMBER(FIND("CONSTRUCAO",J726))),INDEX([1]dados!$D$2:$D$32,MATCH("100000003*",[1]dados!$D$2:$D$32,0)),IF(OR(ISNUMBER(FIND("LOCAÇÃO",J726)),ISNUMBER(FIND("LOCACAO",J726)),ISNUMBER(FIND("MANUTENÇÃO",J726)),ISNUMBER(FIND("MANUTENCAO",J726)),ISNUMBER(FIND("MÁQUINA",J726)),ISNUMBER(FIND("MAQUINA",J726)),ISNUMBER(FIND("EQUIPAMENTO",J726))),INDEX([1]dados!$D$2:$D$32,MATCH("100000020*",[1]dados!$D$2:$D$32,0)),""))),"")</f>
        <v/>
      </c>
      <c r="L726" s="9" t="str">
        <f t="shared" si="46"/>
        <v/>
      </c>
      <c r="M726" s="9" t="str">
        <f t="shared" si="47"/>
        <v/>
      </c>
    </row>
    <row r="727" spans="1:13" ht="15" thickBot="1">
      <c r="A727" s="14" t="s">
        <v>1489</v>
      </c>
      <c r="C727" s="9">
        <f>IF(OR(ISNUMBER(FIND("OBRA",'[2]R-2010'!E727)),ISNUMBER(FIND("4.4.90.51",'[2]R-2010'!C727))),1,0)</f>
        <v>0</v>
      </c>
      <c r="D727" s="23" t="str">
        <f>IFERROR(TEXT(VALUE(SUBSTITUTE(SUBSTITUTE(SUBSTITUTE('[2]R-2010'!H727,".",""),"/",""),"-","")),"00000000000000"),"")</f>
        <v/>
      </c>
      <c r="E727" s="9" t="str">
        <f t="shared" si="44"/>
        <v/>
      </c>
      <c r="F727" s="9" t="str">
        <f t="shared" si="45"/>
        <v/>
      </c>
      <c r="G727" s="9">
        <f>IFERROR(IF('[2]R-2010'!I727="",0,'[2]R-2010'!I727),"")</f>
        <v>0</v>
      </c>
      <c r="H727" s="10">
        <f>IFERROR('[2]R-2010'!K727,"")</f>
        <v>0</v>
      </c>
      <c r="I727" s="24">
        <f>IFERROR('[2]R-2010'!L727,"")</f>
        <v>0</v>
      </c>
      <c r="J727" s="14">
        <f>IFERROR('[2]R-2010'!Q727,"")</f>
        <v>0</v>
      </c>
      <c r="K727" s="23" t="str">
        <f>IFERROR(IF(OR(ISNUMBER(FIND("VARR",J727)),ISNUMBER(FIND("CAPINA",J727)),ISNUMBER(FIND("ROÇAG",J727)),ISNUMBER(FIND("ROCAG",J727)),ISNUMBER(FIND("PODA",J727)),ISNUMBER(FIND("RESÍDUO",J727)),ISNUMBER(FIND("RESIDUO",J727)),ISNUMBER(FIND("LIMPEZA",J727)),ISNUMBER(FIND("CONSERVAÇÃO",J727)),ISNUMBER(FIND("CONSERVACAO",J727))),INDEX([1]dados!$D$2:$D$32,MATCH("100000001*",[1]dados!$D$2:$D$32,0)),IF(OR(ISNUMBER(FIND("OBRA",J727)),ISNUMBER(FIND("ENGENHARIA",J727)),ISNUMBER(FIND("REFORMA",J727)),ISNUMBER(FIND("AMPLIAÇÃO",J727)),ISNUMBER(FIND("AMPLIACAO",J727)),ISNUMBER(FIND("PAVIMENTAÇÃO",J727)),ISNUMBER(FIND("PAVIMENTACAO",J727)),ISNUMBER(FIND("DRENAGEM",J727)),ISNUMBER(FIND("CONSTRUÇÃO",J727)),ISNUMBER(FIND("CONSTRUCAO",J727))),INDEX([1]dados!$D$2:$D$32,MATCH("100000003*",[1]dados!$D$2:$D$32,0)),IF(OR(ISNUMBER(FIND("LOCAÇÃO",J727)),ISNUMBER(FIND("LOCACAO",J727)),ISNUMBER(FIND("MANUTENÇÃO",J727)),ISNUMBER(FIND("MANUTENCAO",J727)),ISNUMBER(FIND("MÁQUINA",J727)),ISNUMBER(FIND("MAQUINA",J727)),ISNUMBER(FIND("EQUIPAMENTO",J727))),INDEX([1]dados!$D$2:$D$32,MATCH("100000020*",[1]dados!$D$2:$D$32,0)),""))),"")</f>
        <v/>
      </c>
      <c r="L727" s="9" t="str">
        <f t="shared" si="46"/>
        <v/>
      </c>
      <c r="M727" s="9" t="str">
        <f t="shared" si="47"/>
        <v/>
      </c>
    </row>
    <row r="728" spans="1:13" ht="15" thickBot="1">
      <c r="A728" s="14" t="s">
        <v>1489</v>
      </c>
      <c r="C728" s="9">
        <f>IF(OR(ISNUMBER(FIND("OBRA",'[2]R-2010'!E728)),ISNUMBER(FIND("4.4.90.51",'[2]R-2010'!C728))),1,0)</f>
        <v>0</v>
      </c>
      <c r="D728" s="23" t="str">
        <f>IFERROR(TEXT(VALUE(SUBSTITUTE(SUBSTITUTE(SUBSTITUTE('[2]R-2010'!H728,".",""),"/",""),"-","")),"00000000000000"),"")</f>
        <v/>
      </c>
      <c r="E728" s="9" t="str">
        <f t="shared" si="44"/>
        <v/>
      </c>
      <c r="F728" s="9" t="str">
        <f t="shared" si="45"/>
        <v/>
      </c>
      <c r="G728" s="9">
        <f>IFERROR(IF('[2]R-2010'!I728="",0,'[2]R-2010'!I728),"")</f>
        <v>0</v>
      </c>
      <c r="H728" s="10">
        <f>IFERROR('[2]R-2010'!K728,"")</f>
        <v>0</v>
      </c>
      <c r="I728" s="24">
        <f>IFERROR('[2]R-2010'!L728,"")</f>
        <v>0</v>
      </c>
      <c r="J728" s="14">
        <f>IFERROR('[2]R-2010'!Q728,"")</f>
        <v>0</v>
      </c>
      <c r="K728" s="23" t="str">
        <f>IFERROR(IF(OR(ISNUMBER(FIND("VARR",J728)),ISNUMBER(FIND("CAPINA",J728)),ISNUMBER(FIND("ROÇAG",J728)),ISNUMBER(FIND("ROCAG",J728)),ISNUMBER(FIND("PODA",J728)),ISNUMBER(FIND("RESÍDUO",J728)),ISNUMBER(FIND("RESIDUO",J728)),ISNUMBER(FIND("LIMPEZA",J728)),ISNUMBER(FIND("CONSERVAÇÃO",J728)),ISNUMBER(FIND("CONSERVACAO",J728))),INDEX([1]dados!$D$2:$D$32,MATCH("100000001*",[1]dados!$D$2:$D$32,0)),IF(OR(ISNUMBER(FIND("OBRA",J728)),ISNUMBER(FIND("ENGENHARIA",J728)),ISNUMBER(FIND("REFORMA",J728)),ISNUMBER(FIND("AMPLIAÇÃO",J728)),ISNUMBER(FIND("AMPLIACAO",J728)),ISNUMBER(FIND("PAVIMENTAÇÃO",J728)),ISNUMBER(FIND("PAVIMENTACAO",J728)),ISNUMBER(FIND("DRENAGEM",J728)),ISNUMBER(FIND("CONSTRUÇÃO",J728)),ISNUMBER(FIND("CONSTRUCAO",J728))),INDEX([1]dados!$D$2:$D$32,MATCH("100000003*",[1]dados!$D$2:$D$32,0)),IF(OR(ISNUMBER(FIND("LOCAÇÃO",J728)),ISNUMBER(FIND("LOCACAO",J728)),ISNUMBER(FIND("MANUTENÇÃO",J728)),ISNUMBER(FIND("MANUTENCAO",J728)),ISNUMBER(FIND("MÁQUINA",J728)),ISNUMBER(FIND("MAQUINA",J728)),ISNUMBER(FIND("EQUIPAMENTO",J728))),INDEX([1]dados!$D$2:$D$32,MATCH("100000020*",[1]dados!$D$2:$D$32,0)),""))),"")</f>
        <v/>
      </c>
      <c r="L728" s="9" t="str">
        <f t="shared" si="46"/>
        <v/>
      </c>
      <c r="M728" s="9" t="str">
        <f t="shared" si="47"/>
        <v/>
      </c>
    </row>
    <row r="729" spans="1:13" ht="15" thickBot="1">
      <c r="A729" s="14" t="s">
        <v>1489</v>
      </c>
      <c r="C729" s="9">
        <f>IF(OR(ISNUMBER(FIND("OBRA",'[2]R-2010'!E729)),ISNUMBER(FIND("4.4.90.51",'[2]R-2010'!C729))),1,0)</f>
        <v>0</v>
      </c>
      <c r="D729" s="23" t="str">
        <f>IFERROR(TEXT(VALUE(SUBSTITUTE(SUBSTITUTE(SUBSTITUTE('[2]R-2010'!H729,".",""),"/",""),"-","")),"00000000000000"),"")</f>
        <v/>
      </c>
      <c r="E729" s="9" t="str">
        <f t="shared" si="44"/>
        <v/>
      </c>
      <c r="F729" s="9" t="str">
        <f t="shared" si="45"/>
        <v/>
      </c>
      <c r="G729" s="9">
        <f>IFERROR(IF('[2]R-2010'!I729="",0,'[2]R-2010'!I729),"")</f>
        <v>0</v>
      </c>
      <c r="H729" s="10">
        <f>IFERROR('[2]R-2010'!K729,"")</f>
        <v>0</v>
      </c>
      <c r="I729" s="24">
        <f>IFERROR('[2]R-2010'!L729,"")</f>
        <v>0</v>
      </c>
      <c r="J729" s="14">
        <f>IFERROR('[2]R-2010'!Q729,"")</f>
        <v>0</v>
      </c>
      <c r="K729" s="23" t="str">
        <f>IFERROR(IF(OR(ISNUMBER(FIND("VARR",J729)),ISNUMBER(FIND("CAPINA",J729)),ISNUMBER(FIND("ROÇAG",J729)),ISNUMBER(FIND("ROCAG",J729)),ISNUMBER(FIND("PODA",J729)),ISNUMBER(FIND("RESÍDUO",J729)),ISNUMBER(FIND("RESIDUO",J729)),ISNUMBER(FIND("LIMPEZA",J729)),ISNUMBER(FIND("CONSERVAÇÃO",J729)),ISNUMBER(FIND("CONSERVACAO",J729))),INDEX([1]dados!$D$2:$D$32,MATCH("100000001*",[1]dados!$D$2:$D$32,0)),IF(OR(ISNUMBER(FIND("OBRA",J729)),ISNUMBER(FIND("ENGENHARIA",J729)),ISNUMBER(FIND("REFORMA",J729)),ISNUMBER(FIND("AMPLIAÇÃO",J729)),ISNUMBER(FIND("AMPLIACAO",J729)),ISNUMBER(FIND("PAVIMENTAÇÃO",J729)),ISNUMBER(FIND("PAVIMENTACAO",J729)),ISNUMBER(FIND("DRENAGEM",J729)),ISNUMBER(FIND("CONSTRUÇÃO",J729)),ISNUMBER(FIND("CONSTRUCAO",J729))),INDEX([1]dados!$D$2:$D$32,MATCH("100000003*",[1]dados!$D$2:$D$32,0)),IF(OR(ISNUMBER(FIND("LOCAÇÃO",J729)),ISNUMBER(FIND("LOCACAO",J729)),ISNUMBER(FIND("MANUTENÇÃO",J729)),ISNUMBER(FIND("MANUTENCAO",J729)),ISNUMBER(FIND("MÁQUINA",J729)),ISNUMBER(FIND("MAQUINA",J729)),ISNUMBER(FIND("EQUIPAMENTO",J729))),INDEX([1]dados!$D$2:$D$32,MATCH("100000020*",[1]dados!$D$2:$D$32,0)),""))),"")</f>
        <v/>
      </c>
      <c r="L729" s="9" t="str">
        <f t="shared" si="46"/>
        <v/>
      </c>
      <c r="M729" s="9" t="str">
        <f t="shared" si="47"/>
        <v/>
      </c>
    </row>
    <row r="730" spans="1:13" ht="15" thickBot="1">
      <c r="A730" s="14" t="s">
        <v>1489</v>
      </c>
      <c r="C730" s="9">
        <f>IF(OR(ISNUMBER(FIND("OBRA",'[2]R-2010'!E730)),ISNUMBER(FIND("4.4.90.51",'[2]R-2010'!C730))),1,0)</f>
        <v>0</v>
      </c>
      <c r="D730" s="23" t="str">
        <f>IFERROR(TEXT(VALUE(SUBSTITUTE(SUBSTITUTE(SUBSTITUTE('[2]R-2010'!H730,".",""),"/",""),"-","")),"00000000000000"),"")</f>
        <v/>
      </c>
      <c r="E730" s="9" t="str">
        <f t="shared" si="44"/>
        <v/>
      </c>
      <c r="F730" s="9" t="str">
        <f t="shared" si="45"/>
        <v/>
      </c>
      <c r="G730" s="9">
        <f>IFERROR(IF('[2]R-2010'!I730="",0,'[2]R-2010'!I730),"")</f>
        <v>0</v>
      </c>
      <c r="H730" s="10">
        <f>IFERROR('[2]R-2010'!K730,"")</f>
        <v>0</v>
      </c>
      <c r="I730" s="24">
        <f>IFERROR('[2]R-2010'!L730,"")</f>
        <v>0</v>
      </c>
      <c r="J730" s="14">
        <f>IFERROR('[2]R-2010'!Q730,"")</f>
        <v>0</v>
      </c>
      <c r="K730" s="23" t="str">
        <f>IFERROR(IF(OR(ISNUMBER(FIND("VARR",J730)),ISNUMBER(FIND("CAPINA",J730)),ISNUMBER(FIND("ROÇAG",J730)),ISNUMBER(FIND("ROCAG",J730)),ISNUMBER(FIND("PODA",J730)),ISNUMBER(FIND("RESÍDUO",J730)),ISNUMBER(FIND("RESIDUO",J730)),ISNUMBER(FIND("LIMPEZA",J730)),ISNUMBER(FIND("CONSERVAÇÃO",J730)),ISNUMBER(FIND("CONSERVACAO",J730))),INDEX([1]dados!$D$2:$D$32,MATCH("100000001*",[1]dados!$D$2:$D$32,0)),IF(OR(ISNUMBER(FIND("OBRA",J730)),ISNUMBER(FIND("ENGENHARIA",J730)),ISNUMBER(FIND("REFORMA",J730)),ISNUMBER(FIND("AMPLIAÇÃO",J730)),ISNUMBER(FIND("AMPLIACAO",J730)),ISNUMBER(FIND("PAVIMENTAÇÃO",J730)),ISNUMBER(FIND("PAVIMENTACAO",J730)),ISNUMBER(FIND("DRENAGEM",J730)),ISNUMBER(FIND("CONSTRUÇÃO",J730)),ISNUMBER(FIND("CONSTRUCAO",J730))),INDEX([1]dados!$D$2:$D$32,MATCH("100000003*",[1]dados!$D$2:$D$32,0)),IF(OR(ISNUMBER(FIND("LOCAÇÃO",J730)),ISNUMBER(FIND("LOCACAO",J730)),ISNUMBER(FIND("MANUTENÇÃO",J730)),ISNUMBER(FIND("MANUTENCAO",J730)),ISNUMBER(FIND("MÁQUINA",J730)),ISNUMBER(FIND("MAQUINA",J730)),ISNUMBER(FIND("EQUIPAMENTO",J730))),INDEX([1]dados!$D$2:$D$32,MATCH("100000020*",[1]dados!$D$2:$D$32,0)),""))),"")</f>
        <v/>
      </c>
      <c r="L730" s="9" t="str">
        <f t="shared" si="46"/>
        <v/>
      </c>
      <c r="M730" s="9" t="str">
        <f t="shared" si="47"/>
        <v/>
      </c>
    </row>
    <row r="731" spans="1:13" ht="15" thickBot="1">
      <c r="A731" s="14" t="s">
        <v>1489</v>
      </c>
      <c r="C731" s="9">
        <f>IF(OR(ISNUMBER(FIND("OBRA",'[2]R-2010'!E731)),ISNUMBER(FIND("4.4.90.51",'[2]R-2010'!C731))),1,0)</f>
        <v>0</v>
      </c>
      <c r="D731" s="23" t="str">
        <f>IFERROR(TEXT(VALUE(SUBSTITUTE(SUBSTITUTE(SUBSTITUTE('[2]R-2010'!H731,".",""),"/",""),"-","")),"00000000000000"),"")</f>
        <v/>
      </c>
      <c r="E731" s="9" t="str">
        <f t="shared" si="44"/>
        <v/>
      </c>
      <c r="F731" s="9" t="str">
        <f t="shared" si="45"/>
        <v/>
      </c>
      <c r="G731" s="9">
        <f>IFERROR(IF('[2]R-2010'!I731="",0,'[2]R-2010'!I731),"")</f>
        <v>0</v>
      </c>
      <c r="H731" s="10">
        <f>IFERROR('[2]R-2010'!K731,"")</f>
        <v>0</v>
      </c>
      <c r="I731" s="24">
        <f>IFERROR('[2]R-2010'!L731,"")</f>
        <v>0</v>
      </c>
      <c r="J731" s="14">
        <f>IFERROR('[2]R-2010'!Q731,"")</f>
        <v>0</v>
      </c>
      <c r="K731" s="23" t="str">
        <f>IFERROR(IF(OR(ISNUMBER(FIND("VARR",J731)),ISNUMBER(FIND("CAPINA",J731)),ISNUMBER(FIND("ROÇAG",J731)),ISNUMBER(FIND("ROCAG",J731)),ISNUMBER(FIND("PODA",J731)),ISNUMBER(FIND("RESÍDUO",J731)),ISNUMBER(FIND("RESIDUO",J731)),ISNUMBER(FIND("LIMPEZA",J731)),ISNUMBER(FIND("CONSERVAÇÃO",J731)),ISNUMBER(FIND("CONSERVACAO",J731))),INDEX([1]dados!$D$2:$D$32,MATCH("100000001*",[1]dados!$D$2:$D$32,0)),IF(OR(ISNUMBER(FIND("OBRA",J731)),ISNUMBER(FIND("ENGENHARIA",J731)),ISNUMBER(FIND("REFORMA",J731)),ISNUMBER(FIND("AMPLIAÇÃO",J731)),ISNUMBER(FIND("AMPLIACAO",J731)),ISNUMBER(FIND("PAVIMENTAÇÃO",J731)),ISNUMBER(FIND("PAVIMENTACAO",J731)),ISNUMBER(FIND("DRENAGEM",J731)),ISNUMBER(FIND("CONSTRUÇÃO",J731)),ISNUMBER(FIND("CONSTRUCAO",J731))),INDEX([1]dados!$D$2:$D$32,MATCH("100000003*",[1]dados!$D$2:$D$32,0)),IF(OR(ISNUMBER(FIND("LOCAÇÃO",J731)),ISNUMBER(FIND("LOCACAO",J731)),ISNUMBER(FIND("MANUTENÇÃO",J731)),ISNUMBER(FIND("MANUTENCAO",J731)),ISNUMBER(FIND("MÁQUINA",J731)),ISNUMBER(FIND("MAQUINA",J731)),ISNUMBER(FIND("EQUIPAMENTO",J731))),INDEX([1]dados!$D$2:$D$32,MATCH("100000020*",[1]dados!$D$2:$D$32,0)),""))),"")</f>
        <v/>
      </c>
      <c r="L731" s="9" t="str">
        <f t="shared" si="46"/>
        <v/>
      </c>
      <c r="M731" s="9" t="str">
        <f t="shared" si="47"/>
        <v/>
      </c>
    </row>
    <row r="732" spans="1:13" ht="15" thickBot="1">
      <c r="A732" s="14" t="s">
        <v>1489</v>
      </c>
      <c r="C732" s="9">
        <f>IF(OR(ISNUMBER(FIND("OBRA",'[2]R-2010'!E732)),ISNUMBER(FIND("4.4.90.51",'[2]R-2010'!C732))),1,0)</f>
        <v>0</v>
      </c>
      <c r="D732" s="23" t="str">
        <f>IFERROR(TEXT(VALUE(SUBSTITUTE(SUBSTITUTE(SUBSTITUTE('[2]R-2010'!H732,".",""),"/",""),"-","")),"00000000000000"),"")</f>
        <v/>
      </c>
      <c r="E732" s="9" t="str">
        <f t="shared" si="44"/>
        <v/>
      </c>
      <c r="F732" s="9" t="str">
        <f t="shared" si="45"/>
        <v/>
      </c>
      <c r="G732" s="9">
        <f>IFERROR(IF('[2]R-2010'!I732="",0,'[2]R-2010'!I732),"")</f>
        <v>0</v>
      </c>
      <c r="H732" s="10">
        <f>IFERROR('[2]R-2010'!K732,"")</f>
        <v>0</v>
      </c>
      <c r="I732" s="24">
        <f>IFERROR('[2]R-2010'!L732,"")</f>
        <v>0</v>
      </c>
      <c r="J732" s="14">
        <f>IFERROR('[2]R-2010'!Q732,"")</f>
        <v>0</v>
      </c>
      <c r="K732" s="23" t="str">
        <f>IFERROR(IF(OR(ISNUMBER(FIND("VARR",J732)),ISNUMBER(FIND("CAPINA",J732)),ISNUMBER(FIND("ROÇAG",J732)),ISNUMBER(FIND("ROCAG",J732)),ISNUMBER(FIND("PODA",J732)),ISNUMBER(FIND("RESÍDUO",J732)),ISNUMBER(FIND("RESIDUO",J732)),ISNUMBER(FIND("LIMPEZA",J732)),ISNUMBER(FIND("CONSERVAÇÃO",J732)),ISNUMBER(FIND("CONSERVACAO",J732))),INDEX([1]dados!$D$2:$D$32,MATCH("100000001*",[1]dados!$D$2:$D$32,0)),IF(OR(ISNUMBER(FIND("OBRA",J732)),ISNUMBER(FIND("ENGENHARIA",J732)),ISNUMBER(FIND("REFORMA",J732)),ISNUMBER(FIND("AMPLIAÇÃO",J732)),ISNUMBER(FIND("AMPLIACAO",J732)),ISNUMBER(FIND("PAVIMENTAÇÃO",J732)),ISNUMBER(FIND("PAVIMENTACAO",J732)),ISNUMBER(FIND("DRENAGEM",J732)),ISNUMBER(FIND("CONSTRUÇÃO",J732)),ISNUMBER(FIND("CONSTRUCAO",J732))),INDEX([1]dados!$D$2:$D$32,MATCH("100000003*",[1]dados!$D$2:$D$32,0)),IF(OR(ISNUMBER(FIND("LOCAÇÃO",J732)),ISNUMBER(FIND("LOCACAO",J732)),ISNUMBER(FIND("MANUTENÇÃO",J732)),ISNUMBER(FIND("MANUTENCAO",J732)),ISNUMBER(FIND("MÁQUINA",J732)),ISNUMBER(FIND("MAQUINA",J732)),ISNUMBER(FIND("EQUIPAMENTO",J732))),INDEX([1]dados!$D$2:$D$32,MATCH("100000020*",[1]dados!$D$2:$D$32,0)),""))),"")</f>
        <v/>
      </c>
      <c r="L732" s="9" t="str">
        <f t="shared" si="46"/>
        <v/>
      </c>
      <c r="M732" s="9" t="str">
        <f t="shared" si="47"/>
        <v/>
      </c>
    </row>
    <row r="733" spans="1:13" ht="15" thickBot="1">
      <c r="A733" s="14" t="s">
        <v>1489</v>
      </c>
      <c r="C733" s="9">
        <f>IF(OR(ISNUMBER(FIND("OBRA",'[2]R-2010'!E733)),ISNUMBER(FIND("4.4.90.51",'[2]R-2010'!C733))),1,0)</f>
        <v>0</v>
      </c>
      <c r="D733" s="23" t="str">
        <f>IFERROR(TEXT(VALUE(SUBSTITUTE(SUBSTITUTE(SUBSTITUTE('[2]R-2010'!H733,".",""),"/",""),"-","")),"00000000000000"),"")</f>
        <v/>
      </c>
      <c r="E733" s="9" t="str">
        <f t="shared" si="44"/>
        <v/>
      </c>
      <c r="F733" s="9" t="str">
        <f t="shared" si="45"/>
        <v/>
      </c>
      <c r="G733" s="9">
        <f>IFERROR(IF('[2]R-2010'!I733="",0,'[2]R-2010'!I733),"")</f>
        <v>0</v>
      </c>
      <c r="H733" s="10">
        <f>IFERROR('[2]R-2010'!K733,"")</f>
        <v>0</v>
      </c>
      <c r="I733" s="24">
        <f>IFERROR('[2]R-2010'!L733,"")</f>
        <v>0</v>
      </c>
      <c r="J733" s="14">
        <f>IFERROR('[2]R-2010'!Q733,"")</f>
        <v>0</v>
      </c>
      <c r="K733" s="23" t="str">
        <f>IFERROR(IF(OR(ISNUMBER(FIND("VARR",J733)),ISNUMBER(FIND("CAPINA",J733)),ISNUMBER(FIND("ROÇAG",J733)),ISNUMBER(FIND("ROCAG",J733)),ISNUMBER(FIND("PODA",J733)),ISNUMBER(FIND("RESÍDUO",J733)),ISNUMBER(FIND("RESIDUO",J733)),ISNUMBER(FIND("LIMPEZA",J733)),ISNUMBER(FIND("CONSERVAÇÃO",J733)),ISNUMBER(FIND("CONSERVACAO",J733))),INDEX([1]dados!$D$2:$D$32,MATCH("100000001*",[1]dados!$D$2:$D$32,0)),IF(OR(ISNUMBER(FIND("OBRA",J733)),ISNUMBER(FIND("ENGENHARIA",J733)),ISNUMBER(FIND("REFORMA",J733)),ISNUMBER(FIND("AMPLIAÇÃO",J733)),ISNUMBER(FIND("AMPLIACAO",J733)),ISNUMBER(FIND("PAVIMENTAÇÃO",J733)),ISNUMBER(FIND("PAVIMENTACAO",J733)),ISNUMBER(FIND("DRENAGEM",J733)),ISNUMBER(FIND("CONSTRUÇÃO",J733)),ISNUMBER(FIND("CONSTRUCAO",J733))),INDEX([1]dados!$D$2:$D$32,MATCH("100000003*",[1]dados!$D$2:$D$32,0)),IF(OR(ISNUMBER(FIND("LOCAÇÃO",J733)),ISNUMBER(FIND("LOCACAO",J733)),ISNUMBER(FIND("MANUTENÇÃO",J733)),ISNUMBER(FIND("MANUTENCAO",J733)),ISNUMBER(FIND("MÁQUINA",J733)),ISNUMBER(FIND("MAQUINA",J733)),ISNUMBER(FIND("EQUIPAMENTO",J733))),INDEX([1]dados!$D$2:$D$32,MATCH("100000020*",[1]dados!$D$2:$D$32,0)),""))),"")</f>
        <v/>
      </c>
      <c r="L733" s="9" t="str">
        <f t="shared" si="46"/>
        <v/>
      </c>
      <c r="M733" s="9" t="str">
        <f t="shared" si="47"/>
        <v/>
      </c>
    </row>
    <row r="734" spans="1:13" ht="15" thickBot="1">
      <c r="A734" s="14" t="s">
        <v>1489</v>
      </c>
      <c r="C734" s="9">
        <f>IF(OR(ISNUMBER(FIND("OBRA",'[2]R-2010'!E734)),ISNUMBER(FIND("4.4.90.51",'[2]R-2010'!C734))),1,0)</f>
        <v>0</v>
      </c>
      <c r="D734" s="23" t="str">
        <f>IFERROR(TEXT(VALUE(SUBSTITUTE(SUBSTITUTE(SUBSTITUTE('[2]R-2010'!H734,".",""),"/",""),"-","")),"00000000000000"),"")</f>
        <v/>
      </c>
      <c r="E734" s="9" t="str">
        <f t="shared" si="44"/>
        <v/>
      </c>
      <c r="F734" s="9" t="str">
        <f t="shared" si="45"/>
        <v/>
      </c>
      <c r="G734" s="9">
        <f>IFERROR(IF('[2]R-2010'!I734="",0,'[2]R-2010'!I734),"")</f>
        <v>0</v>
      </c>
      <c r="H734" s="10">
        <f>IFERROR('[2]R-2010'!K734,"")</f>
        <v>0</v>
      </c>
      <c r="I734" s="24">
        <f>IFERROR('[2]R-2010'!L734,"")</f>
        <v>0</v>
      </c>
      <c r="J734" s="14">
        <f>IFERROR('[2]R-2010'!Q734,"")</f>
        <v>0</v>
      </c>
      <c r="K734" s="23" t="str">
        <f>IFERROR(IF(OR(ISNUMBER(FIND("VARR",J734)),ISNUMBER(FIND("CAPINA",J734)),ISNUMBER(FIND("ROÇAG",J734)),ISNUMBER(FIND("ROCAG",J734)),ISNUMBER(FIND("PODA",J734)),ISNUMBER(FIND("RESÍDUO",J734)),ISNUMBER(FIND("RESIDUO",J734)),ISNUMBER(FIND("LIMPEZA",J734)),ISNUMBER(FIND("CONSERVAÇÃO",J734)),ISNUMBER(FIND("CONSERVACAO",J734))),INDEX([1]dados!$D$2:$D$32,MATCH("100000001*",[1]dados!$D$2:$D$32,0)),IF(OR(ISNUMBER(FIND("OBRA",J734)),ISNUMBER(FIND("ENGENHARIA",J734)),ISNUMBER(FIND("REFORMA",J734)),ISNUMBER(FIND("AMPLIAÇÃO",J734)),ISNUMBER(FIND("AMPLIACAO",J734)),ISNUMBER(FIND("PAVIMENTAÇÃO",J734)),ISNUMBER(FIND("PAVIMENTACAO",J734)),ISNUMBER(FIND("DRENAGEM",J734)),ISNUMBER(FIND("CONSTRUÇÃO",J734)),ISNUMBER(FIND("CONSTRUCAO",J734))),INDEX([1]dados!$D$2:$D$32,MATCH("100000003*",[1]dados!$D$2:$D$32,0)),IF(OR(ISNUMBER(FIND("LOCAÇÃO",J734)),ISNUMBER(FIND("LOCACAO",J734)),ISNUMBER(FIND("MANUTENÇÃO",J734)),ISNUMBER(FIND("MANUTENCAO",J734)),ISNUMBER(FIND("MÁQUINA",J734)),ISNUMBER(FIND("MAQUINA",J734)),ISNUMBER(FIND("EQUIPAMENTO",J734))),INDEX([1]dados!$D$2:$D$32,MATCH("100000020*",[1]dados!$D$2:$D$32,0)),""))),"")</f>
        <v/>
      </c>
      <c r="L734" s="9" t="str">
        <f t="shared" si="46"/>
        <v/>
      </c>
      <c r="M734" s="9" t="str">
        <f t="shared" si="47"/>
        <v/>
      </c>
    </row>
    <row r="735" spans="1:13" ht="15" thickBot="1">
      <c r="A735" s="14" t="s">
        <v>1489</v>
      </c>
      <c r="C735" s="9">
        <f>IF(OR(ISNUMBER(FIND("OBRA",'[2]R-2010'!E735)),ISNUMBER(FIND("4.4.90.51",'[2]R-2010'!C735))),1,0)</f>
        <v>0</v>
      </c>
      <c r="D735" s="23" t="str">
        <f>IFERROR(TEXT(VALUE(SUBSTITUTE(SUBSTITUTE(SUBSTITUTE('[2]R-2010'!H735,".",""),"/",""),"-","")),"00000000000000"),"")</f>
        <v/>
      </c>
      <c r="E735" s="9" t="str">
        <f t="shared" si="44"/>
        <v/>
      </c>
      <c r="F735" s="9" t="str">
        <f t="shared" si="45"/>
        <v/>
      </c>
      <c r="G735" s="9">
        <f>IFERROR(IF('[2]R-2010'!I735="",0,'[2]R-2010'!I735),"")</f>
        <v>0</v>
      </c>
      <c r="H735" s="10">
        <f>IFERROR('[2]R-2010'!K735,"")</f>
        <v>0</v>
      </c>
      <c r="I735" s="24">
        <f>IFERROR('[2]R-2010'!L735,"")</f>
        <v>0</v>
      </c>
      <c r="J735" s="14">
        <f>IFERROR('[2]R-2010'!Q735,"")</f>
        <v>0</v>
      </c>
      <c r="K735" s="23" t="str">
        <f>IFERROR(IF(OR(ISNUMBER(FIND("VARR",J735)),ISNUMBER(FIND("CAPINA",J735)),ISNUMBER(FIND("ROÇAG",J735)),ISNUMBER(FIND("ROCAG",J735)),ISNUMBER(FIND("PODA",J735)),ISNUMBER(FIND("RESÍDUO",J735)),ISNUMBER(FIND("RESIDUO",J735)),ISNUMBER(FIND("LIMPEZA",J735)),ISNUMBER(FIND("CONSERVAÇÃO",J735)),ISNUMBER(FIND("CONSERVACAO",J735))),INDEX([1]dados!$D$2:$D$32,MATCH("100000001*",[1]dados!$D$2:$D$32,0)),IF(OR(ISNUMBER(FIND("OBRA",J735)),ISNUMBER(FIND("ENGENHARIA",J735)),ISNUMBER(FIND("REFORMA",J735)),ISNUMBER(FIND("AMPLIAÇÃO",J735)),ISNUMBER(FIND("AMPLIACAO",J735)),ISNUMBER(FIND("PAVIMENTAÇÃO",J735)),ISNUMBER(FIND("PAVIMENTACAO",J735)),ISNUMBER(FIND("DRENAGEM",J735)),ISNUMBER(FIND("CONSTRUÇÃO",J735)),ISNUMBER(FIND("CONSTRUCAO",J735))),INDEX([1]dados!$D$2:$D$32,MATCH("100000003*",[1]dados!$D$2:$D$32,0)),IF(OR(ISNUMBER(FIND("LOCAÇÃO",J735)),ISNUMBER(FIND("LOCACAO",J735)),ISNUMBER(FIND("MANUTENÇÃO",J735)),ISNUMBER(FIND("MANUTENCAO",J735)),ISNUMBER(FIND("MÁQUINA",J735)),ISNUMBER(FIND("MAQUINA",J735)),ISNUMBER(FIND("EQUIPAMENTO",J735))),INDEX([1]dados!$D$2:$D$32,MATCH("100000020*",[1]dados!$D$2:$D$32,0)),""))),"")</f>
        <v/>
      </c>
      <c r="L735" s="9" t="str">
        <f t="shared" si="46"/>
        <v/>
      </c>
      <c r="M735" s="9" t="str">
        <f t="shared" si="47"/>
        <v/>
      </c>
    </row>
    <row r="736" spans="1:13" ht="15" thickBot="1">
      <c r="A736" s="14" t="s">
        <v>1489</v>
      </c>
      <c r="C736" s="9">
        <f>IF(OR(ISNUMBER(FIND("OBRA",'[2]R-2010'!E736)),ISNUMBER(FIND("4.4.90.51",'[2]R-2010'!C736))),1,0)</f>
        <v>0</v>
      </c>
      <c r="D736" s="23" t="str">
        <f>IFERROR(TEXT(VALUE(SUBSTITUTE(SUBSTITUTE(SUBSTITUTE('[2]R-2010'!H736,".",""),"/",""),"-","")),"00000000000000"),"")</f>
        <v/>
      </c>
      <c r="E736" s="9" t="str">
        <f t="shared" si="44"/>
        <v/>
      </c>
      <c r="F736" s="9" t="str">
        <f t="shared" si="45"/>
        <v/>
      </c>
      <c r="G736" s="9">
        <f>IFERROR(IF('[2]R-2010'!I736="",0,'[2]R-2010'!I736),"")</f>
        <v>0</v>
      </c>
      <c r="H736" s="10">
        <f>IFERROR('[2]R-2010'!K736,"")</f>
        <v>0</v>
      </c>
      <c r="I736" s="24">
        <f>IFERROR('[2]R-2010'!L736,"")</f>
        <v>0</v>
      </c>
      <c r="J736" s="14">
        <f>IFERROR('[2]R-2010'!Q736,"")</f>
        <v>0</v>
      </c>
      <c r="K736" s="23" t="str">
        <f>IFERROR(IF(OR(ISNUMBER(FIND("VARR",J736)),ISNUMBER(FIND("CAPINA",J736)),ISNUMBER(FIND("ROÇAG",J736)),ISNUMBER(FIND("ROCAG",J736)),ISNUMBER(FIND("PODA",J736)),ISNUMBER(FIND("RESÍDUO",J736)),ISNUMBER(FIND("RESIDUO",J736)),ISNUMBER(FIND("LIMPEZA",J736)),ISNUMBER(FIND("CONSERVAÇÃO",J736)),ISNUMBER(FIND("CONSERVACAO",J736))),INDEX([1]dados!$D$2:$D$32,MATCH("100000001*",[1]dados!$D$2:$D$32,0)),IF(OR(ISNUMBER(FIND("OBRA",J736)),ISNUMBER(FIND("ENGENHARIA",J736)),ISNUMBER(FIND("REFORMA",J736)),ISNUMBER(FIND("AMPLIAÇÃO",J736)),ISNUMBER(FIND("AMPLIACAO",J736)),ISNUMBER(FIND("PAVIMENTAÇÃO",J736)),ISNUMBER(FIND("PAVIMENTACAO",J736)),ISNUMBER(FIND("DRENAGEM",J736)),ISNUMBER(FIND("CONSTRUÇÃO",J736)),ISNUMBER(FIND("CONSTRUCAO",J736))),INDEX([1]dados!$D$2:$D$32,MATCH("100000003*",[1]dados!$D$2:$D$32,0)),IF(OR(ISNUMBER(FIND("LOCAÇÃO",J736)),ISNUMBER(FIND("LOCACAO",J736)),ISNUMBER(FIND("MANUTENÇÃO",J736)),ISNUMBER(FIND("MANUTENCAO",J736)),ISNUMBER(FIND("MÁQUINA",J736)),ISNUMBER(FIND("MAQUINA",J736)),ISNUMBER(FIND("EQUIPAMENTO",J736))),INDEX([1]dados!$D$2:$D$32,MATCH("100000020*",[1]dados!$D$2:$D$32,0)),""))),"")</f>
        <v/>
      </c>
      <c r="L736" s="9" t="str">
        <f t="shared" si="46"/>
        <v/>
      </c>
      <c r="M736" s="9" t="str">
        <f t="shared" si="47"/>
        <v/>
      </c>
    </row>
    <row r="737" spans="1:13" ht="15" thickBot="1">
      <c r="A737" s="14" t="s">
        <v>1489</v>
      </c>
      <c r="C737" s="9">
        <f>IF(OR(ISNUMBER(FIND("OBRA",'[2]R-2010'!E737)),ISNUMBER(FIND("4.4.90.51",'[2]R-2010'!C737))),1,0)</f>
        <v>0</v>
      </c>
      <c r="D737" s="23" t="str">
        <f>IFERROR(TEXT(VALUE(SUBSTITUTE(SUBSTITUTE(SUBSTITUTE('[2]R-2010'!H737,".",""),"/",""),"-","")),"00000000000000"),"")</f>
        <v/>
      </c>
      <c r="E737" s="9" t="str">
        <f t="shared" si="44"/>
        <v/>
      </c>
      <c r="F737" s="9" t="str">
        <f t="shared" si="45"/>
        <v/>
      </c>
      <c r="G737" s="9">
        <f>IFERROR(IF('[2]R-2010'!I737="",0,'[2]R-2010'!I737),"")</f>
        <v>0</v>
      </c>
      <c r="H737" s="10">
        <f>IFERROR('[2]R-2010'!K737,"")</f>
        <v>0</v>
      </c>
      <c r="I737" s="24">
        <f>IFERROR('[2]R-2010'!L737,"")</f>
        <v>0</v>
      </c>
      <c r="J737" s="14">
        <f>IFERROR('[2]R-2010'!Q737,"")</f>
        <v>0</v>
      </c>
      <c r="K737" s="23" t="str">
        <f>IFERROR(IF(OR(ISNUMBER(FIND("VARR",J737)),ISNUMBER(FIND("CAPINA",J737)),ISNUMBER(FIND("ROÇAG",J737)),ISNUMBER(FIND("ROCAG",J737)),ISNUMBER(FIND("PODA",J737)),ISNUMBER(FIND("RESÍDUO",J737)),ISNUMBER(FIND("RESIDUO",J737)),ISNUMBER(FIND("LIMPEZA",J737)),ISNUMBER(FIND("CONSERVAÇÃO",J737)),ISNUMBER(FIND("CONSERVACAO",J737))),INDEX([1]dados!$D$2:$D$32,MATCH("100000001*",[1]dados!$D$2:$D$32,0)),IF(OR(ISNUMBER(FIND("OBRA",J737)),ISNUMBER(FIND("ENGENHARIA",J737)),ISNUMBER(FIND("REFORMA",J737)),ISNUMBER(FIND("AMPLIAÇÃO",J737)),ISNUMBER(FIND("AMPLIACAO",J737)),ISNUMBER(FIND("PAVIMENTAÇÃO",J737)),ISNUMBER(FIND("PAVIMENTACAO",J737)),ISNUMBER(FIND("DRENAGEM",J737)),ISNUMBER(FIND("CONSTRUÇÃO",J737)),ISNUMBER(FIND("CONSTRUCAO",J737))),INDEX([1]dados!$D$2:$D$32,MATCH("100000003*",[1]dados!$D$2:$D$32,0)),IF(OR(ISNUMBER(FIND("LOCAÇÃO",J737)),ISNUMBER(FIND("LOCACAO",J737)),ISNUMBER(FIND("MANUTENÇÃO",J737)),ISNUMBER(FIND("MANUTENCAO",J737)),ISNUMBER(FIND("MÁQUINA",J737)),ISNUMBER(FIND("MAQUINA",J737)),ISNUMBER(FIND("EQUIPAMENTO",J737))),INDEX([1]dados!$D$2:$D$32,MATCH("100000020*",[1]dados!$D$2:$D$32,0)),""))),"")</f>
        <v/>
      </c>
      <c r="L737" s="9" t="str">
        <f t="shared" si="46"/>
        <v/>
      </c>
      <c r="M737" s="9" t="str">
        <f t="shared" si="47"/>
        <v/>
      </c>
    </row>
    <row r="738" spans="1:13" ht="15" thickBot="1">
      <c r="A738" s="14" t="s">
        <v>1489</v>
      </c>
      <c r="C738" s="9">
        <f>IF(OR(ISNUMBER(FIND("OBRA",'[2]R-2010'!E738)),ISNUMBER(FIND("4.4.90.51",'[2]R-2010'!C738))),1,0)</f>
        <v>0</v>
      </c>
      <c r="D738" s="23" t="str">
        <f>IFERROR(TEXT(VALUE(SUBSTITUTE(SUBSTITUTE(SUBSTITUTE('[2]R-2010'!H738,".",""),"/",""),"-","")),"00000000000000"),"")</f>
        <v/>
      </c>
      <c r="E738" s="9" t="str">
        <f t="shared" si="44"/>
        <v/>
      </c>
      <c r="F738" s="9" t="str">
        <f t="shared" si="45"/>
        <v/>
      </c>
      <c r="G738" s="9">
        <f>IFERROR(IF('[2]R-2010'!I738="",0,'[2]R-2010'!I738),"")</f>
        <v>0</v>
      </c>
      <c r="H738" s="10">
        <f>IFERROR('[2]R-2010'!K738,"")</f>
        <v>0</v>
      </c>
      <c r="I738" s="24">
        <f>IFERROR('[2]R-2010'!L738,"")</f>
        <v>0</v>
      </c>
      <c r="J738" s="14">
        <f>IFERROR('[2]R-2010'!Q738,"")</f>
        <v>0</v>
      </c>
      <c r="K738" s="23" t="str">
        <f>IFERROR(IF(OR(ISNUMBER(FIND("VARR",J738)),ISNUMBER(FIND("CAPINA",J738)),ISNUMBER(FIND("ROÇAG",J738)),ISNUMBER(FIND("ROCAG",J738)),ISNUMBER(FIND("PODA",J738)),ISNUMBER(FIND("RESÍDUO",J738)),ISNUMBER(FIND("RESIDUO",J738)),ISNUMBER(FIND("LIMPEZA",J738)),ISNUMBER(FIND("CONSERVAÇÃO",J738)),ISNUMBER(FIND("CONSERVACAO",J738))),INDEX([1]dados!$D$2:$D$32,MATCH("100000001*",[1]dados!$D$2:$D$32,0)),IF(OR(ISNUMBER(FIND("OBRA",J738)),ISNUMBER(FIND("ENGENHARIA",J738)),ISNUMBER(FIND("REFORMA",J738)),ISNUMBER(FIND("AMPLIAÇÃO",J738)),ISNUMBER(FIND("AMPLIACAO",J738)),ISNUMBER(FIND("PAVIMENTAÇÃO",J738)),ISNUMBER(FIND("PAVIMENTACAO",J738)),ISNUMBER(FIND("DRENAGEM",J738)),ISNUMBER(FIND("CONSTRUÇÃO",J738)),ISNUMBER(FIND("CONSTRUCAO",J738))),INDEX([1]dados!$D$2:$D$32,MATCH("100000003*",[1]dados!$D$2:$D$32,0)),IF(OR(ISNUMBER(FIND("LOCAÇÃO",J738)),ISNUMBER(FIND("LOCACAO",J738)),ISNUMBER(FIND("MANUTENÇÃO",J738)),ISNUMBER(FIND("MANUTENCAO",J738)),ISNUMBER(FIND("MÁQUINA",J738)),ISNUMBER(FIND("MAQUINA",J738)),ISNUMBER(FIND("EQUIPAMENTO",J738))),INDEX([1]dados!$D$2:$D$32,MATCH("100000020*",[1]dados!$D$2:$D$32,0)),""))),"")</f>
        <v/>
      </c>
      <c r="L738" s="9" t="str">
        <f t="shared" si="46"/>
        <v/>
      </c>
      <c r="M738" s="9" t="str">
        <f t="shared" si="47"/>
        <v/>
      </c>
    </row>
    <row r="739" spans="1:13" ht="15" thickBot="1">
      <c r="A739" s="14" t="s">
        <v>1489</v>
      </c>
      <c r="C739" s="9">
        <f>IF(OR(ISNUMBER(FIND("OBRA",'[2]R-2010'!E739)),ISNUMBER(FIND("4.4.90.51",'[2]R-2010'!C739))),1,0)</f>
        <v>0</v>
      </c>
      <c r="D739" s="23" t="str">
        <f>IFERROR(TEXT(VALUE(SUBSTITUTE(SUBSTITUTE(SUBSTITUTE('[2]R-2010'!H739,".",""),"/",""),"-","")),"00000000000000"),"")</f>
        <v/>
      </c>
      <c r="E739" s="9" t="str">
        <f t="shared" si="44"/>
        <v/>
      </c>
      <c r="F739" s="9" t="str">
        <f t="shared" si="45"/>
        <v/>
      </c>
      <c r="G739" s="9">
        <f>IFERROR(IF('[2]R-2010'!I739="",0,'[2]R-2010'!I739),"")</f>
        <v>0</v>
      </c>
      <c r="H739" s="10">
        <f>IFERROR('[2]R-2010'!K739,"")</f>
        <v>0</v>
      </c>
      <c r="I739" s="24">
        <f>IFERROR('[2]R-2010'!L739,"")</f>
        <v>0</v>
      </c>
      <c r="J739" s="14">
        <f>IFERROR('[2]R-2010'!Q739,"")</f>
        <v>0</v>
      </c>
      <c r="K739" s="23" t="str">
        <f>IFERROR(IF(OR(ISNUMBER(FIND("VARR",J739)),ISNUMBER(FIND("CAPINA",J739)),ISNUMBER(FIND("ROÇAG",J739)),ISNUMBER(FIND("ROCAG",J739)),ISNUMBER(FIND("PODA",J739)),ISNUMBER(FIND("RESÍDUO",J739)),ISNUMBER(FIND("RESIDUO",J739)),ISNUMBER(FIND("LIMPEZA",J739)),ISNUMBER(FIND("CONSERVAÇÃO",J739)),ISNUMBER(FIND("CONSERVACAO",J739))),INDEX([1]dados!$D$2:$D$32,MATCH("100000001*",[1]dados!$D$2:$D$32,0)),IF(OR(ISNUMBER(FIND("OBRA",J739)),ISNUMBER(FIND("ENGENHARIA",J739)),ISNUMBER(FIND("REFORMA",J739)),ISNUMBER(FIND("AMPLIAÇÃO",J739)),ISNUMBER(FIND("AMPLIACAO",J739)),ISNUMBER(FIND("PAVIMENTAÇÃO",J739)),ISNUMBER(FIND("PAVIMENTACAO",J739)),ISNUMBER(FIND("DRENAGEM",J739)),ISNUMBER(FIND("CONSTRUÇÃO",J739)),ISNUMBER(FIND("CONSTRUCAO",J739))),INDEX([1]dados!$D$2:$D$32,MATCH("100000003*",[1]dados!$D$2:$D$32,0)),IF(OR(ISNUMBER(FIND("LOCAÇÃO",J739)),ISNUMBER(FIND("LOCACAO",J739)),ISNUMBER(FIND("MANUTENÇÃO",J739)),ISNUMBER(FIND("MANUTENCAO",J739)),ISNUMBER(FIND("MÁQUINA",J739)),ISNUMBER(FIND("MAQUINA",J739)),ISNUMBER(FIND("EQUIPAMENTO",J739))),INDEX([1]dados!$D$2:$D$32,MATCH("100000020*",[1]dados!$D$2:$D$32,0)),""))),"")</f>
        <v/>
      </c>
      <c r="L739" s="9" t="str">
        <f t="shared" si="46"/>
        <v/>
      </c>
      <c r="M739" s="9" t="str">
        <f t="shared" si="47"/>
        <v/>
      </c>
    </row>
    <row r="740" spans="1:13" ht="15" thickBot="1">
      <c r="A740" s="14" t="s">
        <v>1489</v>
      </c>
      <c r="C740" s="9">
        <f>IF(OR(ISNUMBER(FIND("OBRA",'[2]R-2010'!E740)),ISNUMBER(FIND("4.4.90.51",'[2]R-2010'!C740))),1,0)</f>
        <v>0</v>
      </c>
      <c r="D740" s="23" t="str">
        <f>IFERROR(TEXT(VALUE(SUBSTITUTE(SUBSTITUTE(SUBSTITUTE('[2]R-2010'!H740,".",""),"/",""),"-","")),"00000000000000"),"")</f>
        <v/>
      </c>
      <c r="E740" s="9" t="str">
        <f t="shared" si="44"/>
        <v/>
      </c>
      <c r="F740" s="9" t="str">
        <f t="shared" si="45"/>
        <v/>
      </c>
      <c r="G740" s="9">
        <f>IFERROR(IF('[2]R-2010'!I740="",0,'[2]R-2010'!I740),"")</f>
        <v>0</v>
      </c>
      <c r="H740" s="10">
        <f>IFERROR('[2]R-2010'!K740,"")</f>
        <v>0</v>
      </c>
      <c r="I740" s="24">
        <f>IFERROR('[2]R-2010'!L740,"")</f>
        <v>0</v>
      </c>
      <c r="J740" s="14">
        <f>IFERROR('[2]R-2010'!Q740,"")</f>
        <v>0</v>
      </c>
      <c r="K740" s="23" t="str">
        <f>IFERROR(IF(OR(ISNUMBER(FIND("VARR",J740)),ISNUMBER(FIND("CAPINA",J740)),ISNUMBER(FIND("ROÇAG",J740)),ISNUMBER(FIND("ROCAG",J740)),ISNUMBER(FIND("PODA",J740)),ISNUMBER(FIND("RESÍDUO",J740)),ISNUMBER(FIND("RESIDUO",J740)),ISNUMBER(FIND("LIMPEZA",J740)),ISNUMBER(FIND("CONSERVAÇÃO",J740)),ISNUMBER(FIND("CONSERVACAO",J740))),INDEX([1]dados!$D$2:$D$32,MATCH("100000001*",[1]dados!$D$2:$D$32,0)),IF(OR(ISNUMBER(FIND("OBRA",J740)),ISNUMBER(FIND("ENGENHARIA",J740)),ISNUMBER(FIND("REFORMA",J740)),ISNUMBER(FIND("AMPLIAÇÃO",J740)),ISNUMBER(FIND("AMPLIACAO",J740)),ISNUMBER(FIND("PAVIMENTAÇÃO",J740)),ISNUMBER(FIND("PAVIMENTACAO",J740)),ISNUMBER(FIND("DRENAGEM",J740)),ISNUMBER(FIND("CONSTRUÇÃO",J740)),ISNUMBER(FIND("CONSTRUCAO",J740))),INDEX([1]dados!$D$2:$D$32,MATCH("100000003*",[1]dados!$D$2:$D$32,0)),IF(OR(ISNUMBER(FIND("LOCAÇÃO",J740)),ISNUMBER(FIND("LOCACAO",J740)),ISNUMBER(FIND("MANUTENÇÃO",J740)),ISNUMBER(FIND("MANUTENCAO",J740)),ISNUMBER(FIND("MÁQUINA",J740)),ISNUMBER(FIND("MAQUINA",J740)),ISNUMBER(FIND("EQUIPAMENTO",J740))),INDEX([1]dados!$D$2:$D$32,MATCH("100000020*",[1]dados!$D$2:$D$32,0)),""))),"")</f>
        <v/>
      </c>
      <c r="L740" s="9" t="str">
        <f t="shared" si="46"/>
        <v/>
      </c>
      <c r="M740" s="9" t="str">
        <f t="shared" si="47"/>
        <v/>
      </c>
    </row>
    <row r="741" spans="1:13" ht="15" thickBot="1">
      <c r="A741" s="14" t="s">
        <v>1489</v>
      </c>
      <c r="C741" s="9">
        <f>IF(OR(ISNUMBER(FIND("OBRA",'[2]R-2010'!E741)),ISNUMBER(FIND("4.4.90.51",'[2]R-2010'!C741))),1,0)</f>
        <v>0</v>
      </c>
      <c r="D741" s="23" t="str">
        <f>IFERROR(TEXT(VALUE(SUBSTITUTE(SUBSTITUTE(SUBSTITUTE('[2]R-2010'!H741,".",""),"/",""),"-","")),"00000000000000"),"")</f>
        <v/>
      </c>
      <c r="E741" s="9" t="str">
        <f t="shared" si="44"/>
        <v/>
      </c>
      <c r="F741" s="9" t="str">
        <f t="shared" si="45"/>
        <v/>
      </c>
      <c r="G741" s="9">
        <f>IFERROR(IF('[2]R-2010'!I741="",0,'[2]R-2010'!I741),"")</f>
        <v>0</v>
      </c>
      <c r="H741" s="10">
        <f>IFERROR('[2]R-2010'!K741,"")</f>
        <v>0</v>
      </c>
      <c r="I741" s="24">
        <f>IFERROR('[2]R-2010'!L741,"")</f>
        <v>0</v>
      </c>
      <c r="J741" s="14">
        <f>IFERROR('[2]R-2010'!Q741,"")</f>
        <v>0</v>
      </c>
      <c r="K741" s="23" t="str">
        <f>IFERROR(IF(OR(ISNUMBER(FIND("VARR",J741)),ISNUMBER(FIND("CAPINA",J741)),ISNUMBER(FIND("ROÇAG",J741)),ISNUMBER(FIND("ROCAG",J741)),ISNUMBER(FIND("PODA",J741)),ISNUMBER(FIND("RESÍDUO",J741)),ISNUMBER(FIND("RESIDUO",J741)),ISNUMBER(FIND("LIMPEZA",J741)),ISNUMBER(FIND("CONSERVAÇÃO",J741)),ISNUMBER(FIND("CONSERVACAO",J741))),INDEX([1]dados!$D$2:$D$32,MATCH("100000001*",[1]dados!$D$2:$D$32,0)),IF(OR(ISNUMBER(FIND("OBRA",J741)),ISNUMBER(FIND("ENGENHARIA",J741)),ISNUMBER(FIND("REFORMA",J741)),ISNUMBER(FIND("AMPLIAÇÃO",J741)),ISNUMBER(FIND("AMPLIACAO",J741)),ISNUMBER(FIND("PAVIMENTAÇÃO",J741)),ISNUMBER(FIND("PAVIMENTACAO",J741)),ISNUMBER(FIND("DRENAGEM",J741)),ISNUMBER(FIND("CONSTRUÇÃO",J741)),ISNUMBER(FIND("CONSTRUCAO",J741))),INDEX([1]dados!$D$2:$D$32,MATCH("100000003*",[1]dados!$D$2:$D$32,0)),IF(OR(ISNUMBER(FIND("LOCAÇÃO",J741)),ISNUMBER(FIND("LOCACAO",J741)),ISNUMBER(FIND("MANUTENÇÃO",J741)),ISNUMBER(FIND("MANUTENCAO",J741)),ISNUMBER(FIND("MÁQUINA",J741)),ISNUMBER(FIND("MAQUINA",J741)),ISNUMBER(FIND("EQUIPAMENTO",J741))),INDEX([1]dados!$D$2:$D$32,MATCH("100000020*",[1]dados!$D$2:$D$32,0)),""))),"")</f>
        <v/>
      </c>
      <c r="L741" s="9" t="str">
        <f t="shared" si="46"/>
        <v/>
      </c>
      <c r="M741" s="9" t="str">
        <f t="shared" si="47"/>
        <v/>
      </c>
    </row>
    <row r="742" spans="1:13" ht="15" thickBot="1">
      <c r="A742" s="14" t="s">
        <v>1489</v>
      </c>
      <c r="C742" s="9">
        <f>IF(OR(ISNUMBER(FIND("OBRA",'[2]R-2010'!E742)),ISNUMBER(FIND("4.4.90.51",'[2]R-2010'!C742))),1,0)</f>
        <v>0</v>
      </c>
      <c r="D742" s="23" t="str">
        <f>IFERROR(TEXT(VALUE(SUBSTITUTE(SUBSTITUTE(SUBSTITUTE('[2]R-2010'!H742,".",""),"/",""),"-","")),"00000000000000"),"")</f>
        <v/>
      </c>
      <c r="E742" s="9" t="str">
        <f t="shared" si="44"/>
        <v/>
      </c>
      <c r="F742" s="9" t="str">
        <f t="shared" si="45"/>
        <v/>
      </c>
      <c r="G742" s="9">
        <f>IFERROR(IF('[2]R-2010'!I742="",0,'[2]R-2010'!I742),"")</f>
        <v>0</v>
      </c>
      <c r="H742" s="10">
        <f>IFERROR('[2]R-2010'!K742,"")</f>
        <v>0</v>
      </c>
      <c r="I742" s="24">
        <f>IFERROR('[2]R-2010'!L742,"")</f>
        <v>0</v>
      </c>
      <c r="J742" s="14">
        <f>IFERROR('[2]R-2010'!Q742,"")</f>
        <v>0</v>
      </c>
      <c r="K742" s="23" t="str">
        <f>IFERROR(IF(OR(ISNUMBER(FIND("VARR",J742)),ISNUMBER(FIND("CAPINA",J742)),ISNUMBER(FIND("ROÇAG",J742)),ISNUMBER(FIND("ROCAG",J742)),ISNUMBER(FIND("PODA",J742)),ISNUMBER(FIND("RESÍDUO",J742)),ISNUMBER(FIND("RESIDUO",J742)),ISNUMBER(FIND("LIMPEZA",J742)),ISNUMBER(FIND("CONSERVAÇÃO",J742)),ISNUMBER(FIND("CONSERVACAO",J742))),INDEX([1]dados!$D$2:$D$32,MATCH("100000001*",[1]dados!$D$2:$D$32,0)),IF(OR(ISNUMBER(FIND("OBRA",J742)),ISNUMBER(FIND("ENGENHARIA",J742)),ISNUMBER(FIND("REFORMA",J742)),ISNUMBER(FIND("AMPLIAÇÃO",J742)),ISNUMBER(FIND("AMPLIACAO",J742)),ISNUMBER(FIND("PAVIMENTAÇÃO",J742)),ISNUMBER(FIND("PAVIMENTACAO",J742)),ISNUMBER(FIND("DRENAGEM",J742)),ISNUMBER(FIND("CONSTRUÇÃO",J742)),ISNUMBER(FIND("CONSTRUCAO",J742))),INDEX([1]dados!$D$2:$D$32,MATCH("100000003*",[1]dados!$D$2:$D$32,0)),IF(OR(ISNUMBER(FIND("LOCAÇÃO",J742)),ISNUMBER(FIND("LOCACAO",J742)),ISNUMBER(FIND("MANUTENÇÃO",J742)),ISNUMBER(FIND("MANUTENCAO",J742)),ISNUMBER(FIND("MÁQUINA",J742)),ISNUMBER(FIND("MAQUINA",J742)),ISNUMBER(FIND("EQUIPAMENTO",J742))),INDEX([1]dados!$D$2:$D$32,MATCH("100000020*",[1]dados!$D$2:$D$32,0)),""))),"")</f>
        <v/>
      </c>
      <c r="L742" s="9" t="str">
        <f t="shared" si="46"/>
        <v/>
      </c>
      <c r="M742" s="9" t="str">
        <f t="shared" si="47"/>
        <v/>
      </c>
    </row>
    <row r="743" spans="1:13" ht="15" thickBot="1">
      <c r="A743" s="14" t="s">
        <v>1489</v>
      </c>
      <c r="C743" s="9">
        <f>IF(OR(ISNUMBER(FIND("OBRA",'[2]R-2010'!E743)),ISNUMBER(FIND("4.4.90.51",'[2]R-2010'!C743))),1,0)</f>
        <v>0</v>
      </c>
      <c r="D743" s="23" t="str">
        <f>IFERROR(TEXT(VALUE(SUBSTITUTE(SUBSTITUTE(SUBSTITUTE('[2]R-2010'!H743,".",""),"/",""),"-","")),"00000000000000"),"")</f>
        <v/>
      </c>
      <c r="E743" s="9" t="str">
        <f t="shared" si="44"/>
        <v/>
      </c>
      <c r="F743" s="9" t="str">
        <f t="shared" si="45"/>
        <v/>
      </c>
      <c r="G743" s="9">
        <f>IFERROR(IF('[2]R-2010'!I743="",0,'[2]R-2010'!I743),"")</f>
        <v>0</v>
      </c>
      <c r="H743" s="10">
        <f>IFERROR('[2]R-2010'!K743,"")</f>
        <v>0</v>
      </c>
      <c r="I743" s="24">
        <f>IFERROR('[2]R-2010'!L743,"")</f>
        <v>0</v>
      </c>
      <c r="J743" s="14">
        <f>IFERROR('[2]R-2010'!Q743,"")</f>
        <v>0</v>
      </c>
      <c r="K743" s="23" t="str">
        <f>IFERROR(IF(OR(ISNUMBER(FIND("VARR",J743)),ISNUMBER(FIND("CAPINA",J743)),ISNUMBER(FIND("ROÇAG",J743)),ISNUMBER(FIND("ROCAG",J743)),ISNUMBER(FIND("PODA",J743)),ISNUMBER(FIND("RESÍDUO",J743)),ISNUMBER(FIND("RESIDUO",J743)),ISNUMBER(FIND("LIMPEZA",J743)),ISNUMBER(FIND("CONSERVAÇÃO",J743)),ISNUMBER(FIND("CONSERVACAO",J743))),INDEX([1]dados!$D$2:$D$32,MATCH("100000001*",[1]dados!$D$2:$D$32,0)),IF(OR(ISNUMBER(FIND("OBRA",J743)),ISNUMBER(FIND("ENGENHARIA",J743)),ISNUMBER(FIND("REFORMA",J743)),ISNUMBER(FIND("AMPLIAÇÃO",J743)),ISNUMBER(FIND("AMPLIACAO",J743)),ISNUMBER(FIND("PAVIMENTAÇÃO",J743)),ISNUMBER(FIND("PAVIMENTACAO",J743)),ISNUMBER(FIND("DRENAGEM",J743)),ISNUMBER(FIND("CONSTRUÇÃO",J743)),ISNUMBER(FIND("CONSTRUCAO",J743))),INDEX([1]dados!$D$2:$D$32,MATCH("100000003*",[1]dados!$D$2:$D$32,0)),IF(OR(ISNUMBER(FIND("LOCAÇÃO",J743)),ISNUMBER(FIND("LOCACAO",J743)),ISNUMBER(FIND("MANUTENÇÃO",J743)),ISNUMBER(FIND("MANUTENCAO",J743)),ISNUMBER(FIND("MÁQUINA",J743)),ISNUMBER(FIND("MAQUINA",J743)),ISNUMBER(FIND("EQUIPAMENTO",J743))),INDEX([1]dados!$D$2:$D$32,MATCH("100000020*",[1]dados!$D$2:$D$32,0)),""))),"")</f>
        <v/>
      </c>
      <c r="L743" s="9" t="str">
        <f t="shared" si="46"/>
        <v/>
      </c>
      <c r="M743" s="9" t="str">
        <f t="shared" si="47"/>
        <v/>
      </c>
    </row>
    <row r="744" spans="1:13" ht="15" thickBot="1">
      <c r="A744" s="14" t="s">
        <v>1489</v>
      </c>
      <c r="C744" s="9">
        <f>IF(OR(ISNUMBER(FIND("OBRA",'[2]R-2010'!E744)),ISNUMBER(FIND("4.4.90.51",'[2]R-2010'!C744))),1,0)</f>
        <v>0</v>
      </c>
      <c r="D744" s="23" t="str">
        <f>IFERROR(TEXT(VALUE(SUBSTITUTE(SUBSTITUTE(SUBSTITUTE('[2]R-2010'!H744,".",""),"/",""),"-","")),"00000000000000"),"")</f>
        <v/>
      </c>
      <c r="E744" s="9" t="str">
        <f t="shared" si="44"/>
        <v/>
      </c>
      <c r="F744" s="9" t="str">
        <f t="shared" si="45"/>
        <v/>
      </c>
      <c r="G744" s="9">
        <f>IFERROR(IF('[2]R-2010'!I744="",0,'[2]R-2010'!I744),"")</f>
        <v>0</v>
      </c>
      <c r="H744" s="10">
        <f>IFERROR('[2]R-2010'!K744,"")</f>
        <v>0</v>
      </c>
      <c r="I744" s="24">
        <f>IFERROR('[2]R-2010'!L744,"")</f>
        <v>0</v>
      </c>
      <c r="J744" s="14">
        <f>IFERROR('[2]R-2010'!Q744,"")</f>
        <v>0</v>
      </c>
      <c r="K744" s="23" t="str">
        <f>IFERROR(IF(OR(ISNUMBER(FIND("VARR",J744)),ISNUMBER(FIND("CAPINA",J744)),ISNUMBER(FIND("ROÇAG",J744)),ISNUMBER(FIND("ROCAG",J744)),ISNUMBER(FIND("PODA",J744)),ISNUMBER(FIND("RESÍDUO",J744)),ISNUMBER(FIND("RESIDUO",J744)),ISNUMBER(FIND("LIMPEZA",J744)),ISNUMBER(FIND("CONSERVAÇÃO",J744)),ISNUMBER(FIND("CONSERVACAO",J744))),INDEX([1]dados!$D$2:$D$32,MATCH("100000001*",[1]dados!$D$2:$D$32,0)),IF(OR(ISNUMBER(FIND("OBRA",J744)),ISNUMBER(FIND("ENGENHARIA",J744)),ISNUMBER(FIND("REFORMA",J744)),ISNUMBER(FIND("AMPLIAÇÃO",J744)),ISNUMBER(FIND("AMPLIACAO",J744)),ISNUMBER(FIND("PAVIMENTAÇÃO",J744)),ISNUMBER(FIND("PAVIMENTACAO",J744)),ISNUMBER(FIND("DRENAGEM",J744)),ISNUMBER(FIND("CONSTRUÇÃO",J744)),ISNUMBER(FIND("CONSTRUCAO",J744))),INDEX([1]dados!$D$2:$D$32,MATCH("100000003*",[1]dados!$D$2:$D$32,0)),IF(OR(ISNUMBER(FIND("LOCAÇÃO",J744)),ISNUMBER(FIND("LOCACAO",J744)),ISNUMBER(FIND("MANUTENÇÃO",J744)),ISNUMBER(FIND("MANUTENCAO",J744)),ISNUMBER(FIND("MÁQUINA",J744)),ISNUMBER(FIND("MAQUINA",J744)),ISNUMBER(FIND("EQUIPAMENTO",J744))),INDEX([1]dados!$D$2:$D$32,MATCH("100000020*",[1]dados!$D$2:$D$32,0)),""))),"")</f>
        <v/>
      </c>
      <c r="L744" s="9" t="str">
        <f t="shared" si="46"/>
        <v/>
      </c>
      <c r="M744" s="9" t="str">
        <f t="shared" si="47"/>
        <v/>
      </c>
    </row>
    <row r="745" spans="1:13" ht="15" thickBot="1">
      <c r="A745" s="14" t="s">
        <v>1489</v>
      </c>
      <c r="C745" s="9">
        <f>IF(OR(ISNUMBER(FIND("OBRA",'[2]R-2010'!E745)),ISNUMBER(FIND("4.4.90.51",'[2]R-2010'!C745))),1,0)</f>
        <v>0</v>
      </c>
      <c r="D745" s="23" t="str">
        <f>IFERROR(TEXT(VALUE(SUBSTITUTE(SUBSTITUTE(SUBSTITUTE('[2]R-2010'!H745,".",""),"/",""),"-","")),"00000000000000"),"")</f>
        <v/>
      </c>
      <c r="E745" s="9" t="str">
        <f t="shared" si="44"/>
        <v/>
      </c>
      <c r="F745" s="9" t="str">
        <f t="shared" si="45"/>
        <v/>
      </c>
      <c r="G745" s="9">
        <f>IFERROR(IF('[2]R-2010'!I745="",0,'[2]R-2010'!I745),"")</f>
        <v>0</v>
      </c>
      <c r="H745" s="10">
        <f>IFERROR('[2]R-2010'!K745,"")</f>
        <v>0</v>
      </c>
      <c r="I745" s="24">
        <f>IFERROR('[2]R-2010'!L745,"")</f>
        <v>0</v>
      </c>
      <c r="J745" s="14">
        <f>IFERROR('[2]R-2010'!Q745,"")</f>
        <v>0</v>
      </c>
      <c r="K745" s="23" t="str">
        <f>IFERROR(IF(OR(ISNUMBER(FIND("VARR",J745)),ISNUMBER(FIND("CAPINA",J745)),ISNUMBER(FIND("ROÇAG",J745)),ISNUMBER(FIND("ROCAG",J745)),ISNUMBER(FIND("PODA",J745)),ISNUMBER(FIND("RESÍDUO",J745)),ISNUMBER(FIND("RESIDUO",J745)),ISNUMBER(FIND("LIMPEZA",J745)),ISNUMBER(FIND("CONSERVAÇÃO",J745)),ISNUMBER(FIND("CONSERVACAO",J745))),INDEX([1]dados!$D$2:$D$32,MATCH("100000001*",[1]dados!$D$2:$D$32,0)),IF(OR(ISNUMBER(FIND("OBRA",J745)),ISNUMBER(FIND("ENGENHARIA",J745)),ISNUMBER(FIND("REFORMA",J745)),ISNUMBER(FIND("AMPLIAÇÃO",J745)),ISNUMBER(FIND("AMPLIACAO",J745)),ISNUMBER(FIND("PAVIMENTAÇÃO",J745)),ISNUMBER(FIND("PAVIMENTACAO",J745)),ISNUMBER(FIND("DRENAGEM",J745)),ISNUMBER(FIND("CONSTRUÇÃO",J745)),ISNUMBER(FIND("CONSTRUCAO",J745))),INDEX([1]dados!$D$2:$D$32,MATCH("100000003*",[1]dados!$D$2:$D$32,0)),IF(OR(ISNUMBER(FIND("LOCAÇÃO",J745)),ISNUMBER(FIND("LOCACAO",J745)),ISNUMBER(FIND("MANUTENÇÃO",J745)),ISNUMBER(FIND("MANUTENCAO",J745)),ISNUMBER(FIND("MÁQUINA",J745)),ISNUMBER(FIND("MAQUINA",J745)),ISNUMBER(FIND("EQUIPAMENTO",J745))),INDEX([1]dados!$D$2:$D$32,MATCH("100000020*",[1]dados!$D$2:$D$32,0)),""))),"")</f>
        <v/>
      </c>
      <c r="L745" s="9" t="str">
        <f t="shared" si="46"/>
        <v/>
      </c>
      <c r="M745" s="9" t="str">
        <f t="shared" si="47"/>
        <v/>
      </c>
    </row>
    <row r="746" spans="1:13" ht="15" thickBot="1">
      <c r="A746" s="14" t="s">
        <v>1489</v>
      </c>
      <c r="C746" s="9">
        <f>IF(OR(ISNUMBER(FIND("OBRA",'[2]R-2010'!E746)),ISNUMBER(FIND("4.4.90.51",'[2]R-2010'!C746))),1,0)</f>
        <v>0</v>
      </c>
      <c r="D746" s="23" t="str">
        <f>IFERROR(TEXT(VALUE(SUBSTITUTE(SUBSTITUTE(SUBSTITUTE('[2]R-2010'!H746,".",""),"/",""),"-","")),"00000000000000"),"")</f>
        <v/>
      </c>
      <c r="E746" s="9" t="str">
        <f t="shared" si="44"/>
        <v/>
      </c>
      <c r="F746" s="9" t="str">
        <f t="shared" si="45"/>
        <v/>
      </c>
      <c r="G746" s="9">
        <f>IFERROR(IF('[2]R-2010'!I746="",0,'[2]R-2010'!I746),"")</f>
        <v>0</v>
      </c>
      <c r="H746" s="10">
        <f>IFERROR('[2]R-2010'!K746,"")</f>
        <v>0</v>
      </c>
      <c r="I746" s="24">
        <f>IFERROR('[2]R-2010'!L746,"")</f>
        <v>0</v>
      </c>
      <c r="J746" s="14">
        <f>IFERROR('[2]R-2010'!Q746,"")</f>
        <v>0</v>
      </c>
      <c r="K746" s="23" t="str">
        <f>IFERROR(IF(OR(ISNUMBER(FIND("VARR",J746)),ISNUMBER(FIND("CAPINA",J746)),ISNUMBER(FIND("ROÇAG",J746)),ISNUMBER(FIND("ROCAG",J746)),ISNUMBER(FIND("PODA",J746)),ISNUMBER(FIND("RESÍDUO",J746)),ISNUMBER(FIND("RESIDUO",J746)),ISNUMBER(FIND("LIMPEZA",J746)),ISNUMBER(FIND("CONSERVAÇÃO",J746)),ISNUMBER(FIND("CONSERVACAO",J746))),INDEX([1]dados!$D$2:$D$32,MATCH("100000001*",[1]dados!$D$2:$D$32,0)),IF(OR(ISNUMBER(FIND("OBRA",J746)),ISNUMBER(FIND("ENGENHARIA",J746)),ISNUMBER(FIND("REFORMA",J746)),ISNUMBER(FIND("AMPLIAÇÃO",J746)),ISNUMBER(FIND("AMPLIACAO",J746)),ISNUMBER(FIND("PAVIMENTAÇÃO",J746)),ISNUMBER(FIND("PAVIMENTACAO",J746)),ISNUMBER(FIND("DRENAGEM",J746)),ISNUMBER(FIND("CONSTRUÇÃO",J746)),ISNUMBER(FIND("CONSTRUCAO",J746))),INDEX([1]dados!$D$2:$D$32,MATCH("100000003*",[1]dados!$D$2:$D$32,0)),IF(OR(ISNUMBER(FIND("LOCAÇÃO",J746)),ISNUMBER(FIND("LOCACAO",J746)),ISNUMBER(FIND("MANUTENÇÃO",J746)),ISNUMBER(FIND("MANUTENCAO",J746)),ISNUMBER(FIND("MÁQUINA",J746)),ISNUMBER(FIND("MAQUINA",J746)),ISNUMBER(FIND("EQUIPAMENTO",J746))),INDEX([1]dados!$D$2:$D$32,MATCH("100000020*",[1]dados!$D$2:$D$32,0)),""))),"")</f>
        <v/>
      </c>
      <c r="L746" s="9" t="str">
        <f t="shared" si="46"/>
        <v/>
      </c>
      <c r="M746" s="9" t="str">
        <f t="shared" si="47"/>
        <v/>
      </c>
    </row>
    <row r="747" spans="1:13" ht="15" thickBot="1">
      <c r="A747" s="14" t="s">
        <v>1489</v>
      </c>
      <c r="C747" s="9">
        <f>IF(OR(ISNUMBER(FIND("OBRA",'[2]R-2010'!E747)),ISNUMBER(FIND("4.4.90.51",'[2]R-2010'!C747))),1,0)</f>
        <v>0</v>
      </c>
      <c r="D747" s="23" t="str">
        <f>IFERROR(TEXT(VALUE(SUBSTITUTE(SUBSTITUTE(SUBSTITUTE('[2]R-2010'!H747,".",""),"/",""),"-","")),"00000000000000"),"")</f>
        <v/>
      </c>
      <c r="E747" s="9" t="str">
        <f t="shared" si="44"/>
        <v/>
      </c>
      <c r="F747" s="9" t="str">
        <f t="shared" si="45"/>
        <v/>
      </c>
      <c r="G747" s="9">
        <f>IFERROR(IF('[2]R-2010'!I747="",0,'[2]R-2010'!I747),"")</f>
        <v>0</v>
      </c>
      <c r="H747" s="10">
        <f>IFERROR('[2]R-2010'!K747,"")</f>
        <v>0</v>
      </c>
      <c r="I747" s="24">
        <f>IFERROR('[2]R-2010'!L747,"")</f>
        <v>0</v>
      </c>
      <c r="J747" s="14">
        <f>IFERROR('[2]R-2010'!Q747,"")</f>
        <v>0</v>
      </c>
      <c r="K747" s="23" t="str">
        <f>IFERROR(IF(OR(ISNUMBER(FIND("VARR",J747)),ISNUMBER(FIND("CAPINA",J747)),ISNUMBER(FIND("ROÇAG",J747)),ISNUMBER(FIND("ROCAG",J747)),ISNUMBER(FIND("PODA",J747)),ISNUMBER(FIND("RESÍDUO",J747)),ISNUMBER(FIND("RESIDUO",J747)),ISNUMBER(FIND("LIMPEZA",J747)),ISNUMBER(FIND("CONSERVAÇÃO",J747)),ISNUMBER(FIND("CONSERVACAO",J747))),INDEX([1]dados!$D$2:$D$32,MATCH("100000001*",[1]dados!$D$2:$D$32,0)),IF(OR(ISNUMBER(FIND("OBRA",J747)),ISNUMBER(FIND("ENGENHARIA",J747)),ISNUMBER(FIND("REFORMA",J747)),ISNUMBER(FIND("AMPLIAÇÃO",J747)),ISNUMBER(FIND("AMPLIACAO",J747)),ISNUMBER(FIND("PAVIMENTAÇÃO",J747)),ISNUMBER(FIND("PAVIMENTACAO",J747)),ISNUMBER(FIND("DRENAGEM",J747)),ISNUMBER(FIND("CONSTRUÇÃO",J747)),ISNUMBER(FIND("CONSTRUCAO",J747))),INDEX([1]dados!$D$2:$D$32,MATCH("100000003*",[1]dados!$D$2:$D$32,0)),IF(OR(ISNUMBER(FIND("LOCAÇÃO",J747)),ISNUMBER(FIND("LOCACAO",J747)),ISNUMBER(FIND("MANUTENÇÃO",J747)),ISNUMBER(FIND("MANUTENCAO",J747)),ISNUMBER(FIND("MÁQUINA",J747)),ISNUMBER(FIND("MAQUINA",J747)),ISNUMBER(FIND("EQUIPAMENTO",J747))),INDEX([1]dados!$D$2:$D$32,MATCH("100000020*",[1]dados!$D$2:$D$32,0)),""))),"")</f>
        <v/>
      </c>
      <c r="L747" s="9" t="str">
        <f t="shared" si="46"/>
        <v/>
      </c>
      <c r="M747" s="9" t="str">
        <f t="shared" si="47"/>
        <v/>
      </c>
    </row>
    <row r="748" spans="1:13" ht="15" thickBot="1">
      <c r="A748" s="14" t="s">
        <v>1489</v>
      </c>
      <c r="C748" s="9">
        <f>IF(OR(ISNUMBER(FIND("OBRA",'[2]R-2010'!E748)),ISNUMBER(FIND("4.4.90.51",'[2]R-2010'!C748))),1,0)</f>
        <v>0</v>
      </c>
      <c r="D748" s="23" t="str">
        <f>IFERROR(TEXT(VALUE(SUBSTITUTE(SUBSTITUTE(SUBSTITUTE('[2]R-2010'!H748,".",""),"/",""),"-","")),"00000000000000"),"")</f>
        <v/>
      </c>
      <c r="E748" s="9" t="str">
        <f t="shared" si="44"/>
        <v/>
      </c>
      <c r="F748" s="9" t="str">
        <f t="shared" si="45"/>
        <v/>
      </c>
      <c r="G748" s="9">
        <f>IFERROR(IF('[2]R-2010'!I748="",0,'[2]R-2010'!I748),"")</f>
        <v>0</v>
      </c>
      <c r="H748" s="10">
        <f>IFERROR('[2]R-2010'!K748,"")</f>
        <v>0</v>
      </c>
      <c r="I748" s="24">
        <f>IFERROR('[2]R-2010'!L748,"")</f>
        <v>0</v>
      </c>
      <c r="J748" s="14">
        <f>IFERROR('[2]R-2010'!Q748,"")</f>
        <v>0</v>
      </c>
      <c r="K748" s="23" t="str">
        <f>IFERROR(IF(OR(ISNUMBER(FIND("VARR",J748)),ISNUMBER(FIND("CAPINA",J748)),ISNUMBER(FIND("ROÇAG",J748)),ISNUMBER(FIND("ROCAG",J748)),ISNUMBER(FIND("PODA",J748)),ISNUMBER(FIND("RESÍDUO",J748)),ISNUMBER(FIND("RESIDUO",J748)),ISNUMBER(FIND("LIMPEZA",J748)),ISNUMBER(FIND("CONSERVAÇÃO",J748)),ISNUMBER(FIND("CONSERVACAO",J748))),INDEX([1]dados!$D$2:$D$32,MATCH("100000001*",[1]dados!$D$2:$D$32,0)),IF(OR(ISNUMBER(FIND("OBRA",J748)),ISNUMBER(FIND("ENGENHARIA",J748)),ISNUMBER(FIND("REFORMA",J748)),ISNUMBER(FIND("AMPLIAÇÃO",J748)),ISNUMBER(FIND("AMPLIACAO",J748)),ISNUMBER(FIND("PAVIMENTAÇÃO",J748)),ISNUMBER(FIND("PAVIMENTACAO",J748)),ISNUMBER(FIND("DRENAGEM",J748)),ISNUMBER(FIND("CONSTRUÇÃO",J748)),ISNUMBER(FIND("CONSTRUCAO",J748))),INDEX([1]dados!$D$2:$D$32,MATCH("100000003*",[1]dados!$D$2:$D$32,0)),IF(OR(ISNUMBER(FIND("LOCAÇÃO",J748)),ISNUMBER(FIND("LOCACAO",J748)),ISNUMBER(FIND("MANUTENÇÃO",J748)),ISNUMBER(FIND("MANUTENCAO",J748)),ISNUMBER(FIND("MÁQUINA",J748)),ISNUMBER(FIND("MAQUINA",J748)),ISNUMBER(FIND("EQUIPAMENTO",J748))),INDEX([1]dados!$D$2:$D$32,MATCH("100000020*",[1]dados!$D$2:$D$32,0)),""))),"")</f>
        <v/>
      </c>
      <c r="L748" s="9" t="str">
        <f t="shared" si="46"/>
        <v/>
      </c>
      <c r="M748" s="9" t="str">
        <f t="shared" si="47"/>
        <v/>
      </c>
    </row>
    <row r="749" spans="1:13" ht="15" thickBot="1">
      <c r="A749" s="14" t="s">
        <v>1489</v>
      </c>
      <c r="C749" s="9">
        <f>IF(OR(ISNUMBER(FIND("OBRA",'[2]R-2010'!E749)),ISNUMBER(FIND("4.4.90.51",'[2]R-2010'!C749))),1,0)</f>
        <v>0</v>
      </c>
      <c r="D749" s="23" t="str">
        <f>IFERROR(TEXT(VALUE(SUBSTITUTE(SUBSTITUTE(SUBSTITUTE('[2]R-2010'!H749,".",""),"/",""),"-","")),"00000000000000"),"")</f>
        <v/>
      </c>
      <c r="E749" s="9" t="str">
        <f t="shared" si="44"/>
        <v/>
      </c>
      <c r="F749" s="9" t="str">
        <f t="shared" si="45"/>
        <v/>
      </c>
      <c r="G749" s="9">
        <f>IFERROR(IF('[2]R-2010'!I749="",0,'[2]R-2010'!I749),"")</f>
        <v>0</v>
      </c>
      <c r="H749" s="10">
        <f>IFERROR('[2]R-2010'!K749,"")</f>
        <v>0</v>
      </c>
      <c r="I749" s="24">
        <f>IFERROR('[2]R-2010'!L749,"")</f>
        <v>0</v>
      </c>
      <c r="J749" s="14">
        <f>IFERROR('[2]R-2010'!Q749,"")</f>
        <v>0</v>
      </c>
      <c r="K749" s="23" t="str">
        <f>IFERROR(IF(OR(ISNUMBER(FIND("VARR",J749)),ISNUMBER(FIND("CAPINA",J749)),ISNUMBER(FIND("ROÇAG",J749)),ISNUMBER(FIND("ROCAG",J749)),ISNUMBER(FIND("PODA",J749)),ISNUMBER(FIND("RESÍDUO",J749)),ISNUMBER(FIND("RESIDUO",J749)),ISNUMBER(FIND("LIMPEZA",J749)),ISNUMBER(FIND("CONSERVAÇÃO",J749)),ISNUMBER(FIND("CONSERVACAO",J749))),INDEX([1]dados!$D$2:$D$32,MATCH("100000001*",[1]dados!$D$2:$D$32,0)),IF(OR(ISNUMBER(FIND("OBRA",J749)),ISNUMBER(FIND("ENGENHARIA",J749)),ISNUMBER(FIND("REFORMA",J749)),ISNUMBER(FIND("AMPLIAÇÃO",J749)),ISNUMBER(FIND("AMPLIACAO",J749)),ISNUMBER(FIND("PAVIMENTAÇÃO",J749)),ISNUMBER(FIND("PAVIMENTACAO",J749)),ISNUMBER(FIND("DRENAGEM",J749)),ISNUMBER(FIND("CONSTRUÇÃO",J749)),ISNUMBER(FIND("CONSTRUCAO",J749))),INDEX([1]dados!$D$2:$D$32,MATCH("100000003*",[1]dados!$D$2:$D$32,0)),IF(OR(ISNUMBER(FIND("LOCAÇÃO",J749)),ISNUMBER(FIND("LOCACAO",J749)),ISNUMBER(FIND("MANUTENÇÃO",J749)),ISNUMBER(FIND("MANUTENCAO",J749)),ISNUMBER(FIND("MÁQUINA",J749)),ISNUMBER(FIND("MAQUINA",J749)),ISNUMBER(FIND("EQUIPAMENTO",J749))),INDEX([1]dados!$D$2:$D$32,MATCH("100000020*",[1]dados!$D$2:$D$32,0)),""))),"")</f>
        <v/>
      </c>
      <c r="L749" s="9" t="str">
        <f t="shared" si="46"/>
        <v/>
      </c>
      <c r="M749" s="9" t="str">
        <f t="shared" si="47"/>
        <v/>
      </c>
    </row>
    <row r="750" spans="1:13" ht="15" thickBot="1">
      <c r="A750" s="14" t="s">
        <v>1489</v>
      </c>
      <c r="C750" s="9">
        <f>IF(OR(ISNUMBER(FIND("OBRA",'[2]R-2010'!E750)),ISNUMBER(FIND("4.4.90.51",'[2]R-2010'!C750))),1,0)</f>
        <v>0</v>
      </c>
      <c r="D750" s="23" t="str">
        <f>IFERROR(TEXT(VALUE(SUBSTITUTE(SUBSTITUTE(SUBSTITUTE('[2]R-2010'!H750,".",""),"/",""),"-","")),"00000000000000"),"")</f>
        <v/>
      </c>
      <c r="E750" s="9" t="str">
        <f t="shared" si="44"/>
        <v/>
      </c>
      <c r="F750" s="9" t="str">
        <f t="shared" si="45"/>
        <v/>
      </c>
      <c r="G750" s="9">
        <f>IFERROR(IF('[2]R-2010'!I750="",0,'[2]R-2010'!I750),"")</f>
        <v>0</v>
      </c>
      <c r="H750" s="10">
        <f>IFERROR('[2]R-2010'!K750,"")</f>
        <v>0</v>
      </c>
      <c r="I750" s="24">
        <f>IFERROR('[2]R-2010'!L750,"")</f>
        <v>0</v>
      </c>
      <c r="J750" s="14">
        <f>IFERROR('[2]R-2010'!Q750,"")</f>
        <v>0</v>
      </c>
      <c r="K750" s="23" t="str">
        <f>IFERROR(IF(OR(ISNUMBER(FIND("VARR",J750)),ISNUMBER(FIND("CAPINA",J750)),ISNUMBER(FIND("ROÇAG",J750)),ISNUMBER(FIND("ROCAG",J750)),ISNUMBER(FIND("PODA",J750)),ISNUMBER(FIND("RESÍDUO",J750)),ISNUMBER(FIND("RESIDUO",J750)),ISNUMBER(FIND("LIMPEZA",J750)),ISNUMBER(FIND("CONSERVAÇÃO",J750)),ISNUMBER(FIND("CONSERVACAO",J750))),INDEX([1]dados!$D$2:$D$32,MATCH("100000001*",[1]dados!$D$2:$D$32,0)),IF(OR(ISNUMBER(FIND("OBRA",J750)),ISNUMBER(FIND("ENGENHARIA",J750)),ISNUMBER(FIND("REFORMA",J750)),ISNUMBER(FIND("AMPLIAÇÃO",J750)),ISNUMBER(FIND("AMPLIACAO",J750)),ISNUMBER(FIND("PAVIMENTAÇÃO",J750)),ISNUMBER(FIND("PAVIMENTACAO",J750)),ISNUMBER(FIND("DRENAGEM",J750)),ISNUMBER(FIND("CONSTRUÇÃO",J750)),ISNUMBER(FIND("CONSTRUCAO",J750))),INDEX([1]dados!$D$2:$D$32,MATCH("100000003*",[1]dados!$D$2:$D$32,0)),IF(OR(ISNUMBER(FIND("LOCAÇÃO",J750)),ISNUMBER(FIND("LOCACAO",J750)),ISNUMBER(FIND("MANUTENÇÃO",J750)),ISNUMBER(FIND("MANUTENCAO",J750)),ISNUMBER(FIND("MÁQUINA",J750)),ISNUMBER(FIND("MAQUINA",J750)),ISNUMBER(FIND("EQUIPAMENTO",J750))),INDEX([1]dados!$D$2:$D$32,MATCH("100000020*",[1]dados!$D$2:$D$32,0)),""))),"")</f>
        <v/>
      </c>
      <c r="L750" s="9" t="str">
        <f t="shared" si="46"/>
        <v/>
      </c>
      <c r="M750" s="9" t="str">
        <f t="shared" si="47"/>
        <v/>
      </c>
    </row>
    <row r="751" spans="1:13" ht="15" thickBot="1">
      <c r="A751" s="14" t="s">
        <v>1489</v>
      </c>
      <c r="C751" s="9">
        <f>IF(OR(ISNUMBER(FIND("OBRA",'[2]R-2010'!E751)),ISNUMBER(FIND("4.4.90.51",'[2]R-2010'!C751))),1,0)</f>
        <v>0</v>
      </c>
      <c r="D751" s="23" t="str">
        <f>IFERROR(TEXT(VALUE(SUBSTITUTE(SUBSTITUTE(SUBSTITUTE('[2]R-2010'!H751,".",""),"/",""),"-","")),"00000000000000"),"")</f>
        <v/>
      </c>
      <c r="E751" s="9" t="str">
        <f t="shared" si="44"/>
        <v/>
      </c>
      <c r="F751" s="9" t="str">
        <f t="shared" si="45"/>
        <v/>
      </c>
      <c r="G751" s="9">
        <f>IFERROR(IF('[2]R-2010'!I751="",0,'[2]R-2010'!I751),"")</f>
        <v>0</v>
      </c>
      <c r="H751" s="10">
        <f>IFERROR('[2]R-2010'!K751,"")</f>
        <v>0</v>
      </c>
      <c r="I751" s="24">
        <f>IFERROR('[2]R-2010'!L751,"")</f>
        <v>0</v>
      </c>
      <c r="J751" s="14">
        <f>IFERROR('[2]R-2010'!Q751,"")</f>
        <v>0</v>
      </c>
      <c r="K751" s="23" t="str">
        <f>IFERROR(IF(OR(ISNUMBER(FIND("VARR",J751)),ISNUMBER(FIND("CAPINA",J751)),ISNUMBER(FIND("ROÇAG",J751)),ISNUMBER(FIND("ROCAG",J751)),ISNUMBER(FIND("PODA",J751)),ISNUMBER(FIND("RESÍDUO",J751)),ISNUMBER(FIND("RESIDUO",J751)),ISNUMBER(FIND("LIMPEZA",J751)),ISNUMBER(FIND("CONSERVAÇÃO",J751)),ISNUMBER(FIND("CONSERVACAO",J751))),INDEX([1]dados!$D$2:$D$32,MATCH("100000001*",[1]dados!$D$2:$D$32,0)),IF(OR(ISNUMBER(FIND("OBRA",J751)),ISNUMBER(FIND("ENGENHARIA",J751)),ISNUMBER(FIND("REFORMA",J751)),ISNUMBER(FIND("AMPLIAÇÃO",J751)),ISNUMBER(FIND("AMPLIACAO",J751)),ISNUMBER(FIND("PAVIMENTAÇÃO",J751)),ISNUMBER(FIND("PAVIMENTACAO",J751)),ISNUMBER(FIND("DRENAGEM",J751)),ISNUMBER(FIND("CONSTRUÇÃO",J751)),ISNUMBER(FIND("CONSTRUCAO",J751))),INDEX([1]dados!$D$2:$D$32,MATCH("100000003*",[1]dados!$D$2:$D$32,0)),IF(OR(ISNUMBER(FIND("LOCAÇÃO",J751)),ISNUMBER(FIND("LOCACAO",J751)),ISNUMBER(FIND("MANUTENÇÃO",J751)),ISNUMBER(FIND("MANUTENCAO",J751)),ISNUMBER(FIND("MÁQUINA",J751)),ISNUMBER(FIND("MAQUINA",J751)),ISNUMBER(FIND("EQUIPAMENTO",J751))),INDEX([1]dados!$D$2:$D$32,MATCH("100000020*",[1]dados!$D$2:$D$32,0)),""))),"")</f>
        <v/>
      </c>
      <c r="L751" s="9" t="str">
        <f t="shared" si="46"/>
        <v/>
      </c>
      <c r="M751" s="9" t="str">
        <f t="shared" si="47"/>
        <v/>
      </c>
    </row>
    <row r="752" spans="1:13" ht="15" thickBot="1">
      <c r="A752" s="14" t="s">
        <v>1489</v>
      </c>
      <c r="C752" s="9">
        <f>IF(OR(ISNUMBER(FIND("OBRA",'[2]R-2010'!E752)),ISNUMBER(FIND("4.4.90.51",'[2]R-2010'!C752))),1,0)</f>
        <v>0</v>
      </c>
      <c r="D752" s="23" t="str">
        <f>IFERROR(TEXT(VALUE(SUBSTITUTE(SUBSTITUTE(SUBSTITUTE('[2]R-2010'!H752,".",""),"/",""),"-","")),"00000000000000"),"")</f>
        <v/>
      </c>
      <c r="E752" s="9" t="str">
        <f t="shared" si="44"/>
        <v/>
      </c>
      <c r="F752" s="9" t="str">
        <f t="shared" si="45"/>
        <v/>
      </c>
      <c r="G752" s="9">
        <f>IFERROR(IF('[2]R-2010'!I752="",0,'[2]R-2010'!I752),"")</f>
        <v>0</v>
      </c>
      <c r="H752" s="10">
        <f>IFERROR('[2]R-2010'!K752,"")</f>
        <v>0</v>
      </c>
      <c r="I752" s="24">
        <f>IFERROR('[2]R-2010'!L752,"")</f>
        <v>0</v>
      </c>
      <c r="J752" s="14">
        <f>IFERROR('[2]R-2010'!Q752,"")</f>
        <v>0</v>
      </c>
      <c r="K752" s="23" t="str">
        <f>IFERROR(IF(OR(ISNUMBER(FIND("VARR",J752)),ISNUMBER(FIND("CAPINA",J752)),ISNUMBER(FIND("ROÇAG",J752)),ISNUMBER(FIND("ROCAG",J752)),ISNUMBER(FIND("PODA",J752)),ISNUMBER(FIND("RESÍDUO",J752)),ISNUMBER(FIND("RESIDUO",J752)),ISNUMBER(FIND("LIMPEZA",J752)),ISNUMBER(FIND("CONSERVAÇÃO",J752)),ISNUMBER(FIND("CONSERVACAO",J752))),INDEX([1]dados!$D$2:$D$32,MATCH("100000001*",[1]dados!$D$2:$D$32,0)),IF(OR(ISNUMBER(FIND("OBRA",J752)),ISNUMBER(FIND("ENGENHARIA",J752)),ISNUMBER(FIND("REFORMA",J752)),ISNUMBER(FIND("AMPLIAÇÃO",J752)),ISNUMBER(FIND("AMPLIACAO",J752)),ISNUMBER(FIND("PAVIMENTAÇÃO",J752)),ISNUMBER(FIND("PAVIMENTACAO",J752)),ISNUMBER(FIND("DRENAGEM",J752)),ISNUMBER(FIND("CONSTRUÇÃO",J752)),ISNUMBER(FIND("CONSTRUCAO",J752))),INDEX([1]dados!$D$2:$D$32,MATCH("100000003*",[1]dados!$D$2:$D$32,0)),IF(OR(ISNUMBER(FIND("LOCAÇÃO",J752)),ISNUMBER(FIND("LOCACAO",J752)),ISNUMBER(FIND("MANUTENÇÃO",J752)),ISNUMBER(FIND("MANUTENCAO",J752)),ISNUMBER(FIND("MÁQUINA",J752)),ISNUMBER(FIND("MAQUINA",J752)),ISNUMBER(FIND("EQUIPAMENTO",J752))),INDEX([1]dados!$D$2:$D$32,MATCH("100000020*",[1]dados!$D$2:$D$32,0)),""))),"")</f>
        <v/>
      </c>
      <c r="L752" s="9" t="str">
        <f t="shared" si="46"/>
        <v/>
      </c>
      <c r="M752" s="9" t="str">
        <f t="shared" si="47"/>
        <v/>
      </c>
    </row>
    <row r="753" spans="1:13" ht="15" thickBot="1">
      <c r="A753" s="14" t="s">
        <v>1489</v>
      </c>
      <c r="C753" s="9">
        <f>IF(OR(ISNUMBER(FIND("OBRA",'[2]R-2010'!E753)),ISNUMBER(FIND("4.4.90.51",'[2]R-2010'!C753))),1,0)</f>
        <v>0</v>
      </c>
      <c r="D753" s="23" t="str">
        <f>IFERROR(TEXT(VALUE(SUBSTITUTE(SUBSTITUTE(SUBSTITUTE('[2]R-2010'!H753,".",""),"/",""),"-","")),"00000000000000"),"")</f>
        <v/>
      </c>
      <c r="E753" s="9" t="str">
        <f t="shared" si="44"/>
        <v/>
      </c>
      <c r="F753" s="9" t="str">
        <f t="shared" si="45"/>
        <v/>
      </c>
      <c r="G753" s="9">
        <f>IFERROR(IF('[2]R-2010'!I753="",0,'[2]R-2010'!I753),"")</f>
        <v>0</v>
      </c>
      <c r="H753" s="10">
        <f>IFERROR('[2]R-2010'!K753,"")</f>
        <v>0</v>
      </c>
      <c r="I753" s="24">
        <f>IFERROR('[2]R-2010'!L753,"")</f>
        <v>0</v>
      </c>
      <c r="J753" s="14">
        <f>IFERROR('[2]R-2010'!Q753,"")</f>
        <v>0</v>
      </c>
      <c r="K753" s="23" t="str">
        <f>IFERROR(IF(OR(ISNUMBER(FIND("VARR",J753)),ISNUMBER(FIND("CAPINA",J753)),ISNUMBER(FIND("ROÇAG",J753)),ISNUMBER(FIND("ROCAG",J753)),ISNUMBER(FIND("PODA",J753)),ISNUMBER(FIND("RESÍDUO",J753)),ISNUMBER(FIND("RESIDUO",J753)),ISNUMBER(FIND("LIMPEZA",J753)),ISNUMBER(FIND("CONSERVAÇÃO",J753)),ISNUMBER(FIND("CONSERVACAO",J753))),INDEX([1]dados!$D$2:$D$32,MATCH("100000001*",[1]dados!$D$2:$D$32,0)),IF(OR(ISNUMBER(FIND("OBRA",J753)),ISNUMBER(FIND("ENGENHARIA",J753)),ISNUMBER(FIND("REFORMA",J753)),ISNUMBER(FIND("AMPLIAÇÃO",J753)),ISNUMBER(FIND("AMPLIACAO",J753)),ISNUMBER(FIND("PAVIMENTAÇÃO",J753)),ISNUMBER(FIND("PAVIMENTACAO",J753)),ISNUMBER(FIND("DRENAGEM",J753)),ISNUMBER(FIND("CONSTRUÇÃO",J753)),ISNUMBER(FIND("CONSTRUCAO",J753))),INDEX([1]dados!$D$2:$D$32,MATCH("100000003*",[1]dados!$D$2:$D$32,0)),IF(OR(ISNUMBER(FIND("LOCAÇÃO",J753)),ISNUMBER(FIND("LOCACAO",J753)),ISNUMBER(FIND("MANUTENÇÃO",J753)),ISNUMBER(FIND("MANUTENCAO",J753)),ISNUMBER(FIND("MÁQUINA",J753)),ISNUMBER(FIND("MAQUINA",J753)),ISNUMBER(FIND("EQUIPAMENTO",J753))),INDEX([1]dados!$D$2:$D$32,MATCH("100000020*",[1]dados!$D$2:$D$32,0)),""))),"")</f>
        <v/>
      </c>
      <c r="L753" s="9" t="str">
        <f t="shared" si="46"/>
        <v/>
      </c>
      <c r="M753" s="9" t="str">
        <f t="shared" si="47"/>
        <v/>
      </c>
    </row>
    <row r="754" spans="1:13" ht="15" thickBot="1">
      <c r="A754" s="14" t="s">
        <v>1489</v>
      </c>
      <c r="C754" s="9">
        <f>IF(OR(ISNUMBER(FIND("OBRA",'[2]R-2010'!E754)),ISNUMBER(FIND("4.4.90.51",'[2]R-2010'!C754))),1,0)</f>
        <v>0</v>
      </c>
      <c r="D754" s="23" t="str">
        <f>IFERROR(TEXT(VALUE(SUBSTITUTE(SUBSTITUTE(SUBSTITUTE('[2]R-2010'!H754,".",""),"/",""),"-","")),"00000000000000"),"")</f>
        <v/>
      </c>
      <c r="E754" s="9" t="str">
        <f t="shared" si="44"/>
        <v/>
      </c>
      <c r="F754" s="9" t="str">
        <f t="shared" si="45"/>
        <v/>
      </c>
      <c r="G754" s="9">
        <f>IFERROR(IF('[2]R-2010'!I754="",0,'[2]R-2010'!I754),"")</f>
        <v>0</v>
      </c>
      <c r="H754" s="10">
        <f>IFERROR('[2]R-2010'!K754,"")</f>
        <v>0</v>
      </c>
      <c r="I754" s="24">
        <f>IFERROR('[2]R-2010'!L754,"")</f>
        <v>0</v>
      </c>
      <c r="J754" s="14">
        <f>IFERROR('[2]R-2010'!Q754,"")</f>
        <v>0</v>
      </c>
      <c r="K754" s="23" t="str">
        <f>IFERROR(IF(OR(ISNUMBER(FIND("VARR",J754)),ISNUMBER(FIND("CAPINA",J754)),ISNUMBER(FIND("ROÇAG",J754)),ISNUMBER(FIND("ROCAG",J754)),ISNUMBER(FIND("PODA",J754)),ISNUMBER(FIND("RESÍDUO",J754)),ISNUMBER(FIND("RESIDUO",J754)),ISNUMBER(FIND("LIMPEZA",J754)),ISNUMBER(FIND("CONSERVAÇÃO",J754)),ISNUMBER(FIND("CONSERVACAO",J754))),INDEX([1]dados!$D$2:$D$32,MATCH("100000001*",[1]dados!$D$2:$D$32,0)),IF(OR(ISNUMBER(FIND("OBRA",J754)),ISNUMBER(FIND("ENGENHARIA",J754)),ISNUMBER(FIND("REFORMA",J754)),ISNUMBER(FIND("AMPLIAÇÃO",J754)),ISNUMBER(FIND("AMPLIACAO",J754)),ISNUMBER(FIND("PAVIMENTAÇÃO",J754)),ISNUMBER(FIND("PAVIMENTACAO",J754)),ISNUMBER(FIND("DRENAGEM",J754)),ISNUMBER(FIND("CONSTRUÇÃO",J754)),ISNUMBER(FIND("CONSTRUCAO",J754))),INDEX([1]dados!$D$2:$D$32,MATCH("100000003*",[1]dados!$D$2:$D$32,0)),IF(OR(ISNUMBER(FIND("LOCAÇÃO",J754)),ISNUMBER(FIND("LOCACAO",J754)),ISNUMBER(FIND("MANUTENÇÃO",J754)),ISNUMBER(FIND("MANUTENCAO",J754)),ISNUMBER(FIND("MÁQUINA",J754)),ISNUMBER(FIND("MAQUINA",J754)),ISNUMBER(FIND("EQUIPAMENTO",J754))),INDEX([1]dados!$D$2:$D$32,MATCH("100000020*",[1]dados!$D$2:$D$32,0)),""))),"")</f>
        <v/>
      </c>
      <c r="L754" s="9" t="str">
        <f t="shared" si="46"/>
        <v/>
      </c>
      <c r="M754" s="9" t="str">
        <f t="shared" si="47"/>
        <v/>
      </c>
    </row>
    <row r="755" spans="1:13" ht="15" thickBot="1">
      <c r="A755" s="14" t="s">
        <v>1489</v>
      </c>
      <c r="C755" s="9">
        <f>IF(OR(ISNUMBER(FIND("OBRA",'[2]R-2010'!E755)),ISNUMBER(FIND("4.4.90.51",'[2]R-2010'!C755))),1,0)</f>
        <v>0</v>
      </c>
      <c r="D755" s="23" t="str">
        <f>IFERROR(TEXT(VALUE(SUBSTITUTE(SUBSTITUTE(SUBSTITUTE('[2]R-2010'!H755,".",""),"/",""),"-","")),"00000000000000"),"")</f>
        <v/>
      </c>
      <c r="E755" s="9" t="str">
        <f t="shared" si="44"/>
        <v/>
      </c>
      <c r="F755" s="9" t="str">
        <f t="shared" si="45"/>
        <v/>
      </c>
      <c r="G755" s="9">
        <f>IFERROR(IF('[2]R-2010'!I755="",0,'[2]R-2010'!I755),"")</f>
        <v>0</v>
      </c>
      <c r="H755" s="10">
        <f>IFERROR('[2]R-2010'!K755,"")</f>
        <v>0</v>
      </c>
      <c r="I755" s="24">
        <f>IFERROR('[2]R-2010'!L755,"")</f>
        <v>0</v>
      </c>
      <c r="J755" s="14">
        <f>IFERROR('[2]R-2010'!Q755,"")</f>
        <v>0</v>
      </c>
      <c r="K755" s="23" t="str">
        <f>IFERROR(IF(OR(ISNUMBER(FIND("VARR",J755)),ISNUMBER(FIND("CAPINA",J755)),ISNUMBER(FIND("ROÇAG",J755)),ISNUMBER(FIND("ROCAG",J755)),ISNUMBER(FIND("PODA",J755)),ISNUMBER(FIND("RESÍDUO",J755)),ISNUMBER(FIND("RESIDUO",J755)),ISNUMBER(FIND("LIMPEZA",J755)),ISNUMBER(FIND("CONSERVAÇÃO",J755)),ISNUMBER(FIND("CONSERVACAO",J755))),INDEX([1]dados!$D$2:$D$32,MATCH("100000001*",[1]dados!$D$2:$D$32,0)),IF(OR(ISNUMBER(FIND("OBRA",J755)),ISNUMBER(FIND("ENGENHARIA",J755)),ISNUMBER(FIND("REFORMA",J755)),ISNUMBER(FIND("AMPLIAÇÃO",J755)),ISNUMBER(FIND("AMPLIACAO",J755)),ISNUMBER(FIND("PAVIMENTAÇÃO",J755)),ISNUMBER(FIND("PAVIMENTACAO",J755)),ISNUMBER(FIND("DRENAGEM",J755)),ISNUMBER(FIND("CONSTRUÇÃO",J755)),ISNUMBER(FIND("CONSTRUCAO",J755))),INDEX([1]dados!$D$2:$D$32,MATCH("100000003*",[1]dados!$D$2:$D$32,0)),IF(OR(ISNUMBER(FIND("LOCAÇÃO",J755)),ISNUMBER(FIND("LOCACAO",J755)),ISNUMBER(FIND("MANUTENÇÃO",J755)),ISNUMBER(FIND("MANUTENCAO",J755)),ISNUMBER(FIND("MÁQUINA",J755)),ISNUMBER(FIND("MAQUINA",J755)),ISNUMBER(FIND("EQUIPAMENTO",J755))),INDEX([1]dados!$D$2:$D$32,MATCH("100000020*",[1]dados!$D$2:$D$32,0)),""))),"")</f>
        <v/>
      </c>
      <c r="L755" s="9" t="str">
        <f t="shared" si="46"/>
        <v/>
      </c>
      <c r="M755" s="9" t="str">
        <f t="shared" si="47"/>
        <v/>
      </c>
    </row>
    <row r="756" spans="1:13" ht="15" thickBot="1">
      <c r="A756" s="14" t="s">
        <v>1489</v>
      </c>
      <c r="C756" s="9">
        <f>IF(OR(ISNUMBER(FIND("OBRA",'[2]R-2010'!E756)),ISNUMBER(FIND("4.4.90.51",'[2]R-2010'!C756))),1,0)</f>
        <v>0</v>
      </c>
      <c r="D756" s="23" t="str">
        <f>IFERROR(TEXT(VALUE(SUBSTITUTE(SUBSTITUTE(SUBSTITUTE('[2]R-2010'!H756,".",""),"/",""),"-","")),"00000000000000"),"")</f>
        <v/>
      </c>
      <c r="E756" s="9" t="str">
        <f t="shared" si="44"/>
        <v/>
      </c>
      <c r="F756" s="9" t="str">
        <f t="shared" si="45"/>
        <v/>
      </c>
      <c r="G756" s="9">
        <f>IFERROR(IF('[2]R-2010'!I756="",0,'[2]R-2010'!I756),"")</f>
        <v>0</v>
      </c>
      <c r="H756" s="10">
        <f>IFERROR('[2]R-2010'!K756,"")</f>
        <v>0</v>
      </c>
      <c r="I756" s="24">
        <f>IFERROR('[2]R-2010'!L756,"")</f>
        <v>0</v>
      </c>
      <c r="J756" s="14">
        <f>IFERROR('[2]R-2010'!Q756,"")</f>
        <v>0</v>
      </c>
      <c r="K756" s="23" t="str">
        <f>IFERROR(IF(OR(ISNUMBER(FIND("VARR",J756)),ISNUMBER(FIND("CAPINA",J756)),ISNUMBER(FIND("ROÇAG",J756)),ISNUMBER(FIND("ROCAG",J756)),ISNUMBER(FIND("PODA",J756)),ISNUMBER(FIND("RESÍDUO",J756)),ISNUMBER(FIND("RESIDUO",J756)),ISNUMBER(FIND("LIMPEZA",J756)),ISNUMBER(FIND("CONSERVAÇÃO",J756)),ISNUMBER(FIND("CONSERVACAO",J756))),INDEX([1]dados!$D$2:$D$32,MATCH("100000001*",[1]dados!$D$2:$D$32,0)),IF(OR(ISNUMBER(FIND("OBRA",J756)),ISNUMBER(FIND("ENGENHARIA",J756)),ISNUMBER(FIND("REFORMA",J756)),ISNUMBER(FIND("AMPLIAÇÃO",J756)),ISNUMBER(FIND("AMPLIACAO",J756)),ISNUMBER(FIND("PAVIMENTAÇÃO",J756)),ISNUMBER(FIND("PAVIMENTACAO",J756)),ISNUMBER(FIND("DRENAGEM",J756)),ISNUMBER(FIND("CONSTRUÇÃO",J756)),ISNUMBER(FIND("CONSTRUCAO",J756))),INDEX([1]dados!$D$2:$D$32,MATCH("100000003*",[1]dados!$D$2:$D$32,0)),IF(OR(ISNUMBER(FIND("LOCAÇÃO",J756)),ISNUMBER(FIND("LOCACAO",J756)),ISNUMBER(FIND("MANUTENÇÃO",J756)),ISNUMBER(FIND("MANUTENCAO",J756)),ISNUMBER(FIND("MÁQUINA",J756)),ISNUMBER(FIND("MAQUINA",J756)),ISNUMBER(FIND("EQUIPAMENTO",J756))),INDEX([1]dados!$D$2:$D$32,MATCH("100000020*",[1]dados!$D$2:$D$32,0)),""))),"")</f>
        <v/>
      </c>
      <c r="L756" s="9" t="str">
        <f t="shared" si="46"/>
        <v/>
      </c>
      <c r="M756" s="9" t="str">
        <f t="shared" si="47"/>
        <v/>
      </c>
    </row>
    <row r="757" spans="1:13" ht="15" thickBot="1">
      <c r="A757" s="14" t="s">
        <v>1489</v>
      </c>
      <c r="C757" s="9">
        <f>IF(OR(ISNUMBER(FIND("OBRA",'[2]R-2010'!E757)),ISNUMBER(FIND("4.4.90.51",'[2]R-2010'!C757))),1,0)</f>
        <v>0</v>
      </c>
      <c r="D757" s="23" t="str">
        <f>IFERROR(TEXT(VALUE(SUBSTITUTE(SUBSTITUTE(SUBSTITUTE('[2]R-2010'!H757,".",""),"/",""),"-","")),"00000000000000"),"")</f>
        <v/>
      </c>
      <c r="E757" s="9" t="str">
        <f t="shared" si="44"/>
        <v/>
      </c>
      <c r="F757" s="9" t="str">
        <f t="shared" si="45"/>
        <v/>
      </c>
      <c r="G757" s="9">
        <f>IFERROR(IF('[2]R-2010'!I757="",0,'[2]R-2010'!I757),"")</f>
        <v>0</v>
      </c>
      <c r="H757" s="10">
        <f>IFERROR('[2]R-2010'!K757,"")</f>
        <v>0</v>
      </c>
      <c r="I757" s="24">
        <f>IFERROR('[2]R-2010'!L757,"")</f>
        <v>0</v>
      </c>
      <c r="J757" s="14">
        <f>IFERROR('[2]R-2010'!Q757,"")</f>
        <v>0</v>
      </c>
      <c r="K757" s="23" t="str">
        <f>IFERROR(IF(OR(ISNUMBER(FIND("VARR",J757)),ISNUMBER(FIND("CAPINA",J757)),ISNUMBER(FIND("ROÇAG",J757)),ISNUMBER(FIND("ROCAG",J757)),ISNUMBER(FIND("PODA",J757)),ISNUMBER(FIND("RESÍDUO",J757)),ISNUMBER(FIND("RESIDUO",J757)),ISNUMBER(FIND("LIMPEZA",J757)),ISNUMBER(FIND("CONSERVAÇÃO",J757)),ISNUMBER(FIND("CONSERVACAO",J757))),INDEX([1]dados!$D$2:$D$32,MATCH("100000001*",[1]dados!$D$2:$D$32,0)),IF(OR(ISNUMBER(FIND("OBRA",J757)),ISNUMBER(FIND("ENGENHARIA",J757)),ISNUMBER(FIND("REFORMA",J757)),ISNUMBER(FIND("AMPLIAÇÃO",J757)),ISNUMBER(FIND("AMPLIACAO",J757)),ISNUMBER(FIND("PAVIMENTAÇÃO",J757)),ISNUMBER(FIND("PAVIMENTACAO",J757)),ISNUMBER(FIND("DRENAGEM",J757)),ISNUMBER(FIND("CONSTRUÇÃO",J757)),ISNUMBER(FIND("CONSTRUCAO",J757))),INDEX([1]dados!$D$2:$D$32,MATCH("100000003*",[1]dados!$D$2:$D$32,0)),IF(OR(ISNUMBER(FIND("LOCAÇÃO",J757)),ISNUMBER(FIND("LOCACAO",J757)),ISNUMBER(FIND("MANUTENÇÃO",J757)),ISNUMBER(FIND("MANUTENCAO",J757)),ISNUMBER(FIND("MÁQUINA",J757)),ISNUMBER(FIND("MAQUINA",J757)),ISNUMBER(FIND("EQUIPAMENTO",J757))),INDEX([1]dados!$D$2:$D$32,MATCH("100000020*",[1]dados!$D$2:$D$32,0)),""))),"")</f>
        <v/>
      </c>
      <c r="L757" s="9" t="str">
        <f t="shared" si="46"/>
        <v/>
      </c>
      <c r="M757" s="9" t="str">
        <f t="shared" si="47"/>
        <v/>
      </c>
    </row>
    <row r="758" spans="1:13" ht="15" thickBot="1">
      <c r="A758" s="14" t="s">
        <v>1489</v>
      </c>
      <c r="C758" s="9">
        <f>IF(OR(ISNUMBER(FIND("OBRA",'[2]R-2010'!E758)),ISNUMBER(FIND("4.4.90.51",'[2]R-2010'!C758))),1,0)</f>
        <v>0</v>
      </c>
      <c r="D758" s="23" t="str">
        <f>IFERROR(TEXT(VALUE(SUBSTITUTE(SUBSTITUTE(SUBSTITUTE('[2]R-2010'!H758,".",""),"/",""),"-","")),"00000000000000"),"")</f>
        <v/>
      </c>
      <c r="E758" s="9" t="str">
        <f t="shared" si="44"/>
        <v/>
      </c>
      <c r="F758" s="9" t="str">
        <f t="shared" si="45"/>
        <v/>
      </c>
      <c r="G758" s="9">
        <f>IFERROR(IF('[2]R-2010'!I758="",0,'[2]R-2010'!I758),"")</f>
        <v>0</v>
      </c>
      <c r="H758" s="10">
        <f>IFERROR('[2]R-2010'!K758,"")</f>
        <v>0</v>
      </c>
      <c r="I758" s="24">
        <f>IFERROR('[2]R-2010'!L758,"")</f>
        <v>0</v>
      </c>
      <c r="J758" s="14">
        <f>IFERROR('[2]R-2010'!Q758,"")</f>
        <v>0</v>
      </c>
      <c r="K758" s="23" t="str">
        <f>IFERROR(IF(OR(ISNUMBER(FIND("VARR",J758)),ISNUMBER(FIND("CAPINA",J758)),ISNUMBER(FIND("ROÇAG",J758)),ISNUMBER(FIND("ROCAG",J758)),ISNUMBER(FIND("PODA",J758)),ISNUMBER(FIND("RESÍDUO",J758)),ISNUMBER(FIND("RESIDUO",J758)),ISNUMBER(FIND("LIMPEZA",J758)),ISNUMBER(FIND("CONSERVAÇÃO",J758)),ISNUMBER(FIND("CONSERVACAO",J758))),INDEX([1]dados!$D$2:$D$32,MATCH("100000001*",[1]dados!$D$2:$D$32,0)),IF(OR(ISNUMBER(FIND("OBRA",J758)),ISNUMBER(FIND("ENGENHARIA",J758)),ISNUMBER(FIND("REFORMA",J758)),ISNUMBER(FIND("AMPLIAÇÃO",J758)),ISNUMBER(FIND("AMPLIACAO",J758)),ISNUMBER(FIND("PAVIMENTAÇÃO",J758)),ISNUMBER(FIND("PAVIMENTACAO",J758)),ISNUMBER(FIND("DRENAGEM",J758)),ISNUMBER(FIND("CONSTRUÇÃO",J758)),ISNUMBER(FIND("CONSTRUCAO",J758))),INDEX([1]dados!$D$2:$D$32,MATCH("100000003*",[1]dados!$D$2:$D$32,0)),IF(OR(ISNUMBER(FIND("LOCAÇÃO",J758)),ISNUMBER(FIND("LOCACAO",J758)),ISNUMBER(FIND("MANUTENÇÃO",J758)),ISNUMBER(FIND("MANUTENCAO",J758)),ISNUMBER(FIND("MÁQUINA",J758)),ISNUMBER(FIND("MAQUINA",J758)),ISNUMBER(FIND("EQUIPAMENTO",J758))),INDEX([1]dados!$D$2:$D$32,MATCH("100000020*",[1]dados!$D$2:$D$32,0)),""))),"")</f>
        <v/>
      </c>
      <c r="L758" s="9" t="str">
        <f t="shared" si="46"/>
        <v/>
      </c>
      <c r="M758" s="9" t="str">
        <f t="shared" si="47"/>
        <v/>
      </c>
    </row>
    <row r="759" spans="1:13" ht="15" thickBot="1">
      <c r="A759" s="14" t="s">
        <v>1489</v>
      </c>
      <c r="C759" s="9">
        <f>IF(OR(ISNUMBER(FIND("OBRA",'[2]R-2010'!E759)),ISNUMBER(FIND("4.4.90.51",'[2]R-2010'!C759))),1,0)</f>
        <v>0</v>
      </c>
      <c r="D759" s="23" t="str">
        <f>IFERROR(TEXT(VALUE(SUBSTITUTE(SUBSTITUTE(SUBSTITUTE('[2]R-2010'!H759,".",""),"/",""),"-","")),"00000000000000"),"")</f>
        <v/>
      </c>
      <c r="E759" s="9" t="str">
        <f t="shared" si="44"/>
        <v/>
      </c>
      <c r="F759" s="9" t="str">
        <f t="shared" si="45"/>
        <v/>
      </c>
      <c r="G759" s="9">
        <f>IFERROR(IF('[2]R-2010'!I759="",0,'[2]R-2010'!I759),"")</f>
        <v>0</v>
      </c>
      <c r="H759" s="10">
        <f>IFERROR('[2]R-2010'!K759,"")</f>
        <v>0</v>
      </c>
      <c r="I759" s="24">
        <f>IFERROR('[2]R-2010'!L759,"")</f>
        <v>0</v>
      </c>
      <c r="J759" s="14">
        <f>IFERROR('[2]R-2010'!Q759,"")</f>
        <v>0</v>
      </c>
      <c r="K759" s="23" t="str">
        <f>IFERROR(IF(OR(ISNUMBER(FIND("VARR",J759)),ISNUMBER(FIND("CAPINA",J759)),ISNUMBER(FIND("ROÇAG",J759)),ISNUMBER(FIND("ROCAG",J759)),ISNUMBER(FIND("PODA",J759)),ISNUMBER(FIND("RESÍDUO",J759)),ISNUMBER(FIND("RESIDUO",J759)),ISNUMBER(FIND("LIMPEZA",J759)),ISNUMBER(FIND("CONSERVAÇÃO",J759)),ISNUMBER(FIND("CONSERVACAO",J759))),INDEX([1]dados!$D$2:$D$32,MATCH("100000001*",[1]dados!$D$2:$D$32,0)),IF(OR(ISNUMBER(FIND("OBRA",J759)),ISNUMBER(FIND("ENGENHARIA",J759)),ISNUMBER(FIND("REFORMA",J759)),ISNUMBER(FIND("AMPLIAÇÃO",J759)),ISNUMBER(FIND("AMPLIACAO",J759)),ISNUMBER(FIND("PAVIMENTAÇÃO",J759)),ISNUMBER(FIND("PAVIMENTACAO",J759)),ISNUMBER(FIND("DRENAGEM",J759)),ISNUMBER(FIND("CONSTRUÇÃO",J759)),ISNUMBER(FIND("CONSTRUCAO",J759))),INDEX([1]dados!$D$2:$D$32,MATCH("100000003*",[1]dados!$D$2:$D$32,0)),IF(OR(ISNUMBER(FIND("LOCAÇÃO",J759)),ISNUMBER(FIND("LOCACAO",J759)),ISNUMBER(FIND("MANUTENÇÃO",J759)),ISNUMBER(FIND("MANUTENCAO",J759)),ISNUMBER(FIND("MÁQUINA",J759)),ISNUMBER(FIND("MAQUINA",J759)),ISNUMBER(FIND("EQUIPAMENTO",J759))),INDEX([1]dados!$D$2:$D$32,MATCH("100000020*",[1]dados!$D$2:$D$32,0)),""))),"")</f>
        <v/>
      </c>
      <c r="L759" s="9" t="str">
        <f t="shared" si="46"/>
        <v/>
      </c>
      <c r="M759" s="9" t="str">
        <f t="shared" si="47"/>
        <v/>
      </c>
    </row>
    <row r="760" spans="1:13" ht="15" thickBot="1">
      <c r="A760" s="14" t="s">
        <v>1489</v>
      </c>
      <c r="C760" s="9">
        <f>IF(OR(ISNUMBER(FIND("OBRA",'[2]R-2010'!E760)),ISNUMBER(FIND("4.4.90.51",'[2]R-2010'!C760))),1,0)</f>
        <v>0</v>
      </c>
      <c r="D760" s="23" t="str">
        <f>IFERROR(TEXT(VALUE(SUBSTITUTE(SUBSTITUTE(SUBSTITUTE('[2]R-2010'!H760,".",""),"/",""),"-","")),"00000000000000"),"")</f>
        <v/>
      </c>
      <c r="E760" s="9" t="str">
        <f t="shared" si="44"/>
        <v/>
      </c>
      <c r="F760" s="9" t="str">
        <f t="shared" si="45"/>
        <v/>
      </c>
      <c r="G760" s="9">
        <f>IFERROR(IF('[2]R-2010'!I760="",0,'[2]R-2010'!I760),"")</f>
        <v>0</v>
      </c>
      <c r="H760" s="10">
        <f>IFERROR('[2]R-2010'!K760,"")</f>
        <v>0</v>
      </c>
      <c r="I760" s="24">
        <f>IFERROR('[2]R-2010'!L760,"")</f>
        <v>0</v>
      </c>
      <c r="J760" s="14">
        <f>IFERROR('[2]R-2010'!Q760,"")</f>
        <v>0</v>
      </c>
      <c r="K760" s="23" t="str">
        <f>IFERROR(IF(OR(ISNUMBER(FIND("VARR",J760)),ISNUMBER(FIND("CAPINA",J760)),ISNUMBER(FIND("ROÇAG",J760)),ISNUMBER(FIND("ROCAG",J760)),ISNUMBER(FIND("PODA",J760)),ISNUMBER(FIND("RESÍDUO",J760)),ISNUMBER(FIND("RESIDUO",J760)),ISNUMBER(FIND("LIMPEZA",J760)),ISNUMBER(FIND("CONSERVAÇÃO",J760)),ISNUMBER(FIND("CONSERVACAO",J760))),INDEX([1]dados!$D$2:$D$32,MATCH("100000001*",[1]dados!$D$2:$D$32,0)),IF(OR(ISNUMBER(FIND("OBRA",J760)),ISNUMBER(FIND("ENGENHARIA",J760)),ISNUMBER(FIND("REFORMA",J760)),ISNUMBER(FIND("AMPLIAÇÃO",J760)),ISNUMBER(FIND("AMPLIACAO",J760)),ISNUMBER(FIND("PAVIMENTAÇÃO",J760)),ISNUMBER(FIND("PAVIMENTACAO",J760)),ISNUMBER(FIND("DRENAGEM",J760)),ISNUMBER(FIND("CONSTRUÇÃO",J760)),ISNUMBER(FIND("CONSTRUCAO",J760))),INDEX([1]dados!$D$2:$D$32,MATCH("100000003*",[1]dados!$D$2:$D$32,0)),IF(OR(ISNUMBER(FIND("LOCAÇÃO",J760)),ISNUMBER(FIND("LOCACAO",J760)),ISNUMBER(FIND("MANUTENÇÃO",J760)),ISNUMBER(FIND("MANUTENCAO",J760)),ISNUMBER(FIND("MÁQUINA",J760)),ISNUMBER(FIND("MAQUINA",J760)),ISNUMBER(FIND("EQUIPAMENTO",J760))),INDEX([1]dados!$D$2:$D$32,MATCH("100000020*",[1]dados!$D$2:$D$32,0)),""))),"")</f>
        <v/>
      </c>
      <c r="L760" s="9" t="str">
        <f t="shared" si="46"/>
        <v/>
      </c>
      <c r="M760" s="9" t="str">
        <f t="shared" si="47"/>
        <v/>
      </c>
    </row>
    <row r="761" spans="1:13" ht="15" thickBot="1">
      <c r="A761" s="14" t="s">
        <v>1489</v>
      </c>
      <c r="C761" s="9">
        <f>IF(OR(ISNUMBER(FIND("OBRA",'[2]R-2010'!E761)),ISNUMBER(FIND("4.4.90.51",'[2]R-2010'!C761))),1,0)</f>
        <v>0</v>
      </c>
      <c r="D761" s="23" t="str">
        <f>IFERROR(TEXT(VALUE(SUBSTITUTE(SUBSTITUTE(SUBSTITUTE('[2]R-2010'!H761,".",""),"/",""),"-","")),"00000000000000"),"")</f>
        <v/>
      </c>
      <c r="E761" s="9" t="str">
        <f t="shared" si="44"/>
        <v/>
      </c>
      <c r="F761" s="9" t="str">
        <f t="shared" si="45"/>
        <v/>
      </c>
      <c r="G761" s="9">
        <f>IFERROR(IF('[2]R-2010'!I761="",0,'[2]R-2010'!I761),"")</f>
        <v>0</v>
      </c>
      <c r="H761" s="10">
        <f>IFERROR('[2]R-2010'!K761,"")</f>
        <v>0</v>
      </c>
      <c r="I761" s="24">
        <f>IFERROR('[2]R-2010'!L761,"")</f>
        <v>0</v>
      </c>
      <c r="J761" s="14">
        <f>IFERROR('[2]R-2010'!Q761,"")</f>
        <v>0</v>
      </c>
      <c r="K761" s="23" t="str">
        <f>IFERROR(IF(OR(ISNUMBER(FIND("VARR",J761)),ISNUMBER(FIND("CAPINA",J761)),ISNUMBER(FIND("ROÇAG",J761)),ISNUMBER(FIND("ROCAG",J761)),ISNUMBER(FIND("PODA",J761)),ISNUMBER(FIND("RESÍDUO",J761)),ISNUMBER(FIND("RESIDUO",J761)),ISNUMBER(FIND("LIMPEZA",J761)),ISNUMBER(FIND("CONSERVAÇÃO",J761)),ISNUMBER(FIND("CONSERVACAO",J761))),INDEX([1]dados!$D$2:$D$32,MATCH("100000001*",[1]dados!$D$2:$D$32,0)),IF(OR(ISNUMBER(FIND("OBRA",J761)),ISNUMBER(FIND("ENGENHARIA",J761)),ISNUMBER(FIND("REFORMA",J761)),ISNUMBER(FIND("AMPLIAÇÃO",J761)),ISNUMBER(FIND("AMPLIACAO",J761)),ISNUMBER(FIND("PAVIMENTAÇÃO",J761)),ISNUMBER(FIND("PAVIMENTACAO",J761)),ISNUMBER(FIND("DRENAGEM",J761)),ISNUMBER(FIND("CONSTRUÇÃO",J761)),ISNUMBER(FIND("CONSTRUCAO",J761))),INDEX([1]dados!$D$2:$D$32,MATCH("100000003*",[1]dados!$D$2:$D$32,0)),IF(OR(ISNUMBER(FIND("LOCAÇÃO",J761)),ISNUMBER(FIND("LOCACAO",J761)),ISNUMBER(FIND("MANUTENÇÃO",J761)),ISNUMBER(FIND("MANUTENCAO",J761)),ISNUMBER(FIND("MÁQUINA",J761)),ISNUMBER(FIND("MAQUINA",J761)),ISNUMBER(FIND("EQUIPAMENTO",J761))),INDEX([1]dados!$D$2:$D$32,MATCH("100000020*",[1]dados!$D$2:$D$32,0)),""))),"")</f>
        <v/>
      </c>
      <c r="L761" s="9" t="str">
        <f t="shared" si="46"/>
        <v/>
      </c>
      <c r="M761" s="9" t="str">
        <f t="shared" si="47"/>
        <v/>
      </c>
    </row>
    <row r="762" spans="1:13" ht="15" thickBot="1">
      <c r="A762" s="14" t="s">
        <v>1489</v>
      </c>
      <c r="C762" s="9">
        <f>IF(OR(ISNUMBER(FIND("OBRA",'[2]R-2010'!E762)),ISNUMBER(FIND("4.4.90.51",'[2]R-2010'!C762))),1,0)</f>
        <v>0</v>
      </c>
      <c r="D762" s="23" t="str">
        <f>IFERROR(TEXT(VALUE(SUBSTITUTE(SUBSTITUTE(SUBSTITUTE('[2]R-2010'!H762,".",""),"/",""),"-","")),"00000000000000"),"")</f>
        <v/>
      </c>
      <c r="E762" s="9" t="str">
        <f t="shared" si="44"/>
        <v/>
      </c>
      <c r="F762" s="9" t="str">
        <f t="shared" si="45"/>
        <v/>
      </c>
      <c r="G762" s="9">
        <f>IFERROR(IF('[2]R-2010'!I762="",0,'[2]R-2010'!I762),"")</f>
        <v>0</v>
      </c>
      <c r="H762" s="10">
        <f>IFERROR('[2]R-2010'!K762,"")</f>
        <v>0</v>
      </c>
      <c r="I762" s="24">
        <f>IFERROR('[2]R-2010'!L762,"")</f>
        <v>0</v>
      </c>
      <c r="J762" s="14">
        <f>IFERROR('[2]R-2010'!Q762,"")</f>
        <v>0</v>
      </c>
      <c r="K762" s="23" t="str">
        <f>IFERROR(IF(OR(ISNUMBER(FIND("VARR",J762)),ISNUMBER(FIND("CAPINA",J762)),ISNUMBER(FIND("ROÇAG",J762)),ISNUMBER(FIND("ROCAG",J762)),ISNUMBER(FIND("PODA",J762)),ISNUMBER(FIND("RESÍDUO",J762)),ISNUMBER(FIND("RESIDUO",J762)),ISNUMBER(FIND("LIMPEZA",J762)),ISNUMBER(FIND("CONSERVAÇÃO",J762)),ISNUMBER(FIND("CONSERVACAO",J762))),INDEX([1]dados!$D$2:$D$32,MATCH("100000001*",[1]dados!$D$2:$D$32,0)),IF(OR(ISNUMBER(FIND("OBRA",J762)),ISNUMBER(FIND("ENGENHARIA",J762)),ISNUMBER(FIND("REFORMA",J762)),ISNUMBER(FIND("AMPLIAÇÃO",J762)),ISNUMBER(FIND("AMPLIACAO",J762)),ISNUMBER(FIND("PAVIMENTAÇÃO",J762)),ISNUMBER(FIND("PAVIMENTACAO",J762)),ISNUMBER(FIND("DRENAGEM",J762)),ISNUMBER(FIND("CONSTRUÇÃO",J762)),ISNUMBER(FIND("CONSTRUCAO",J762))),INDEX([1]dados!$D$2:$D$32,MATCH("100000003*",[1]dados!$D$2:$D$32,0)),IF(OR(ISNUMBER(FIND("LOCAÇÃO",J762)),ISNUMBER(FIND("LOCACAO",J762)),ISNUMBER(FIND("MANUTENÇÃO",J762)),ISNUMBER(FIND("MANUTENCAO",J762)),ISNUMBER(FIND("MÁQUINA",J762)),ISNUMBER(FIND("MAQUINA",J762)),ISNUMBER(FIND("EQUIPAMENTO",J762))),INDEX([1]dados!$D$2:$D$32,MATCH("100000020*",[1]dados!$D$2:$D$32,0)),""))),"")</f>
        <v/>
      </c>
      <c r="L762" s="9" t="str">
        <f t="shared" si="46"/>
        <v/>
      </c>
      <c r="M762" s="9" t="str">
        <f t="shared" si="47"/>
        <v/>
      </c>
    </row>
    <row r="763" spans="1:13" ht="15" thickBot="1">
      <c r="A763" s="14" t="s">
        <v>1489</v>
      </c>
      <c r="C763" s="9">
        <f>IF(OR(ISNUMBER(FIND("OBRA",'[2]R-2010'!E763)),ISNUMBER(FIND("4.4.90.51",'[2]R-2010'!C763))),1,0)</f>
        <v>0</v>
      </c>
      <c r="D763" s="23" t="str">
        <f>IFERROR(TEXT(VALUE(SUBSTITUTE(SUBSTITUTE(SUBSTITUTE('[2]R-2010'!H763,".",""),"/",""),"-","")),"00000000000000"),"")</f>
        <v/>
      </c>
      <c r="E763" s="9" t="str">
        <f t="shared" si="44"/>
        <v/>
      </c>
      <c r="F763" s="9" t="str">
        <f t="shared" si="45"/>
        <v/>
      </c>
      <c r="G763" s="9">
        <f>IFERROR(IF('[2]R-2010'!I763="",0,'[2]R-2010'!I763),"")</f>
        <v>0</v>
      </c>
      <c r="H763" s="10">
        <f>IFERROR('[2]R-2010'!K763,"")</f>
        <v>0</v>
      </c>
      <c r="I763" s="24">
        <f>IFERROR('[2]R-2010'!L763,"")</f>
        <v>0</v>
      </c>
      <c r="J763" s="14">
        <f>IFERROR('[2]R-2010'!Q763,"")</f>
        <v>0</v>
      </c>
      <c r="K763" s="23" t="str">
        <f>IFERROR(IF(OR(ISNUMBER(FIND("VARR",J763)),ISNUMBER(FIND("CAPINA",J763)),ISNUMBER(FIND("ROÇAG",J763)),ISNUMBER(FIND("ROCAG",J763)),ISNUMBER(FIND("PODA",J763)),ISNUMBER(FIND("RESÍDUO",J763)),ISNUMBER(FIND("RESIDUO",J763)),ISNUMBER(FIND("LIMPEZA",J763)),ISNUMBER(FIND("CONSERVAÇÃO",J763)),ISNUMBER(FIND("CONSERVACAO",J763))),INDEX([1]dados!$D$2:$D$32,MATCH("100000001*",[1]dados!$D$2:$D$32,0)),IF(OR(ISNUMBER(FIND("OBRA",J763)),ISNUMBER(FIND("ENGENHARIA",J763)),ISNUMBER(FIND("REFORMA",J763)),ISNUMBER(FIND("AMPLIAÇÃO",J763)),ISNUMBER(FIND("AMPLIACAO",J763)),ISNUMBER(FIND("PAVIMENTAÇÃO",J763)),ISNUMBER(FIND("PAVIMENTACAO",J763)),ISNUMBER(FIND("DRENAGEM",J763)),ISNUMBER(FIND("CONSTRUÇÃO",J763)),ISNUMBER(FIND("CONSTRUCAO",J763))),INDEX([1]dados!$D$2:$D$32,MATCH("100000003*",[1]dados!$D$2:$D$32,0)),IF(OR(ISNUMBER(FIND("LOCAÇÃO",J763)),ISNUMBER(FIND("LOCACAO",J763)),ISNUMBER(FIND("MANUTENÇÃO",J763)),ISNUMBER(FIND("MANUTENCAO",J763)),ISNUMBER(FIND("MÁQUINA",J763)),ISNUMBER(FIND("MAQUINA",J763)),ISNUMBER(FIND("EQUIPAMENTO",J763))),INDEX([1]dados!$D$2:$D$32,MATCH("100000020*",[1]dados!$D$2:$D$32,0)),""))),"")</f>
        <v/>
      </c>
      <c r="L763" s="9" t="str">
        <f t="shared" si="46"/>
        <v/>
      </c>
      <c r="M763" s="9" t="str">
        <f t="shared" si="47"/>
        <v/>
      </c>
    </row>
    <row r="764" spans="1:13" ht="15" thickBot="1">
      <c r="A764" s="14" t="s">
        <v>1489</v>
      </c>
      <c r="C764" s="9">
        <f>IF(OR(ISNUMBER(FIND("OBRA",'[2]R-2010'!E764)),ISNUMBER(FIND("4.4.90.51",'[2]R-2010'!C764))),1,0)</f>
        <v>0</v>
      </c>
      <c r="D764" s="23" t="str">
        <f>IFERROR(TEXT(VALUE(SUBSTITUTE(SUBSTITUTE(SUBSTITUTE('[2]R-2010'!H764,".",""),"/",""),"-","")),"00000000000000"),"")</f>
        <v/>
      </c>
      <c r="E764" s="9" t="str">
        <f t="shared" si="44"/>
        <v/>
      </c>
      <c r="F764" s="9" t="str">
        <f t="shared" si="45"/>
        <v/>
      </c>
      <c r="G764" s="9">
        <f>IFERROR(IF('[2]R-2010'!I764="",0,'[2]R-2010'!I764),"")</f>
        <v>0</v>
      </c>
      <c r="H764" s="10">
        <f>IFERROR('[2]R-2010'!K764,"")</f>
        <v>0</v>
      </c>
      <c r="I764" s="24">
        <f>IFERROR('[2]R-2010'!L764,"")</f>
        <v>0</v>
      </c>
      <c r="J764" s="14">
        <f>IFERROR('[2]R-2010'!Q764,"")</f>
        <v>0</v>
      </c>
      <c r="K764" s="23" t="str">
        <f>IFERROR(IF(OR(ISNUMBER(FIND("VARR",J764)),ISNUMBER(FIND("CAPINA",J764)),ISNUMBER(FIND("ROÇAG",J764)),ISNUMBER(FIND("ROCAG",J764)),ISNUMBER(FIND("PODA",J764)),ISNUMBER(FIND("RESÍDUO",J764)),ISNUMBER(FIND("RESIDUO",J764)),ISNUMBER(FIND("LIMPEZA",J764)),ISNUMBER(FIND("CONSERVAÇÃO",J764)),ISNUMBER(FIND("CONSERVACAO",J764))),INDEX([1]dados!$D$2:$D$32,MATCH("100000001*",[1]dados!$D$2:$D$32,0)),IF(OR(ISNUMBER(FIND("OBRA",J764)),ISNUMBER(FIND("ENGENHARIA",J764)),ISNUMBER(FIND("REFORMA",J764)),ISNUMBER(FIND("AMPLIAÇÃO",J764)),ISNUMBER(FIND("AMPLIACAO",J764)),ISNUMBER(FIND("PAVIMENTAÇÃO",J764)),ISNUMBER(FIND("PAVIMENTACAO",J764)),ISNUMBER(FIND("DRENAGEM",J764)),ISNUMBER(FIND("CONSTRUÇÃO",J764)),ISNUMBER(FIND("CONSTRUCAO",J764))),INDEX([1]dados!$D$2:$D$32,MATCH("100000003*",[1]dados!$D$2:$D$32,0)),IF(OR(ISNUMBER(FIND("LOCAÇÃO",J764)),ISNUMBER(FIND("LOCACAO",J764)),ISNUMBER(FIND("MANUTENÇÃO",J764)),ISNUMBER(FIND("MANUTENCAO",J764)),ISNUMBER(FIND("MÁQUINA",J764)),ISNUMBER(FIND("MAQUINA",J764)),ISNUMBER(FIND("EQUIPAMENTO",J764))),INDEX([1]dados!$D$2:$D$32,MATCH("100000020*",[1]dados!$D$2:$D$32,0)),""))),"")</f>
        <v/>
      </c>
      <c r="L764" s="9" t="str">
        <f t="shared" si="46"/>
        <v/>
      </c>
      <c r="M764" s="9" t="str">
        <f t="shared" si="47"/>
        <v/>
      </c>
    </row>
    <row r="765" spans="1:13" ht="15" thickBot="1">
      <c r="A765" s="14" t="s">
        <v>1489</v>
      </c>
      <c r="C765" s="9">
        <f>IF(OR(ISNUMBER(FIND("OBRA",'[2]R-2010'!E765)),ISNUMBER(FIND("4.4.90.51",'[2]R-2010'!C765))),1,0)</f>
        <v>0</v>
      </c>
      <c r="D765" s="23" t="str">
        <f>IFERROR(TEXT(VALUE(SUBSTITUTE(SUBSTITUTE(SUBSTITUTE('[2]R-2010'!H765,".",""),"/",""),"-","")),"00000000000000"),"")</f>
        <v/>
      </c>
      <c r="E765" s="9" t="str">
        <f t="shared" si="44"/>
        <v/>
      </c>
      <c r="F765" s="9" t="str">
        <f t="shared" si="45"/>
        <v/>
      </c>
      <c r="G765" s="9">
        <f>IFERROR(IF('[2]R-2010'!I765="",0,'[2]R-2010'!I765),"")</f>
        <v>0</v>
      </c>
      <c r="H765" s="10">
        <f>IFERROR('[2]R-2010'!K765,"")</f>
        <v>0</v>
      </c>
      <c r="I765" s="24">
        <f>IFERROR('[2]R-2010'!L765,"")</f>
        <v>0</v>
      </c>
      <c r="J765" s="14">
        <f>IFERROR('[2]R-2010'!Q765,"")</f>
        <v>0</v>
      </c>
      <c r="K765" s="23" t="str">
        <f>IFERROR(IF(OR(ISNUMBER(FIND("VARR",J765)),ISNUMBER(FIND("CAPINA",J765)),ISNUMBER(FIND("ROÇAG",J765)),ISNUMBER(FIND("ROCAG",J765)),ISNUMBER(FIND("PODA",J765)),ISNUMBER(FIND("RESÍDUO",J765)),ISNUMBER(FIND("RESIDUO",J765)),ISNUMBER(FIND("LIMPEZA",J765)),ISNUMBER(FIND("CONSERVAÇÃO",J765)),ISNUMBER(FIND("CONSERVACAO",J765))),INDEX([1]dados!$D$2:$D$32,MATCH("100000001*",[1]dados!$D$2:$D$32,0)),IF(OR(ISNUMBER(FIND("OBRA",J765)),ISNUMBER(FIND("ENGENHARIA",J765)),ISNUMBER(FIND("REFORMA",J765)),ISNUMBER(FIND("AMPLIAÇÃO",J765)),ISNUMBER(FIND("AMPLIACAO",J765)),ISNUMBER(FIND("PAVIMENTAÇÃO",J765)),ISNUMBER(FIND("PAVIMENTACAO",J765)),ISNUMBER(FIND("DRENAGEM",J765)),ISNUMBER(FIND("CONSTRUÇÃO",J765)),ISNUMBER(FIND("CONSTRUCAO",J765))),INDEX([1]dados!$D$2:$D$32,MATCH("100000003*",[1]dados!$D$2:$D$32,0)),IF(OR(ISNUMBER(FIND("LOCAÇÃO",J765)),ISNUMBER(FIND("LOCACAO",J765)),ISNUMBER(FIND("MANUTENÇÃO",J765)),ISNUMBER(FIND("MANUTENCAO",J765)),ISNUMBER(FIND("MÁQUINA",J765)),ISNUMBER(FIND("MAQUINA",J765)),ISNUMBER(FIND("EQUIPAMENTO",J765))),INDEX([1]dados!$D$2:$D$32,MATCH("100000020*",[1]dados!$D$2:$D$32,0)),""))),"")</f>
        <v/>
      </c>
      <c r="L765" s="9" t="str">
        <f t="shared" si="46"/>
        <v/>
      </c>
      <c r="M765" s="9" t="str">
        <f t="shared" si="47"/>
        <v/>
      </c>
    </row>
    <row r="766" spans="1:13" ht="15" thickBot="1">
      <c r="A766" s="14" t="s">
        <v>1489</v>
      </c>
      <c r="C766" s="9">
        <f>IF(OR(ISNUMBER(FIND("OBRA",'[2]R-2010'!E766)),ISNUMBER(FIND("4.4.90.51",'[2]R-2010'!C766))),1,0)</f>
        <v>0</v>
      </c>
      <c r="D766" s="23" t="str">
        <f>IFERROR(TEXT(VALUE(SUBSTITUTE(SUBSTITUTE(SUBSTITUTE('[2]R-2010'!H766,".",""),"/",""),"-","")),"00000000000000"),"")</f>
        <v/>
      </c>
      <c r="E766" s="9" t="str">
        <f t="shared" si="44"/>
        <v/>
      </c>
      <c r="F766" s="9" t="str">
        <f t="shared" si="45"/>
        <v/>
      </c>
      <c r="G766" s="9">
        <f>IFERROR(IF('[2]R-2010'!I766="",0,'[2]R-2010'!I766),"")</f>
        <v>0</v>
      </c>
      <c r="H766" s="10">
        <f>IFERROR('[2]R-2010'!K766,"")</f>
        <v>0</v>
      </c>
      <c r="I766" s="24">
        <f>IFERROR('[2]R-2010'!L766,"")</f>
        <v>0</v>
      </c>
      <c r="J766" s="14">
        <f>IFERROR('[2]R-2010'!Q766,"")</f>
        <v>0</v>
      </c>
      <c r="K766" s="23" t="str">
        <f>IFERROR(IF(OR(ISNUMBER(FIND("VARR",J766)),ISNUMBER(FIND("CAPINA",J766)),ISNUMBER(FIND("ROÇAG",J766)),ISNUMBER(FIND("ROCAG",J766)),ISNUMBER(FIND("PODA",J766)),ISNUMBER(FIND("RESÍDUO",J766)),ISNUMBER(FIND("RESIDUO",J766)),ISNUMBER(FIND("LIMPEZA",J766)),ISNUMBER(FIND("CONSERVAÇÃO",J766)),ISNUMBER(FIND("CONSERVACAO",J766))),INDEX([1]dados!$D$2:$D$32,MATCH("100000001*",[1]dados!$D$2:$D$32,0)),IF(OR(ISNUMBER(FIND("OBRA",J766)),ISNUMBER(FIND("ENGENHARIA",J766)),ISNUMBER(FIND("REFORMA",J766)),ISNUMBER(FIND("AMPLIAÇÃO",J766)),ISNUMBER(FIND("AMPLIACAO",J766)),ISNUMBER(FIND("PAVIMENTAÇÃO",J766)),ISNUMBER(FIND("PAVIMENTACAO",J766)),ISNUMBER(FIND("DRENAGEM",J766)),ISNUMBER(FIND("CONSTRUÇÃO",J766)),ISNUMBER(FIND("CONSTRUCAO",J766))),INDEX([1]dados!$D$2:$D$32,MATCH("100000003*",[1]dados!$D$2:$D$32,0)),IF(OR(ISNUMBER(FIND("LOCAÇÃO",J766)),ISNUMBER(FIND("LOCACAO",J766)),ISNUMBER(FIND("MANUTENÇÃO",J766)),ISNUMBER(FIND("MANUTENCAO",J766)),ISNUMBER(FIND("MÁQUINA",J766)),ISNUMBER(FIND("MAQUINA",J766)),ISNUMBER(FIND("EQUIPAMENTO",J766))),INDEX([1]dados!$D$2:$D$32,MATCH("100000020*",[1]dados!$D$2:$D$32,0)),""))),"")</f>
        <v/>
      </c>
      <c r="L766" s="9" t="str">
        <f t="shared" si="46"/>
        <v/>
      </c>
      <c r="M766" s="9" t="str">
        <f t="shared" si="47"/>
        <v/>
      </c>
    </row>
    <row r="767" spans="1:13" ht="15" thickBot="1">
      <c r="A767" s="14" t="s">
        <v>1489</v>
      </c>
      <c r="C767" s="9">
        <f>IF(OR(ISNUMBER(FIND("OBRA",'[2]R-2010'!E767)),ISNUMBER(FIND("4.4.90.51",'[2]R-2010'!C767))),1,0)</f>
        <v>0</v>
      </c>
      <c r="D767" s="23" t="str">
        <f>IFERROR(TEXT(VALUE(SUBSTITUTE(SUBSTITUTE(SUBSTITUTE('[2]R-2010'!H767,".",""),"/",""),"-","")),"00000000000000"),"")</f>
        <v/>
      </c>
      <c r="E767" s="9" t="str">
        <f t="shared" si="44"/>
        <v/>
      </c>
      <c r="F767" s="9" t="str">
        <f t="shared" si="45"/>
        <v/>
      </c>
      <c r="G767" s="9">
        <f>IFERROR(IF('[2]R-2010'!I767="",0,'[2]R-2010'!I767),"")</f>
        <v>0</v>
      </c>
      <c r="H767" s="10">
        <f>IFERROR('[2]R-2010'!K767,"")</f>
        <v>0</v>
      </c>
      <c r="I767" s="24">
        <f>IFERROR('[2]R-2010'!L767,"")</f>
        <v>0</v>
      </c>
      <c r="J767" s="14">
        <f>IFERROR('[2]R-2010'!Q767,"")</f>
        <v>0</v>
      </c>
      <c r="K767" s="23" t="str">
        <f>IFERROR(IF(OR(ISNUMBER(FIND("VARR",J767)),ISNUMBER(FIND("CAPINA",J767)),ISNUMBER(FIND("ROÇAG",J767)),ISNUMBER(FIND("ROCAG",J767)),ISNUMBER(FIND("PODA",J767)),ISNUMBER(FIND("RESÍDUO",J767)),ISNUMBER(FIND("RESIDUO",J767)),ISNUMBER(FIND("LIMPEZA",J767)),ISNUMBER(FIND("CONSERVAÇÃO",J767)),ISNUMBER(FIND("CONSERVACAO",J767))),INDEX([1]dados!$D$2:$D$32,MATCH("100000001*",[1]dados!$D$2:$D$32,0)),IF(OR(ISNUMBER(FIND("OBRA",J767)),ISNUMBER(FIND("ENGENHARIA",J767)),ISNUMBER(FIND("REFORMA",J767)),ISNUMBER(FIND("AMPLIAÇÃO",J767)),ISNUMBER(FIND("AMPLIACAO",J767)),ISNUMBER(FIND("PAVIMENTAÇÃO",J767)),ISNUMBER(FIND("PAVIMENTACAO",J767)),ISNUMBER(FIND("DRENAGEM",J767)),ISNUMBER(FIND("CONSTRUÇÃO",J767)),ISNUMBER(FIND("CONSTRUCAO",J767))),INDEX([1]dados!$D$2:$D$32,MATCH("100000003*",[1]dados!$D$2:$D$32,0)),IF(OR(ISNUMBER(FIND("LOCAÇÃO",J767)),ISNUMBER(FIND("LOCACAO",J767)),ISNUMBER(FIND("MANUTENÇÃO",J767)),ISNUMBER(FIND("MANUTENCAO",J767)),ISNUMBER(FIND("MÁQUINA",J767)),ISNUMBER(FIND("MAQUINA",J767)),ISNUMBER(FIND("EQUIPAMENTO",J767))),INDEX([1]dados!$D$2:$D$32,MATCH("100000020*",[1]dados!$D$2:$D$32,0)),""))),"")</f>
        <v/>
      </c>
      <c r="L767" s="9" t="str">
        <f t="shared" si="46"/>
        <v/>
      </c>
      <c r="M767" s="9" t="str">
        <f t="shared" si="47"/>
        <v/>
      </c>
    </row>
    <row r="768" spans="1:13" ht="15" thickBot="1">
      <c r="A768" s="14" t="s">
        <v>1489</v>
      </c>
      <c r="C768" s="9">
        <f>IF(OR(ISNUMBER(FIND("OBRA",'[2]R-2010'!E768)),ISNUMBER(FIND("4.4.90.51",'[2]R-2010'!C768))),1,0)</f>
        <v>0</v>
      </c>
      <c r="D768" s="23" t="str">
        <f>IFERROR(TEXT(VALUE(SUBSTITUTE(SUBSTITUTE(SUBSTITUTE('[2]R-2010'!H768,".",""),"/",""),"-","")),"00000000000000"),"")</f>
        <v/>
      </c>
      <c r="E768" s="9" t="str">
        <f t="shared" si="44"/>
        <v/>
      </c>
      <c r="F768" s="9" t="str">
        <f t="shared" si="45"/>
        <v/>
      </c>
      <c r="G768" s="9">
        <f>IFERROR(IF('[2]R-2010'!I768="",0,'[2]R-2010'!I768),"")</f>
        <v>0</v>
      </c>
      <c r="H768" s="10">
        <f>IFERROR('[2]R-2010'!K768,"")</f>
        <v>0</v>
      </c>
      <c r="I768" s="24">
        <f>IFERROR('[2]R-2010'!L768,"")</f>
        <v>0</v>
      </c>
      <c r="J768" s="14">
        <f>IFERROR('[2]R-2010'!Q768,"")</f>
        <v>0</v>
      </c>
      <c r="K768" s="23" t="str">
        <f>IFERROR(IF(OR(ISNUMBER(FIND("VARR",J768)),ISNUMBER(FIND("CAPINA",J768)),ISNUMBER(FIND("ROÇAG",J768)),ISNUMBER(FIND("ROCAG",J768)),ISNUMBER(FIND("PODA",J768)),ISNUMBER(FIND("RESÍDUO",J768)),ISNUMBER(FIND("RESIDUO",J768)),ISNUMBER(FIND("LIMPEZA",J768)),ISNUMBER(FIND("CONSERVAÇÃO",J768)),ISNUMBER(FIND("CONSERVACAO",J768))),INDEX([1]dados!$D$2:$D$32,MATCH("100000001*",[1]dados!$D$2:$D$32,0)),IF(OR(ISNUMBER(FIND("OBRA",J768)),ISNUMBER(FIND("ENGENHARIA",J768)),ISNUMBER(FIND("REFORMA",J768)),ISNUMBER(FIND("AMPLIAÇÃO",J768)),ISNUMBER(FIND("AMPLIACAO",J768)),ISNUMBER(FIND("PAVIMENTAÇÃO",J768)),ISNUMBER(FIND("PAVIMENTACAO",J768)),ISNUMBER(FIND("DRENAGEM",J768)),ISNUMBER(FIND("CONSTRUÇÃO",J768)),ISNUMBER(FIND("CONSTRUCAO",J768))),INDEX([1]dados!$D$2:$D$32,MATCH("100000003*",[1]dados!$D$2:$D$32,0)),IF(OR(ISNUMBER(FIND("LOCAÇÃO",J768)),ISNUMBER(FIND("LOCACAO",J768)),ISNUMBER(FIND("MANUTENÇÃO",J768)),ISNUMBER(FIND("MANUTENCAO",J768)),ISNUMBER(FIND("MÁQUINA",J768)),ISNUMBER(FIND("MAQUINA",J768)),ISNUMBER(FIND("EQUIPAMENTO",J768))),INDEX([1]dados!$D$2:$D$32,MATCH("100000020*",[1]dados!$D$2:$D$32,0)),""))),"")</f>
        <v/>
      </c>
      <c r="L768" s="9" t="str">
        <f t="shared" si="46"/>
        <v/>
      </c>
      <c r="M768" s="9" t="str">
        <f t="shared" si="47"/>
        <v/>
      </c>
    </row>
    <row r="769" spans="1:13" ht="15" thickBot="1">
      <c r="A769" s="14" t="s">
        <v>1489</v>
      </c>
      <c r="C769" s="9">
        <f>IF(OR(ISNUMBER(FIND("OBRA",'[2]R-2010'!E769)),ISNUMBER(FIND("4.4.90.51",'[2]R-2010'!C769))),1,0)</f>
        <v>0</v>
      </c>
      <c r="D769" s="23" t="str">
        <f>IFERROR(TEXT(VALUE(SUBSTITUTE(SUBSTITUTE(SUBSTITUTE('[2]R-2010'!H769,".",""),"/",""),"-","")),"00000000000000"),"")</f>
        <v/>
      </c>
      <c r="E769" s="9" t="str">
        <f t="shared" si="44"/>
        <v/>
      </c>
      <c r="F769" s="9" t="str">
        <f t="shared" si="45"/>
        <v/>
      </c>
      <c r="G769" s="9">
        <f>IFERROR(IF('[2]R-2010'!I769="",0,'[2]R-2010'!I769),"")</f>
        <v>0</v>
      </c>
      <c r="H769" s="10">
        <f>IFERROR('[2]R-2010'!K769,"")</f>
        <v>0</v>
      </c>
      <c r="I769" s="24">
        <f>IFERROR('[2]R-2010'!L769,"")</f>
        <v>0</v>
      </c>
      <c r="J769" s="14">
        <f>IFERROR('[2]R-2010'!Q769,"")</f>
        <v>0</v>
      </c>
      <c r="K769" s="23" t="str">
        <f>IFERROR(IF(OR(ISNUMBER(FIND("VARR",J769)),ISNUMBER(FIND("CAPINA",J769)),ISNUMBER(FIND("ROÇAG",J769)),ISNUMBER(FIND("ROCAG",J769)),ISNUMBER(FIND("PODA",J769)),ISNUMBER(FIND("RESÍDUO",J769)),ISNUMBER(FIND("RESIDUO",J769)),ISNUMBER(FIND("LIMPEZA",J769)),ISNUMBER(FIND("CONSERVAÇÃO",J769)),ISNUMBER(FIND("CONSERVACAO",J769))),INDEX([1]dados!$D$2:$D$32,MATCH("100000001*",[1]dados!$D$2:$D$32,0)),IF(OR(ISNUMBER(FIND("OBRA",J769)),ISNUMBER(FIND("ENGENHARIA",J769)),ISNUMBER(FIND("REFORMA",J769)),ISNUMBER(FIND("AMPLIAÇÃO",J769)),ISNUMBER(FIND("AMPLIACAO",J769)),ISNUMBER(FIND("PAVIMENTAÇÃO",J769)),ISNUMBER(FIND("PAVIMENTACAO",J769)),ISNUMBER(FIND("DRENAGEM",J769)),ISNUMBER(FIND("CONSTRUÇÃO",J769)),ISNUMBER(FIND("CONSTRUCAO",J769))),INDEX([1]dados!$D$2:$D$32,MATCH("100000003*",[1]dados!$D$2:$D$32,0)),IF(OR(ISNUMBER(FIND("LOCAÇÃO",J769)),ISNUMBER(FIND("LOCACAO",J769)),ISNUMBER(FIND("MANUTENÇÃO",J769)),ISNUMBER(FIND("MANUTENCAO",J769)),ISNUMBER(FIND("MÁQUINA",J769)),ISNUMBER(FIND("MAQUINA",J769)),ISNUMBER(FIND("EQUIPAMENTO",J769))),INDEX([1]dados!$D$2:$D$32,MATCH("100000020*",[1]dados!$D$2:$D$32,0)),""))),"")</f>
        <v/>
      </c>
      <c r="L769" s="9" t="str">
        <f t="shared" si="46"/>
        <v/>
      </c>
      <c r="M769" s="9" t="str">
        <f t="shared" si="47"/>
        <v/>
      </c>
    </row>
    <row r="770" spans="1:13" ht="15" thickBot="1">
      <c r="A770" s="14" t="s">
        <v>1489</v>
      </c>
      <c r="C770" s="9">
        <f>IF(OR(ISNUMBER(FIND("OBRA",'[2]R-2010'!E770)),ISNUMBER(FIND("4.4.90.51",'[2]R-2010'!C770))),1,0)</f>
        <v>0</v>
      </c>
      <c r="D770" s="23" t="str">
        <f>IFERROR(TEXT(VALUE(SUBSTITUTE(SUBSTITUTE(SUBSTITUTE('[2]R-2010'!H770,".",""),"/",""),"-","")),"00000000000000"),"")</f>
        <v/>
      </c>
      <c r="E770" s="9" t="str">
        <f t="shared" si="44"/>
        <v/>
      </c>
      <c r="F770" s="9" t="str">
        <f t="shared" si="45"/>
        <v/>
      </c>
      <c r="G770" s="9">
        <f>IFERROR(IF('[2]R-2010'!I770="",0,'[2]R-2010'!I770),"")</f>
        <v>0</v>
      </c>
      <c r="H770" s="10">
        <f>IFERROR('[2]R-2010'!K770,"")</f>
        <v>0</v>
      </c>
      <c r="I770" s="24">
        <f>IFERROR('[2]R-2010'!L770,"")</f>
        <v>0</v>
      </c>
      <c r="J770" s="14">
        <f>IFERROR('[2]R-2010'!Q770,"")</f>
        <v>0</v>
      </c>
      <c r="K770" s="23" t="str">
        <f>IFERROR(IF(OR(ISNUMBER(FIND("VARR",J770)),ISNUMBER(FIND("CAPINA",J770)),ISNUMBER(FIND("ROÇAG",J770)),ISNUMBER(FIND("ROCAG",J770)),ISNUMBER(FIND("PODA",J770)),ISNUMBER(FIND("RESÍDUO",J770)),ISNUMBER(FIND("RESIDUO",J770)),ISNUMBER(FIND("LIMPEZA",J770)),ISNUMBER(FIND("CONSERVAÇÃO",J770)),ISNUMBER(FIND("CONSERVACAO",J770))),INDEX([1]dados!$D$2:$D$32,MATCH("100000001*",[1]dados!$D$2:$D$32,0)),IF(OR(ISNUMBER(FIND("OBRA",J770)),ISNUMBER(FIND("ENGENHARIA",J770)),ISNUMBER(FIND("REFORMA",J770)),ISNUMBER(FIND("AMPLIAÇÃO",J770)),ISNUMBER(FIND("AMPLIACAO",J770)),ISNUMBER(FIND("PAVIMENTAÇÃO",J770)),ISNUMBER(FIND("PAVIMENTACAO",J770)),ISNUMBER(FIND("DRENAGEM",J770)),ISNUMBER(FIND("CONSTRUÇÃO",J770)),ISNUMBER(FIND("CONSTRUCAO",J770))),INDEX([1]dados!$D$2:$D$32,MATCH("100000003*",[1]dados!$D$2:$D$32,0)),IF(OR(ISNUMBER(FIND("LOCAÇÃO",J770)),ISNUMBER(FIND("LOCACAO",J770)),ISNUMBER(FIND("MANUTENÇÃO",J770)),ISNUMBER(FIND("MANUTENCAO",J770)),ISNUMBER(FIND("MÁQUINA",J770)),ISNUMBER(FIND("MAQUINA",J770)),ISNUMBER(FIND("EQUIPAMENTO",J770))),INDEX([1]dados!$D$2:$D$32,MATCH("100000020*",[1]dados!$D$2:$D$32,0)),""))),"")</f>
        <v/>
      </c>
      <c r="L770" s="9" t="str">
        <f t="shared" si="46"/>
        <v/>
      </c>
      <c r="M770" s="9" t="str">
        <f t="shared" si="47"/>
        <v/>
      </c>
    </row>
    <row r="771" spans="1:13" ht="15" thickBot="1">
      <c r="A771" s="14" t="s">
        <v>1489</v>
      </c>
      <c r="C771" s="9">
        <f>IF(OR(ISNUMBER(FIND("OBRA",'[2]R-2010'!E771)),ISNUMBER(FIND("4.4.90.51",'[2]R-2010'!C771))),1,0)</f>
        <v>0</v>
      </c>
      <c r="D771" s="23" t="str">
        <f>IFERROR(TEXT(VALUE(SUBSTITUTE(SUBSTITUTE(SUBSTITUTE('[2]R-2010'!H771,".",""),"/",""),"-","")),"00000000000000"),"")</f>
        <v/>
      </c>
      <c r="E771" s="9" t="str">
        <f t="shared" ref="E771" si="48">IF(D771&lt;&gt;"",0,"")</f>
        <v/>
      </c>
      <c r="F771" s="9" t="str">
        <f t="shared" ref="F771" si="49">IF(D771&lt;&gt;"",0,"")</f>
        <v/>
      </c>
      <c r="G771" s="9">
        <f>IFERROR(IF('[2]R-2010'!I771="",0,'[2]R-2010'!I771),"")</f>
        <v>0</v>
      </c>
      <c r="H771" s="10">
        <f>IFERROR('[2]R-2010'!K771,"")</f>
        <v>0</v>
      </c>
      <c r="I771" s="24">
        <f>IFERROR('[2]R-2010'!L771,"")</f>
        <v>0</v>
      </c>
      <c r="J771" s="14">
        <f>IFERROR('[2]R-2010'!Q771,"")</f>
        <v>0</v>
      </c>
      <c r="K771" s="23" t="str">
        <f>IFERROR(IF(OR(ISNUMBER(FIND("VARR",J771)),ISNUMBER(FIND("CAPINA",J771)),ISNUMBER(FIND("ROÇAG",J771)),ISNUMBER(FIND("ROCAG",J771)),ISNUMBER(FIND("PODA",J771)),ISNUMBER(FIND("RESÍDUO",J771)),ISNUMBER(FIND("RESIDUO",J771)),ISNUMBER(FIND("LIMPEZA",J771)),ISNUMBER(FIND("CONSERVAÇÃO",J771)),ISNUMBER(FIND("CONSERVACAO",J771))),INDEX([1]dados!$D$2:$D$32,MATCH("100000001*",[1]dados!$D$2:$D$32,0)),IF(OR(ISNUMBER(FIND("OBRA",J771)),ISNUMBER(FIND("ENGENHARIA",J771)),ISNUMBER(FIND("REFORMA",J771)),ISNUMBER(FIND("AMPLIAÇÃO",J771)),ISNUMBER(FIND("AMPLIACAO",J771)),ISNUMBER(FIND("PAVIMENTAÇÃO",J771)),ISNUMBER(FIND("PAVIMENTACAO",J771)),ISNUMBER(FIND("DRENAGEM",J771)),ISNUMBER(FIND("CONSTRUÇÃO",J771)),ISNUMBER(FIND("CONSTRUCAO",J771))),INDEX([1]dados!$D$2:$D$32,MATCH("100000003*",[1]dados!$D$2:$D$32,0)),IF(OR(ISNUMBER(FIND("LOCAÇÃO",J771)),ISNUMBER(FIND("LOCACAO",J771)),ISNUMBER(FIND("MANUTENÇÃO",J771)),ISNUMBER(FIND("MANUTENCAO",J771)),ISNUMBER(FIND("MÁQUINA",J771)),ISNUMBER(FIND("MAQUINA",J771)),ISNUMBER(FIND("EQUIPAMENTO",J771))),INDEX([1]dados!$D$2:$D$32,MATCH("100000020*",[1]dados!$D$2:$D$32,0)),""))),"")</f>
        <v/>
      </c>
      <c r="L771" s="9" t="str">
        <f t="shared" ref="L771" si="50">IF(D771&lt;&gt;"",0,"")</f>
        <v/>
      </c>
      <c r="M771" s="9" t="str">
        <f t="shared" ref="M771" si="51">IF(D771&lt;&gt;"",0,"")</f>
        <v/>
      </c>
    </row>
  </sheetData>
  <autoFilter ref="A1:O771"/>
  <conditionalFormatting sqref="G2:G771">
    <cfRule type="duplicateValues" dxfId="0" priority="1"/>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14:formula1>
            <xm:f>dados!$D$2:$D$32</xm:f>
          </x14:formula1>
          <xm:sqref>K772:K1048576</xm:sqref>
        </x14:dataValidation>
        <x14:dataValidation type="list" allowBlank="1" showInputMessage="1" showErrorMessage="1">
          <x14:formula1>
            <xm:f>#REF!</xm:f>
          </x14:formula1>
          <xm:sqref>K2:K771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tint="0.39997558519241921"/>
  </sheetPr>
  <dimension ref="A1:H1363"/>
  <sheetViews>
    <sheetView workbookViewId="0">
      <selection activeCell="E7" sqref="E7"/>
    </sheetView>
  </sheetViews>
  <sheetFormatPr defaultColWidth="9.125" defaultRowHeight="12.75"/>
  <cols>
    <col min="1" max="1" width="23.375" style="1" bestFit="1" customWidth="1"/>
    <col min="2" max="2" width="31.25" style="1" customWidth="1"/>
    <col min="3" max="3" width="38" style="1" customWidth="1"/>
    <col min="4" max="4" width="67" style="1" bestFit="1" customWidth="1"/>
    <col min="5" max="5" width="55.75" style="1" customWidth="1"/>
    <col min="6" max="6" width="19.875" style="1" bestFit="1" customWidth="1"/>
    <col min="7" max="16384" width="9.125" style="1"/>
  </cols>
  <sheetData>
    <row r="1" spans="1:8">
      <c r="A1" s="1" t="s">
        <v>4</v>
      </c>
      <c r="B1" s="1" t="s">
        <v>5</v>
      </c>
      <c r="C1" s="1" t="s">
        <v>6</v>
      </c>
      <c r="D1" s="1" t="s">
        <v>7</v>
      </c>
      <c r="E1" s="5" t="s">
        <v>8</v>
      </c>
      <c r="F1" s="1" t="s">
        <v>9</v>
      </c>
      <c r="G1" s="3" t="s">
        <v>10</v>
      </c>
      <c r="H1" s="1" t="s">
        <v>11</v>
      </c>
    </row>
    <row r="2" spans="1:8">
      <c r="A2" s="1" t="s">
        <v>12</v>
      </c>
      <c r="B2" s="1" t="s">
        <v>13</v>
      </c>
      <c r="C2" s="1" t="s">
        <v>14</v>
      </c>
      <c r="D2" s="1" t="s">
        <v>15</v>
      </c>
      <c r="E2" s="1" t="s">
        <v>16</v>
      </c>
      <c r="F2" s="1" t="s">
        <v>17</v>
      </c>
      <c r="G2" s="3" t="s">
        <v>18</v>
      </c>
      <c r="H2" s="1" t="s">
        <v>19</v>
      </c>
    </row>
    <row r="3" spans="1:8">
      <c r="A3" s="1" t="s">
        <v>20</v>
      </c>
      <c r="B3" s="1" t="s">
        <v>21</v>
      </c>
      <c r="C3" s="1" t="s">
        <v>22</v>
      </c>
      <c r="D3" s="1" t="s">
        <v>3</v>
      </c>
      <c r="E3" s="1" t="s">
        <v>23</v>
      </c>
      <c r="F3" s="1" t="s">
        <v>24</v>
      </c>
      <c r="G3" s="3" t="s">
        <v>25</v>
      </c>
      <c r="H3" s="1" t="s">
        <v>26</v>
      </c>
    </row>
    <row r="4" spans="1:8">
      <c r="A4" s="1" t="s">
        <v>27</v>
      </c>
      <c r="B4" s="1" t="s">
        <v>28</v>
      </c>
      <c r="C4" s="1" t="s">
        <v>29</v>
      </c>
      <c r="D4" s="1" t="s">
        <v>30</v>
      </c>
      <c r="E4" s="1" t="s">
        <v>31</v>
      </c>
      <c r="F4" s="1" t="s">
        <v>32</v>
      </c>
      <c r="G4" s="3" t="s">
        <v>33</v>
      </c>
      <c r="H4" s="1" t="s">
        <v>34</v>
      </c>
    </row>
    <row r="5" spans="1:8">
      <c r="A5" s="1" t="s">
        <v>35</v>
      </c>
      <c r="B5" s="1" t="s">
        <v>36</v>
      </c>
      <c r="C5" s="1" t="s">
        <v>37</v>
      </c>
      <c r="D5" s="1" t="s">
        <v>38</v>
      </c>
      <c r="E5" s="1" t="s">
        <v>39</v>
      </c>
      <c r="F5" s="1" t="s">
        <v>40</v>
      </c>
      <c r="G5" s="3" t="s">
        <v>41</v>
      </c>
      <c r="H5" s="1" t="s">
        <v>42</v>
      </c>
    </row>
    <row r="6" spans="1:8">
      <c r="A6" s="1" t="s">
        <v>43</v>
      </c>
      <c r="B6" s="1" t="s">
        <v>44</v>
      </c>
      <c r="C6" s="1" t="s">
        <v>45</v>
      </c>
      <c r="D6" s="1" t="s">
        <v>46</v>
      </c>
      <c r="E6" s="1" t="s">
        <v>47</v>
      </c>
      <c r="F6" s="1" t="s">
        <v>48</v>
      </c>
      <c r="G6" s="3" t="s">
        <v>49</v>
      </c>
      <c r="H6" s="1" t="s">
        <v>50</v>
      </c>
    </row>
    <row r="7" spans="1:8">
      <c r="A7" s="1" t="s">
        <v>51</v>
      </c>
      <c r="B7" s="1" t="s">
        <v>52</v>
      </c>
      <c r="C7" s="1" t="s">
        <v>53</v>
      </c>
      <c r="D7" s="1" t="s">
        <v>54</v>
      </c>
      <c r="E7" s="1" t="s">
        <v>55</v>
      </c>
      <c r="F7" s="1" t="s">
        <v>56</v>
      </c>
      <c r="G7" s="3" t="s">
        <v>57</v>
      </c>
      <c r="H7" s="1" t="s">
        <v>58</v>
      </c>
    </row>
    <row r="8" spans="1:8">
      <c r="A8" s="1" t="s">
        <v>59</v>
      </c>
      <c r="B8" s="1" t="s">
        <v>60</v>
      </c>
      <c r="C8" s="1" t="s">
        <v>61</v>
      </c>
      <c r="D8" s="1" t="s">
        <v>62</v>
      </c>
      <c r="E8" s="1" t="s">
        <v>63</v>
      </c>
      <c r="F8" s="1" t="s">
        <v>64</v>
      </c>
      <c r="G8" s="3" t="s">
        <v>65</v>
      </c>
      <c r="H8" s="1" t="s">
        <v>66</v>
      </c>
    </row>
    <row r="9" spans="1:8">
      <c r="A9" s="1" t="s">
        <v>67</v>
      </c>
      <c r="B9" s="1" t="s">
        <v>68</v>
      </c>
      <c r="D9" s="1" t="s">
        <v>69</v>
      </c>
      <c r="E9" s="1" t="s">
        <v>70</v>
      </c>
      <c r="G9" s="3" t="s">
        <v>71</v>
      </c>
      <c r="H9" s="1" t="s">
        <v>72</v>
      </c>
    </row>
    <row r="10" spans="1:8">
      <c r="A10" s="1" t="s">
        <v>73</v>
      </c>
      <c r="B10" s="1" t="s">
        <v>74</v>
      </c>
      <c r="D10" s="1" t="s">
        <v>75</v>
      </c>
      <c r="E10" s="1" t="s">
        <v>76</v>
      </c>
      <c r="G10" s="3" t="s">
        <v>77</v>
      </c>
      <c r="H10" s="1" t="s">
        <v>78</v>
      </c>
    </row>
    <row r="11" spans="1:8">
      <c r="B11" s="1" t="s">
        <v>79</v>
      </c>
      <c r="D11" s="1" t="s">
        <v>80</v>
      </c>
      <c r="E11" s="1" t="s">
        <v>81</v>
      </c>
      <c r="G11" s="3" t="s">
        <v>82</v>
      </c>
      <c r="H11" s="1" t="s">
        <v>83</v>
      </c>
    </row>
    <row r="12" spans="1:8">
      <c r="B12" s="1" t="s">
        <v>84</v>
      </c>
      <c r="D12" s="1" t="s">
        <v>85</v>
      </c>
      <c r="G12" s="3" t="s">
        <v>86</v>
      </c>
      <c r="H12" s="1" t="s">
        <v>87</v>
      </c>
    </row>
    <row r="13" spans="1:8">
      <c r="D13" s="1" t="s">
        <v>88</v>
      </c>
      <c r="H13" s="1" t="s">
        <v>89</v>
      </c>
    </row>
    <row r="14" spans="1:8">
      <c r="D14" s="1" t="s">
        <v>90</v>
      </c>
      <c r="E14" s="5" t="s">
        <v>91</v>
      </c>
      <c r="H14" s="1" t="s">
        <v>92</v>
      </c>
    </row>
    <row r="15" spans="1:8">
      <c r="D15" s="1" t="s">
        <v>93</v>
      </c>
      <c r="E15" s="1" t="s">
        <v>94</v>
      </c>
      <c r="H15" s="1" t="s">
        <v>95</v>
      </c>
    </row>
    <row r="16" spans="1:8">
      <c r="D16" s="1" t="s">
        <v>96</v>
      </c>
      <c r="E16" s="1" t="s">
        <v>97</v>
      </c>
      <c r="H16" s="1" t="s">
        <v>98</v>
      </c>
    </row>
    <row r="17" spans="4:8">
      <c r="D17" s="1" t="s">
        <v>99</v>
      </c>
      <c r="E17" s="1" t="s">
        <v>100</v>
      </c>
      <c r="H17" s="1" t="s">
        <v>101</v>
      </c>
    </row>
    <row r="18" spans="4:8">
      <c r="D18" s="1" t="s">
        <v>102</v>
      </c>
      <c r="E18" s="1" t="s">
        <v>103</v>
      </c>
      <c r="H18" s="1" t="s">
        <v>104</v>
      </c>
    </row>
    <row r="19" spans="4:8">
      <c r="D19" s="1" t="s">
        <v>105</v>
      </c>
      <c r="E19" s="1" t="s">
        <v>106</v>
      </c>
      <c r="H19" s="1" t="s">
        <v>107</v>
      </c>
    </row>
    <row r="20" spans="4:8">
      <c r="D20" s="1" t="s">
        <v>108</v>
      </c>
      <c r="E20" s="1" t="s">
        <v>109</v>
      </c>
      <c r="H20" s="1" t="s">
        <v>110</v>
      </c>
    </row>
    <row r="21" spans="4:8">
      <c r="D21" s="1" t="s">
        <v>111</v>
      </c>
      <c r="E21" s="1" t="s">
        <v>112</v>
      </c>
      <c r="H21" s="1" t="s">
        <v>113</v>
      </c>
    </row>
    <row r="22" spans="4:8">
      <c r="D22" s="1" t="s">
        <v>114</v>
      </c>
      <c r="E22" s="1" t="s">
        <v>115</v>
      </c>
      <c r="H22" s="1" t="s">
        <v>116</v>
      </c>
    </row>
    <row r="23" spans="4:8">
      <c r="D23" s="1" t="s">
        <v>117</v>
      </c>
      <c r="E23" s="1" t="s">
        <v>118</v>
      </c>
      <c r="H23" s="1" t="s">
        <v>119</v>
      </c>
    </row>
    <row r="24" spans="4:8">
      <c r="D24" s="1" t="s">
        <v>120</v>
      </c>
      <c r="E24" s="1" t="s">
        <v>121</v>
      </c>
      <c r="H24" s="1" t="s">
        <v>122</v>
      </c>
    </row>
    <row r="25" spans="4:8">
      <c r="D25" s="1" t="s">
        <v>123</v>
      </c>
      <c r="E25" s="1" t="s">
        <v>124</v>
      </c>
      <c r="H25" s="1" t="s">
        <v>125</v>
      </c>
    </row>
    <row r="26" spans="4:8">
      <c r="D26" s="1" t="s">
        <v>126</v>
      </c>
      <c r="H26" s="1" t="s">
        <v>127</v>
      </c>
    </row>
    <row r="27" spans="4:8">
      <c r="D27" s="1" t="s">
        <v>128</v>
      </c>
      <c r="H27" s="1" t="s">
        <v>129</v>
      </c>
    </row>
    <row r="28" spans="4:8">
      <c r="D28" s="1" t="s">
        <v>130</v>
      </c>
      <c r="H28" s="1" t="s">
        <v>131</v>
      </c>
    </row>
    <row r="29" spans="4:8">
      <c r="D29" s="1" t="s">
        <v>132</v>
      </c>
      <c r="H29" s="1" t="s">
        <v>133</v>
      </c>
    </row>
    <row r="30" spans="4:8">
      <c r="D30" s="1" t="s">
        <v>134</v>
      </c>
      <c r="H30" s="1" t="s">
        <v>135</v>
      </c>
    </row>
    <row r="31" spans="4:8">
      <c r="D31" s="1" t="s">
        <v>136</v>
      </c>
      <c r="H31" s="1" t="s">
        <v>137</v>
      </c>
    </row>
    <row r="32" spans="4:8">
      <c r="D32" s="1" t="s">
        <v>138</v>
      </c>
      <c r="H32" s="1" t="s">
        <v>139</v>
      </c>
    </row>
    <row r="33" spans="8:8">
      <c r="H33" s="1" t="s">
        <v>140</v>
      </c>
    </row>
    <row r="34" spans="8:8">
      <c r="H34" s="1" t="s">
        <v>141</v>
      </c>
    </row>
    <row r="35" spans="8:8">
      <c r="H35" s="1" t="s">
        <v>142</v>
      </c>
    </row>
    <row r="36" spans="8:8">
      <c r="H36" s="1" t="s">
        <v>143</v>
      </c>
    </row>
    <row r="37" spans="8:8">
      <c r="H37" s="1" t="s">
        <v>144</v>
      </c>
    </row>
    <row r="38" spans="8:8">
      <c r="H38" s="1" t="s">
        <v>145</v>
      </c>
    </row>
    <row r="39" spans="8:8">
      <c r="H39" s="1" t="s">
        <v>146</v>
      </c>
    </row>
    <row r="40" spans="8:8">
      <c r="H40" s="1" t="s">
        <v>147</v>
      </c>
    </row>
    <row r="41" spans="8:8">
      <c r="H41" s="1" t="s">
        <v>148</v>
      </c>
    </row>
    <row r="42" spans="8:8">
      <c r="H42" s="1" t="s">
        <v>149</v>
      </c>
    </row>
    <row r="43" spans="8:8">
      <c r="H43" s="1" t="s">
        <v>150</v>
      </c>
    </row>
    <row r="44" spans="8:8">
      <c r="H44" s="1" t="s">
        <v>151</v>
      </c>
    </row>
    <row r="45" spans="8:8">
      <c r="H45" s="1" t="s">
        <v>152</v>
      </c>
    </row>
    <row r="46" spans="8:8">
      <c r="H46" s="1" t="s">
        <v>153</v>
      </c>
    </row>
    <row r="47" spans="8:8">
      <c r="H47" s="1" t="s">
        <v>154</v>
      </c>
    </row>
    <row r="48" spans="8:8">
      <c r="H48" s="1" t="s">
        <v>155</v>
      </c>
    </row>
    <row r="49" spans="8:8">
      <c r="H49" s="1" t="s">
        <v>156</v>
      </c>
    </row>
    <row r="50" spans="8:8">
      <c r="H50" s="1" t="s">
        <v>157</v>
      </c>
    </row>
    <row r="51" spans="8:8">
      <c r="H51" s="1" t="s">
        <v>158</v>
      </c>
    </row>
    <row r="52" spans="8:8">
      <c r="H52" s="1" t="s">
        <v>159</v>
      </c>
    </row>
    <row r="53" spans="8:8">
      <c r="H53" s="1" t="s">
        <v>160</v>
      </c>
    </row>
    <row r="54" spans="8:8">
      <c r="H54" s="1" t="s">
        <v>161</v>
      </c>
    </row>
    <row r="55" spans="8:8">
      <c r="H55" s="1" t="s">
        <v>162</v>
      </c>
    </row>
    <row r="56" spans="8:8">
      <c r="H56" s="1" t="s">
        <v>163</v>
      </c>
    </row>
    <row r="57" spans="8:8">
      <c r="H57" s="1" t="s">
        <v>164</v>
      </c>
    </row>
    <row r="58" spans="8:8">
      <c r="H58" s="1" t="s">
        <v>165</v>
      </c>
    </row>
    <row r="59" spans="8:8">
      <c r="H59" s="1" t="s">
        <v>166</v>
      </c>
    </row>
    <row r="60" spans="8:8">
      <c r="H60" s="1" t="s">
        <v>167</v>
      </c>
    </row>
    <row r="61" spans="8:8">
      <c r="H61" s="1" t="s">
        <v>168</v>
      </c>
    </row>
    <row r="62" spans="8:8">
      <c r="H62" s="1" t="s">
        <v>169</v>
      </c>
    </row>
    <row r="63" spans="8:8">
      <c r="H63" s="1" t="s">
        <v>170</v>
      </c>
    </row>
    <row r="64" spans="8:8">
      <c r="H64" s="1" t="s">
        <v>171</v>
      </c>
    </row>
    <row r="65" spans="8:8">
      <c r="H65" s="1" t="s">
        <v>172</v>
      </c>
    </row>
    <row r="66" spans="8:8">
      <c r="H66" s="1" t="s">
        <v>173</v>
      </c>
    </row>
    <row r="67" spans="8:8">
      <c r="H67" s="1" t="s">
        <v>174</v>
      </c>
    </row>
    <row r="68" spans="8:8">
      <c r="H68" s="1" t="s">
        <v>175</v>
      </c>
    </row>
    <row r="69" spans="8:8">
      <c r="H69" s="1" t="s">
        <v>176</v>
      </c>
    </row>
    <row r="70" spans="8:8">
      <c r="H70" s="1" t="s">
        <v>177</v>
      </c>
    </row>
    <row r="71" spans="8:8">
      <c r="H71" s="1" t="s">
        <v>178</v>
      </c>
    </row>
    <row r="72" spans="8:8">
      <c r="H72" s="1" t="s">
        <v>179</v>
      </c>
    </row>
    <row r="73" spans="8:8">
      <c r="H73" s="1" t="s">
        <v>180</v>
      </c>
    </row>
    <row r="74" spans="8:8">
      <c r="H74" s="1" t="s">
        <v>181</v>
      </c>
    </row>
    <row r="75" spans="8:8">
      <c r="H75" s="1" t="s">
        <v>182</v>
      </c>
    </row>
    <row r="76" spans="8:8">
      <c r="H76" s="1" t="s">
        <v>183</v>
      </c>
    </row>
    <row r="77" spans="8:8">
      <c r="H77" s="1" t="s">
        <v>184</v>
      </c>
    </row>
    <row r="78" spans="8:8">
      <c r="H78" s="1" t="s">
        <v>185</v>
      </c>
    </row>
    <row r="79" spans="8:8">
      <c r="H79" s="1" t="s">
        <v>186</v>
      </c>
    </row>
    <row r="80" spans="8:8">
      <c r="H80" s="1" t="s">
        <v>187</v>
      </c>
    </row>
    <row r="81" spans="8:8">
      <c r="H81" s="1" t="s">
        <v>188</v>
      </c>
    </row>
    <row r="82" spans="8:8">
      <c r="H82" s="1" t="s">
        <v>189</v>
      </c>
    </row>
    <row r="83" spans="8:8">
      <c r="H83" s="1" t="s">
        <v>190</v>
      </c>
    </row>
    <row r="84" spans="8:8">
      <c r="H84" s="1" t="s">
        <v>191</v>
      </c>
    </row>
    <row r="85" spans="8:8">
      <c r="H85" s="1" t="s">
        <v>192</v>
      </c>
    </row>
    <row r="86" spans="8:8">
      <c r="H86" s="1" t="s">
        <v>193</v>
      </c>
    </row>
    <row r="87" spans="8:8">
      <c r="H87" s="1" t="s">
        <v>194</v>
      </c>
    </row>
    <row r="88" spans="8:8">
      <c r="H88" s="1" t="s">
        <v>195</v>
      </c>
    </row>
    <row r="89" spans="8:8">
      <c r="H89" s="1" t="s">
        <v>196</v>
      </c>
    </row>
    <row r="90" spans="8:8">
      <c r="H90" s="1" t="s">
        <v>197</v>
      </c>
    </row>
    <row r="91" spans="8:8">
      <c r="H91" s="1" t="s">
        <v>198</v>
      </c>
    </row>
    <row r="92" spans="8:8">
      <c r="H92" s="1" t="s">
        <v>199</v>
      </c>
    </row>
    <row r="93" spans="8:8">
      <c r="H93" s="1" t="s">
        <v>200</v>
      </c>
    </row>
    <row r="94" spans="8:8">
      <c r="H94" s="1" t="s">
        <v>201</v>
      </c>
    </row>
    <row r="95" spans="8:8">
      <c r="H95" s="1" t="s">
        <v>202</v>
      </c>
    </row>
    <row r="96" spans="8:8">
      <c r="H96" s="1" t="s">
        <v>203</v>
      </c>
    </row>
    <row r="97" spans="8:8">
      <c r="H97" s="1" t="s">
        <v>204</v>
      </c>
    </row>
    <row r="98" spans="8:8">
      <c r="H98" s="1" t="s">
        <v>205</v>
      </c>
    </row>
    <row r="99" spans="8:8">
      <c r="H99" s="1" t="s">
        <v>206</v>
      </c>
    </row>
    <row r="100" spans="8:8">
      <c r="H100" s="1" t="s">
        <v>207</v>
      </c>
    </row>
    <row r="101" spans="8:8">
      <c r="H101" s="1" t="s">
        <v>208</v>
      </c>
    </row>
    <row r="102" spans="8:8">
      <c r="H102" s="1" t="s">
        <v>209</v>
      </c>
    </row>
    <row r="103" spans="8:8">
      <c r="H103" s="1" t="s">
        <v>210</v>
      </c>
    </row>
    <row r="104" spans="8:8">
      <c r="H104" s="1" t="s">
        <v>211</v>
      </c>
    </row>
    <row r="105" spans="8:8">
      <c r="H105" s="1" t="s">
        <v>212</v>
      </c>
    </row>
    <row r="106" spans="8:8">
      <c r="H106" s="1" t="s">
        <v>213</v>
      </c>
    </row>
    <row r="107" spans="8:8">
      <c r="H107" s="1" t="s">
        <v>214</v>
      </c>
    </row>
    <row r="108" spans="8:8">
      <c r="H108" s="1" t="s">
        <v>215</v>
      </c>
    </row>
    <row r="109" spans="8:8">
      <c r="H109" s="1" t="s">
        <v>216</v>
      </c>
    </row>
    <row r="110" spans="8:8">
      <c r="H110" s="1" t="s">
        <v>217</v>
      </c>
    </row>
    <row r="111" spans="8:8">
      <c r="H111" s="1" t="s">
        <v>218</v>
      </c>
    </row>
    <row r="112" spans="8:8">
      <c r="H112" s="1" t="s">
        <v>219</v>
      </c>
    </row>
    <row r="113" spans="8:8">
      <c r="H113" s="1" t="s">
        <v>220</v>
      </c>
    </row>
    <row r="114" spans="8:8">
      <c r="H114" s="1" t="s">
        <v>221</v>
      </c>
    </row>
    <row r="115" spans="8:8">
      <c r="H115" s="1" t="s">
        <v>222</v>
      </c>
    </row>
    <row r="116" spans="8:8">
      <c r="H116" s="1" t="s">
        <v>223</v>
      </c>
    </row>
    <row r="117" spans="8:8">
      <c r="H117" s="1" t="s">
        <v>224</v>
      </c>
    </row>
    <row r="118" spans="8:8">
      <c r="H118" s="1" t="s">
        <v>225</v>
      </c>
    </row>
    <row r="119" spans="8:8">
      <c r="H119" s="1" t="s">
        <v>226</v>
      </c>
    </row>
    <row r="120" spans="8:8">
      <c r="H120" s="1" t="s">
        <v>227</v>
      </c>
    </row>
    <row r="121" spans="8:8">
      <c r="H121" s="1" t="s">
        <v>228</v>
      </c>
    </row>
    <row r="122" spans="8:8">
      <c r="H122" s="1" t="s">
        <v>229</v>
      </c>
    </row>
    <row r="123" spans="8:8">
      <c r="H123" s="1" t="s">
        <v>230</v>
      </c>
    </row>
    <row r="124" spans="8:8">
      <c r="H124" s="1" t="s">
        <v>231</v>
      </c>
    </row>
    <row r="125" spans="8:8">
      <c r="H125" s="1" t="s">
        <v>232</v>
      </c>
    </row>
    <row r="126" spans="8:8">
      <c r="H126" s="1" t="s">
        <v>233</v>
      </c>
    </row>
    <row r="127" spans="8:8">
      <c r="H127" s="1" t="s">
        <v>234</v>
      </c>
    </row>
    <row r="128" spans="8:8">
      <c r="H128" s="1" t="s">
        <v>235</v>
      </c>
    </row>
    <row r="129" spans="8:8">
      <c r="H129" s="1" t="s">
        <v>236</v>
      </c>
    </row>
    <row r="130" spans="8:8">
      <c r="H130" s="1" t="s">
        <v>237</v>
      </c>
    </row>
    <row r="131" spans="8:8">
      <c r="H131" s="1" t="s">
        <v>238</v>
      </c>
    </row>
    <row r="132" spans="8:8">
      <c r="H132" s="1" t="s">
        <v>239</v>
      </c>
    </row>
    <row r="133" spans="8:8">
      <c r="H133" s="1" t="s">
        <v>240</v>
      </c>
    </row>
    <row r="134" spans="8:8">
      <c r="H134" s="1" t="s">
        <v>241</v>
      </c>
    </row>
    <row r="135" spans="8:8">
      <c r="H135" s="1" t="s">
        <v>242</v>
      </c>
    </row>
    <row r="136" spans="8:8">
      <c r="H136" s="1" t="s">
        <v>243</v>
      </c>
    </row>
    <row r="137" spans="8:8">
      <c r="H137" s="1" t="s">
        <v>244</v>
      </c>
    </row>
    <row r="138" spans="8:8">
      <c r="H138" s="1" t="s">
        <v>245</v>
      </c>
    </row>
    <row r="139" spans="8:8">
      <c r="H139" s="1" t="s">
        <v>246</v>
      </c>
    </row>
    <row r="140" spans="8:8">
      <c r="H140" s="1" t="s">
        <v>247</v>
      </c>
    </row>
    <row r="141" spans="8:8">
      <c r="H141" s="1" t="s">
        <v>248</v>
      </c>
    </row>
    <row r="142" spans="8:8">
      <c r="H142" s="1" t="s">
        <v>249</v>
      </c>
    </row>
    <row r="143" spans="8:8">
      <c r="H143" s="1" t="s">
        <v>250</v>
      </c>
    </row>
    <row r="144" spans="8:8">
      <c r="H144" s="1" t="s">
        <v>251</v>
      </c>
    </row>
    <row r="145" spans="8:8">
      <c r="H145" s="1" t="s">
        <v>252</v>
      </c>
    </row>
    <row r="146" spans="8:8">
      <c r="H146" s="1" t="s">
        <v>253</v>
      </c>
    </row>
    <row r="147" spans="8:8">
      <c r="H147" s="1" t="s">
        <v>254</v>
      </c>
    </row>
    <row r="148" spans="8:8">
      <c r="H148" s="1" t="s">
        <v>255</v>
      </c>
    </row>
    <row r="149" spans="8:8">
      <c r="H149" s="1" t="s">
        <v>256</v>
      </c>
    </row>
    <row r="150" spans="8:8">
      <c r="H150" s="1" t="s">
        <v>257</v>
      </c>
    </row>
    <row r="151" spans="8:8">
      <c r="H151" s="1" t="s">
        <v>258</v>
      </c>
    </row>
    <row r="152" spans="8:8">
      <c r="H152" s="1" t="s">
        <v>259</v>
      </c>
    </row>
    <row r="153" spans="8:8">
      <c r="H153" s="1" t="s">
        <v>260</v>
      </c>
    </row>
    <row r="154" spans="8:8">
      <c r="H154" s="1" t="s">
        <v>261</v>
      </c>
    </row>
    <row r="155" spans="8:8">
      <c r="H155" s="1" t="s">
        <v>262</v>
      </c>
    </row>
    <row r="156" spans="8:8">
      <c r="H156" s="1" t="s">
        <v>263</v>
      </c>
    </row>
    <row r="157" spans="8:8">
      <c r="H157" s="1" t="s">
        <v>264</v>
      </c>
    </row>
    <row r="158" spans="8:8">
      <c r="H158" s="1" t="s">
        <v>265</v>
      </c>
    </row>
    <row r="159" spans="8:8">
      <c r="H159" s="1" t="s">
        <v>266</v>
      </c>
    </row>
    <row r="160" spans="8:8">
      <c r="H160" s="1" t="s">
        <v>267</v>
      </c>
    </row>
    <row r="161" spans="8:8">
      <c r="H161" s="1" t="s">
        <v>268</v>
      </c>
    </row>
    <row r="162" spans="8:8">
      <c r="H162" s="1" t="s">
        <v>269</v>
      </c>
    </row>
    <row r="163" spans="8:8">
      <c r="H163" s="1" t="s">
        <v>270</v>
      </c>
    </row>
    <row r="164" spans="8:8">
      <c r="H164" s="1" t="s">
        <v>271</v>
      </c>
    </row>
    <row r="165" spans="8:8">
      <c r="H165" s="1" t="s">
        <v>272</v>
      </c>
    </row>
    <row r="166" spans="8:8">
      <c r="H166" s="1" t="s">
        <v>273</v>
      </c>
    </row>
    <row r="167" spans="8:8">
      <c r="H167" s="1" t="s">
        <v>274</v>
      </c>
    </row>
    <row r="168" spans="8:8">
      <c r="H168" s="1" t="s">
        <v>275</v>
      </c>
    </row>
    <row r="169" spans="8:8">
      <c r="H169" s="1" t="s">
        <v>276</v>
      </c>
    </row>
    <row r="170" spans="8:8">
      <c r="H170" s="1" t="s">
        <v>277</v>
      </c>
    </row>
    <row r="171" spans="8:8">
      <c r="H171" s="1" t="s">
        <v>278</v>
      </c>
    </row>
    <row r="172" spans="8:8">
      <c r="H172" s="1" t="s">
        <v>279</v>
      </c>
    </row>
    <row r="173" spans="8:8">
      <c r="H173" s="1" t="s">
        <v>280</v>
      </c>
    </row>
    <row r="174" spans="8:8">
      <c r="H174" s="1" t="s">
        <v>281</v>
      </c>
    </row>
    <row r="175" spans="8:8">
      <c r="H175" s="1" t="s">
        <v>282</v>
      </c>
    </row>
    <row r="176" spans="8:8">
      <c r="H176" s="1" t="s">
        <v>283</v>
      </c>
    </row>
    <row r="177" spans="8:8">
      <c r="H177" s="1" t="s">
        <v>284</v>
      </c>
    </row>
    <row r="178" spans="8:8">
      <c r="H178" s="1" t="s">
        <v>285</v>
      </c>
    </row>
    <row r="179" spans="8:8">
      <c r="H179" s="1" t="s">
        <v>286</v>
      </c>
    </row>
    <row r="180" spans="8:8">
      <c r="H180" s="1" t="s">
        <v>287</v>
      </c>
    </row>
    <row r="181" spans="8:8">
      <c r="H181" s="1" t="s">
        <v>288</v>
      </c>
    </row>
    <row r="182" spans="8:8">
      <c r="H182" s="1" t="s">
        <v>289</v>
      </c>
    </row>
    <row r="183" spans="8:8">
      <c r="H183" s="1" t="s">
        <v>290</v>
      </c>
    </row>
    <row r="184" spans="8:8">
      <c r="H184" s="1" t="s">
        <v>291</v>
      </c>
    </row>
    <row r="185" spans="8:8">
      <c r="H185" s="1" t="s">
        <v>292</v>
      </c>
    </row>
    <row r="186" spans="8:8">
      <c r="H186" s="1" t="s">
        <v>293</v>
      </c>
    </row>
    <row r="187" spans="8:8">
      <c r="H187" s="1" t="s">
        <v>294</v>
      </c>
    </row>
    <row r="188" spans="8:8">
      <c r="H188" s="1" t="s">
        <v>295</v>
      </c>
    </row>
    <row r="189" spans="8:8">
      <c r="H189" s="1" t="s">
        <v>296</v>
      </c>
    </row>
    <row r="190" spans="8:8">
      <c r="H190" s="1" t="s">
        <v>297</v>
      </c>
    </row>
    <row r="191" spans="8:8">
      <c r="H191" s="1" t="s">
        <v>298</v>
      </c>
    </row>
    <row r="192" spans="8:8">
      <c r="H192" s="1" t="s">
        <v>299</v>
      </c>
    </row>
    <row r="193" spans="8:8">
      <c r="H193" s="1" t="s">
        <v>300</v>
      </c>
    </row>
    <row r="194" spans="8:8">
      <c r="H194" s="1" t="s">
        <v>301</v>
      </c>
    </row>
    <row r="195" spans="8:8">
      <c r="H195" s="1" t="s">
        <v>302</v>
      </c>
    </row>
    <row r="196" spans="8:8">
      <c r="H196" s="1" t="s">
        <v>303</v>
      </c>
    </row>
    <row r="197" spans="8:8">
      <c r="H197" s="1" t="s">
        <v>304</v>
      </c>
    </row>
    <row r="198" spans="8:8">
      <c r="H198" s="1" t="s">
        <v>305</v>
      </c>
    </row>
    <row r="199" spans="8:8">
      <c r="H199" s="1" t="s">
        <v>306</v>
      </c>
    </row>
    <row r="200" spans="8:8">
      <c r="H200" s="1" t="s">
        <v>307</v>
      </c>
    </row>
    <row r="201" spans="8:8">
      <c r="H201" s="1" t="s">
        <v>308</v>
      </c>
    </row>
    <row r="202" spans="8:8">
      <c r="H202" s="1" t="s">
        <v>309</v>
      </c>
    </row>
    <row r="203" spans="8:8">
      <c r="H203" s="1" t="s">
        <v>310</v>
      </c>
    </row>
    <row r="204" spans="8:8">
      <c r="H204" s="1" t="s">
        <v>311</v>
      </c>
    </row>
    <row r="205" spans="8:8">
      <c r="H205" s="1" t="s">
        <v>312</v>
      </c>
    </row>
    <row r="206" spans="8:8">
      <c r="H206" s="1" t="s">
        <v>313</v>
      </c>
    </row>
    <row r="207" spans="8:8">
      <c r="H207" s="1" t="s">
        <v>314</v>
      </c>
    </row>
    <row r="208" spans="8:8">
      <c r="H208" s="1" t="s">
        <v>315</v>
      </c>
    </row>
    <row r="209" spans="8:8">
      <c r="H209" s="1" t="s">
        <v>316</v>
      </c>
    </row>
    <row r="210" spans="8:8">
      <c r="H210" s="1" t="s">
        <v>317</v>
      </c>
    </row>
    <row r="211" spans="8:8">
      <c r="H211" s="1" t="s">
        <v>318</v>
      </c>
    </row>
    <row r="212" spans="8:8">
      <c r="H212" s="1" t="s">
        <v>319</v>
      </c>
    </row>
    <row r="213" spans="8:8">
      <c r="H213" s="1" t="s">
        <v>320</v>
      </c>
    </row>
    <row r="214" spans="8:8">
      <c r="H214" s="1" t="s">
        <v>321</v>
      </c>
    </row>
    <row r="215" spans="8:8">
      <c r="H215" s="1" t="s">
        <v>322</v>
      </c>
    </row>
    <row r="216" spans="8:8">
      <c r="H216" s="1" t="s">
        <v>323</v>
      </c>
    </row>
    <row r="217" spans="8:8">
      <c r="H217" s="1" t="s">
        <v>324</v>
      </c>
    </row>
    <row r="218" spans="8:8">
      <c r="H218" s="1" t="s">
        <v>325</v>
      </c>
    </row>
    <row r="219" spans="8:8">
      <c r="H219" s="1" t="s">
        <v>326</v>
      </c>
    </row>
    <row r="220" spans="8:8">
      <c r="H220" s="1" t="s">
        <v>327</v>
      </c>
    </row>
    <row r="221" spans="8:8">
      <c r="H221" s="1" t="s">
        <v>328</v>
      </c>
    </row>
    <row r="222" spans="8:8">
      <c r="H222" s="1" t="s">
        <v>329</v>
      </c>
    </row>
    <row r="223" spans="8:8">
      <c r="H223" s="1" t="s">
        <v>330</v>
      </c>
    </row>
    <row r="224" spans="8:8">
      <c r="H224" s="1" t="s">
        <v>331</v>
      </c>
    </row>
    <row r="225" spans="8:8">
      <c r="H225" s="1" t="s">
        <v>332</v>
      </c>
    </row>
    <row r="226" spans="8:8">
      <c r="H226" s="1" t="s">
        <v>333</v>
      </c>
    </row>
    <row r="227" spans="8:8">
      <c r="H227" s="1" t="s">
        <v>334</v>
      </c>
    </row>
    <row r="228" spans="8:8">
      <c r="H228" s="1" t="s">
        <v>335</v>
      </c>
    </row>
    <row r="229" spans="8:8">
      <c r="H229" s="1" t="s">
        <v>336</v>
      </c>
    </row>
    <row r="230" spans="8:8">
      <c r="H230" s="1" t="s">
        <v>337</v>
      </c>
    </row>
    <row r="231" spans="8:8">
      <c r="H231" s="1" t="s">
        <v>338</v>
      </c>
    </row>
    <row r="232" spans="8:8">
      <c r="H232" s="1" t="s">
        <v>339</v>
      </c>
    </row>
    <row r="233" spans="8:8">
      <c r="H233" s="1" t="s">
        <v>340</v>
      </c>
    </row>
    <row r="234" spans="8:8">
      <c r="H234" s="1" t="s">
        <v>341</v>
      </c>
    </row>
    <row r="235" spans="8:8">
      <c r="H235" s="1" t="s">
        <v>342</v>
      </c>
    </row>
    <row r="236" spans="8:8">
      <c r="H236" s="1" t="s">
        <v>343</v>
      </c>
    </row>
    <row r="237" spans="8:8">
      <c r="H237" s="1" t="s">
        <v>344</v>
      </c>
    </row>
    <row r="238" spans="8:8">
      <c r="H238" s="1" t="s">
        <v>345</v>
      </c>
    </row>
    <row r="239" spans="8:8">
      <c r="H239" s="1" t="s">
        <v>346</v>
      </c>
    </row>
    <row r="240" spans="8:8">
      <c r="H240" s="1" t="s">
        <v>347</v>
      </c>
    </row>
    <row r="241" spans="8:8">
      <c r="H241" s="1" t="s">
        <v>348</v>
      </c>
    </row>
    <row r="242" spans="8:8">
      <c r="H242" s="1" t="s">
        <v>349</v>
      </c>
    </row>
    <row r="243" spans="8:8">
      <c r="H243" s="1" t="s">
        <v>350</v>
      </c>
    </row>
    <row r="244" spans="8:8">
      <c r="H244" s="1" t="s">
        <v>351</v>
      </c>
    </row>
    <row r="245" spans="8:8">
      <c r="H245" s="1" t="s">
        <v>352</v>
      </c>
    </row>
    <row r="246" spans="8:8">
      <c r="H246" s="1" t="s">
        <v>353</v>
      </c>
    </row>
    <row r="247" spans="8:8">
      <c r="H247" s="1" t="s">
        <v>354</v>
      </c>
    </row>
    <row r="248" spans="8:8">
      <c r="H248" s="1" t="s">
        <v>355</v>
      </c>
    </row>
    <row r="249" spans="8:8">
      <c r="H249" s="1" t="s">
        <v>356</v>
      </c>
    </row>
    <row r="250" spans="8:8">
      <c r="H250" s="1" t="s">
        <v>357</v>
      </c>
    </row>
    <row r="251" spans="8:8">
      <c r="H251" s="1" t="s">
        <v>358</v>
      </c>
    </row>
    <row r="252" spans="8:8">
      <c r="H252" s="1" t="s">
        <v>359</v>
      </c>
    </row>
    <row r="253" spans="8:8">
      <c r="H253" s="1" t="s">
        <v>360</v>
      </c>
    </row>
    <row r="254" spans="8:8">
      <c r="H254" s="1" t="s">
        <v>361</v>
      </c>
    </row>
    <row r="255" spans="8:8">
      <c r="H255" s="1" t="s">
        <v>362</v>
      </c>
    </row>
    <row r="256" spans="8:8">
      <c r="H256" s="1" t="s">
        <v>363</v>
      </c>
    </row>
    <row r="257" spans="8:8">
      <c r="H257" s="1" t="s">
        <v>364</v>
      </c>
    </row>
    <row r="258" spans="8:8">
      <c r="H258" s="1" t="s">
        <v>365</v>
      </c>
    </row>
    <row r="259" spans="8:8">
      <c r="H259" s="1" t="s">
        <v>366</v>
      </c>
    </row>
    <row r="260" spans="8:8">
      <c r="H260" s="1" t="s">
        <v>367</v>
      </c>
    </row>
    <row r="261" spans="8:8">
      <c r="H261" s="1" t="s">
        <v>368</v>
      </c>
    </row>
    <row r="262" spans="8:8">
      <c r="H262" s="1" t="s">
        <v>369</v>
      </c>
    </row>
    <row r="263" spans="8:8">
      <c r="H263" s="1" t="s">
        <v>370</v>
      </c>
    </row>
    <row r="264" spans="8:8">
      <c r="H264" s="1" t="s">
        <v>371</v>
      </c>
    </row>
    <row r="265" spans="8:8">
      <c r="H265" s="1" t="s">
        <v>372</v>
      </c>
    </row>
    <row r="266" spans="8:8">
      <c r="H266" s="1" t="s">
        <v>373</v>
      </c>
    </row>
    <row r="267" spans="8:8">
      <c r="H267" s="1" t="s">
        <v>374</v>
      </c>
    </row>
    <row r="268" spans="8:8">
      <c r="H268" s="1" t="s">
        <v>375</v>
      </c>
    </row>
    <row r="269" spans="8:8">
      <c r="H269" s="1" t="s">
        <v>376</v>
      </c>
    </row>
    <row r="270" spans="8:8">
      <c r="H270" s="1" t="s">
        <v>377</v>
      </c>
    </row>
    <row r="271" spans="8:8">
      <c r="H271" s="1" t="s">
        <v>378</v>
      </c>
    </row>
    <row r="272" spans="8:8">
      <c r="H272" s="1" t="s">
        <v>379</v>
      </c>
    </row>
    <row r="273" spans="8:8">
      <c r="H273" s="1" t="s">
        <v>380</v>
      </c>
    </row>
    <row r="274" spans="8:8">
      <c r="H274" s="1" t="s">
        <v>381</v>
      </c>
    </row>
    <row r="275" spans="8:8">
      <c r="H275" s="1" t="s">
        <v>382</v>
      </c>
    </row>
    <row r="276" spans="8:8">
      <c r="H276" s="1" t="s">
        <v>383</v>
      </c>
    </row>
    <row r="277" spans="8:8">
      <c r="H277" s="1" t="s">
        <v>384</v>
      </c>
    </row>
    <row r="278" spans="8:8">
      <c r="H278" s="1" t="s">
        <v>385</v>
      </c>
    </row>
    <row r="279" spans="8:8">
      <c r="H279" s="1" t="s">
        <v>386</v>
      </c>
    </row>
    <row r="280" spans="8:8">
      <c r="H280" s="1" t="s">
        <v>387</v>
      </c>
    </row>
    <row r="281" spans="8:8">
      <c r="H281" s="1" t="s">
        <v>388</v>
      </c>
    </row>
    <row r="282" spans="8:8">
      <c r="H282" s="1" t="s">
        <v>389</v>
      </c>
    </row>
    <row r="283" spans="8:8">
      <c r="H283" s="1" t="s">
        <v>390</v>
      </c>
    </row>
    <row r="284" spans="8:8">
      <c r="H284" s="1" t="s">
        <v>391</v>
      </c>
    </row>
    <row r="285" spans="8:8">
      <c r="H285" s="1" t="s">
        <v>392</v>
      </c>
    </row>
    <row r="286" spans="8:8">
      <c r="H286" s="1" t="s">
        <v>393</v>
      </c>
    </row>
    <row r="287" spans="8:8">
      <c r="H287" s="1" t="s">
        <v>394</v>
      </c>
    </row>
    <row r="288" spans="8:8">
      <c r="H288" s="1" t="s">
        <v>395</v>
      </c>
    </row>
    <row r="289" spans="8:8">
      <c r="H289" s="1" t="s">
        <v>396</v>
      </c>
    </row>
    <row r="290" spans="8:8">
      <c r="H290" s="1" t="s">
        <v>397</v>
      </c>
    </row>
    <row r="291" spans="8:8">
      <c r="H291" s="1" t="s">
        <v>398</v>
      </c>
    </row>
    <row r="292" spans="8:8">
      <c r="H292" s="1" t="s">
        <v>399</v>
      </c>
    </row>
    <row r="293" spans="8:8">
      <c r="H293" s="1" t="s">
        <v>400</v>
      </c>
    </row>
    <row r="294" spans="8:8">
      <c r="H294" s="1" t="s">
        <v>401</v>
      </c>
    </row>
    <row r="295" spans="8:8">
      <c r="H295" s="1" t="s">
        <v>402</v>
      </c>
    </row>
    <row r="296" spans="8:8">
      <c r="H296" s="1" t="s">
        <v>403</v>
      </c>
    </row>
    <row r="297" spans="8:8">
      <c r="H297" s="1" t="s">
        <v>404</v>
      </c>
    </row>
    <row r="298" spans="8:8">
      <c r="H298" s="1" t="s">
        <v>405</v>
      </c>
    </row>
    <row r="299" spans="8:8">
      <c r="H299" s="1" t="s">
        <v>406</v>
      </c>
    </row>
    <row r="300" spans="8:8">
      <c r="H300" s="1" t="s">
        <v>407</v>
      </c>
    </row>
    <row r="301" spans="8:8">
      <c r="H301" s="1" t="s">
        <v>408</v>
      </c>
    </row>
    <row r="302" spans="8:8">
      <c r="H302" s="1" t="s">
        <v>409</v>
      </c>
    </row>
    <row r="303" spans="8:8">
      <c r="H303" s="1" t="s">
        <v>410</v>
      </c>
    </row>
    <row r="304" spans="8:8">
      <c r="H304" s="1" t="s">
        <v>411</v>
      </c>
    </row>
    <row r="305" spans="8:8">
      <c r="H305" s="1" t="s">
        <v>412</v>
      </c>
    </row>
    <row r="306" spans="8:8">
      <c r="H306" s="1" t="s">
        <v>413</v>
      </c>
    </row>
    <row r="307" spans="8:8">
      <c r="H307" s="1" t="s">
        <v>414</v>
      </c>
    </row>
    <row r="308" spans="8:8">
      <c r="H308" s="1" t="s">
        <v>415</v>
      </c>
    </row>
    <row r="309" spans="8:8">
      <c r="H309" s="1" t="s">
        <v>416</v>
      </c>
    </row>
    <row r="310" spans="8:8">
      <c r="H310" s="1" t="s">
        <v>417</v>
      </c>
    </row>
    <row r="311" spans="8:8">
      <c r="H311" s="1" t="s">
        <v>418</v>
      </c>
    </row>
    <row r="312" spans="8:8">
      <c r="H312" s="1" t="s">
        <v>419</v>
      </c>
    </row>
    <row r="313" spans="8:8">
      <c r="H313" s="1" t="s">
        <v>420</v>
      </c>
    </row>
    <row r="314" spans="8:8">
      <c r="H314" s="1" t="s">
        <v>421</v>
      </c>
    </row>
    <row r="315" spans="8:8">
      <c r="H315" s="1" t="s">
        <v>422</v>
      </c>
    </row>
    <row r="316" spans="8:8">
      <c r="H316" s="1" t="s">
        <v>423</v>
      </c>
    </row>
    <row r="317" spans="8:8">
      <c r="H317" s="1" t="s">
        <v>424</v>
      </c>
    </row>
    <row r="318" spans="8:8">
      <c r="H318" s="1" t="s">
        <v>425</v>
      </c>
    </row>
    <row r="319" spans="8:8">
      <c r="H319" s="1" t="s">
        <v>426</v>
      </c>
    </row>
    <row r="320" spans="8:8">
      <c r="H320" s="1" t="s">
        <v>427</v>
      </c>
    </row>
    <row r="321" spans="8:8">
      <c r="H321" s="1" t="s">
        <v>428</v>
      </c>
    </row>
    <row r="322" spans="8:8">
      <c r="H322" s="1" t="s">
        <v>429</v>
      </c>
    </row>
    <row r="323" spans="8:8">
      <c r="H323" s="1" t="s">
        <v>430</v>
      </c>
    </row>
    <row r="324" spans="8:8">
      <c r="H324" s="1" t="s">
        <v>431</v>
      </c>
    </row>
    <row r="325" spans="8:8">
      <c r="H325" s="1" t="s">
        <v>432</v>
      </c>
    </row>
    <row r="326" spans="8:8">
      <c r="H326" s="1" t="s">
        <v>433</v>
      </c>
    </row>
    <row r="327" spans="8:8">
      <c r="H327" s="1" t="s">
        <v>434</v>
      </c>
    </row>
    <row r="328" spans="8:8">
      <c r="H328" s="1" t="s">
        <v>435</v>
      </c>
    </row>
    <row r="329" spans="8:8">
      <c r="H329" s="1" t="s">
        <v>436</v>
      </c>
    </row>
    <row r="330" spans="8:8">
      <c r="H330" s="1" t="s">
        <v>437</v>
      </c>
    </row>
    <row r="331" spans="8:8">
      <c r="H331" s="1" t="s">
        <v>438</v>
      </c>
    </row>
    <row r="332" spans="8:8">
      <c r="H332" s="1" t="s">
        <v>439</v>
      </c>
    </row>
    <row r="333" spans="8:8">
      <c r="H333" s="1" t="s">
        <v>440</v>
      </c>
    </row>
    <row r="334" spans="8:8">
      <c r="H334" s="1" t="s">
        <v>441</v>
      </c>
    </row>
    <row r="335" spans="8:8">
      <c r="H335" s="1" t="s">
        <v>442</v>
      </c>
    </row>
    <row r="336" spans="8:8">
      <c r="H336" s="1" t="s">
        <v>443</v>
      </c>
    </row>
    <row r="337" spans="8:8">
      <c r="H337" s="1" t="s">
        <v>444</v>
      </c>
    </row>
    <row r="338" spans="8:8">
      <c r="H338" s="1" t="s">
        <v>445</v>
      </c>
    </row>
    <row r="339" spans="8:8">
      <c r="H339" s="1" t="s">
        <v>446</v>
      </c>
    </row>
    <row r="340" spans="8:8">
      <c r="H340" s="1" t="s">
        <v>447</v>
      </c>
    </row>
    <row r="341" spans="8:8">
      <c r="H341" s="1" t="s">
        <v>448</v>
      </c>
    </row>
    <row r="342" spans="8:8">
      <c r="H342" s="1" t="s">
        <v>449</v>
      </c>
    </row>
    <row r="343" spans="8:8">
      <c r="H343" s="1" t="s">
        <v>450</v>
      </c>
    </row>
    <row r="344" spans="8:8">
      <c r="H344" s="1" t="s">
        <v>451</v>
      </c>
    </row>
    <row r="345" spans="8:8">
      <c r="H345" s="1" t="s">
        <v>452</v>
      </c>
    </row>
    <row r="346" spans="8:8">
      <c r="H346" s="1" t="s">
        <v>453</v>
      </c>
    </row>
    <row r="347" spans="8:8">
      <c r="H347" s="1" t="s">
        <v>454</v>
      </c>
    </row>
    <row r="348" spans="8:8">
      <c r="H348" s="1" t="s">
        <v>455</v>
      </c>
    </row>
    <row r="349" spans="8:8">
      <c r="H349" s="1" t="s">
        <v>456</v>
      </c>
    </row>
    <row r="350" spans="8:8">
      <c r="H350" s="1" t="s">
        <v>457</v>
      </c>
    </row>
    <row r="351" spans="8:8">
      <c r="H351" s="1" t="s">
        <v>458</v>
      </c>
    </row>
    <row r="352" spans="8:8">
      <c r="H352" s="1" t="s">
        <v>459</v>
      </c>
    </row>
    <row r="353" spans="8:8">
      <c r="H353" s="1" t="s">
        <v>460</v>
      </c>
    </row>
    <row r="354" spans="8:8">
      <c r="H354" s="1" t="s">
        <v>461</v>
      </c>
    </row>
    <row r="355" spans="8:8">
      <c r="H355" s="1" t="s">
        <v>462</v>
      </c>
    </row>
    <row r="356" spans="8:8">
      <c r="H356" s="1" t="s">
        <v>463</v>
      </c>
    </row>
    <row r="357" spans="8:8">
      <c r="H357" s="1" t="s">
        <v>464</v>
      </c>
    </row>
    <row r="358" spans="8:8">
      <c r="H358" s="1" t="s">
        <v>465</v>
      </c>
    </row>
    <row r="359" spans="8:8">
      <c r="H359" s="1" t="s">
        <v>466</v>
      </c>
    </row>
    <row r="360" spans="8:8">
      <c r="H360" s="1" t="s">
        <v>467</v>
      </c>
    </row>
    <row r="361" spans="8:8">
      <c r="H361" s="1" t="s">
        <v>468</v>
      </c>
    </row>
    <row r="362" spans="8:8">
      <c r="H362" s="1" t="s">
        <v>469</v>
      </c>
    </row>
    <row r="363" spans="8:8">
      <c r="H363" s="1" t="s">
        <v>470</v>
      </c>
    </row>
    <row r="364" spans="8:8">
      <c r="H364" s="1" t="s">
        <v>471</v>
      </c>
    </row>
    <row r="365" spans="8:8">
      <c r="H365" s="1" t="s">
        <v>472</v>
      </c>
    </row>
    <row r="366" spans="8:8">
      <c r="H366" s="1" t="s">
        <v>473</v>
      </c>
    </row>
    <row r="367" spans="8:8">
      <c r="H367" s="1" t="s">
        <v>474</v>
      </c>
    </row>
    <row r="368" spans="8:8">
      <c r="H368" s="1" t="s">
        <v>475</v>
      </c>
    </row>
    <row r="369" spans="8:8">
      <c r="H369" s="1" t="s">
        <v>476</v>
      </c>
    </row>
    <row r="370" spans="8:8">
      <c r="H370" s="1" t="s">
        <v>477</v>
      </c>
    </row>
    <row r="371" spans="8:8">
      <c r="H371" s="1" t="s">
        <v>478</v>
      </c>
    </row>
    <row r="372" spans="8:8">
      <c r="H372" s="1" t="s">
        <v>479</v>
      </c>
    </row>
    <row r="373" spans="8:8">
      <c r="H373" s="1" t="s">
        <v>480</v>
      </c>
    </row>
    <row r="374" spans="8:8">
      <c r="H374" s="1" t="s">
        <v>481</v>
      </c>
    </row>
    <row r="375" spans="8:8">
      <c r="H375" s="1" t="s">
        <v>482</v>
      </c>
    </row>
    <row r="376" spans="8:8">
      <c r="H376" s="1" t="s">
        <v>483</v>
      </c>
    </row>
    <row r="377" spans="8:8">
      <c r="H377" s="1" t="s">
        <v>484</v>
      </c>
    </row>
    <row r="378" spans="8:8">
      <c r="H378" s="1" t="s">
        <v>485</v>
      </c>
    </row>
    <row r="379" spans="8:8">
      <c r="H379" s="1" t="s">
        <v>486</v>
      </c>
    </row>
    <row r="380" spans="8:8">
      <c r="H380" s="1" t="s">
        <v>487</v>
      </c>
    </row>
    <row r="381" spans="8:8">
      <c r="H381" s="1" t="s">
        <v>488</v>
      </c>
    </row>
    <row r="382" spans="8:8">
      <c r="H382" s="1" t="s">
        <v>489</v>
      </c>
    </row>
    <row r="383" spans="8:8">
      <c r="H383" s="1" t="s">
        <v>490</v>
      </c>
    </row>
    <row r="384" spans="8:8">
      <c r="H384" s="1" t="s">
        <v>491</v>
      </c>
    </row>
    <row r="385" spans="8:8">
      <c r="H385" s="1" t="s">
        <v>492</v>
      </c>
    </row>
    <row r="386" spans="8:8">
      <c r="H386" s="1" t="s">
        <v>493</v>
      </c>
    </row>
    <row r="387" spans="8:8">
      <c r="H387" s="1" t="s">
        <v>494</v>
      </c>
    </row>
    <row r="388" spans="8:8">
      <c r="H388" s="1" t="s">
        <v>495</v>
      </c>
    </row>
    <row r="389" spans="8:8">
      <c r="H389" s="1" t="s">
        <v>496</v>
      </c>
    </row>
    <row r="390" spans="8:8">
      <c r="H390" s="1" t="s">
        <v>497</v>
      </c>
    </row>
    <row r="391" spans="8:8">
      <c r="H391" s="1" t="s">
        <v>498</v>
      </c>
    </row>
    <row r="392" spans="8:8">
      <c r="H392" s="1" t="s">
        <v>499</v>
      </c>
    </row>
    <row r="393" spans="8:8">
      <c r="H393" s="1" t="s">
        <v>500</v>
      </c>
    </row>
    <row r="394" spans="8:8">
      <c r="H394" s="1" t="s">
        <v>501</v>
      </c>
    </row>
    <row r="395" spans="8:8">
      <c r="H395" s="1" t="s">
        <v>502</v>
      </c>
    </row>
    <row r="396" spans="8:8">
      <c r="H396" s="1" t="s">
        <v>503</v>
      </c>
    </row>
    <row r="397" spans="8:8">
      <c r="H397" s="1" t="s">
        <v>504</v>
      </c>
    </row>
    <row r="398" spans="8:8">
      <c r="H398" s="1" t="s">
        <v>505</v>
      </c>
    </row>
    <row r="399" spans="8:8">
      <c r="H399" s="1" t="s">
        <v>506</v>
      </c>
    </row>
    <row r="400" spans="8:8">
      <c r="H400" s="1" t="s">
        <v>507</v>
      </c>
    </row>
    <row r="401" spans="8:8">
      <c r="H401" s="1" t="s">
        <v>508</v>
      </c>
    </row>
    <row r="402" spans="8:8">
      <c r="H402" s="1" t="s">
        <v>509</v>
      </c>
    </row>
    <row r="403" spans="8:8">
      <c r="H403" s="1" t="s">
        <v>510</v>
      </c>
    </row>
    <row r="404" spans="8:8">
      <c r="H404" s="1" t="s">
        <v>511</v>
      </c>
    </row>
    <row r="405" spans="8:8">
      <c r="H405" s="1" t="s">
        <v>512</v>
      </c>
    </row>
    <row r="406" spans="8:8">
      <c r="H406" s="1" t="s">
        <v>513</v>
      </c>
    </row>
    <row r="407" spans="8:8">
      <c r="H407" s="1" t="s">
        <v>514</v>
      </c>
    </row>
    <row r="408" spans="8:8">
      <c r="H408" s="1" t="s">
        <v>515</v>
      </c>
    </row>
    <row r="409" spans="8:8">
      <c r="H409" s="1" t="s">
        <v>516</v>
      </c>
    </row>
    <row r="410" spans="8:8">
      <c r="H410" s="1" t="s">
        <v>517</v>
      </c>
    </row>
    <row r="411" spans="8:8">
      <c r="H411" s="1" t="s">
        <v>518</v>
      </c>
    </row>
    <row r="412" spans="8:8">
      <c r="H412" s="1" t="s">
        <v>519</v>
      </c>
    </row>
    <row r="413" spans="8:8">
      <c r="H413" s="1" t="s">
        <v>520</v>
      </c>
    </row>
    <row r="414" spans="8:8">
      <c r="H414" s="1" t="s">
        <v>521</v>
      </c>
    </row>
    <row r="415" spans="8:8">
      <c r="H415" s="1" t="s">
        <v>522</v>
      </c>
    </row>
    <row r="416" spans="8:8">
      <c r="H416" s="1" t="s">
        <v>523</v>
      </c>
    </row>
    <row r="417" spans="8:8">
      <c r="H417" s="1" t="s">
        <v>524</v>
      </c>
    </row>
    <row r="418" spans="8:8">
      <c r="H418" s="1" t="s">
        <v>525</v>
      </c>
    </row>
    <row r="419" spans="8:8">
      <c r="H419" s="1" t="s">
        <v>526</v>
      </c>
    </row>
    <row r="420" spans="8:8">
      <c r="H420" s="1" t="s">
        <v>527</v>
      </c>
    </row>
    <row r="421" spans="8:8">
      <c r="H421" s="1" t="s">
        <v>528</v>
      </c>
    </row>
    <row r="422" spans="8:8">
      <c r="H422" s="1" t="s">
        <v>529</v>
      </c>
    </row>
    <row r="423" spans="8:8">
      <c r="H423" s="1" t="s">
        <v>530</v>
      </c>
    </row>
    <row r="424" spans="8:8">
      <c r="H424" s="1" t="s">
        <v>531</v>
      </c>
    </row>
    <row r="425" spans="8:8">
      <c r="H425" s="1" t="s">
        <v>532</v>
      </c>
    </row>
    <row r="426" spans="8:8">
      <c r="H426" s="1" t="s">
        <v>533</v>
      </c>
    </row>
    <row r="427" spans="8:8">
      <c r="H427" s="1" t="s">
        <v>534</v>
      </c>
    </row>
    <row r="428" spans="8:8">
      <c r="H428" s="1" t="s">
        <v>535</v>
      </c>
    </row>
    <row r="429" spans="8:8">
      <c r="H429" s="1" t="s">
        <v>536</v>
      </c>
    </row>
    <row r="430" spans="8:8">
      <c r="H430" s="1" t="s">
        <v>537</v>
      </c>
    </row>
    <row r="431" spans="8:8">
      <c r="H431" s="1" t="s">
        <v>538</v>
      </c>
    </row>
    <row r="432" spans="8:8">
      <c r="H432" s="1" t="s">
        <v>539</v>
      </c>
    </row>
    <row r="433" spans="8:8">
      <c r="H433" s="1" t="s">
        <v>540</v>
      </c>
    </row>
    <row r="434" spans="8:8">
      <c r="H434" s="1" t="s">
        <v>541</v>
      </c>
    </row>
    <row r="435" spans="8:8">
      <c r="H435" s="1" t="s">
        <v>542</v>
      </c>
    </row>
    <row r="436" spans="8:8">
      <c r="H436" s="1" t="s">
        <v>543</v>
      </c>
    </row>
    <row r="437" spans="8:8">
      <c r="H437" s="1" t="s">
        <v>544</v>
      </c>
    </row>
    <row r="438" spans="8:8">
      <c r="H438" s="1" t="s">
        <v>545</v>
      </c>
    </row>
    <row r="439" spans="8:8">
      <c r="H439" s="1" t="s">
        <v>546</v>
      </c>
    </row>
    <row r="440" spans="8:8">
      <c r="H440" s="1" t="s">
        <v>547</v>
      </c>
    </row>
    <row r="441" spans="8:8">
      <c r="H441" s="1" t="s">
        <v>548</v>
      </c>
    </row>
    <row r="442" spans="8:8">
      <c r="H442" s="1" t="s">
        <v>549</v>
      </c>
    </row>
    <row r="443" spans="8:8">
      <c r="H443" s="1" t="s">
        <v>550</v>
      </c>
    </row>
    <row r="444" spans="8:8">
      <c r="H444" s="1" t="s">
        <v>551</v>
      </c>
    </row>
    <row r="445" spans="8:8">
      <c r="H445" s="1" t="s">
        <v>552</v>
      </c>
    </row>
    <row r="446" spans="8:8">
      <c r="H446" s="1" t="s">
        <v>553</v>
      </c>
    </row>
    <row r="447" spans="8:8">
      <c r="H447" s="1" t="s">
        <v>554</v>
      </c>
    </row>
    <row r="448" spans="8:8">
      <c r="H448" s="1" t="s">
        <v>555</v>
      </c>
    </row>
    <row r="449" spans="8:8">
      <c r="H449" s="1" t="s">
        <v>556</v>
      </c>
    </row>
    <row r="450" spans="8:8">
      <c r="H450" s="1" t="s">
        <v>557</v>
      </c>
    </row>
    <row r="451" spans="8:8">
      <c r="H451" s="1" t="s">
        <v>558</v>
      </c>
    </row>
    <row r="452" spans="8:8">
      <c r="H452" s="1" t="s">
        <v>559</v>
      </c>
    </row>
    <row r="453" spans="8:8">
      <c r="H453" s="1" t="s">
        <v>560</v>
      </c>
    </row>
    <row r="454" spans="8:8">
      <c r="H454" s="1" t="s">
        <v>561</v>
      </c>
    </row>
    <row r="455" spans="8:8">
      <c r="H455" s="1" t="s">
        <v>562</v>
      </c>
    </row>
    <row r="456" spans="8:8">
      <c r="H456" s="1" t="s">
        <v>563</v>
      </c>
    </row>
    <row r="457" spans="8:8">
      <c r="H457" s="1" t="s">
        <v>564</v>
      </c>
    </row>
    <row r="458" spans="8:8">
      <c r="H458" s="1" t="s">
        <v>565</v>
      </c>
    </row>
    <row r="459" spans="8:8">
      <c r="H459" s="1" t="s">
        <v>566</v>
      </c>
    </row>
    <row r="460" spans="8:8">
      <c r="H460" s="1" t="s">
        <v>567</v>
      </c>
    </row>
    <row r="461" spans="8:8">
      <c r="H461" s="1" t="s">
        <v>568</v>
      </c>
    </row>
    <row r="462" spans="8:8">
      <c r="H462" s="1" t="s">
        <v>569</v>
      </c>
    </row>
    <row r="463" spans="8:8">
      <c r="H463" s="1" t="s">
        <v>570</v>
      </c>
    </row>
    <row r="464" spans="8:8">
      <c r="H464" s="1" t="s">
        <v>571</v>
      </c>
    </row>
    <row r="465" spans="8:8">
      <c r="H465" s="1" t="s">
        <v>572</v>
      </c>
    </row>
    <row r="466" spans="8:8">
      <c r="H466" s="1" t="s">
        <v>573</v>
      </c>
    </row>
    <row r="467" spans="8:8">
      <c r="H467" s="1" t="s">
        <v>574</v>
      </c>
    </row>
    <row r="468" spans="8:8">
      <c r="H468" s="1" t="s">
        <v>575</v>
      </c>
    </row>
    <row r="469" spans="8:8">
      <c r="H469" s="1" t="s">
        <v>576</v>
      </c>
    </row>
    <row r="470" spans="8:8">
      <c r="H470" s="1" t="s">
        <v>577</v>
      </c>
    </row>
    <row r="471" spans="8:8">
      <c r="H471" s="1" t="s">
        <v>578</v>
      </c>
    </row>
    <row r="472" spans="8:8">
      <c r="H472" s="1" t="s">
        <v>579</v>
      </c>
    </row>
    <row r="473" spans="8:8">
      <c r="H473" s="1" t="s">
        <v>580</v>
      </c>
    </row>
    <row r="474" spans="8:8">
      <c r="H474" s="1" t="s">
        <v>581</v>
      </c>
    </row>
    <row r="475" spans="8:8">
      <c r="H475" s="1" t="s">
        <v>582</v>
      </c>
    </row>
    <row r="476" spans="8:8">
      <c r="H476" s="1" t="s">
        <v>583</v>
      </c>
    </row>
    <row r="477" spans="8:8">
      <c r="H477" s="1" t="s">
        <v>584</v>
      </c>
    </row>
    <row r="478" spans="8:8">
      <c r="H478" s="1" t="s">
        <v>585</v>
      </c>
    </row>
    <row r="479" spans="8:8">
      <c r="H479" s="1" t="s">
        <v>586</v>
      </c>
    </row>
    <row r="480" spans="8:8">
      <c r="H480" s="1" t="s">
        <v>587</v>
      </c>
    </row>
    <row r="481" spans="8:8">
      <c r="H481" s="1" t="s">
        <v>588</v>
      </c>
    </row>
    <row r="482" spans="8:8">
      <c r="H482" s="1" t="s">
        <v>589</v>
      </c>
    </row>
    <row r="483" spans="8:8">
      <c r="H483" s="1" t="s">
        <v>590</v>
      </c>
    </row>
    <row r="484" spans="8:8">
      <c r="H484" s="1" t="s">
        <v>591</v>
      </c>
    </row>
    <row r="485" spans="8:8">
      <c r="H485" s="1" t="s">
        <v>592</v>
      </c>
    </row>
    <row r="486" spans="8:8">
      <c r="H486" s="1" t="s">
        <v>593</v>
      </c>
    </row>
    <row r="487" spans="8:8">
      <c r="H487" s="1" t="s">
        <v>594</v>
      </c>
    </row>
    <row r="488" spans="8:8">
      <c r="H488" s="1" t="s">
        <v>595</v>
      </c>
    </row>
    <row r="489" spans="8:8">
      <c r="H489" s="1" t="s">
        <v>596</v>
      </c>
    </row>
    <row r="490" spans="8:8">
      <c r="H490" s="1" t="s">
        <v>597</v>
      </c>
    </row>
    <row r="491" spans="8:8">
      <c r="H491" s="1" t="s">
        <v>598</v>
      </c>
    </row>
    <row r="492" spans="8:8">
      <c r="H492" s="1" t="s">
        <v>599</v>
      </c>
    </row>
    <row r="493" spans="8:8">
      <c r="H493" s="1" t="s">
        <v>600</v>
      </c>
    </row>
    <row r="494" spans="8:8">
      <c r="H494" s="1" t="s">
        <v>601</v>
      </c>
    </row>
    <row r="495" spans="8:8">
      <c r="H495" s="1" t="s">
        <v>602</v>
      </c>
    </row>
    <row r="496" spans="8:8">
      <c r="H496" s="1" t="s">
        <v>603</v>
      </c>
    </row>
    <row r="497" spans="8:8">
      <c r="H497" s="1" t="s">
        <v>604</v>
      </c>
    </row>
    <row r="498" spans="8:8">
      <c r="H498" s="1" t="s">
        <v>605</v>
      </c>
    </row>
    <row r="499" spans="8:8">
      <c r="H499" s="1" t="s">
        <v>606</v>
      </c>
    </row>
    <row r="500" spans="8:8">
      <c r="H500" s="1" t="s">
        <v>607</v>
      </c>
    </row>
    <row r="501" spans="8:8">
      <c r="H501" s="1" t="s">
        <v>608</v>
      </c>
    </row>
    <row r="502" spans="8:8">
      <c r="H502" s="1" t="s">
        <v>609</v>
      </c>
    </row>
    <row r="503" spans="8:8">
      <c r="H503" s="1" t="s">
        <v>610</v>
      </c>
    </row>
    <row r="504" spans="8:8">
      <c r="H504" s="1" t="s">
        <v>611</v>
      </c>
    </row>
    <row r="505" spans="8:8">
      <c r="H505" s="1" t="s">
        <v>612</v>
      </c>
    </row>
    <row r="506" spans="8:8">
      <c r="H506" s="1" t="s">
        <v>613</v>
      </c>
    </row>
    <row r="507" spans="8:8">
      <c r="H507" s="1" t="s">
        <v>614</v>
      </c>
    </row>
    <row r="508" spans="8:8">
      <c r="H508" s="1" t="s">
        <v>615</v>
      </c>
    </row>
    <row r="509" spans="8:8">
      <c r="H509" s="1" t="s">
        <v>616</v>
      </c>
    </row>
    <row r="510" spans="8:8">
      <c r="H510" s="1" t="s">
        <v>617</v>
      </c>
    </row>
    <row r="511" spans="8:8">
      <c r="H511" s="1" t="s">
        <v>618</v>
      </c>
    </row>
    <row r="512" spans="8:8">
      <c r="H512" s="1" t="s">
        <v>619</v>
      </c>
    </row>
    <row r="513" spans="8:8">
      <c r="H513" s="1" t="s">
        <v>620</v>
      </c>
    </row>
    <row r="514" spans="8:8">
      <c r="H514" s="1" t="s">
        <v>621</v>
      </c>
    </row>
    <row r="515" spans="8:8">
      <c r="H515" s="1" t="s">
        <v>622</v>
      </c>
    </row>
    <row r="516" spans="8:8">
      <c r="H516" s="1" t="s">
        <v>623</v>
      </c>
    </row>
    <row r="517" spans="8:8">
      <c r="H517" s="1" t="s">
        <v>624</v>
      </c>
    </row>
    <row r="518" spans="8:8">
      <c r="H518" s="1" t="s">
        <v>625</v>
      </c>
    </row>
    <row r="519" spans="8:8">
      <c r="H519" s="1" t="s">
        <v>626</v>
      </c>
    </row>
    <row r="520" spans="8:8">
      <c r="H520" s="1" t="s">
        <v>627</v>
      </c>
    </row>
    <row r="521" spans="8:8">
      <c r="H521" s="1" t="s">
        <v>628</v>
      </c>
    </row>
    <row r="522" spans="8:8">
      <c r="H522" s="1" t="s">
        <v>629</v>
      </c>
    </row>
    <row r="523" spans="8:8">
      <c r="H523" s="1" t="s">
        <v>630</v>
      </c>
    </row>
    <row r="524" spans="8:8">
      <c r="H524" s="1" t="s">
        <v>631</v>
      </c>
    </row>
    <row r="525" spans="8:8">
      <c r="H525" s="1" t="s">
        <v>632</v>
      </c>
    </row>
    <row r="526" spans="8:8">
      <c r="H526" s="1" t="s">
        <v>633</v>
      </c>
    </row>
    <row r="527" spans="8:8">
      <c r="H527" s="1" t="s">
        <v>634</v>
      </c>
    </row>
    <row r="528" spans="8:8">
      <c r="H528" s="1" t="s">
        <v>635</v>
      </c>
    </row>
    <row r="529" spans="8:8">
      <c r="H529" s="1" t="s">
        <v>636</v>
      </c>
    </row>
    <row r="530" spans="8:8">
      <c r="H530" s="1" t="s">
        <v>637</v>
      </c>
    </row>
    <row r="531" spans="8:8">
      <c r="H531" s="1" t="s">
        <v>638</v>
      </c>
    </row>
    <row r="532" spans="8:8">
      <c r="H532" s="1" t="s">
        <v>639</v>
      </c>
    </row>
    <row r="533" spans="8:8">
      <c r="H533" s="1" t="s">
        <v>640</v>
      </c>
    </row>
    <row r="534" spans="8:8">
      <c r="H534" s="1" t="s">
        <v>641</v>
      </c>
    </row>
    <row r="535" spans="8:8">
      <c r="H535" s="1" t="s">
        <v>642</v>
      </c>
    </row>
    <row r="536" spans="8:8">
      <c r="H536" s="1" t="s">
        <v>643</v>
      </c>
    </row>
    <row r="537" spans="8:8">
      <c r="H537" s="1" t="s">
        <v>644</v>
      </c>
    </row>
    <row r="538" spans="8:8">
      <c r="H538" s="1" t="s">
        <v>645</v>
      </c>
    </row>
    <row r="539" spans="8:8">
      <c r="H539" s="1" t="s">
        <v>646</v>
      </c>
    </row>
    <row r="540" spans="8:8">
      <c r="H540" s="1" t="s">
        <v>647</v>
      </c>
    </row>
    <row r="541" spans="8:8">
      <c r="H541" s="1" t="s">
        <v>648</v>
      </c>
    </row>
    <row r="542" spans="8:8">
      <c r="H542" s="1" t="s">
        <v>649</v>
      </c>
    </row>
    <row r="543" spans="8:8">
      <c r="H543" s="1" t="s">
        <v>650</v>
      </c>
    </row>
    <row r="544" spans="8:8">
      <c r="H544" s="1" t="s">
        <v>651</v>
      </c>
    </row>
    <row r="545" spans="8:8">
      <c r="H545" s="1" t="s">
        <v>652</v>
      </c>
    </row>
    <row r="546" spans="8:8">
      <c r="H546" s="1" t="s">
        <v>653</v>
      </c>
    </row>
    <row r="547" spans="8:8">
      <c r="H547" s="1" t="s">
        <v>654</v>
      </c>
    </row>
    <row r="548" spans="8:8">
      <c r="H548" s="1" t="s">
        <v>655</v>
      </c>
    </row>
    <row r="549" spans="8:8">
      <c r="H549" s="1" t="s">
        <v>656</v>
      </c>
    </row>
    <row r="550" spans="8:8">
      <c r="H550" s="1" t="s">
        <v>657</v>
      </c>
    </row>
    <row r="551" spans="8:8">
      <c r="H551" s="1" t="s">
        <v>658</v>
      </c>
    </row>
    <row r="552" spans="8:8">
      <c r="H552" s="1" t="s">
        <v>659</v>
      </c>
    </row>
    <row r="553" spans="8:8">
      <c r="H553" s="1" t="s">
        <v>660</v>
      </c>
    </row>
    <row r="554" spans="8:8">
      <c r="H554" s="1" t="s">
        <v>661</v>
      </c>
    </row>
    <row r="555" spans="8:8">
      <c r="H555" s="1" t="s">
        <v>662</v>
      </c>
    </row>
    <row r="556" spans="8:8">
      <c r="H556" s="1" t="s">
        <v>663</v>
      </c>
    </row>
    <row r="557" spans="8:8">
      <c r="H557" s="1" t="s">
        <v>664</v>
      </c>
    </row>
    <row r="558" spans="8:8">
      <c r="H558" s="1" t="s">
        <v>665</v>
      </c>
    </row>
    <row r="559" spans="8:8">
      <c r="H559" s="1" t="s">
        <v>666</v>
      </c>
    </row>
    <row r="560" spans="8:8">
      <c r="H560" s="1" t="s">
        <v>667</v>
      </c>
    </row>
    <row r="561" spans="8:8">
      <c r="H561" s="1" t="s">
        <v>668</v>
      </c>
    </row>
    <row r="562" spans="8:8">
      <c r="H562" s="1" t="s">
        <v>669</v>
      </c>
    </row>
    <row r="563" spans="8:8">
      <c r="H563" s="1" t="s">
        <v>670</v>
      </c>
    </row>
    <row r="564" spans="8:8">
      <c r="H564" s="1" t="s">
        <v>671</v>
      </c>
    </row>
    <row r="565" spans="8:8">
      <c r="H565" s="1" t="s">
        <v>672</v>
      </c>
    </row>
    <row r="566" spans="8:8">
      <c r="H566" s="1" t="s">
        <v>673</v>
      </c>
    </row>
    <row r="567" spans="8:8">
      <c r="H567" s="1" t="s">
        <v>674</v>
      </c>
    </row>
    <row r="568" spans="8:8">
      <c r="H568" s="1" t="s">
        <v>675</v>
      </c>
    </row>
    <row r="569" spans="8:8">
      <c r="H569" s="1" t="s">
        <v>676</v>
      </c>
    </row>
    <row r="570" spans="8:8">
      <c r="H570" s="1" t="s">
        <v>677</v>
      </c>
    </row>
    <row r="571" spans="8:8">
      <c r="H571" s="1" t="s">
        <v>678</v>
      </c>
    </row>
    <row r="572" spans="8:8">
      <c r="H572" s="1" t="s">
        <v>679</v>
      </c>
    </row>
    <row r="573" spans="8:8">
      <c r="H573" s="1" t="s">
        <v>680</v>
      </c>
    </row>
    <row r="574" spans="8:8">
      <c r="H574" s="1" t="s">
        <v>681</v>
      </c>
    </row>
    <row r="575" spans="8:8">
      <c r="H575" s="1" t="s">
        <v>682</v>
      </c>
    </row>
    <row r="576" spans="8:8">
      <c r="H576" s="1" t="s">
        <v>683</v>
      </c>
    </row>
    <row r="577" spans="8:8">
      <c r="H577" s="1" t="s">
        <v>684</v>
      </c>
    </row>
    <row r="578" spans="8:8">
      <c r="H578" s="1" t="s">
        <v>685</v>
      </c>
    </row>
    <row r="579" spans="8:8">
      <c r="H579" s="1" t="s">
        <v>686</v>
      </c>
    </row>
    <row r="580" spans="8:8">
      <c r="H580" s="1" t="s">
        <v>687</v>
      </c>
    </row>
    <row r="581" spans="8:8">
      <c r="H581" s="1" t="s">
        <v>688</v>
      </c>
    </row>
    <row r="582" spans="8:8">
      <c r="H582" s="1" t="s">
        <v>689</v>
      </c>
    </row>
    <row r="583" spans="8:8">
      <c r="H583" s="1" t="s">
        <v>690</v>
      </c>
    </row>
    <row r="584" spans="8:8">
      <c r="H584" s="1" t="s">
        <v>691</v>
      </c>
    </row>
    <row r="585" spans="8:8">
      <c r="H585" s="1" t="s">
        <v>692</v>
      </c>
    </row>
    <row r="586" spans="8:8">
      <c r="H586" s="1" t="s">
        <v>693</v>
      </c>
    </row>
    <row r="587" spans="8:8">
      <c r="H587" s="1" t="s">
        <v>694</v>
      </c>
    </row>
    <row r="588" spans="8:8">
      <c r="H588" s="1" t="s">
        <v>695</v>
      </c>
    </row>
    <row r="589" spans="8:8">
      <c r="H589" s="1" t="s">
        <v>696</v>
      </c>
    </row>
    <row r="590" spans="8:8">
      <c r="H590" s="1" t="s">
        <v>697</v>
      </c>
    </row>
    <row r="591" spans="8:8">
      <c r="H591" s="1" t="s">
        <v>698</v>
      </c>
    </row>
    <row r="592" spans="8:8">
      <c r="H592" s="1" t="s">
        <v>699</v>
      </c>
    </row>
    <row r="593" spans="8:8">
      <c r="H593" s="1" t="s">
        <v>700</v>
      </c>
    </row>
    <row r="594" spans="8:8">
      <c r="H594" s="1" t="s">
        <v>701</v>
      </c>
    </row>
    <row r="595" spans="8:8">
      <c r="H595" s="1" t="s">
        <v>702</v>
      </c>
    </row>
    <row r="596" spans="8:8">
      <c r="H596" s="1" t="s">
        <v>703</v>
      </c>
    </row>
    <row r="597" spans="8:8">
      <c r="H597" s="1" t="s">
        <v>704</v>
      </c>
    </row>
    <row r="598" spans="8:8">
      <c r="H598" s="1" t="s">
        <v>705</v>
      </c>
    </row>
    <row r="599" spans="8:8">
      <c r="H599" s="1" t="s">
        <v>706</v>
      </c>
    </row>
    <row r="600" spans="8:8">
      <c r="H600" s="1" t="s">
        <v>707</v>
      </c>
    </row>
    <row r="601" spans="8:8">
      <c r="H601" s="1" t="s">
        <v>708</v>
      </c>
    </row>
    <row r="602" spans="8:8">
      <c r="H602" s="1" t="s">
        <v>709</v>
      </c>
    </row>
    <row r="603" spans="8:8">
      <c r="H603" s="1" t="s">
        <v>710</v>
      </c>
    </row>
    <row r="604" spans="8:8">
      <c r="H604" s="1" t="s">
        <v>711</v>
      </c>
    </row>
    <row r="605" spans="8:8">
      <c r="H605" s="1" t="s">
        <v>712</v>
      </c>
    </row>
    <row r="606" spans="8:8">
      <c r="H606" s="1" t="s">
        <v>713</v>
      </c>
    </row>
    <row r="607" spans="8:8">
      <c r="H607" s="1" t="s">
        <v>714</v>
      </c>
    </row>
    <row r="608" spans="8:8">
      <c r="H608" s="1" t="s">
        <v>715</v>
      </c>
    </row>
    <row r="609" spans="8:8">
      <c r="H609" s="1" t="s">
        <v>716</v>
      </c>
    </row>
    <row r="610" spans="8:8">
      <c r="H610" s="1" t="s">
        <v>717</v>
      </c>
    </row>
    <row r="611" spans="8:8">
      <c r="H611" s="1" t="s">
        <v>718</v>
      </c>
    </row>
    <row r="612" spans="8:8">
      <c r="H612" s="1" t="s">
        <v>719</v>
      </c>
    </row>
    <row r="613" spans="8:8">
      <c r="H613" s="1" t="s">
        <v>720</v>
      </c>
    </row>
    <row r="614" spans="8:8">
      <c r="H614" s="1" t="s">
        <v>721</v>
      </c>
    </row>
    <row r="615" spans="8:8">
      <c r="H615" s="1" t="s">
        <v>722</v>
      </c>
    </row>
    <row r="616" spans="8:8">
      <c r="H616" s="1" t="s">
        <v>723</v>
      </c>
    </row>
    <row r="617" spans="8:8">
      <c r="H617" s="1" t="s">
        <v>724</v>
      </c>
    </row>
    <row r="618" spans="8:8">
      <c r="H618" s="1" t="s">
        <v>725</v>
      </c>
    </row>
    <row r="619" spans="8:8">
      <c r="H619" s="1" t="s">
        <v>726</v>
      </c>
    </row>
    <row r="620" spans="8:8">
      <c r="H620" s="1" t="s">
        <v>727</v>
      </c>
    </row>
    <row r="621" spans="8:8">
      <c r="H621" s="1" t="s">
        <v>728</v>
      </c>
    </row>
    <row r="622" spans="8:8">
      <c r="H622" s="1" t="s">
        <v>729</v>
      </c>
    </row>
    <row r="623" spans="8:8">
      <c r="H623" s="1" t="s">
        <v>730</v>
      </c>
    </row>
    <row r="624" spans="8:8">
      <c r="H624" s="1" t="s">
        <v>731</v>
      </c>
    </row>
    <row r="625" spans="8:8">
      <c r="H625" s="1" t="s">
        <v>732</v>
      </c>
    </row>
    <row r="626" spans="8:8">
      <c r="H626" s="1" t="s">
        <v>733</v>
      </c>
    </row>
    <row r="627" spans="8:8">
      <c r="H627" s="1" t="s">
        <v>734</v>
      </c>
    </row>
    <row r="628" spans="8:8">
      <c r="H628" s="1" t="s">
        <v>735</v>
      </c>
    </row>
    <row r="629" spans="8:8">
      <c r="H629" s="1" t="s">
        <v>736</v>
      </c>
    </row>
    <row r="630" spans="8:8">
      <c r="H630" s="1" t="s">
        <v>737</v>
      </c>
    </row>
    <row r="631" spans="8:8">
      <c r="H631" s="1" t="s">
        <v>738</v>
      </c>
    </row>
    <row r="632" spans="8:8">
      <c r="H632" s="1" t="s">
        <v>739</v>
      </c>
    </row>
    <row r="633" spans="8:8">
      <c r="H633" s="1" t="s">
        <v>740</v>
      </c>
    </row>
    <row r="634" spans="8:8">
      <c r="H634" s="1" t="s">
        <v>741</v>
      </c>
    </row>
    <row r="635" spans="8:8">
      <c r="H635" s="1" t="s">
        <v>742</v>
      </c>
    </row>
    <row r="636" spans="8:8">
      <c r="H636" s="1" t="s">
        <v>743</v>
      </c>
    </row>
    <row r="637" spans="8:8">
      <c r="H637" s="1" t="s">
        <v>744</v>
      </c>
    </row>
    <row r="638" spans="8:8">
      <c r="H638" s="1" t="s">
        <v>745</v>
      </c>
    </row>
    <row r="639" spans="8:8">
      <c r="H639" s="1" t="s">
        <v>746</v>
      </c>
    </row>
    <row r="640" spans="8:8">
      <c r="H640" s="1" t="s">
        <v>747</v>
      </c>
    </row>
    <row r="641" spans="8:8">
      <c r="H641" s="1" t="s">
        <v>748</v>
      </c>
    </row>
    <row r="642" spans="8:8">
      <c r="H642" s="1" t="s">
        <v>749</v>
      </c>
    </row>
    <row r="643" spans="8:8">
      <c r="H643" s="1" t="s">
        <v>750</v>
      </c>
    </row>
    <row r="644" spans="8:8">
      <c r="H644" s="1" t="s">
        <v>751</v>
      </c>
    </row>
    <row r="645" spans="8:8">
      <c r="H645" s="1" t="s">
        <v>752</v>
      </c>
    </row>
    <row r="646" spans="8:8">
      <c r="H646" s="1" t="s">
        <v>753</v>
      </c>
    </row>
    <row r="647" spans="8:8">
      <c r="H647" s="1" t="s">
        <v>754</v>
      </c>
    </row>
    <row r="648" spans="8:8">
      <c r="H648" s="1" t="s">
        <v>755</v>
      </c>
    </row>
    <row r="649" spans="8:8">
      <c r="H649" s="1" t="s">
        <v>756</v>
      </c>
    </row>
    <row r="650" spans="8:8">
      <c r="H650" s="1" t="s">
        <v>757</v>
      </c>
    </row>
    <row r="651" spans="8:8">
      <c r="H651" s="1" t="s">
        <v>758</v>
      </c>
    </row>
    <row r="652" spans="8:8">
      <c r="H652" s="1" t="s">
        <v>759</v>
      </c>
    </row>
    <row r="653" spans="8:8">
      <c r="H653" s="1" t="s">
        <v>760</v>
      </c>
    </row>
    <row r="654" spans="8:8">
      <c r="H654" s="1" t="s">
        <v>761</v>
      </c>
    </row>
    <row r="655" spans="8:8">
      <c r="H655" s="1" t="s">
        <v>762</v>
      </c>
    </row>
    <row r="656" spans="8:8">
      <c r="H656" s="1" t="s">
        <v>763</v>
      </c>
    </row>
    <row r="657" spans="8:8">
      <c r="H657" s="1" t="s">
        <v>764</v>
      </c>
    </row>
    <row r="658" spans="8:8">
      <c r="H658" s="1" t="s">
        <v>765</v>
      </c>
    </row>
    <row r="659" spans="8:8">
      <c r="H659" s="1" t="s">
        <v>766</v>
      </c>
    </row>
    <row r="660" spans="8:8">
      <c r="H660" s="1" t="s">
        <v>767</v>
      </c>
    </row>
    <row r="661" spans="8:8">
      <c r="H661" s="1" t="s">
        <v>768</v>
      </c>
    </row>
    <row r="662" spans="8:8">
      <c r="H662" s="1" t="s">
        <v>769</v>
      </c>
    </row>
    <row r="663" spans="8:8">
      <c r="H663" s="1" t="s">
        <v>770</v>
      </c>
    </row>
    <row r="664" spans="8:8">
      <c r="H664" s="1" t="s">
        <v>771</v>
      </c>
    </row>
    <row r="665" spans="8:8">
      <c r="H665" s="1" t="s">
        <v>772</v>
      </c>
    </row>
    <row r="666" spans="8:8">
      <c r="H666" s="1" t="s">
        <v>773</v>
      </c>
    </row>
    <row r="667" spans="8:8">
      <c r="H667" s="1" t="s">
        <v>774</v>
      </c>
    </row>
    <row r="668" spans="8:8">
      <c r="H668" s="1" t="s">
        <v>775</v>
      </c>
    </row>
    <row r="669" spans="8:8">
      <c r="H669" s="1" t="s">
        <v>776</v>
      </c>
    </row>
    <row r="670" spans="8:8">
      <c r="H670" s="1" t="s">
        <v>777</v>
      </c>
    </row>
    <row r="671" spans="8:8">
      <c r="H671" s="1" t="s">
        <v>778</v>
      </c>
    </row>
    <row r="672" spans="8:8">
      <c r="H672" s="1" t="s">
        <v>779</v>
      </c>
    </row>
    <row r="673" spans="8:8">
      <c r="H673" s="1" t="s">
        <v>780</v>
      </c>
    </row>
    <row r="674" spans="8:8">
      <c r="H674" s="1" t="s">
        <v>781</v>
      </c>
    </row>
    <row r="675" spans="8:8">
      <c r="H675" s="1" t="s">
        <v>782</v>
      </c>
    </row>
    <row r="676" spans="8:8">
      <c r="H676" s="1" t="s">
        <v>783</v>
      </c>
    </row>
    <row r="677" spans="8:8">
      <c r="H677" s="1" t="s">
        <v>784</v>
      </c>
    </row>
    <row r="678" spans="8:8">
      <c r="H678" s="1" t="s">
        <v>785</v>
      </c>
    </row>
    <row r="679" spans="8:8">
      <c r="H679" s="1" t="s">
        <v>786</v>
      </c>
    </row>
    <row r="680" spans="8:8">
      <c r="H680" s="1" t="s">
        <v>787</v>
      </c>
    </row>
    <row r="681" spans="8:8">
      <c r="H681" s="1" t="s">
        <v>788</v>
      </c>
    </row>
    <row r="682" spans="8:8">
      <c r="H682" s="1" t="s">
        <v>789</v>
      </c>
    </row>
    <row r="683" spans="8:8">
      <c r="H683" s="1" t="s">
        <v>790</v>
      </c>
    </row>
    <row r="684" spans="8:8">
      <c r="H684" s="1" t="s">
        <v>791</v>
      </c>
    </row>
    <row r="685" spans="8:8">
      <c r="H685" s="1" t="s">
        <v>792</v>
      </c>
    </row>
    <row r="686" spans="8:8">
      <c r="H686" s="1" t="s">
        <v>793</v>
      </c>
    </row>
    <row r="687" spans="8:8">
      <c r="H687" s="1" t="s">
        <v>794</v>
      </c>
    </row>
    <row r="688" spans="8:8">
      <c r="H688" s="1" t="s">
        <v>795</v>
      </c>
    </row>
    <row r="689" spans="8:8">
      <c r="H689" s="1" t="s">
        <v>796</v>
      </c>
    </row>
    <row r="690" spans="8:8">
      <c r="H690" s="1" t="s">
        <v>797</v>
      </c>
    </row>
    <row r="691" spans="8:8">
      <c r="H691" s="1" t="s">
        <v>798</v>
      </c>
    </row>
    <row r="692" spans="8:8">
      <c r="H692" s="1" t="s">
        <v>799</v>
      </c>
    </row>
    <row r="693" spans="8:8">
      <c r="H693" s="1" t="s">
        <v>800</v>
      </c>
    </row>
    <row r="694" spans="8:8">
      <c r="H694" s="1" t="s">
        <v>801</v>
      </c>
    </row>
    <row r="695" spans="8:8">
      <c r="H695" s="1" t="s">
        <v>802</v>
      </c>
    </row>
    <row r="696" spans="8:8">
      <c r="H696" s="1" t="s">
        <v>803</v>
      </c>
    </row>
    <row r="697" spans="8:8">
      <c r="H697" s="1" t="s">
        <v>804</v>
      </c>
    </row>
    <row r="698" spans="8:8">
      <c r="H698" s="1" t="s">
        <v>805</v>
      </c>
    </row>
    <row r="699" spans="8:8">
      <c r="H699" s="1" t="s">
        <v>806</v>
      </c>
    </row>
    <row r="700" spans="8:8">
      <c r="H700" s="1" t="s">
        <v>807</v>
      </c>
    </row>
    <row r="701" spans="8:8">
      <c r="H701" s="1" t="s">
        <v>808</v>
      </c>
    </row>
    <row r="702" spans="8:8">
      <c r="H702" s="1" t="s">
        <v>809</v>
      </c>
    </row>
    <row r="703" spans="8:8">
      <c r="H703" s="1" t="s">
        <v>810</v>
      </c>
    </row>
    <row r="704" spans="8:8">
      <c r="H704" s="1" t="s">
        <v>811</v>
      </c>
    </row>
    <row r="705" spans="8:8">
      <c r="H705" s="1" t="s">
        <v>812</v>
      </c>
    </row>
    <row r="706" spans="8:8">
      <c r="H706" s="1" t="s">
        <v>813</v>
      </c>
    </row>
    <row r="707" spans="8:8">
      <c r="H707" s="1" t="s">
        <v>814</v>
      </c>
    </row>
    <row r="708" spans="8:8">
      <c r="H708" s="1" t="s">
        <v>815</v>
      </c>
    </row>
    <row r="709" spans="8:8">
      <c r="H709" s="1" t="s">
        <v>816</v>
      </c>
    </row>
    <row r="710" spans="8:8">
      <c r="H710" s="1" t="s">
        <v>817</v>
      </c>
    </row>
    <row r="711" spans="8:8">
      <c r="H711" s="1" t="s">
        <v>818</v>
      </c>
    </row>
    <row r="712" spans="8:8">
      <c r="H712" s="1" t="s">
        <v>819</v>
      </c>
    </row>
    <row r="713" spans="8:8">
      <c r="H713" s="1" t="s">
        <v>820</v>
      </c>
    </row>
    <row r="714" spans="8:8">
      <c r="H714" s="1" t="s">
        <v>821</v>
      </c>
    </row>
    <row r="715" spans="8:8">
      <c r="H715" s="1" t="s">
        <v>822</v>
      </c>
    </row>
    <row r="716" spans="8:8">
      <c r="H716" s="1" t="s">
        <v>823</v>
      </c>
    </row>
    <row r="717" spans="8:8">
      <c r="H717" s="1" t="s">
        <v>824</v>
      </c>
    </row>
    <row r="718" spans="8:8">
      <c r="H718" s="1" t="s">
        <v>825</v>
      </c>
    </row>
    <row r="719" spans="8:8">
      <c r="H719" s="1" t="s">
        <v>826</v>
      </c>
    </row>
    <row r="720" spans="8:8">
      <c r="H720" s="1" t="s">
        <v>827</v>
      </c>
    </row>
    <row r="721" spans="8:8">
      <c r="H721" s="1" t="s">
        <v>828</v>
      </c>
    </row>
    <row r="722" spans="8:8">
      <c r="H722" s="1" t="s">
        <v>829</v>
      </c>
    </row>
    <row r="723" spans="8:8">
      <c r="H723" s="1" t="s">
        <v>830</v>
      </c>
    </row>
    <row r="724" spans="8:8">
      <c r="H724" s="1" t="s">
        <v>831</v>
      </c>
    </row>
    <row r="725" spans="8:8">
      <c r="H725" s="1" t="s">
        <v>832</v>
      </c>
    </row>
    <row r="726" spans="8:8">
      <c r="H726" s="1" t="s">
        <v>833</v>
      </c>
    </row>
    <row r="727" spans="8:8">
      <c r="H727" s="1" t="s">
        <v>834</v>
      </c>
    </row>
    <row r="728" spans="8:8">
      <c r="H728" s="1" t="s">
        <v>835</v>
      </c>
    </row>
    <row r="729" spans="8:8">
      <c r="H729" s="1" t="s">
        <v>836</v>
      </c>
    </row>
    <row r="730" spans="8:8">
      <c r="H730" s="1" t="s">
        <v>837</v>
      </c>
    </row>
    <row r="731" spans="8:8">
      <c r="H731" s="1" t="s">
        <v>838</v>
      </c>
    </row>
    <row r="732" spans="8:8">
      <c r="H732" s="1" t="s">
        <v>839</v>
      </c>
    </row>
    <row r="733" spans="8:8">
      <c r="H733" s="1" t="s">
        <v>840</v>
      </c>
    </row>
    <row r="734" spans="8:8">
      <c r="H734" s="1" t="s">
        <v>841</v>
      </c>
    </row>
    <row r="735" spans="8:8">
      <c r="H735" s="1" t="s">
        <v>842</v>
      </c>
    </row>
    <row r="736" spans="8:8">
      <c r="H736" s="1" t="s">
        <v>843</v>
      </c>
    </row>
    <row r="737" spans="8:8">
      <c r="H737" s="1" t="s">
        <v>844</v>
      </c>
    </row>
    <row r="738" spans="8:8">
      <c r="H738" s="1" t="s">
        <v>845</v>
      </c>
    </row>
    <row r="739" spans="8:8">
      <c r="H739" s="1" t="s">
        <v>846</v>
      </c>
    </row>
    <row r="740" spans="8:8">
      <c r="H740" s="1" t="s">
        <v>847</v>
      </c>
    </row>
    <row r="741" spans="8:8">
      <c r="H741" s="1" t="s">
        <v>848</v>
      </c>
    </row>
    <row r="742" spans="8:8">
      <c r="H742" s="1" t="s">
        <v>849</v>
      </c>
    </row>
    <row r="743" spans="8:8">
      <c r="H743" s="1" t="s">
        <v>850</v>
      </c>
    </row>
    <row r="744" spans="8:8">
      <c r="H744" s="1" t="s">
        <v>851</v>
      </c>
    </row>
    <row r="745" spans="8:8">
      <c r="H745" s="1" t="s">
        <v>852</v>
      </c>
    </row>
    <row r="746" spans="8:8">
      <c r="H746" s="1" t="s">
        <v>853</v>
      </c>
    </row>
    <row r="747" spans="8:8">
      <c r="H747" s="1" t="s">
        <v>854</v>
      </c>
    </row>
    <row r="748" spans="8:8">
      <c r="H748" s="1" t="s">
        <v>855</v>
      </c>
    </row>
    <row r="749" spans="8:8">
      <c r="H749" s="1" t="s">
        <v>856</v>
      </c>
    </row>
    <row r="750" spans="8:8">
      <c r="H750" s="1" t="s">
        <v>857</v>
      </c>
    </row>
    <row r="751" spans="8:8">
      <c r="H751" s="1" t="s">
        <v>858</v>
      </c>
    </row>
    <row r="752" spans="8:8">
      <c r="H752" s="1" t="s">
        <v>859</v>
      </c>
    </row>
    <row r="753" spans="8:8">
      <c r="H753" s="1" t="s">
        <v>860</v>
      </c>
    </row>
    <row r="754" spans="8:8">
      <c r="H754" s="1" t="s">
        <v>861</v>
      </c>
    </row>
    <row r="755" spans="8:8">
      <c r="H755" s="1" t="s">
        <v>862</v>
      </c>
    </row>
    <row r="756" spans="8:8">
      <c r="H756" s="1" t="s">
        <v>863</v>
      </c>
    </row>
    <row r="757" spans="8:8">
      <c r="H757" s="1" t="s">
        <v>864</v>
      </c>
    </row>
    <row r="758" spans="8:8">
      <c r="H758" s="1" t="s">
        <v>865</v>
      </c>
    </row>
    <row r="759" spans="8:8">
      <c r="H759" s="1" t="s">
        <v>866</v>
      </c>
    </row>
    <row r="760" spans="8:8">
      <c r="H760" s="1" t="s">
        <v>867</v>
      </c>
    </row>
    <row r="761" spans="8:8">
      <c r="H761" s="1" t="s">
        <v>868</v>
      </c>
    </row>
    <row r="762" spans="8:8">
      <c r="H762" s="1" t="s">
        <v>869</v>
      </c>
    </row>
    <row r="763" spans="8:8">
      <c r="H763" s="1" t="s">
        <v>870</v>
      </c>
    </row>
    <row r="764" spans="8:8">
      <c r="H764" s="1" t="s">
        <v>871</v>
      </c>
    </row>
    <row r="765" spans="8:8">
      <c r="H765" s="1" t="s">
        <v>872</v>
      </c>
    </row>
    <row r="766" spans="8:8">
      <c r="H766" s="1" t="s">
        <v>873</v>
      </c>
    </row>
    <row r="767" spans="8:8">
      <c r="H767" s="1" t="s">
        <v>874</v>
      </c>
    </row>
    <row r="768" spans="8:8">
      <c r="H768" s="1" t="s">
        <v>875</v>
      </c>
    </row>
    <row r="769" spans="8:8">
      <c r="H769" s="1" t="s">
        <v>876</v>
      </c>
    </row>
    <row r="770" spans="8:8">
      <c r="H770" s="1" t="s">
        <v>877</v>
      </c>
    </row>
    <row r="771" spans="8:8">
      <c r="H771" s="1" t="s">
        <v>878</v>
      </c>
    </row>
    <row r="772" spans="8:8">
      <c r="H772" s="1" t="s">
        <v>879</v>
      </c>
    </row>
    <row r="773" spans="8:8">
      <c r="H773" s="1" t="s">
        <v>880</v>
      </c>
    </row>
    <row r="774" spans="8:8">
      <c r="H774" s="1" t="s">
        <v>881</v>
      </c>
    </row>
    <row r="775" spans="8:8">
      <c r="H775" s="1" t="s">
        <v>882</v>
      </c>
    </row>
    <row r="776" spans="8:8">
      <c r="H776" s="1" t="s">
        <v>883</v>
      </c>
    </row>
    <row r="777" spans="8:8">
      <c r="H777" s="1" t="s">
        <v>884</v>
      </c>
    </row>
    <row r="778" spans="8:8">
      <c r="H778" s="1" t="s">
        <v>885</v>
      </c>
    </row>
    <row r="779" spans="8:8">
      <c r="H779" s="1" t="s">
        <v>886</v>
      </c>
    </row>
    <row r="780" spans="8:8">
      <c r="H780" s="1" t="s">
        <v>887</v>
      </c>
    </row>
    <row r="781" spans="8:8">
      <c r="H781" s="1" t="s">
        <v>888</v>
      </c>
    </row>
    <row r="782" spans="8:8">
      <c r="H782" s="1" t="s">
        <v>889</v>
      </c>
    </row>
    <row r="783" spans="8:8">
      <c r="H783" s="1" t="s">
        <v>890</v>
      </c>
    </row>
    <row r="784" spans="8:8">
      <c r="H784" s="1" t="s">
        <v>891</v>
      </c>
    </row>
    <row r="785" spans="8:8">
      <c r="H785" s="1" t="s">
        <v>892</v>
      </c>
    </row>
    <row r="786" spans="8:8">
      <c r="H786" s="1" t="s">
        <v>893</v>
      </c>
    </row>
    <row r="787" spans="8:8">
      <c r="H787" s="1" t="s">
        <v>894</v>
      </c>
    </row>
    <row r="788" spans="8:8">
      <c r="H788" s="1" t="s">
        <v>895</v>
      </c>
    </row>
    <row r="789" spans="8:8">
      <c r="H789" s="1" t="s">
        <v>896</v>
      </c>
    </row>
    <row r="790" spans="8:8">
      <c r="H790" s="1" t="s">
        <v>897</v>
      </c>
    </row>
    <row r="791" spans="8:8">
      <c r="H791" s="1" t="s">
        <v>898</v>
      </c>
    </row>
    <row r="792" spans="8:8">
      <c r="H792" s="1" t="s">
        <v>899</v>
      </c>
    </row>
    <row r="793" spans="8:8">
      <c r="H793" s="1" t="s">
        <v>900</v>
      </c>
    </row>
    <row r="794" spans="8:8">
      <c r="H794" s="1" t="s">
        <v>901</v>
      </c>
    </row>
    <row r="795" spans="8:8">
      <c r="H795" s="1" t="s">
        <v>902</v>
      </c>
    </row>
    <row r="796" spans="8:8">
      <c r="H796" s="1" t="s">
        <v>903</v>
      </c>
    </row>
    <row r="797" spans="8:8">
      <c r="H797" s="1" t="s">
        <v>904</v>
      </c>
    </row>
    <row r="798" spans="8:8">
      <c r="H798" s="1" t="s">
        <v>905</v>
      </c>
    </row>
    <row r="799" spans="8:8">
      <c r="H799" s="1" t="s">
        <v>906</v>
      </c>
    </row>
    <row r="800" spans="8:8">
      <c r="H800" s="1" t="s">
        <v>907</v>
      </c>
    </row>
    <row r="801" spans="8:8">
      <c r="H801" s="1" t="s">
        <v>908</v>
      </c>
    </row>
    <row r="802" spans="8:8">
      <c r="H802" s="1" t="s">
        <v>909</v>
      </c>
    </row>
    <row r="803" spans="8:8">
      <c r="H803" s="1" t="s">
        <v>910</v>
      </c>
    </row>
    <row r="804" spans="8:8">
      <c r="H804" s="1" t="s">
        <v>911</v>
      </c>
    </row>
    <row r="805" spans="8:8">
      <c r="H805" s="1" t="s">
        <v>912</v>
      </c>
    </row>
    <row r="806" spans="8:8">
      <c r="H806" s="1" t="s">
        <v>913</v>
      </c>
    </row>
    <row r="807" spans="8:8">
      <c r="H807" s="1" t="s">
        <v>914</v>
      </c>
    </row>
    <row r="808" spans="8:8">
      <c r="H808" s="1" t="s">
        <v>915</v>
      </c>
    </row>
    <row r="809" spans="8:8">
      <c r="H809" s="1" t="s">
        <v>916</v>
      </c>
    </row>
    <row r="810" spans="8:8">
      <c r="H810" s="1" t="s">
        <v>917</v>
      </c>
    </row>
    <row r="811" spans="8:8">
      <c r="H811" s="1" t="s">
        <v>918</v>
      </c>
    </row>
    <row r="812" spans="8:8">
      <c r="H812" s="1" t="s">
        <v>919</v>
      </c>
    </row>
    <row r="813" spans="8:8">
      <c r="H813" s="1" t="s">
        <v>920</v>
      </c>
    </row>
    <row r="814" spans="8:8">
      <c r="H814" s="1" t="s">
        <v>921</v>
      </c>
    </row>
    <row r="815" spans="8:8">
      <c r="H815" s="1" t="s">
        <v>922</v>
      </c>
    </row>
    <row r="816" spans="8:8">
      <c r="H816" s="1" t="s">
        <v>923</v>
      </c>
    </row>
    <row r="817" spans="8:8">
      <c r="H817" s="1" t="s">
        <v>924</v>
      </c>
    </row>
    <row r="818" spans="8:8">
      <c r="H818" s="1" t="s">
        <v>925</v>
      </c>
    </row>
    <row r="819" spans="8:8">
      <c r="H819" s="1" t="s">
        <v>926</v>
      </c>
    </row>
    <row r="820" spans="8:8">
      <c r="H820" s="1" t="s">
        <v>927</v>
      </c>
    </row>
    <row r="821" spans="8:8">
      <c r="H821" s="1" t="s">
        <v>928</v>
      </c>
    </row>
    <row r="822" spans="8:8">
      <c r="H822" s="1" t="s">
        <v>929</v>
      </c>
    </row>
    <row r="823" spans="8:8">
      <c r="H823" s="1" t="s">
        <v>930</v>
      </c>
    </row>
    <row r="824" spans="8:8">
      <c r="H824" s="1" t="s">
        <v>931</v>
      </c>
    </row>
    <row r="825" spans="8:8">
      <c r="H825" s="1" t="s">
        <v>932</v>
      </c>
    </row>
    <row r="826" spans="8:8">
      <c r="H826" s="1" t="s">
        <v>933</v>
      </c>
    </row>
    <row r="827" spans="8:8">
      <c r="H827" s="1" t="s">
        <v>934</v>
      </c>
    </row>
    <row r="828" spans="8:8">
      <c r="H828" s="1" t="s">
        <v>935</v>
      </c>
    </row>
    <row r="829" spans="8:8">
      <c r="H829" s="1" t="s">
        <v>936</v>
      </c>
    </row>
    <row r="830" spans="8:8">
      <c r="H830" s="1" t="s">
        <v>937</v>
      </c>
    </row>
    <row r="831" spans="8:8">
      <c r="H831" s="1" t="s">
        <v>938</v>
      </c>
    </row>
    <row r="832" spans="8:8">
      <c r="H832" s="1" t="s">
        <v>939</v>
      </c>
    </row>
    <row r="833" spans="8:8">
      <c r="H833" s="1" t="s">
        <v>940</v>
      </c>
    </row>
    <row r="834" spans="8:8">
      <c r="H834" s="1" t="s">
        <v>941</v>
      </c>
    </row>
    <row r="835" spans="8:8">
      <c r="H835" s="1" t="s">
        <v>942</v>
      </c>
    </row>
    <row r="836" spans="8:8">
      <c r="H836" s="1" t="s">
        <v>943</v>
      </c>
    </row>
    <row r="837" spans="8:8">
      <c r="H837" s="1" t="s">
        <v>944</v>
      </c>
    </row>
    <row r="838" spans="8:8">
      <c r="H838" s="1" t="s">
        <v>945</v>
      </c>
    </row>
    <row r="839" spans="8:8">
      <c r="H839" s="1" t="s">
        <v>946</v>
      </c>
    </row>
    <row r="840" spans="8:8">
      <c r="H840" s="1" t="s">
        <v>947</v>
      </c>
    </row>
    <row r="841" spans="8:8">
      <c r="H841" s="1" t="s">
        <v>948</v>
      </c>
    </row>
    <row r="842" spans="8:8">
      <c r="H842" s="1" t="s">
        <v>949</v>
      </c>
    </row>
    <row r="843" spans="8:8">
      <c r="H843" s="1" t="s">
        <v>950</v>
      </c>
    </row>
    <row r="844" spans="8:8">
      <c r="H844" s="1" t="s">
        <v>951</v>
      </c>
    </row>
    <row r="845" spans="8:8">
      <c r="H845" s="1" t="s">
        <v>952</v>
      </c>
    </row>
    <row r="846" spans="8:8">
      <c r="H846" s="1" t="s">
        <v>953</v>
      </c>
    </row>
    <row r="847" spans="8:8">
      <c r="H847" s="1" t="s">
        <v>954</v>
      </c>
    </row>
    <row r="848" spans="8:8">
      <c r="H848" s="1" t="s">
        <v>955</v>
      </c>
    </row>
    <row r="849" spans="8:8">
      <c r="H849" s="1" t="s">
        <v>956</v>
      </c>
    </row>
    <row r="850" spans="8:8">
      <c r="H850" s="1" t="s">
        <v>957</v>
      </c>
    </row>
    <row r="851" spans="8:8">
      <c r="H851" s="1" t="s">
        <v>958</v>
      </c>
    </row>
    <row r="852" spans="8:8">
      <c r="H852" s="1" t="s">
        <v>959</v>
      </c>
    </row>
    <row r="853" spans="8:8">
      <c r="H853" s="1" t="s">
        <v>960</v>
      </c>
    </row>
    <row r="854" spans="8:8">
      <c r="H854" s="1" t="s">
        <v>961</v>
      </c>
    </row>
    <row r="855" spans="8:8">
      <c r="H855" s="1" t="s">
        <v>962</v>
      </c>
    </row>
    <row r="856" spans="8:8">
      <c r="H856" s="1" t="s">
        <v>963</v>
      </c>
    </row>
    <row r="857" spans="8:8">
      <c r="H857" s="1" t="s">
        <v>964</v>
      </c>
    </row>
    <row r="858" spans="8:8">
      <c r="H858" s="1" t="s">
        <v>965</v>
      </c>
    </row>
    <row r="859" spans="8:8">
      <c r="H859" s="1" t="s">
        <v>966</v>
      </c>
    </row>
    <row r="860" spans="8:8">
      <c r="H860" s="1" t="s">
        <v>967</v>
      </c>
    </row>
    <row r="861" spans="8:8">
      <c r="H861" s="1" t="s">
        <v>968</v>
      </c>
    </row>
    <row r="862" spans="8:8">
      <c r="H862" s="1" t="s">
        <v>969</v>
      </c>
    </row>
    <row r="863" spans="8:8">
      <c r="H863" s="1" t="s">
        <v>970</v>
      </c>
    </row>
    <row r="864" spans="8:8">
      <c r="H864" s="1" t="s">
        <v>971</v>
      </c>
    </row>
    <row r="865" spans="8:8">
      <c r="H865" s="1" t="s">
        <v>972</v>
      </c>
    </row>
    <row r="866" spans="8:8">
      <c r="H866" s="1" t="s">
        <v>973</v>
      </c>
    </row>
    <row r="867" spans="8:8">
      <c r="H867" s="1" t="s">
        <v>974</v>
      </c>
    </row>
    <row r="868" spans="8:8">
      <c r="H868" s="1" t="s">
        <v>975</v>
      </c>
    </row>
    <row r="869" spans="8:8">
      <c r="H869" s="1" t="s">
        <v>976</v>
      </c>
    </row>
    <row r="870" spans="8:8">
      <c r="H870" s="1" t="s">
        <v>977</v>
      </c>
    </row>
    <row r="871" spans="8:8">
      <c r="H871" s="1" t="s">
        <v>978</v>
      </c>
    </row>
    <row r="872" spans="8:8">
      <c r="H872" s="1" t="s">
        <v>979</v>
      </c>
    </row>
    <row r="873" spans="8:8">
      <c r="H873" s="1" t="s">
        <v>980</v>
      </c>
    </row>
    <row r="874" spans="8:8">
      <c r="H874" s="1" t="s">
        <v>981</v>
      </c>
    </row>
    <row r="875" spans="8:8">
      <c r="H875" s="1" t="s">
        <v>982</v>
      </c>
    </row>
    <row r="876" spans="8:8">
      <c r="H876" s="1" t="s">
        <v>983</v>
      </c>
    </row>
    <row r="877" spans="8:8">
      <c r="H877" s="1" t="s">
        <v>984</v>
      </c>
    </row>
    <row r="878" spans="8:8">
      <c r="H878" s="1" t="s">
        <v>985</v>
      </c>
    </row>
    <row r="879" spans="8:8">
      <c r="H879" s="1" t="s">
        <v>986</v>
      </c>
    </row>
    <row r="880" spans="8:8">
      <c r="H880" s="1" t="s">
        <v>987</v>
      </c>
    </row>
    <row r="881" spans="8:8">
      <c r="H881" s="1" t="s">
        <v>988</v>
      </c>
    </row>
    <row r="882" spans="8:8">
      <c r="H882" s="1" t="s">
        <v>989</v>
      </c>
    </row>
    <row r="883" spans="8:8">
      <c r="H883" s="1" t="s">
        <v>990</v>
      </c>
    </row>
    <row r="884" spans="8:8">
      <c r="H884" s="1" t="s">
        <v>991</v>
      </c>
    </row>
    <row r="885" spans="8:8">
      <c r="H885" s="1" t="s">
        <v>992</v>
      </c>
    </row>
    <row r="886" spans="8:8">
      <c r="H886" s="1" t="s">
        <v>993</v>
      </c>
    </row>
    <row r="887" spans="8:8">
      <c r="H887" s="1" t="s">
        <v>994</v>
      </c>
    </row>
    <row r="888" spans="8:8">
      <c r="H888" s="1" t="s">
        <v>995</v>
      </c>
    </row>
    <row r="889" spans="8:8">
      <c r="H889" s="1" t="s">
        <v>996</v>
      </c>
    </row>
    <row r="890" spans="8:8">
      <c r="H890" s="1" t="s">
        <v>997</v>
      </c>
    </row>
    <row r="891" spans="8:8">
      <c r="H891" s="1" t="s">
        <v>998</v>
      </c>
    </row>
    <row r="892" spans="8:8">
      <c r="H892" s="1" t="s">
        <v>999</v>
      </c>
    </row>
    <row r="893" spans="8:8">
      <c r="H893" s="1" t="s">
        <v>1000</v>
      </c>
    </row>
    <row r="894" spans="8:8">
      <c r="H894" s="1" t="s">
        <v>1001</v>
      </c>
    </row>
    <row r="895" spans="8:8">
      <c r="H895" s="1" t="s">
        <v>1002</v>
      </c>
    </row>
    <row r="896" spans="8:8">
      <c r="H896" s="1" t="s">
        <v>1003</v>
      </c>
    </row>
    <row r="897" spans="8:8">
      <c r="H897" s="1" t="s">
        <v>1004</v>
      </c>
    </row>
    <row r="898" spans="8:8">
      <c r="H898" s="1" t="s">
        <v>1005</v>
      </c>
    </row>
    <row r="899" spans="8:8">
      <c r="H899" s="1" t="s">
        <v>1006</v>
      </c>
    </row>
    <row r="900" spans="8:8">
      <c r="H900" s="1" t="s">
        <v>1007</v>
      </c>
    </row>
    <row r="901" spans="8:8">
      <c r="H901" s="1" t="s">
        <v>1008</v>
      </c>
    </row>
    <row r="902" spans="8:8">
      <c r="H902" s="1" t="s">
        <v>1009</v>
      </c>
    </row>
    <row r="903" spans="8:8">
      <c r="H903" s="1" t="s">
        <v>1010</v>
      </c>
    </row>
    <row r="904" spans="8:8">
      <c r="H904" s="1" t="s">
        <v>1011</v>
      </c>
    </row>
    <row r="905" spans="8:8">
      <c r="H905" s="1" t="s">
        <v>1012</v>
      </c>
    </row>
    <row r="906" spans="8:8">
      <c r="H906" s="1" t="s">
        <v>1013</v>
      </c>
    </row>
    <row r="907" spans="8:8">
      <c r="H907" s="1" t="s">
        <v>1014</v>
      </c>
    </row>
    <row r="908" spans="8:8">
      <c r="H908" s="1" t="s">
        <v>1015</v>
      </c>
    </row>
    <row r="909" spans="8:8">
      <c r="H909" s="1" t="s">
        <v>1016</v>
      </c>
    </row>
    <row r="910" spans="8:8">
      <c r="H910" s="1" t="s">
        <v>1017</v>
      </c>
    </row>
    <row r="911" spans="8:8">
      <c r="H911" s="1" t="s">
        <v>1018</v>
      </c>
    </row>
    <row r="912" spans="8:8">
      <c r="H912" s="1" t="s">
        <v>1019</v>
      </c>
    </row>
    <row r="913" spans="8:8">
      <c r="H913" s="1" t="s">
        <v>1020</v>
      </c>
    </row>
    <row r="914" spans="8:8">
      <c r="H914" s="1" t="s">
        <v>1021</v>
      </c>
    </row>
    <row r="915" spans="8:8">
      <c r="H915" s="1" t="s">
        <v>1022</v>
      </c>
    </row>
    <row r="916" spans="8:8">
      <c r="H916" s="1" t="s">
        <v>1023</v>
      </c>
    </row>
    <row r="917" spans="8:8">
      <c r="H917" s="1" t="s">
        <v>1024</v>
      </c>
    </row>
    <row r="918" spans="8:8">
      <c r="H918" s="1" t="s">
        <v>1025</v>
      </c>
    </row>
    <row r="919" spans="8:8">
      <c r="H919" s="1" t="s">
        <v>1026</v>
      </c>
    </row>
    <row r="920" spans="8:8">
      <c r="H920" s="1" t="s">
        <v>1027</v>
      </c>
    </row>
    <row r="921" spans="8:8">
      <c r="H921" s="1" t="s">
        <v>1028</v>
      </c>
    </row>
    <row r="922" spans="8:8">
      <c r="H922" s="1" t="s">
        <v>1029</v>
      </c>
    </row>
    <row r="923" spans="8:8">
      <c r="H923" s="1" t="s">
        <v>1030</v>
      </c>
    </row>
    <row r="924" spans="8:8">
      <c r="H924" s="1" t="s">
        <v>1031</v>
      </c>
    </row>
    <row r="925" spans="8:8">
      <c r="H925" s="1" t="s">
        <v>1032</v>
      </c>
    </row>
    <row r="926" spans="8:8">
      <c r="H926" s="1" t="s">
        <v>1033</v>
      </c>
    </row>
    <row r="927" spans="8:8">
      <c r="H927" s="1" t="s">
        <v>1034</v>
      </c>
    </row>
    <row r="928" spans="8:8">
      <c r="H928" s="1" t="s">
        <v>1035</v>
      </c>
    </row>
    <row r="929" spans="8:8">
      <c r="H929" s="1" t="s">
        <v>1036</v>
      </c>
    </row>
    <row r="930" spans="8:8">
      <c r="H930" s="1" t="s">
        <v>1037</v>
      </c>
    </row>
    <row r="931" spans="8:8">
      <c r="H931" s="1" t="s">
        <v>1038</v>
      </c>
    </row>
    <row r="932" spans="8:8">
      <c r="H932" s="1" t="s">
        <v>1039</v>
      </c>
    </row>
    <row r="933" spans="8:8">
      <c r="H933" s="1" t="s">
        <v>1040</v>
      </c>
    </row>
    <row r="934" spans="8:8">
      <c r="H934" s="1" t="s">
        <v>1041</v>
      </c>
    </row>
    <row r="935" spans="8:8">
      <c r="H935" s="1" t="s">
        <v>1042</v>
      </c>
    </row>
    <row r="936" spans="8:8">
      <c r="H936" s="1" t="s">
        <v>1043</v>
      </c>
    </row>
    <row r="937" spans="8:8">
      <c r="H937" s="1" t="s">
        <v>1044</v>
      </c>
    </row>
    <row r="938" spans="8:8">
      <c r="H938" s="1" t="s">
        <v>1045</v>
      </c>
    </row>
    <row r="939" spans="8:8">
      <c r="H939" s="1" t="s">
        <v>1046</v>
      </c>
    </row>
    <row r="940" spans="8:8">
      <c r="H940" s="1" t="s">
        <v>1047</v>
      </c>
    </row>
    <row r="941" spans="8:8">
      <c r="H941" s="1" t="s">
        <v>1048</v>
      </c>
    </row>
    <row r="942" spans="8:8">
      <c r="H942" s="1" t="s">
        <v>1049</v>
      </c>
    </row>
    <row r="943" spans="8:8">
      <c r="H943" s="1" t="s">
        <v>1050</v>
      </c>
    </row>
    <row r="944" spans="8:8">
      <c r="H944" s="1" t="s">
        <v>1051</v>
      </c>
    </row>
    <row r="945" spans="8:8">
      <c r="H945" s="1" t="s">
        <v>1052</v>
      </c>
    </row>
    <row r="946" spans="8:8">
      <c r="H946" s="1" t="s">
        <v>1053</v>
      </c>
    </row>
    <row r="947" spans="8:8">
      <c r="H947" s="1" t="s">
        <v>1054</v>
      </c>
    </row>
    <row r="948" spans="8:8">
      <c r="H948" s="1" t="s">
        <v>1055</v>
      </c>
    </row>
    <row r="949" spans="8:8">
      <c r="H949" s="1" t="s">
        <v>1056</v>
      </c>
    </row>
    <row r="950" spans="8:8">
      <c r="H950" s="1" t="s">
        <v>1057</v>
      </c>
    </row>
    <row r="951" spans="8:8">
      <c r="H951" s="1" t="s">
        <v>1058</v>
      </c>
    </row>
    <row r="952" spans="8:8">
      <c r="H952" s="1" t="s">
        <v>1059</v>
      </c>
    </row>
    <row r="953" spans="8:8">
      <c r="H953" s="1" t="s">
        <v>1060</v>
      </c>
    </row>
    <row r="954" spans="8:8">
      <c r="H954" s="1" t="s">
        <v>1061</v>
      </c>
    </row>
    <row r="955" spans="8:8">
      <c r="H955" s="1" t="s">
        <v>1062</v>
      </c>
    </row>
    <row r="956" spans="8:8">
      <c r="H956" s="1" t="s">
        <v>1063</v>
      </c>
    </row>
    <row r="957" spans="8:8">
      <c r="H957" s="1" t="s">
        <v>1064</v>
      </c>
    </row>
    <row r="958" spans="8:8">
      <c r="H958" s="1" t="s">
        <v>1065</v>
      </c>
    </row>
    <row r="959" spans="8:8">
      <c r="H959" s="1" t="s">
        <v>1066</v>
      </c>
    </row>
    <row r="960" spans="8:8">
      <c r="H960" s="1" t="s">
        <v>1067</v>
      </c>
    </row>
    <row r="961" spans="8:8">
      <c r="H961" s="1" t="s">
        <v>1068</v>
      </c>
    </row>
    <row r="962" spans="8:8">
      <c r="H962" s="1" t="s">
        <v>1069</v>
      </c>
    </row>
    <row r="963" spans="8:8">
      <c r="H963" s="1" t="s">
        <v>1070</v>
      </c>
    </row>
    <row r="964" spans="8:8">
      <c r="H964" s="1" t="s">
        <v>1071</v>
      </c>
    </row>
    <row r="965" spans="8:8">
      <c r="H965" s="1" t="s">
        <v>1072</v>
      </c>
    </row>
    <row r="966" spans="8:8">
      <c r="H966" s="1" t="s">
        <v>1073</v>
      </c>
    </row>
    <row r="967" spans="8:8">
      <c r="H967" s="1" t="s">
        <v>1074</v>
      </c>
    </row>
    <row r="968" spans="8:8">
      <c r="H968" s="1" t="s">
        <v>1075</v>
      </c>
    </row>
    <row r="969" spans="8:8">
      <c r="H969" s="1" t="s">
        <v>1076</v>
      </c>
    </row>
    <row r="970" spans="8:8">
      <c r="H970" s="1" t="s">
        <v>1077</v>
      </c>
    </row>
    <row r="971" spans="8:8">
      <c r="H971" s="1" t="s">
        <v>1078</v>
      </c>
    </row>
    <row r="972" spans="8:8">
      <c r="H972" s="1" t="s">
        <v>1079</v>
      </c>
    </row>
    <row r="973" spans="8:8">
      <c r="H973" s="1" t="s">
        <v>1080</v>
      </c>
    </row>
    <row r="974" spans="8:8">
      <c r="H974" s="1" t="s">
        <v>1081</v>
      </c>
    </row>
    <row r="975" spans="8:8">
      <c r="H975" s="1" t="s">
        <v>1082</v>
      </c>
    </row>
    <row r="976" spans="8:8">
      <c r="H976" s="1" t="s">
        <v>1083</v>
      </c>
    </row>
    <row r="977" spans="8:8">
      <c r="H977" s="1" t="s">
        <v>1084</v>
      </c>
    </row>
    <row r="978" spans="8:8">
      <c r="H978" s="1" t="s">
        <v>1085</v>
      </c>
    </row>
    <row r="979" spans="8:8">
      <c r="H979" s="1" t="s">
        <v>1086</v>
      </c>
    </row>
    <row r="980" spans="8:8">
      <c r="H980" s="1" t="s">
        <v>1087</v>
      </c>
    </row>
    <row r="981" spans="8:8">
      <c r="H981" s="1" t="s">
        <v>1088</v>
      </c>
    </row>
    <row r="982" spans="8:8">
      <c r="H982" s="1" t="s">
        <v>1089</v>
      </c>
    </row>
    <row r="983" spans="8:8">
      <c r="H983" s="1" t="s">
        <v>1090</v>
      </c>
    </row>
    <row r="984" spans="8:8">
      <c r="H984" s="1" t="s">
        <v>1091</v>
      </c>
    </row>
    <row r="985" spans="8:8">
      <c r="H985" s="1" t="s">
        <v>1092</v>
      </c>
    </row>
    <row r="986" spans="8:8">
      <c r="H986" s="1" t="s">
        <v>1093</v>
      </c>
    </row>
    <row r="987" spans="8:8">
      <c r="H987" s="1" t="s">
        <v>1094</v>
      </c>
    </row>
    <row r="988" spans="8:8">
      <c r="H988" s="1" t="s">
        <v>1095</v>
      </c>
    </row>
    <row r="989" spans="8:8">
      <c r="H989" s="1" t="s">
        <v>1096</v>
      </c>
    </row>
    <row r="990" spans="8:8">
      <c r="H990" s="1" t="s">
        <v>1097</v>
      </c>
    </row>
    <row r="991" spans="8:8">
      <c r="H991" s="1" t="s">
        <v>1098</v>
      </c>
    </row>
    <row r="992" spans="8:8">
      <c r="H992" s="1" t="s">
        <v>1099</v>
      </c>
    </row>
    <row r="993" spans="8:8">
      <c r="H993" s="1" t="s">
        <v>1100</v>
      </c>
    </row>
    <row r="994" spans="8:8">
      <c r="H994" s="1" t="s">
        <v>1101</v>
      </c>
    </row>
    <row r="995" spans="8:8">
      <c r="H995" s="1" t="s">
        <v>1102</v>
      </c>
    </row>
    <row r="996" spans="8:8">
      <c r="H996" s="1" t="s">
        <v>1103</v>
      </c>
    </row>
    <row r="997" spans="8:8">
      <c r="H997" s="1" t="s">
        <v>1104</v>
      </c>
    </row>
    <row r="998" spans="8:8">
      <c r="H998" s="1" t="s">
        <v>1105</v>
      </c>
    </row>
    <row r="999" spans="8:8">
      <c r="H999" s="1" t="s">
        <v>1106</v>
      </c>
    </row>
    <row r="1000" spans="8:8">
      <c r="H1000" s="1" t="s">
        <v>1107</v>
      </c>
    </row>
    <row r="1001" spans="8:8">
      <c r="H1001" s="1" t="s">
        <v>1108</v>
      </c>
    </row>
    <row r="1002" spans="8:8">
      <c r="H1002" s="1" t="s">
        <v>1109</v>
      </c>
    </row>
    <row r="1003" spans="8:8">
      <c r="H1003" s="1" t="s">
        <v>1110</v>
      </c>
    </row>
    <row r="1004" spans="8:8">
      <c r="H1004" s="1" t="s">
        <v>1111</v>
      </c>
    </row>
    <row r="1005" spans="8:8">
      <c r="H1005" s="1" t="s">
        <v>1112</v>
      </c>
    </row>
    <row r="1006" spans="8:8">
      <c r="H1006" s="1" t="s">
        <v>1113</v>
      </c>
    </row>
    <row r="1007" spans="8:8">
      <c r="H1007" s="1" t="s">
        <v>1114</v>
      </c>
    </row>
    <row r="1008" spans="8:8">
      <c r="H1008" s="1" t="s">
        <v>1115</v>
      </c>
    </row>
    <row r="1009" spans="8:8">
      <c r="H1009" s="1" t="s">
        <v>1116</v>
      </c>
    </row>
    <row r="1010" spans="8:8">
      <c r="H1010" s="1" t="s">
        <v>1117</v>
      </c>
    </row>
    <row r="1011" spans="8:8">
      <c r="H1011" s="1" t="s">
        <v>1118</v>
      </c>
    </row>
    <row r="1012" spans="8:8">
      <c r="H1012" s="1" t="s">
        <v>1119</v>
      </c>
    </row>
    <row r="1013" spans="8:8">
      <c r="H1013" s="1" t="s">
        <v>1120</v>
      </c>
    </row>
    <row r="1014" spans="8:8">
      <c r="H1014" s="1" t="s">
        <v>1121</v>
      </c>
    </row>
    <row r="1015" spans="8:8">
      <c r="H1015" s="1" t="s">
        <v>1122</v>
      </c>
    </row>
    <row r="1016" spans="8:8">
      <c r="H1016" s="1" t="s">
        <v>1123</v>
      </c>
    </row>
    <row r="1017" spans="8:8">
      <c r="H1017" s="1" t="s">
        <v>1124</v>
      </c>
    </row>
    <row r="1018" spans="8:8">
      <c r="H1018" s="1" t="s">
        <v>1125</v>
      </c>
    </row>
    <row r="1019" spans="8:8">
      <c r="H1019" s="1" t="s">
        <v>1126</v>
      </c>
    </row>
    <row r="1020" spans="8:8">
      <c r="H1020" s="1" t="s">
        <v>1127</v>
      </c>
    </row>
    <row r="1021" spans="8:8">
      <c r="H1021" s="1" t="s">
        <v>1128</v>
      </c>
    </row>
    <row r="1022" spans="8:8">
      <c r="H1022" s="1" t="s">
        <v>1129</v>
      </c>
    </row>
    <row r="1023" spans="8:8">
      <c r="H1023" s="1" t="s">
        <v>1130</v>
      </c>
    </row>
    <row r="1024" spans="8:8">
      <c r="H1024" s="1" t="s">
        <v>1131</v>
      </c>
    </row>
    <row r="1025" spans="8:8">
      <c r="H1025" s="1" t="s">
        <v>1132</v>
      </c>
    </row>
    <row r="1026" spans="8:8">
      <c r="H1026" s="1" t="s">
        <v>1133</v>
      </c>
    </row>
    <row r="1027" spans="8:8">
      <c r="H1027" s="1" t="s">
        <v>1134</v>
      </c>
    </row>
    <row r="1028" spans="8:8">
      <c r="H1028" s="1" t="s">
        <v>1135</v>
      </c>
    </row>
    <row r="1029" spans="8:8">
      <c r="H1029" s="1" t="s">
        <v>1136</v>
      </c>
    </row>
    <row r="1030" spans="8:8">
      <c r="H1030" s="1" t="s">
        <v>1137</v>
      </c>
    </row>
    <row r="1031" spans="8:8">
      <c r="H1031" s="1" t="s">
        <v>1138</v>
      </c>
    </row>
    <row r="1032" spans="8:8">
      <c r="H1032" s="1" t="s">
        <v>1139</v>
      </c>
    </row>
    <row r="1033" spans="8:8">
      <c r="H1033" s="1" t="s">
        <v>1140</v>
      </c>
    </row>
    <row r="1034" spans="8:8">
      <c r="H1034" s="1" t="s">
        <v>1141</v>
      </c>
    </row>
    <row r="1035" spans="8:8">
      <c r="H1035" s="1" t="s">
        <v>1142</v>
      </c>
    </row>
    <row r="1036" spans="8:8">
      <c r="H1036" s="1" t="s">
        <v>1143</v>
      </c>
    </row>
    <row r="1037" spans="8:8">
      <c r="H1037" s="1" t="s">
        <v>1144</v>
      </c>
    </row>
    <row r="1038" spans="8:8">
      <c r="H1038" s="1" t="s">
        <v>1145</v>
      </c>
    </row>
    <row r="1039" spans="8:8">
      <c r="H1039" s="1" t="s">
        <v>1146</v>
      </c>
    </row>
    <row r="1040" spans="8:8">
      <c r="H1040" s="1" t="s">
        <v>1147</v>
      </c>
    </row>
    <row r="1041" spans="8:8">
      <c r="H1041" s="1" t="s">
        <v>1148</v>
      </c>
    </row>
    <row r="1042" spans="8:8">
      <c r="H1042" s="1" t="s">
        <v>1149</v>
      </c>
    </row>
    <row r="1043" spans="8:8">
      <c r="H1043" s="1" t="s">
        <v>1150</v>
      </c>
    </row>
    <row r="1044" spans="8:8">
      <c r="H1044" s="1" t="s">
        <v>1151</v>
      </c>
    </row>
    <row r="1045" spans="8:8">
      <c r="H1045" s="1" t="s">
        <v>1152</v>
      </c>
    </row>
    <row r="1046" spans="8:8">
      <c r="H1046" s="1" t="s">
        <v>1153</v>
      </c>
    </row>
    <row r="1047" spans="8:8">
      <c r="H1047" s="1" t="s">
        <v>1154</v>
      </c>
    </row>
    <row r="1048" spans="8:8">
      <c r="H1048" s="1" t="s">
        <v>1155</v>
      </c>
    </row>
    <row r="1049" spans="8:8">
      <c r="H1049" s="1" t="s">
        <v>1156</v>
      </c>
    </row>
    <row r="1050" spans="8:8">
      <c r="H1050" s="1" t="s">
        <v>1157</v>
      </c>
    </row>
    <row r="1051" spans="8:8">
      <c r="H1051" s="1" t="s">
        <v>1158</v>
      </c>
    </row>
    <row r="1052" spans="8:8">
      <c r="H1052" s="1" t="s">
        <v>1159</v>
      </c>
    </row>
    <row r="1053" spans="8:8">
      <c r="H1053" s="1" t="s">
        <v>1160</v>
      </c>
    </row>
    <row r="1054" spans="8:8">
      <c r="H1054" s="1" t="s">
        <v>1161</v>
      </c>
    </row>
    <row r="1055" spans="8:8">
      <c r="H1055" s="1" t="s">
        <v>1162</v>
      </c>
    </row>
    <row r="1056" spans="8:8">
      <c r="H1056" s="1" t="s">
        <v>1163</v>
      </c>
    </row>
    <row r="1057" spans="8:8">
      <c r="H1057" s="1" t="s">
        <v>1164</v>
      </c>
    </row>
    <row r="1058" spans="8:8">
      <c r="H1058" s="1" t="s">
        <v>1165</v>
      </c>
    </row>
    <row r="1059" spans="8:8">
      <c r="H1059" s="1" t="s">
        <v>1166</v>
      </c>
    </row>
    <row r="1060" spans="8:8">
      <c r="H1060" s="1" t="s">
        <v>1167</v>
      </c>
    </row>
    <row r="1061" spans="8:8">
      <c r="H1061" s="1" t="s">
        <v>1168</v>
      </c>
    </row>
    <row r="1062" spans="8:8">
      <c r="H1062" s="1" t="s">
        <v>1169</v>
      </c>
    </row>
    <row r="1063" spans="8:8">
      <c r="H1063" s="1" t="s">
        <v>1170</v>
      </c>
    </row>
    <row r="1064" spans="8:8">
      <c r="H1064" s="1" t="s">
        <v>1171</v>
      </c>
    </row>
    <row r="1065" spans="8:8">
      <c r="H1065" s="1" t="s">
        <v>1172</v>
      </c>
    </row>
    <row r="1066" spans="8:8">
      <c r="H1066" s="1" t="s">
        <v>1173</v>
      </c>
    </row>
    <row r="1067" spans="8:8">
      <c r="H1067" s="1" t="s">
        <v>1174</v>
      </c>
    </row>
    <row r="1068" spans="8:8">
      <c r="H1068" s="1" t="s">
        <v>1175</v>
      </c>
    </row>
    <row r="1069" spans="8:8">
      <c r="H1069" s="1" t="s">
        <v>1176</v>
      </c>
    </row>
    <row r="1070" spans="8:8">
      <c r="H1070" s="1" t="s">
        <v>1177</v>
      </c>
    </row>
    <row r="1071" spans="8:8">
      <c r="H1071" s="1" t="s">
        <v>1178</v>
      </c>
    </row>
    <row r="1072" spans="8:8">
      <c r="H1072" s="1" t="s">
        <v>1179</v>
      </c>
    </row>
    <row r="1073" spans="8:8">
      <c r="H1073" s="1" t="s">
        <v>1180</v>
      </c>
    </row>
    <row r="1074" spans="8:8">
      <c r="H1074" s="1" t="s">
        <v>1181</v>
      </c>
    </row>
    <row r="1075" spans="8:8">
      <c r="H1075" s="1" t="s">
        <v>1182</v>
      </c>
    </row>
    <row r="1076" spans="8:8">
      <c r="H1076" s="1" t="s">
        <v>1183</v>
      </c>
    </row>
    <row r="1077" spans="8:8">
      <c r="H1077" s="1" t="s">
        <v>1184</v>
      </c>
    </row>
    <row r="1078" spans="8:8">
      <c r="H1078" s="1" t="s">
        <v>1185</v>
      </c>
    </row>
    <row r="1079" spans="8:8">
      <c r="H1079" s="1" t="s">
        <v>1186</v>
      </c>
    </row>
    <row r="1080" spans="8:8">
      <c r="H1080" s="1" t="s">
        <v>1187</v>
      </c>
    </row>
    <row r="1081" spans="8:8">
      <c r="H1081" s="1" t="s">
        <v>1188</v>
      </c>
    </row>
    <row r="1082" spans="8:8">
      <c r="H1082" s="1" t="s">
        <v>1189</v>
      </c>
    </row>
    <row r="1083" spans="8:8">
      <c r="H1083" s="1" t="s">
        <v>1190</v>
      </c>
    </row>
    <row r="1084" spans="8:8">
      <c r="H1084" s="1" t="s">
        <v>1191</v>
      </c>
    </row>
    <row r="1085" spans="8:8">
      <c r="H1085" s="1" t="s">
        <v>1192</v>
      </c>
    </row>
    <row r="1086" spans="8:8">
      <c r="H1086" s="1" t="s">
        <v>1193</v>
      </c>
    </row>
    <row r="1087" spans="8:8">
      <c r="H1087" s="1" t="s">
        <v>1194</v>
      </c>
    </row>
    <row r="1088" spans="8:8">
      <c r="H1088" s="1" t="s">
        <v>1195</v>
      </c>
    </row>
    <row r="1089" spans="8:8">
      <c r="H1089" s="1" t="s">
        <v>1196</v>
      </c>
    </row>
    <row r="1090" spans="8:8">
      <c r="H1090" s="1" t="s">
        <v>1197</v>
      </c>
    </row>
    <row r="1091" spans="8:8">
      <c r="H1091" s="1" t="s">
        <v>1198</v>
      </c>
    </row>
    <row r="1092" spans="8:8">
      <c r="H1092" s="1" t="s">
        <v>1199</v>
      </c>
    </row>
    <row r="1093" spans="8:8">
      <c r="H1093" s="1" t="s">
        <v>1200</v>
      </c>
    </row>
    <row r="1094" spans="8:8">
      <c r="H1094" s="1" t="s">
        <v>1201</v>
      </c>
    </row>
    <row r="1095" spans="8:8">
      <c r="H1095" s="1" t="s">
        <v>1202</v>
      </c>
    </row>
    <row r="1096" spans="8:8">
      <c r="H1096" s="1" t="s">
        <v>1203</v>
      </c>
    </row>
    <row r="1097" spans="8:8">
      <c r="H1097" s="1" t="s">
        <v>1204</v>
      </c>
    </row>
    <row r="1098" spans="8:8">
      <c r="H1098" s="1" t="s">
        <v>1205</v>
      </c>
    </row>
    <row r="1099" spans="8:8">
      <c r="H1099" s="1" t="s">
        <v>1206</v>
      </c>
    </row>
    <row r="1100" spans="8:8">
      <c r="H1100" s="1" t="s">
        <v>1207</v>
      </c>
    </row>
    <row r="1101" spans="8:8">
      <c r="H1101" s="1" t="s">
        <v>1208</v>
      </c>
    </row>
    <row r="1102" spans="8:8">
      <c r="H1102" s="1" t="s">
        <v>1209</v>
      </c>
    </row>
    <row r="1103" spans="8:8">
      <c r="H1103" s="1" t="s">
        <v>1210</v>
      </c>
    </row>
    <row r="1104" spans="8:8">
      <c r="H1104" s="1" t="s">
        <v>1211</v>
      </c>
    </row>
    <row r="1105" spans="8:8">
      <c r="H1105" s="1" t="s">
        <v>1212</v>
      </c>
    </row>
    <row r="1106" spans="8:8">
      <c r="H1106" s="1" t="s">
        <v>1213</v>
      </c>
    </row>
    <row r="1107" spans="8:8">
      <c r="H1107" s="1" t="s">
        <v>1214</v>
      </c>
    </row>
    <row r="1108" spans="8:8">
      <c r="H1108" s="1" t="s">
        <v>1215</v>
      </c>
    </row>
    <row r="1109" spans="8:8">
      <c r="H1109" s="1" t="s">
        <v>1216</v>
      </c>
    </row>
    <row r="1110" spans="8:8">
      <c r="H1110" s="1" t="s">
        <v>1217</v>
      </c>
    </row>
    <row r="1111" spans="8:8">
      <c r="H1111" s="1" t="s">
        <v>1218</v>
      </c>
    </row>
    <row r="1112" spans="8:8">
      <c r="H1112" s="1" t="s">
        <v>1219</v>
      </c>
    </row>
    <row r="1113" spans="8:8">
      <c r="H1113" s="1" t="s">
        <v>1220</v>
      </c>
    </row>
    <row r="1114" spans="8:8">
      <c r="H1114" s="1" t="s">
        <v>1221</v>
      </c>
    </row>
    <row r="1115" spans="8:8">
      <c r="H1115" s="1" t="s">
        <v>1222</v>
      </c>
    </row>
    <row r="1116" spans="8:8">
      <c r="H1116" s="1" t="s">
        <v>1223</v>
      </c>
    </row>
    <row r="1117" spans="8:8">
      <c r="H1117" s="1" t="s">
        <v>1224</v>
      </c>
    </row>
    <row r="1118" spans="8:8">
      <c r="H1118" s="1" t="s">
        <v>1225</v>
      </c>
    </row>
    <row r="1119" spans="8:8">
      <c r="H1119" s="1" t="s">
        <v>1226</v>
      </c>
    </row>
    <row r="1120" spans="8:8">
      <c r="H1120" s="1" t="s">
        <v>1227</v>
      </c>
    </row>
    <row r="1121" spans="8:8">
      <c r="H1121" s="1" t="s">
        <v>1228</v>
      </c>
    </row>
    <row r="1122" spans="8:8">
      <c r="H1122" s="1" t="s">
        <v>1229</v>
      </c>
    </row>
    <row r="1123" spans="8:8">
      <c r="H1123" s="1" t="s">
        <v>1230</v>
      </c>
    </row>
    <row r="1124" spans="8:8">
      <c r="H1124" s="1" t="s">
        <v>1231</v>
      </c>
    </row>
    <row r="1125" spans="8:8">
      <c r="H1125" s="1" t="s">
        <v>1232</v>
      </c>
    </row>
    <row r="1126" spans="8:8">
      <c r="H1126" s="1" t="s">
        <v>1233</v>
      </c>
    </row>
    <row r="1127" spans="8:8">
      <c r="H1127" s="1" t="s">
        <v>1234</v>
      </c>
    </row>
    <row r="1128" spans="8:8">
      <c r="H1128" s="1" t="s">
        <v>1235</v>
      </c>
    </row>
    <row r="1129" spans="8:8">
      <c r="H1129" s="1" t="s">
        <v>1236</v>
      </c>
    </row>
    <row r="1130" spans="8:8">
      <c r="H1130" s="1" t="s">
        <v>1237</v>
      </c>
    </row>
    <row r="1131" spans="8:8">
      <c r="H1131" s="1" t="s">
        <v>1238</v>
      </c>
    </row>
    <row r="1132" spans="8:8">
      <c r="H1132" s="1" t="s">
        <v>1239</v>
      </c>
    </row>
    <row r="1133" spans="8:8">
      <c r="H1133" s="1" t="s">
        <v>1240</v>
      </c>
    </row>
    <row r="1134" spans="8:8">
      <c r="H1134" s="1" t="s">
        <v>1241</v>
      </c>
    </row>
    <row r="1135" spans="8:8">
      <c r="H1135" s="1" t="s">
        <v>1242</v>
      </c>
    </row>
    <row r="1136" spans="8:8">
      <c r="H1136" s="1" t="s">
        <v>1243</v>
      </c>
    </row>
    <row r="1137" spans="8:8">
      <c r="H1137" s="1" t="s">
        <v>1244</v>
      </c>
    </row>
    <row r="1138" spans="8:8">
      <c r="H1138" s="1" t="s">
        <v>1245</v>
      </c>
    </row>
    <row r="1139" spans="8:8">
      <c r="H1139" s="1" t="s">
        <v>1246</v>
      </c>
    </row>
    <row r="1140" spans="8:8">
      <c r="H1140" s="1" t="s">
        <v>1247</v>
      </c>
    </row>
    <row r="1141" spans="8:8">
      <c r="H1141" s="1" t="s">
        <v>1248</v>
      </c>
    </row>
    <row r="1142" spans="8:8">
      <c r="H1142" s="1" t="s">
        <v>1249</v>
      </c>
    </row>
    <row r="1143" spans="8:8">
      <c r="H1143" s="1" t="s">
        <v>1250</v>
      </c>
    </row>
    <row r="1144" spans="8:8">
      <c r="H1144" s="1" t="s">
        <v>1251</v>
      </c>
    </row>
    <row r="1145" spans="8:8">
      <c r="H1145" s="1" t="s">
        <v>1252</v>
      </c>
    </row>
    <row r="1146" spans="8:8">
      <c r="H1146" s="1" t="s">
        <v>1253</v>
      </c>
    </row>
    <row r="1147" spans="8:8">
      <c r="H1147" s="1" t="s">
        <v>1254</v>
      </c>
    </row>
    <row r="1148" spans="8:8">
      <c r="H1148" s="1" t="s">
        <v>1255</v>
      </c>
    </row>
    <row r="1149" spans="8:8">
      <c r="H1149" s="1" t="s">
        <v>1256</v>
      </c>
    </row>
    <row r="1150" spans="8:8">
      <c r="H1150" s="1" t="s">
        <v>1257</v>
      </c>
    </row>
    <row r="1151" spans="8:8">
      <c r="H1151" s="1" t="s">
        <v>1258</v>
      </c>
    </row>
    <row r="1152" spans="8:8">
      <c r="H1152" s="1" t="s">
        <v>1259</v>
      </c>
    </row>
    <row r="1153" spans="8:8">
      <c r="H1153" s="1" t="s">
        <v>1260</v>
      </c>
    </row>
    <row r="1154" spans="8:8">
      <c r="H1154" s="1" t="s">
        <v>1261</v>
      </c>
    </row>
    <row r="1155" spans="8:8">
      <c r="H1155" s="1" t="s">
        <v>1262</v>
      </c>
    </row>
    <row r="1156" spans="8:8">
      <c r="H1156" s="1" t="s">
        <v>1263</v>
      </c>
    </row>
    <row r="1157" spans="8:8">
      <c r="H1157" s="1" t="s">
        <v>1264</v>
      </c>
    </row>
    <row r="1158" spans="8:8">
      <c r="H1158" s="1" t="s">
        <v>1265</v>
      </c>
    </row>
    <row r="1159" spans="8:8">
      <c r="H1159" s="1" t="s">
        <v>1266</v>
      </c>
    </row>
    <row r="1160" spans="8:8">
      <c r="H1160" s="1" t="s">
        <v>1267</v>
      </c>
    </row>
    <row r="1161" spans="8:8">
      <c r="H1161" s="1" t="s">
        <v>1268</v>
      </c>
    </row>
    <row r="1162" spans="8:8">
      <c r="H1162" s="1" t="s">
        <v>1269</v>
      </c>
    </row>
    <row r="1163" spans="8:8">
      <c r="H1163" s="1" t="s">
        <v>1270</v>
      </c>
    </row>
    <row r="1164" spans="8:8">
      <c r="H1164" s="1" t="s">
        <v>1271</v>
      </c>
    </row>
    <row r="1165" spans="8:8">
      <c r="H1165" s="1" t="s">
        <v>1272</v>
      </c>
    </row>
    <row r="1166" spans="8:8">
      <c r="H1166" s="1" t="s">
        <v>1273</v>
      </c>
    </row>
    <row r="1167" spans="8:8">
      <c r="H1167" s="1" t="s">
        <v>1274</v>
      </c>
    </row>
    <row r="1168" spans="8:8">
      <c r="H1168" s="1" t="s">
        <v>1275</v>
      </c>
    </row>
    <row r="1169" spans="8:8">
      <c r="H1169" s="1" t="s">
        <v>1276</v>
      </c>
    </row>
    <row r="1170" spans="8:8">
      <c r="H1170" s="1" t="s">
        <v>1277</v>
      </c>
    </row>
    <row r="1171" spans="8:8">
      <c r="H1171" s="1" t="s">
        <v>1278</v>
      </c>
    </row>
    <row r="1172" spans="8:8">
      <c r="H1172" s="1" t="s">
        <v>1279</v>
      </c>
    </row>
    <row r="1173" spans="8:8">
      <c r="H1173" s="1" t="s">
        <v>1280</v>
      </c>
    </row>
    <row r="1174" spans="8:8">
      <c r="H1174" s="1" t="s">
        <v>1281</v>
      </c>
    </row>
    <row r="1175" spans="8:8">
      <c r="H1175" s="1" t="s">
        <v>1282</v>
      </c>
    </row>
    <row r="1176" spans="8:8">
      <c r="H1176" s="1" t="s">
        <v>1283</v>
      </c>
    </row>
    <row r="1177" spans="8:8">
      <c r="H1177" s="1" t="s">
        <v>1284</v>
      </c>
    </row>
    <row r="1178" spans="8:8">
      <c r="H1178" s="1" t="s">
        <v>1285</v>
      </c>
    </row>
    <row r="1179" spans="8:8">
      <c r="H1179" s="1" t="s">
        <v>1286</v>
      </c>
    </row>
    <row r="1180" spans="8:8">
      <c r="H1180" s="1" t="s">
        <v>1287</v>
      </c>
    </row>
    <row r="1181" spans="8:8">
      <c r="H1181" s="1" t="s">
        <v>1288</v>
      </c>
    </row>
    <row r="1182" spans="8:8">
      <c r="H1182" s="1" t="s">
        <v>1289</v>
      </c>
    </row>
    <row r="1183" spans="8:8">
      <c r="H1183" s="1" t="s">
        <v>1290</v>
      </c>
    </row>
    <row r="1184" spans="8:8">
      <c r="H1184" s="1" t="s">
        <v>1291</v>
      </c>
    </row>
    <row r="1185" spans="8:8">
      <c r="H1185" s="1" t="s">
        <v>1292</v>
      </c>
    </row>
    <row r="1186" spans="8:8">
      <c r="H1186" s="1" t="s">
        <v>1293</v>
      </c>
    </row>
    <row r="1187" spans="8:8">
      <c r="H1187" s="1" t="s">
        <v>1294</v>
      </c>
    </row>
    <row r="1188" spans="8:8">
      <c r="H1188" s="1" t="s">
        <v>1295</v>
      </c>
    </row>
    <row r="1189" spans="8:8">
      <c r="H1189" s="1" t="s">
        <v>1296</v>
      </c>
    </row>
    <row r="1190" spans="8:8">
      <c r="H1190" s="1" t="s">
        <v>1297</v>
      </c>
    </row>
    <row r="1191" spans="8:8">
      <c r="H1191" s="1" t="s">
        <v>1298</v>
      </c>
    </row>
    <row r="1192" spans="8:8">
      <c r="H1192" s="1" t="s">
        <v>1299</v>
      </c>
    </row>
    <row r="1193" spans="8:8">
      <c r="H1193" s="1" t="s">
        <v>1300</v>
      </c>
    </row>
    <row r="1194" spans="8:8">
      <c r="H1194" s="1" t="s">
        <v>1301</v>
      </c>
    </row>
    <row r="1195" spans="8:8">
      <c r="H1195" s="1" t="s">
        <v>1302</v>
      </c>
    </row>
    <row r="1196" spans="8:8">
      <c r="H1196" s="1" t="s">
        <v>1303</v>
      </c>
    </row>
    <row r="1197" spans="8:8">
      <c r="H1197" s="1" t="s">
        <v>1304</v>
      </c>
    </row>
    <row r="1198" spans="8:8">
      <c r="H1198" s="1" t="s">
        <v>1305</v>
      </c>
    </row>
    <row r="1199" spans="8:8">
      <c r="H1199" s="1" t="s">
        <v>1306</v>
      </c>
    </row>
    <row r="1200" spans="8:8">
      <c r="H1200" s="1" t="s">
        <v>1307</v>
      </c>
    </row>
    <row r="1201" spans="8:8">
      <c r="H1201" s="1" t="s">
        <v>1308</v>
      </c>
    </row>
    <row r="1202" spans="8:8">
      <c r="H1202" s="1" t="s">
        <v>1309</v>
      </c>
    </row>
    <row r="1203" spans="8:8">
      <c r="H1203" s="1" t="s">
        <v>1310</v>
      </c>
    </row>
    <row r="1204" spans="8:8">
      <c r="H1204" s="1" t="s">
        <v>1311</v>
      </c>
    </row>
    <row r="1205" spans="8:8">
      <c r="H1205" s="1" t="s">
        <v>1312</v>
      </c>
    </row>
    <row r="1206" spans="8:8">
      <c r="H1206" s="1" t="s">
        <v>1313</v>
      </c>
    </row>
    <row r="1207" spans="8:8">
      <c r="H1207" s="1" t="s">
        <v>1314</v>
      </c>
    </row>
    <row r="1208" spans="8:8">
      <c r="H1208" s="1" t="s">
        <v>1315</v>
      </c>
    </row>
    <row r="1209" spans="8:8">
      <c r="H1209" s="1" t="s">
        <v>1316</v>
      </c>
    </row>
    <row r="1210" spans="8:8">
      <c r="H1210" s="1" t="s">
        <v>1317</v>
      </c>
    </row>
    <row r="1211" spans="8:8">
      <c r="H1211" s="1" t="s">
        <v>1318</v>
      </c>
    </row>
    <row r="1212" spans="8:8">
      <c r="H1212" s="1" t="s">
        <v>1319</v>
      </c>
    </row>
    <row r="1213" spans="8:8">
      <c r="H1213" s="1" t="s">
        <v>1320</v>
      </c>
    </row>
    <row r="1214" spans="8:8">
      <c r="H1214" s="1" t="s">
        <v>1321</v>
      </c>
    </row>
    <row r="1215" spans="8:8">
      <c r="H1215" s="1" t="s">
        <v>1322</v>
      </c>
    </row>
    <row r="1216" spans="8:8">
      <c r="H1216" s="1" t="s">
        <v>1323</v>
      </c>
    </row>
    <row r="1217" spans="8:8">
      <c r="H1217" s="1" t="s">
        <v>1324</v>
      </c>
    </row>
    <row r="1218" spans="8:8">
      <c r="H1218" s="1" t="s">
        <v>1325</v>
      </c>
    </row>
    <row r="1219" spans="8:8">
      <c r="H1219" s="1" t="s">
        <v>1326</v>
      </c>
    </row>
    <row r="1220" spans="8:8">
      <c r="H1220" s="1" t="s">
        <v>1327</v>
      </c>
    </row>
    <row r="1221" spans="8:8">
      <c r="H1221" s="1" t="s">
        <v>1328</v>
      </c>
    </row>
    <row r="1222" spans="8:8">
      <c r="H1222" s="1" t="s">
        <v>1329</v>
      </c>
    </row>
    <row r="1223" spans="8:8">
      <c r="H1223" s="1" t="s">
        <v>1330</v>
      </c>
    </row>
    <row r="1224" spans="8:8">
      <c r="H1224" s="1" t="s">
        <v>1331</v>
      </c>
    </row>
    <row r="1225" spans="8:8">
      <c r="H1225" s="1" t="s">
        <v>1332</v>
      </c>
    </row>
    <row r="1226" spans="8:8">
      <c r="H1226" s="1" t="s">
        <v>1333</v>
      </c>
    </row>
    <row r="1227" spans="8:8">
      <c r="H1227" s="1" t="s">
        <v>1334</v>
      </c>
    </row>
    <row r="1228" spans="8:8">
      <c r="H1228" s="1" t="s">
        <v>1335</v>
      </c>
    </row>
    <row r="1229" spans="8:8">
      <c r="H1229" s="1" t="s">
        <v>1336</v>
      </c>
    </row>
    <row r="1230" spans="8:8">
      <c r="H1230" s="1" t="s">
        <v>1337</v>
      </c>
    </row>
    <row r="1231" spans="8:8">
      <c r="H1231" s="1" t="s">
        <v>1338</v>
      </c>
    </row>
    <row r="1232" spans="8:8">
      <c r="H1232" s="1" t="s">
        <v>1339</v>
      </c>
    </row>
    <row r="1233" spans="8:8">
      <c r="H1233" s="1" t="s">
        <v>1340</v>
      </c>
    </row>
    <row r="1234" spans="8:8">
      <c r="H1234" s="1" t="s">
        <v>1341</v>
      </c>
    </row>
    <row r="1235" spans="8:8">
      <c r="H1235" s="1" t="s">
        <v>1342</v>
      </c>
    </row>
    <row r="1236" spans="8:8">
      <c r="H1236" s="1" t="s">
        <v>1343</v>
      </c>
    </row>
    <row r="1237" spans="8:8">
      <c r="H1237" s="1" t="s">
        <v>1344</v>
      </c>
    </row>
    <row r="1238" spans="8:8">
      <c r="H1238" s="1" t="s">
        <v>1345</v>
      </c>
    </row>
    <row r="1239" spans="8:8">
      <c r="H1239" s="1" t="s">
        <v>1346</v>
      </c>
    </row>
    <row r="1240" spans="8:8">
      <c r="H1240" s="1" t="s">
        <v>1347</v>
      </c>
    </row>
    <row r="1241" spans="8:8">
      <c r="H1241" s="1" t="s">
        <v>1348</v>
      </c>
    </row>
    <row r="1242" spans="8:8">
      <c r="H1242" s="1" t="s">
        <v>1349</v>
      </c>
    </row>
    <row r="1243" spans="8:8">
      <c r="H1243" s="1" t="s">
        <v>1350</v>
      </c>
    </row>
    <row r="1244" spans="8:8">
      <c r="H1244" s="1" t="s">
        <v>1351</v>
      </c>
    </row>
    <row r="1245" spans="8:8">
      <c r="H1245" s="1" t="s">
        <v>1352</v>
      </c>
    </row>
    <row r="1246" spans="8:8">
      <c r="H1246" s="1" t="s">
        <v>1353</v>
      </c>
    </row>
    <row r="1247" spans="8:8">
      <c r="H1247" s="1" t="s">
        <v>1354</v>
      </c>
    </row>
    <row r="1248" spans="8:8">
      <c r="H1248" s="1" t="s">
        <v>1355</v>
      </c>
    </row>
    <row r="1249" spans="8:8">
      <c r="H1249" s="1" t="s">
        <v>1356</v>
      </c>
    </row>
    <row r="1250" spans="8:8">
      <c r="H1250" s="1" t="s">
        <v>1357</v>
      </c>
    </row>
    <row r="1251" spans="8:8">
      <c r="H1251" s="1" t="s">
        <v>1358</v>
      </c>
    </row>
    <row r="1252" spans="8:8">
      <c r="H1252" s="1" t="s">
        <v>1359</v>
      </c>
    </row>
    <row r="1253" spans="8:8">
      <c r="H1253" s="1" t="s">
        <v>1360</v>
      </c>
    </row>
    <row r="1254" spans="8:8">
      <c r="H1254" s="1" t="s">
        <v>1361</v>
      </c>
    </row>
    <row r="1255" spans="8:8">
      <c r="H1255" s="1" t="s">
        <v>1362</v>
      </c>
    </row>
    <row r="1256" spans="8:8">
      <c r="H1256" s="1" t="s">
        <v>1363</v>
      </c>
    </row>
    <row r="1257" spans="8:8">
      <c r="H1257" s="1" t="s">
        <v>1364</v>
      </c>
    </row>
    <row r="1258" spans="8:8">
      <c r="H1258" s="1" t="s">
        <v>1365</v>
      </c>
    </row>
    <row r="1259" spans="8:8">
      <c r="H1259" s="1" t="s">
        <v>1366</v>
      </c>
    </row>
    <row r="1260" spans="8:8">
      <c r="H1260" s="1" t="s">
        <v>1367</v>
      </c>
    </row>
    <row r="1261" spans="8:8">
      <c r="H1261" s="1" t="s">
        <v>1368</v>
      </c>
    </row>
    <row r="1262" spans="8:8">
      <c r="H1262" s="1" t="s">
        <v>1369</v>
      </c>
    </row>
    <row r="1263" spans="8:8">
      <c r="H1263" s="1" t="s">
        <v>1370</v>
      </c>
    </row>
    <row r="1264" spans="8:8">
      <c r="H1264" s="1" t="s">
        <v>1371</v>
      </c>
    </row>
    <row r="1265" spans="8:8">
      <c r="H1265" s="1" t="s">
        <v>1372</v>
      </c>
    </row>
    <row r="1266" spans="8:8">
      <c r="H1266" s="1" t="s">
        <v>1373</v>
      </c>
    </row>
    <row r="1267" spans="8:8">
      <c r="H1267" s="1" t="s">
        <v>1374</v>
      </c>
    </row>
    <row r="1268" spans="8:8">
      <c r="H1268" s="1" t="s">
        <v>1375</v>
      </c>
    </row>
    <row r="1269" spans="8:8">
      <c r="H1269" s="1" t="s">
        <v>1376</v>
      </c>
    </row>
    <row r="1270" spans="8:8">
      <c r="H1270" s="1" t="s">
        <v>1377</v>
      </c>
    </row>
    <row r="1271" spans="8:8">
      <c r="H1271" s="1" t="s">
        <v>1378</v>
      </c>
    </row>
    <row r="1272" spans="8:8">
      <c r="H1272" s="1" t="s">
        <v>1379</v>
      </c>
    </row>
    <row r="1273" spans="8:8">
      <c r="H1273" s="1" t="s">
        <v>1380</v>
      </c>
    </row>
    <row r="1274" spans="8:8">
      <c r="H1274" s="1" t="s">
        <v>1381</v>
      </c>
    </row>
    <row r="1275" spans="8:8">
      <c r="H1275" s="1" t="s">
        <v>1382</v>
      </c>
    </row>
    <row r="1276" spans="8:8">
      <c r="H1276" s="1" t="s">
        <v>1383</v>
      </c>
    </row>
    <row r="1277" spans="8:8">
      <c r="H1277" s="1" t="s">
        <v>1384</v>
      </c>
    </row>
    <row r="1278" spans="8:8">
      <c r="H1278" s="1" t="s">
        <v>1385</v>
      </c>
    </row>
    <row r="1279" spans="8:8">
      <c r="H1279" s="1" t="s">
        <v>1386</v>
      </c>
    </row>
    <row r="1280" spans="8:8">
      <c r="H1280" s="1" t="s">
        <v>1387</v>
      </c>
    </row>
    <row r="1281" spans="8:8">
      <c r="H1281" s="1" t="s">
        <v>1388</v>
      </c>
    </row>
    <row r="1282" spans="8:8">
      <c r="H1282" s="1" t="s">
        <v>1389</v>
      </c>
    </row>
    <row r="1283" spans="8:8">
      <c r="H1283" s="1" t="s">
        <v>1390</v>
      </c>
    </row>
    <row r="1284" spans="8:8">
      <c r="H1284" s="1" t="s">
        <v>1391</v>
      </c>
    </row>
    <row r="1285" spans="8:8">
      <c r="H1285" s="1" t="s">
        <v>1392</v>
      </c>
    </row>
    <row r="1286" spans="8:8">
      <c r="H1286" s="1" t="s">
        <v>1393</v>
      </c>
    </row>
    <row r="1287" spans="8:8">
      <c r="H1287" s="1" t="s">
        <v>1394</v>
      </c>
    </row>
    <row r="1288" spans="8:8">
      <c r="H1288" s="1" t="s">
        <v>1395</v>
      </c>
    </row>
    <row r="1289" spans="8:8">
      <c r="H1289" s="1" t="s">
        <v>1396</v>
      </c>
    </row>
    <row r="1290" spans="8:8">
      <c r="H1290" s="1" t="s">
        <v>1397</v>
      </c>
    </row>
    <row r="1291" spans="8:8">
      <c r="H1291" s="1" t="s">
        <v>1398</v>
      </c>
    </row>
    <row r="1292" spans="8:8">
      <c r="H1292" s="1" t="s">
        <v>1399</v>
      </c>
    </row>
    <row r="1293" spans="8:8">
      <c r="H1293" s="1" t="s">
        <v>1400</v>
      </c>
    </row>
    <row r="1294" spans="8:8">
      <c r="H1294" s="1" t="s">
        <v>1401</v>
      </c>
    </row>
    <row r="1295" spans="8:8">
      <c r="H1295" s="1" t="s">
        <v>1402</v>
      </c>
    </row>
    <row r="1296" spans="8:8">
      <c r="H1296" s="1" t="s">
        <v>1403</v>
      </c>
    </row>
    <row r="1297" spans="8:8">
      <c r="H1297" s="1" t="s">
        <v>1404</v>
      </c>
    </row>
    <row r="1298" spans="8:8">
      <c r="H1298" s="1" t="s">
        <v>1405</v>
      </c>
    </row>
    <row r="1299" spans="8:8">
      <c r="H1299" s="1" t="s">
        <v>1406</v>
      </c>
    </row>
    <row r="1300" spans="8:8">
      <c r="H1300" s="1" t="s">
        <v>1407</v>
      </c>
    </row>
    <row r="1301" spans="8:8">
      <c r="H1301" s="1" t="s">
        <v>1408</v>
      </c>
    </row>
    <row r="1302" spans="8:8">
      <c r="H1302" s="1" t="s">
        <v>1409</v>
      </c>
    </row>
    <row r="1303" spans="8:8">
      <c r="H1303" s="1" t="s">
        <v>1410</v>
      </c>
    </row>
    <row r="1304" spans="8:8">
      <c r="H1304" s="1" t="s">
        <v>1411</v>
      </c>
    </row>
    <row r="1305" spans="8:8">
      <c r="H1305" s="1" t="s">
        <v>1412</v>
      </c>
    </row>
    <row r="1306" spans="8:8">
      <c r="H1306" s="1" t="s">
        <v>1413</v>
      </c>
    </row>
    <row r="1307" spans="8:8">
      <c r="H1307" s="1" t="s">
        <v>1414</v>
      </c>
    </row>
    <row r="1308" spans="8:8">
      <c r="H1308" s="1" t="s">
        <v>1415</v>
      </c>
    </row>
    <row r="1309" spans="8:8">
      <c r="H1309" s="1" t="s">
        <v>1416</v>
      </c>
    </row>
    <row r="1310" spans="8:8">
      <c r="H1310" s="1" t="s">
        <v>1417</v>
      </c>
    </row>
    <row r="1311" spans="8:8">
      <c r="H1311" s="1" t="s">
        <v>1418</v>
      </c>
    </row>
    <row r="1312" spans="8:8">
      <c r="H1312" s="1" t="s">
        <v>1419</v>
      </c>
    </row>
    <row r="1313" spans="8:8">
      <c r="H1313" s="1" t="s">
        <v>1420</v>
      </c>
    </row>
    <row r="1314" spans="8:8">
      <c r="H1314" s="1" t="s">
        <v>1421</v>
      </c>
    </row>
    <row r="1315" spans="8:8">
      <c r="H1315" s="1" t="s">
        <v>1422</v>
      </c>
    </row>
    <row r="1316" spans="8:8">
      <c r="H1316" s="1" t="s">
        <v>1423</v>
      </c>
    </row>
    <row r="1317" spans="8:8">
      <c r="H1317" s="1" t="s">
        <v>1424</v>
      </c>
    </row>
    <row r="1318" spans="8:8">
      <c r="H1318" s="1" t="s">
        <v>1425</v>
      </c>
    </row>
    <row r="1319" spans="8:8">
      <c r="H1319" s="1" t="s">
        <v>1426</v>
      </c>
    </row>
    <row r="1320" spans="8:8">
      <c r="H1320" s="1" t="s">
        <v>1427</v>
      </c>
    </row>
    <row r="1321" spans="8:8">
      <c r="H1321" s="1" t="s">
        <v>1428</v>
      </c>
    </row>
    <row r="1322" spans="8:8">
      <c r="H1322" s="1" t="s">
        <v>1429</v>
      </c>
    </row>
    <row r="1323" spans="8:8">
      <c r="H1323" s="1" t="s">
        <v>1430</v>
      </c>
    </row>
    <row r="1324" spans="8:8">
      <c r="H1324" s="1" t="s">
        <v>1431</v>
      </c>
    </row>
    <row r="1325" spans="8:8">
      <c r="H1325" s="1" t="s">
        <v>1432</v>
      </c>
    </row>
    <row r="1326" spans="8:8">
      <c r="H1326" s="1" t="s">
        <v>1433</v>
      </c>
    </row>
    <row r="1327" spans="8:8">
      <c r="H1327" s="1" t="s">
        <v>1434</v>
      </c>
    </row>
    <row r="1328" spans="8:8">
      <c r="H1328" s="1" t="s">
        <v>1435</v>
      </c>
    </row>
    <row r="1329" spans="8:8">
      <c r="H1329" s="1" t="s">
        <v>1436</v>
      </c>
    </row>
    <row r="1330" spans="8:8">
      <c r="H1330" s="1" t="s">
        <v>1437</v>
      </c>
    </row>
    <row r="1331" spans="8:8">
      <c r="H1331" s="1" t="s">
        <v>1438</v>
      </c>
    </row>
    <row r="1332" spans="8:8">
      <c r="H1332" s="1" t="s">
        <v>1439</v>
      </c>
    </row>
    <row r="1333" spans="8:8">
      <c r="H1333" s="1" t="s">
        <v>1440</v>
      </c>
    </row>
    <row r="1334" spans="8:8">
      <c r="H1334" s="1" t="s">
        <v>1441</v>
      </c>
    </row>
    <row r="1335" spans="8:8">
      <c r="H1335" s="1" t="s">
        <v>1442</v>
      </c>
    </row>
    <row r="1336" spans="8:8">
      <c r="H1336" s="1" t="s">
        <v>1443</v>
      </c>
    </row>
    <row r="1337" spans="8:8">
      <c r="H1337" s="1" t="s">
        <v>1444</v>
      </c>
    </row>
    <row r="1338" spans="8:8">
      <c r="H1338" s="1" t="s">
        <v>1445</v>
      </c>
    </row>
    <row r="1339" spans="8:8">
      <c r="H1339" s="1" t="s">
        <v>1446</v>
      </c>
    </row>
    <row r="1340" spans="8:8">
      <c r="H1340" s="1" t="s">
        <v>1447</v>
      </c>
    </row>
    <row r="1341" spans="8:8">
      <c r="H1341" s="1" t="s">
        <v>1448</v>
      </c>
    </row>
    <row r="1342" spans="8:8">
      <c r="H1342" s="1" t="s">
        <v>1449</v>
      </c>
    </row>
    <row r="1343" spans="8:8">
      <c r="H1343" s="1" t="s">
        <v>1450</v>
      </c>
    </row>
    <row r="1344" spans="8:8">
      <c r="H1344" s="1" t="s">
        <v>1451</v>
      </c>
    </row>
    <row r="1345" spans="8:8">
      <c r="H1345" s="1" t="s">
        <v>1452</v>
      </c>
    </row>
    <row r="1346" spans="8:8">
      <c r="H1346" s="1" t="s">
        <v>1453</v>
      </c>
    </row>
    <row r="1347" spans="8:8">
      <c r="H1347" s="1" t="s">
        <v>1454</v>
      </c>
    </row>
    <row r="1348" spans="8:8">
      <c r="H1348" s="1" t="s">
        <v>1455</v>
      </c>
    </row>
    <row r="1349" spans="8:8">
      <c r="H1349" s="1" t="s">
        <v>1456</v>
      </c>
    </row>
    <row r="1350" spans="8:8">
      <c r="H1350" s="1" t="s">
        <v>1457</v>
      </c>
    </row>
    <row r="1351" spans="8:8">
      <c r="H1351" s="1" t="s">
        <v>1458</v>
      </c>
    </row>
    <row r="1352" spans="8:8">
      <c r="H1352" s="1" t="s">
        <v>1459</v>
      </c>
    </row>
    <row r="1353" spans="8:8">
      <c r="H1353" s="1" t="s">
        <v>1460</v>
      </c>
    </row>
    <row r="1354" spans="8:8">
      <c r="H1354" s="1" t="s">
        <v>1461</v>
      </c>
    </row>
    <row r="1355" spans="8:8">
      <c r="H1355" s="1" t="s">
        <v>1462</v>
      </c>
    </row>
    <row r="1356" spans="8:8">
      <c r="H1356" s="1" t="s">
        <v>1463</v>
      </c>
    </row>
    <row r="1357" spans="8:8">
      <c r="H1357" s="1" t="s">
        <v>1464</v>
      </c>
    </row>
    <row r="1358" spans="8:8">
      <c r="H1358" s="1" t="s">
        <v>1465</v>
      </c>
    </row>
    <row r="1359" spans="8:8">
      <c r="H1359" s="1" t="s">
        <v>1466</v>
      </c>
    </row>
    <row r="1360" spans="8:8">
      <c r="H1360" s="1" t="s">
        <v>1467</v>
      </c>
    </row>
    <row r="1361" spans="8:8">
      <c r="H1361" s="1" t="s">
        <v>1468</v>
      </c>
    </row>
    <row r="1362" spans="8:8">
      <c r="H1362" s="1" t="s">
        <v>1469</v>
      </c>
    </row>
    <row r="1363" spans="8:8">
      <c r="H1363" s="1" t="s">
        <v>1470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3</vt:i4>
      </vt:variant>
    </vt:vector>
  </HeadingPairs>
  <TitlesOfParts>
    <vt:vector size="3" baseType="lpstr">
      <vt:lpstr>Validação</vt:lpstr>
      <vt:lpstr>R2010 - Serviços tomados</vt:lpstr>
      <vt:lpstr>dados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Nícolas Almeida</dc:creator>
  <cp:lastModifiedBy>Sthepson M A Lira</cp:lastModifiedBy>
  <dcterms:created xsi:type="dcterms:W3CDTF">2024-04-05T21:17:02Z</dcterms:created>
  <dcterms:modified xsi:type="dcterms:W3CDTF">2026-05-15T21:30:24Z</dcterms:modified>
</cp:coreProperties>
</file>