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cal\OneDrive\Documentos\PlanilhasSDumont\"/>
    </mc:Choice>
  </mc:AlternateContent>
  <xr:revisionPtr revIDLastSave="0" documentId="13_ncr:1_{3FB27CFB-1872-48C4-ABA9-716CA53A26DC}" xr6:coauthVersionLast="47" xr6:coauthVersionMax="47" xr10:uidLastSave="{00000000-0000-0000-0000-000000000000}"/>
  <bookViews>
    <workbookView xWindow="0" yWindow="0" windowWidth="23040" windowHeight="12240" xr2:uid="{D5A8FA61-49D3-420B-81EE-A523199495F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1" i="1"/>
  <c r="K21" i="1"/>
  <c r="K22" i="1"/>
  <c r="K23" i="1"/>
  <c r="K24" i="1"/>
  <c r="K25" i="1"/>
  <c r="K20" i="1"/>
  <c r="I20" i="1" s="1"/>
  <c r="K30" i="1"/>
  <c r="K31" i="1"/>
  <c r="K32" i="1"/>
  <c r="K33" i="1"/>
  <c r="K34" i="1"/>
  <c r="K29" i="1"/>
  <c r="I29" i="1" s="1"/>
  <c r="K2" i="1"/>
  <c r="K3" i="1"/>
  <c r="K4" i="1"/>
  <c r="K5" i="1"/>
  <c r="K6" i="1"/>
  <c r="I6" i="1" s="1"/>
  <c r="K7" i="1"/>
  <c r="I2" i="1"/>
  <c r="H30" i="1"/>
  <c r="H29" i="1"/>
  <c r="H20" i="1"/>
  <c r="H2" i="1"/>
  <c r="I30" i="1"/>
  <c r="I3" i="1"/>
  <c r="I4" i="1"/>
  <c r="I5" i="1"/>
  <c r="I7" i="1"/>
  <c r="H3" i="1"/>
  <c r="H4" i="1"/>
  <c r="H5" i="1"/>
  <c r="H6" i="1"/>
  <c r="H7" i="1"/>
  <c r="G3" i="1"/>
  <c r="G4" i="1"/>
  <c r="G5" i="1"/>
  <c r="G6" i="1"/>
  <c r="G7" i="1"/>
  <c r="G2" i="1"/>
  <c r="F3" i="1"/>
  <c r="F4" i="1"/>
  <c r="F5" i="1"/>
  <c r="F6" i="1"/>
  <c r="F7" i="1"/>
  <c r="G12" i="1"/>
  <c r="G13" i="1"/>
  <c r="G14" i="1"/>
  <c r="G15" i="1"/>
  <c r="G16" i="1"/>
  <c r="G11" i="1"/>
  <c r="F12" i="1"/>
  <c r="F13" i="1"/>
  <c r="F14" i="1"/>
  <c r="F15" i="1"/>
  <c r="F16" i="1"/>
  <c r="G21" i="1"/>
  <c r="G22" i="1"/>
  <c r="G23" i="1"/>
  <c r="G24" i="1"/>
  <c r="G25" i="1"/>
  <c r="G20" i="1"/>
  <c r="F21" i="1"/>
  <c r="H21" i="1" s="1"/>
  <c r="I21" i="1" s="1"/>
  <c r="F22" i="1"/>
  <c r="H22" i="1" s="1"/>
  <c r="F23" i="1"/>
  <c r="H23" i="1" s="1"/>
  <c r="I23" i="1" s="1"/>
  <c r="F24" i="1"/>
  <c r="H24" i="1" s="1"/>
  <c r="F25" i="1"/>
  <c r="H25" i="1" s="1"/>
  <c r="I25" i="1" s="1"/>
  <c r="F30" i="1"/>
  <c r="F31" i="1"/>
  <c r="H31" i="1" s="1"/>
  <c r="I31" i="1" s="1"/>
  <c r="F32" i="1"/>
  <c r="H32" i="1" s="1"/>
  <c r="F33" i="1"/>
  <c r="H33" i="1" s="1"/>
  <c r="F34" i="1"/>
  <c r="H34" i="1" s="1"/>
  <c r="I34" i="1" s="1"/>
  <c r="G30" i="1"/>
  <c r="G31" i="1"/>
  <c r="G32" i="1"/>
  <c r="G33" i="1"/>
  <c r="G34" i="1"/>
  <c r="G29" i="1"/>
  <c r="F29" i="1"/>
  <c r="F20" i="1"/>
  <c r="F11" i="1"/>
  <c r="H12" i="1" s="1"/>
  <c r="I12" i="1" s="1"/>
  <c r="F2" i="1"/>
  <c r="I32" i="1" l="1"/>
  <c r="I33" i="1"/>
  <c r="I22" i="1"/>
  <c r="I24" i="1"/>
  <c r="H16" i="1"/>
  <c r="I16" i="1" s="1"/>
  <c r="H15" i="1"/>
  <c r="I15" i="1" s="1"/>
  <c r="H14" i="1"/>
  <c r="I14" i="1" s="1"/>
  <c r="H11" i="1"/>
  <c r="I11" i="1" s="1"/>
  <c r="H13" i="1"/>
  <c r="I13" i="1" s="1"/>
</calcChain>
</file>

<file path=xl/sharedStrings.xml><?xml version="1.0" encoding="utf-8"?>
<sst xmlns="http://schemas.openxmlformats.org/spreadsheetml/2006/main" count="44" uniqueCount="11">
  <si>
    <t>n</t>
  </si>
  <si>
    <t>tempo 1</t>
  </si>
  <si>
    <t>tempo 2</t>
  </si>
  <si>
    <t>tempo 3</t>
  </si>
  <si>
    <t>tempo 4</t>
  </si>
  <si>
    <t>media</t>
  </si>
  <si>
    <t>minimo</t>
  </si>
  <si>
    <t>speed up</t>
  </si>
  <si>
    <t>eficiencia</t>
  </si>
  <si>
    <t>eficiência 30%</t>
  </si>
  <si>
    <t>speed up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</si>
</sst>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wrapText="1"/>
    </xf>
    <xf numFmtId="0" fontId="1" fillId="0" borderId="3" xfId="0" applyFont="1" applyBorder="1" applyAlignment="1">
      <alignment horizontal="right" wrapText="1"/>
    </xf>
    <xf numFmtId="4" fontId="1" fillId="2" borderId="2" xfId="0" applyNumberFormat="1" applyFont="1" applyFill="1" applyBorder="1" applyAlignment="1">
      <alignment horizontal="right" wrapText="1"/>
    </xf>
    <xf numFmtId="4" fontId="1" fillId="2" borderId="2" xfId="0" applyNumberFormat="1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4" fontId="1" fillId="2" borderId="3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JUB14_Rx07_F20Hz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(Planilha1!$A$20:$A$25,Planilha1!$A$29:$A$34)</c:f>
              <c:numCache>
                <c:formatCode>General</c:formatCode>
                <c:ptCount val="12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96</c:v>
                </c:pt>
                <c:pt idx="10">
                  <c:v>192</c:v>
                </c:pt>
                <c:pt idx="11">
                  <c:v>384</c:v>
                </c:pt>
              </c:numCache>
            </c:numRef>
          </c:cat>
          <c:val>
            <c:numRef>
              <c:f>Planilha1!$F$2:$F$7</c:f>
              <c:numCache>
                <c:formatCode>General</c:formatCode>
                <c:ptCount val="6"/>
                <c:pt idx="0">
                  <c:v>601.88</c:v>
                </c:pt>
                <c:pt idx="1">
                  <c:v>380.31</c:v>
                </c:pt>
                <c:pt idx="2">
                  <c:v>383.62</c:v>
                </c:pt>
                <c:pt idx="3">
                  <c:v>301.44</c:v>
                </c:pt>
                <c:pt idx="4">
                  <c:v>337.12</c:v>
                </c:pt>
                <c:pt idx="5">
                  <c:v>178.19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44-4130-A9B3-A50A625C9832}"/>
            </c:ext>
          </c:extLst>
        </c:ser>
        <c:ser>
          <c:idx val="1"/>
          <c:order val="1"/>
          <c:tx>
            <c:v>JUB14_Rx07_F1p25Hz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(Planilha1!$A$20:$A$25,Planilha1!$A$29:$A$34)</c:f>
              <c:numCache>
                <c:formatCode>General</c:formatCode>
                <c:ptCount val="12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96</c:v>
                </c:pt>
                <c:pt idx="10">
                  <c:v>192</c:v>
                </c:pt>
                <c:pt idx="11">
                  <c:v>384</c:v>
                </c:pt>
              </c:numCache>
            </c:numRef>
          </c:cat>
          <c:val>
            <c:numRef>
              <c:f>Planilha1!$F$11:$F$16</c:f>
              <c:numCache>
                <c:formatCode>General</c:formatCode>
                <c:ptCount val="6"/>
                <c:pt idx="0">
                  <c:v>733.25</c:v>
                </c:pt>
                <c:pt idx="1">
                  <c:v>471</c:v>
                </c:pt>
                <c:pt idx="2">
                  <c:v>264.62</c:v>
                </c:pt>
                <c:pt idx="3">
                  <c:v>194.12</c:v>
                </c:pt>
                <c:pt idx="4">
                  <c:v>197.75</c:v>
                </c:pt>
                <c:pt idx="5">
                  <c:v>121.62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44-4130-A9B3-A50A625C9832}"/>
            </c:ext>
          </c:extLst>
        </c:ser>
        <c:ser>
          <c:idx val="2"/>
          <c:order val="2"/>
          <c:tx>
            <c:v>JUB14_Rx07_F0p75Hz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(Planilha1!$A$20:$A$25,Planilha1!$A$29:$A$34)</c:f>
              <c:numCache>
                <c:formatCode>General</c:formatCode>
                <c:ptCount val="12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96</c:v>
                </c:pt>
                <c:pt idx="10">
                  <c:v>192</c:v>
                </c:pt>
                <c:pt idx="11">
                  <c:v>384</c:v>
                </c:pt>
              </c:numCache>
            </c:numRef>
          </c:cat>
          <c:val>
            <c:numRef>
              <c:f>(Planilha1!$F$20,Planilha1!$F$21:$F$25)</c:f>
              <c:numCache>
                <c:formatCode>General</c:formatCode>
                <c:ptCount val="6"/>
                <c:pt idx="0">
                  <c:v>764.5</c:v>
                </c:pt>
                <c:pt idx="1">
                  <c:v>483.5</c:v>
                </c:pt>
                <c:pt idx="2">
                  <c:v>278</c:v>
                </c:pt>
                <c:pt idx="3">
                  <c:v>189.62</c:v>
                </c:pt>
                <c:pt idx="4">
                  <c:v>354.75</c:v>
                </c:pt>
                <c:pt idx="5">
                  <c:v>193.25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44-4130-A9B3-A50A625C9832}"/>
            </c:ext>
          </c:extLst>
        </c:ser>
        <c:ser>
          <c:idx val="3"/>
          <c:order val="3"/>
          <c:tx>
            <c:v>JUB14_Rx07_F0p0625Hz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(Planilha1!$A$20:$A$25,Planilha1!$A$29:$A$34)</c:f>
              <c:numCache>
                <c:formatCode>General</c:formatCode>
                <c:ptCount val="12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96</c:v>
                </c:pt>
                <c:pt idx="10">
                  <c:v>192</c:v>
                </c:pt>
                <c:pt idx="11">
                  <c:v>384</c:v>
                </c:pt>
              </c:numCache>
            </c:numRef>
          </c:cat>
          <c:val>
            <c:numRef>
              <c:f>Planilha1!$F$29:$F$34</c:f>
              <c:numCache>
                <c:formatCode>#,##0.00</c:formatCode>
                <c:ptCount val="6"/>
                <c:pt idx="0">
                  <c:v>1944.62</c:v>
                </c:pt>
                <c:pt idx="1">
                  <c:v>1347.75</c:v>
                </c:pt>
                <c:pt idx="2">
                  <c:v>805.25</c:v>
                </c:pt>
                <c:pt idx="3">
                  <c:v>458</c:v>
                </c:pt>
                <c:pt idx="4">
                  <c:v>2000</c:v>
                </c:pt>
                <c:pt idx="5">
                  <c:v>1115.3699999999999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44-4130-A9B3-A50A625C9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170976"/>
        <c:axId val="1539336864"/>
      </c:lineChart>
      <c:catAx>
        <c:axId val="8981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9336864"/>
        <c:crosses val="autoZero"/>
        <c:auto val="1"/>
        <c:lblAlgn val="ctr"/>
        <c:lblOffset val="100"/>
        <c:noMultiLvlLbl val="0"/>
      </c:catAx>
      <c:valAx>
        <c:axId val="1539336864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817097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1034142</xdr:colOff>
      <xdr:row>1</xdr:row>
      <xdr:rowOff>74544</xdr:rowOff>
    </xdr:from>
    <xdr:to>
      <xdr:col>11</xdr:col>
      <xdr:colOff>99390</xdr:colOff>
      <xdr:row>21</xdr:row>
      <xdr:rowOff>108857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4E9CABA-F520-F81A-7222-88232D7EB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7F6B-5864-4C71-A447-D15C023A1283}">
  <dimension ref="A1:K34"/>
  <sheetViews>
    <sheetView tabSelected="1" topLeftCell="A2" zoomScale="92" zoomScaleNormal="70" workbookViewId="0">
      <selection activeCell="C33" sqref="C33"/>
    </sheetView>
  </sheetViews>
  <sheetFormatPr defaultRowHeight="14.4" x14ac:dyDescent="0.3"/>
  <cols>
    <col min="2" max="2" width="14.88671875" customWidth="1"/>
    <col min="3" max="3" width="16.6640625" customWidth="1"/>
    <col min="4" max="4" width="17.21875" customWidth="1"/>
    <col min="5" max="5" width="12.33203125" customWidth="1"/>
    <col min="6" max="6" width="17.44140625" customWidth="1"/>
    <col min="7" max="7" width="13.33203125" customWidth="1"/>
    <col min="8" max="8" width="14.109375" customWidth="1"/>
    <col min="9" max="9" width="14.33203125" customWidth="1"/>
    <col min="10" max="10" width="14.44140625" customWidth="1"/>
    <col min="11" max="11" width="15" customWidth="1"/>
  </cols>
  <sheetData>
    <row r="1" spans="1:11" ht="31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ht="16.2" thickBot="1" x14ac:dyDescent="0.35">
      <c r="A2" s="3">
        <v>12</v>
      </c>
      <c r="B2" s="4">
        <v>601.88</v>
      </c>
      <c r="C2" s="4"/>
      <c r="D2" s="4"/>
      <c r="E2" s="5"/>
      <c r="F2" s="13">
        <f>AVERAGE(B2:E2)</f>
        <v>601.88</v>
      </c>
      <c r="G2" s="4">
        <f>MIN(B2:E2)</f>
        <v>601.88</v>
      </c>
      <c r="H2" s="4">
        <f>$F$2/F2</f>
        <v>1</v>
      </c>
      <c r="I2" s="13">
        <f>H2/K2</f>
        <v>1</v>
      </c>
      <c r="J2" s="6">
        <v>0.3</v>
      </c>
      <c r="K2" s="6">
        <f>A2/12</f>
        <v>1</v>
      </c>
    </row>
    <row r="3" spans="1:11" ht="16.2" thickBot="1" x14ac:dyDescent="0.35">
      <c r="A3" s="3">
        <v>24</v>
      </c>
      <c r="B3" s="4">
        <v>380.31</v>
      </c>
      <c r="C3" s="4"/>
      <c r="D3" s="4"/>
      <c r="E3" s="5"/>
      <c r="F3" s="13">
        <f t="shared" ref="F3:F7" si="0">AVERAGE(B3:E3)</f>
        <v>380.31</v>
      </c>
      <c r="G3" s="4">
        <f t="shared" ref="G3:G7" si="1">MIN(B3:E3)</f>
        <v>380.31</v>
      </c>
      <c r="H3" s="4">
        <f t="shared" ref="H3:H7" si="2">$F$2/F3</f>
        <v>1.5826036654308326</v>
      </c>
      <c r="I3" s="13">
        <f t="shared" ref="I3:I7" si="3">H3/K3</f>
        <v>0.79130183271541632</v>
      </c>
      <c r="J3" s="6">
        <v>0.3</v>
      </c>
      <c r="K3" s="6">
        <f t="shared" ref="K3:K7" si="4">A3/12</f>
        <v>2</v>
      </c>
    </row>
    <row r="4" spans="1:11" ht="16.2" thickBot="1" x14ac:dyDescent="0.35">
      <c r="A4" s="3">
        <v>48</v>
      </c>
      <c r="B4" s="4">
        <v>383.62</v>
      </c>
      <c r="C4" s="4"/>
      <c r="D4" s="4"/>
      <c r="E4" s="5"/>
      <c r="F4" s="13">
        <f t="shared" si="0"/>
        <v>383.62</v>
      </c>
      <c r="G4" s="4">
        <f t="shared" si="1"/>
        <v>383.62</v>
      </c>
      <c r="H4" s="4">
        <f t="shared" si="2"/>
        <v>1.5689484385589907</v>
      </c>
      <c r="I4" s="13">
        <f t="shared" si="3"/>
        <v>0.39223710963974767</v>
      </c>
      <c r="J4" s="6">
        <v>0.3</v>
      </c>
      <c r="K4" s="6">
        <f t="shared" si="4"/>
        <v>4</v>
      </c>
    </row>
    <row r="5" spans="1:11" ht="16.2" thickBot="1" x14ac:dyDescent="0.35">
      <c r="A5" s="3">
        <v>96</v>
      </c>
      <c r="B5" s="4">
        <v>301.44</v>
      </c>
      <c r="C5" s="4"/>
      <c r="D5" s="4"/>
      <c r="E5" s="5"/>
      <c r="F5" s="13">
        <f t="shared" si="0"/>
        <v>301.44</v>
      </c>
      <c r="G5" s="4">
        <f t="shared" si="1"/>
        <v>301.44</v>
      </c>
      <c r="H5" s="4">
        <f t="shared" si="2"/>
        <v>1.9966825902335457</v>
      </c>
      <c r="I5" s="13">
        <f t="shared" si="3"/>
        <v>0.24958532377919321</v>
      </c>
      <c r="J5" s="6">
        <v>0.3</v>
      </c>
      <c r="K5" s="6">
        <f t="shared" si="4"/>
        <v>8</v>
      </c>
    </row>
    <row r="6" spans="1:11" ht="16.2" thickBot="1" x14ac:dyDescent="0.35">
      <c r="A6" s="3">
        <v>192</v>
      </c>
      <c r="B6" s="4">
        <v>337.12</v>
      </c>
      <c r="C6" s="4"/>
      <c r="D6" s="4"/>
      <c r="E6" s="5"/>
      <c r="F6" s="13">
        <f t="shared" si="0"/>
        <v>337.12</v>
      </c>
      <c r="G6" s="4">
        <f t="shared" si="1"/>
        <v>337.12</v>
      </c>
      <c r="H6" s="4">
        <f t="shared" si="2"/>
        <v>1.7853583293782629</v>
      </c>
      <c r="I6" s="13">
        <f t="shared" si="3"/>
        <v>0.11158489558614143</v>
      </c>
      <c r="J6" s="6">
        <v>0.3</v>
      </c>
      <c r="K6" s="6">
        <f t="shared" si="4"/>
        <v>16</v>
      </c>
    </row>
    <row r="7" spans="1:11" ht="16.2" thickBot="1" x14ac:dyDescent="0.35">
      <c r="A7" s="7">
        <v>384</v>
      </c>
      <c r="B7" s="8">
        <v>178.19</v>
      </c>
      <c r="C7" s="8"/>
      <c r="D7" s="8"/>
      <c r="E7" s="9"/>
      <c r="F7" s="13">
        <f t="shared" si="0"/>
        <v>178.19</v>
      </c>
      <c r="G7" s="4">
        <f t="shared" si="1"/>
        <v>178.19</v>
      </c>
      <c r="H7" s="4">
        <f t="shared" si="2"/>
        <v>3.3777428587462821</v>
      </c>
      <c r="I7" s="13">
        <f t="shared" si="3"/>
        <v>0.10555446433582132</v>
      </c>
      <c r="J7" s="10">
        <v>0.3</v>
      </c>
      <c r="K7" s="6">
        <f t="shared" si="4"/>
        <v>32</v>
      </c>
    </row>
    <row r="9" spans="1:11" ht="15" thickBot="1" x14ac:dyDescent="0.35"/>
    <row r="10" spans="1:11" ht="31.2" thickBot="1" x14ac:dyDescent="0.3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2" t="s">
        <v>10</v>
      </c>
    </row>
    <row r="11" spans="1:11" ht="16.2" thickBot="1" x14ac:dyDescent="0.35">
      <c r="A11" s="3">
        <v>12</v>
      </c>
      <c r="B11" s="4">
        <v>733.25</v>
      </c>
      <c r="C11" s="4"/>
      <c r="D11" s="4"/>
      <c r="E11" s="5"/>
      <c r="F11" s="13">
        <f>AVERAGE(B11:E11)</f>
        <v>733.25</v>
      </c>
      <c r="G11" s="4">
        <f>MIN(B11:E11)</f>
        <v>733.25</v>
      </c>
      <c r="H11" s="4">
        <f>$F$11/F11</f>
        <v>1</v>
      </c>
      <c r="I11" s="13">
        <f>H11/K11</f>
        <v>1</v>
      </c>
      <c r="J11" s="6">
        <v>0.3</v>
      </c>
      <c r="K11" s="6">
        <f>A11/12</f>
        <v>1</v>
      </c>
    </row>
    <row r="12" spans="1:11" ht="16.2" thickBot="1" x14ac:dyDescent="0.35">
      <c r="A12" s="3">
        <v>24</v>
      </c>
      <c r="B12" s="4">
        <v>471</v>
      </c>
      <c r="C12" s="4"/>
      <c r="D12" s="4"/>
      <c r="E12" s="5"/>
      <c r="F12" s="13">
        <f t="shared" ref="F12:F16" si="5">AVERAGE(B12:E12)</f>
        <v>471</v>
      </c>
      <c r="G12" s="4">
        <f t="shared" ref="G12:G16" si="6">MIN(B12:E12)</f>
        <v>471</v>
      </c>
      <c r="H12" s="4">
        <f t="shared" ref="H12:H16" si="7">$F$11/F12</f>
        <v>1.5567940552016986</v>
      </c>
      <c r="I12" s="13">
        <f t="shared" ref="I12:I16" si="8">H12/K12</f>
        <v>0.77839702760084928</v>
      </c>
      <c r="J12" s="6">
        <v>0.3</v>
      </c>
      <c r="K12" s="6">
        <f t="shared" ref="K12:K16" si="9">A12/12</f>
        <v>2</v>
      </c>
    </row>
    <row r="13" spans="1:11" ht="16.2" thickBot="1" x14ac:dyDescent="0.35">
      <c r="A13" s="3">
        <v>48</v>
      </c>
      <c r="B13" s="4">
        <v>264.62</v>
      </c>
      <c r="C13" s="4"/>
      <c r="D13" s="4"/>
      <c r="E13" s="5"/>
      <c r="F13" s="13">
        <f t="shared" si="5"/>
        <v>264.62</v>
      </c>
      <c r="G13" s="4">
        <f t="shared" si="6"/>
        <v>264.62</v>
      </c>
      <c r="H13" s="4">
        <f t="shared" si="7"/>
        <v>2.770954576373668</v>
      </c>
      <c r="I13" s="13">
        <f t="shared" si="8"/>
        <v>0.69273864409341701</v>
      </c>
      <c r="J13" s="6">
        <v>0.3</v>
      </c>
      <c r="K13" s="6">
        <f t="shared" si="9"/>
        <v>4</v>
      </c>
    </row>
    <row r="14" spans="1:11" ht="16.2" thickBot="1" x14ac:dyDescent="0.35">
      <c r="A14" s="3">
        <v>96</v>
      </c>
      <c r="B14" s="4">
        <v>194.12</v>
      </c>
      <c r="C14" s="4"/>
      <c r="D14" s="4"/>
      <c r="E14" s="5"/>
      <c r="F14" s="13">
        <f t="shared" si="5"/>
        <v>194.12</v>
      </c>
      <c r="G14" s="4">
        <f t="shared" si="6"/>
        <v>194.12</v>
      </c>
      <c r="H14" s="4">
        <f t="shared" si="7"/>
        <v>3.7773026993612198</v>
      </c>
      <c r="I14" s="13">
        <f t="shared" si="8"/>
        <v>0.47216283742015247</v>
      </c>
      <c r="J14" s="6">
        <v>0.3</v>
      </c>
      <c r="K14" s="6">
        <f t="shared" si="9"/>
        <v>8</v>
      </c>
    </row>
    <row r="15" spans="1:11" ht="16.2" thickBot="1" x14ac:dyDescent="0.35">
      <c r="A15" s="3">
        <v>192</v>
      </c>
      <c r="B15" s="4">
        <v>197.75</v>
      </c>
      <c r="C15" s="4"/>
      <c r="D15" s="4"/>
      <c r="E15" s="5"/>
      <c r="F15" s="13">
        <f t="shared" si="5"/>
        <v>197.75</v>
      </c>
      <c r="G15" s="4">
        <f t="shared" si="6"/>
        <v>197.75</v>
      </c>
      <c r="H15" s="4">
        <f t="shared" si="7"/>
        <v>3.7079646017699117</v>
      </c>
      <c r="I15" s="13">
        <f t="shared" si="8"/>
        <v>0.23174778761061948</v>
      </c>
      <c r="J15" s="6">
        <v>0.3</v>
      </c>
      <c r="K15" s="6">
        <f t="shared" si="9"/>
        <v>16</v>
      </c>
    </row>
    <row r="16" spans="1:11" ht="16.2" thickBot="1" x14ac:dyDescent="0.35">
      <c r="A16" s="7">
        <v>384</v>
      </c>
      <c r="B16" s="8">
        <v>121.62</v>
      </c>
      <c r="C16" s="8"/>
      <c r="D16" s="8"/>
      <c r="E16" s="9"/>
      <c r="F16" s="13">
        <f t="shared" si="5"/>
        <v>121.62</v>
      </c>
      <c r="G16" s="4">
        <f t="shared" si="6"/>
        <v>121.62</v>
      </c>
      <c r="H16" s="4">
        <f t="shared" si="7"/>
        <v>6.0290248314421966</v>
      </c>
      <c r="I16" s="13">
        <f t="shared" si="8"/>
        <v>0.18840702598256864</v>
      </c>
      <c r="J16" s="10">
        <v>0.3</v>
      </c>
      <c r="K16" s="6">
        <f t="shared" si="9"/>
        <v>32</v>
      </c>
    </row>
    <row r="18" spans="1:11" ht="15" thickBot="1" x14ac:dyDescent="0.35"/>
    <row r="19" spans="1:11" ht="31.2" thickBot="1" x14ac:dyDescent="0.3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2" t="s">
        <v>10</v>
      </c>
    </row>
    <row r="20" spans="1:11" ht="16.2" thickBot="1" x14ac:dyDescent="0.35">
      <c r="A20" s="3">
        <v>12</v>
      </c>
      <c r="B20" s="4">
        <v>764.5</v>
      </c>
      <c r="C20" s="4"/>
      <c r="D20" s="4"/>
      <c r="E20" s="5"/>
      <c r="F20" s="13">
        <f>AVERAGE(B20:E20)</f>
        <v>764.5</v>
      </c>
      <c r="G20" s="4">
        <f>MIN(B20:E20)</f>
        <v>764.5</v>
      </c>
      <c r="H20" s="4">
        <f>$F$20/F20</f>
        <v>1</v>
      </c>
      <c r="I20" s="13">
        <f>H20/K20</f>
        <v>1</v>
      </c>
      <c r="J20" s="6">
        <v>0.3</v>
      </c>
      <c r="K20" s="6">
        <f>A20/12</f>
        <v>1</v>
      </c>
    </row>
    <row r="21" spans="1:11" ht="16.2" thickBot="1" x14ac:dyDescent="0.35">
      <c r="A21" s="3">
        <v>24</v>
      </c>
      <c r="B21" s="4">
        <v>483.5</v>
      </c>
      <c r="C21" s="4"/>
      <c r="D21" s="4"/>
      <c r="E21" s="5"/>
      <c r="F21" s="13">
        <f t="shared" ref="F21:F25" si="10">AVERAGE(B21:E21)</f>
        <v>483.5</v>
      </c>
      <c r="G21" s="4">
        <f t="shared" ref="G21:G25" si="11">MIN(B21:E21)</f>
        <v>483.5</v>
      </c>
      <c r="H21" s="4">
        <f t="shared" ref="H21:H25" si="12">$F$20/F21</f>
        <v>1.5811789038262669</v>
      </c>
      <c r="I21" s="13">
        <f t="shared" ref="I21:I25" si="13">H21/K21</f>
        <v>0.79058945191313346</v>
      </c>
      <c r="J21" s="6">
        <v>0.3</v>
      </c>
      <c r="K21" s="6">
        <f t="shared" ref="K21:K25" si="14">A21/12</f>
        <v>2</v>
      </c>
    </row>
    <row r="22" spans="1:11" ht="16.2" thickBot="1" x14ac:dyDescent="0.35">
      <c r="A22" s="3">
        <v>48</v>
      </c>
      <c r="B22" s="4">
        <v>278</v>
      </c>
      <c r="C22" s="4"/>
      <c r="D22" s="4"/>
      <c r="E22" s="5"/>
      <c r="F22" s="13">
        <f t="shared" si="10"/>
        <v>278</v>
      </c>
      <c r="G22" s="4">
        <f t="shared" si="11"/>
        <v>278</v>
      </c>
      <c r="H22" s="4">
        <f t="shared" si="12"/>
        <v>2.75</v>
      </c>
      <c r="I22" s="13">
        <f t="shared" si="13"/>
        <v>0.6875</v>
      </c>
      <c r="J22" s="6">
        <v>0.3</v>
      </c>
      <c r="K22" s="6">
        <f t="shared" si="14"/>
        <v>4</v>
      </c>
    </row>
    <row r="23" spans="1:11" ht="16.2" thickBot="1" x14ac:dyDescent="0.35">
      <c r="A23" s="3">
        <v>96</v>
      </c>
      <c r="B23" s="4">
        <v>189.62</v>
      </c>
      <c r="C23" s="4"/>
      <c r="D23" s="4"/>
      <c r="E23" s="5"/>
      <c r="F23" s="13">
        <f t="shared" si="10"/>
        <v>189.62</v>
      </c>
      <c r="G23" s="4">
        <f t="shared" si="11"/>
        <v>189.62</v>
      </c>
      <c r="H23" s="4">
        <f t="shared" si="12"/>
        <v>4.0317477059381917</v>
      </c>
      <c r="I23" s="13">
        <f t="shared" si="13"/>
        <v>0.50396846324227396</v>
      </c>
      <c r="J23" s="6">
        <v>0.3</v>
      </c>
      <c r="K23" s="6">
        <f t="shared" si="14"/>
        <v>8</v>
      </c>
    </row>
    <row r="24" spans="1:11" ht="16.2" thickBot="1" x14ac:dyDescent="0.35">
      <c r="A24" s="3">
        <v>192</v>
      </c>
      <c r="B24" s="4">
        <v>354.75</v>
      </c>
      <c r="C24" s="4"/>
      <c r="D24" s="4"/>
      <c r="E24" s="5"/>
      <c r="F24" s="13">
        <f t="shared" si="10"/>
        <v>354.75</v>
      </c>
      <c r="G24" s="4">
        <f t="shared" si="11"/>
        <v>354.75</v>
      </c>
      <c r="H24" s="4">
        <f t="shared" si="12"/>
        <v>2.1550387596899223</v>
      </c>
      <c r="I24" s="13">
        <f t="shared" si="13"/>
        <v>0.13468992248062014</v>
      </c>
      <c r="J24" s="6">
        <v>0.3</v>
      </c>
      <c r="K24" s="6">
        <f t="shared" si="14"/>
        <v>16</v>
      </c>
    </row>
    <row r="25" spans="1:11" ht="16.2" thickBot="1" x14ac:dyDescent="0.35">
      <c r="A25" s="7">
        <v>384</v>
      </c>
      <c r="B25" s="8">
        <v>193.25</v>
      </c>
      <c r="C25" s="8"/>
      <c r="D25" s="8"/>
      <c r="E25" s="9"/>
      <c r="F25" s="13">
        <f t="shared" si="10"/>
        <v>193.25</v>
      </c>
      <c r="G25" s="4">
        <f t="shared" si="11"/>
        <v>193.25</v>
      </c>
      <c r="H25" s="4">
        <f t="shared" si="12"/>
        <v>3.9560155239327295</v>
      </c>
      <c r="I25" s="13">
        <f t="shared" si="13"/>
        <v>0.1236254851228978</v>
      </c>
      <c r="J25" s="10">
        <v>0.3</v>
      </c>
      <c r="K25" s="6">
        <f t="shared" si="14"/>
        <v>32</v>
      </c>
    </row>
    <row r="27" spans="1:11" ht="15" thickBot="1" x14ac:dyDescent="0.35"/>
    <row r="28" spans="1:11" ht="31.2" thickBot="1" x14ac:dyDescent="0.3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2" t="s">
        <v>10</v>
      </c>
    </row>
    <row r="29" spans="1:11" ht="16.2" thickBot="1" x14ac:dyDescent="0.35">
      <c r="A29" s="3">
        <v>12</v>
      </c>
      <c r="B29" s="11">
        <v>1944.62</v>
      </c>
      <c r="C29" s="4"/>
      <c r="D29" s="4"/>
      <c r="E29" s="5"/>
      <c r="F29" s="12">
        <f>AVERAGE(B29:E29)</f>
        <v>1944.62</v>
      </c>
      <c r="G29" s="11">
        <f>MIN(B29:E29)</f>
        <v>1944.62</v>
      </c>
      <c r="H29" s="4">
        <f>$F$29/F29</f>
        <v>1</v>
      </c>
      <c r="I29" s="13">
        <f>H29/K29</f>
        <v>1</v>
      </c>
      <c r="J29" s="6">
        <v>0.3</v>
      </c>
      <c r="K29" s="6">
        <f>A29/12</f>
        <v>1</v>
      </c>
    </row>
    <row r="30" spans="1:11" ht="16.2" thickBot="1" x14ac:dyDescent="0.35">
      <c r="A30" s="3">
        <v>24</v>
      </c>
      <c r="B30" s="11">
        <v>1347.75</v>
      </c>
      <c r="C30" s="4"/>
      <c r="D30" s="4"/>
      <c r="E30" s="5"/>
      <c r="F30" s="12">
        <f t="shared" ref="F30:F34" si="15">AVERAGE(B30:E30)</f>
        <v>1347.75</v>
      </c>
      <c r="G30" s="11">
        <f t="shared" ref="G30:G34" si="16">MIN(B30:E30)</f>
        <v>1347.75</v>
      </c>
      <c r="H30" s="4">
        <f t="shared" ref="H30:H34" si="17">$F$29/F30</f>
        <v>1.4428640326470041</v>
      </c>
      <c r="I30" s="13">
        <f t="shared" ref="I30:I34" si="18">H30/K30</f>
        <v>0.72143201632350207</v>
      </c>
      <c r="J30" s="6">
        <v>0.3</v>
      </c>
      <c r="K30" s="6">
        <f t="shared" ref="K30:K34" si="19">A30/12</f>
        <v>2</v>
      </c>
    </row>
    <row r="31" spans="1:11" ht="16.2" thickBot="1" x14ac:dyDescent="0.35">
      <c r="A31" s="3">
        <v>48</v>
      </c>
      <c r="B31" s="4">
        <v>805.25</v>
      </c>
      <c r="C31" s="4"/>
      <c r="D31" s="4"/>
      <c r="E31" s="5"/>
      <c r="F31" s="12">
        <f t="shared" si="15"/>
        <v>805.25</v>
      </c>
      <c r="G31" s="11">
        <f t="shared" si="16"/>
        <v>805.25</v>
      </c>
      <c r="H31" s="4">
        <f t="shared" si="17"/>
        <v>2.414927041291524</v>
      </c>
      <c r="I31" s="13">
        <f t="shared" si="18"/>
        <v>0.60373176032288101</v>
      </c>
      <c r="J31" s="6">
        <v>0.3</v>
      </c>
      <c r="K31" s="6">
        <f t="shared" si="19"/>
        <v>4</v>
      </c>
    </row>
    <row r="32" spans="1:11" ht="16.2" thickBot="1" x14ac:dyDescent="0.35">
      <c r="A32" s="3">
        <v>96</v>
      </c>
      <c r="B32" s="4">
        <v>458</v>
      </c>
      <c r="C32" s="4"/>
      <c r="D32" s="4"/>
      <c r="E32" s="5"/>
      <c r="F32" s="12">
        <f t="shared" si="15"/>
        <v>458</v>
      </c>
      <c r="G32" s="11">
        <f t="shared" si="16"/>
        <v>458</v>
      </c>
      <c r="H32" s="4">
        <f t="shared" si="17"/>
        <v>4.2458951965065497</v>
      </c>
      <c r="I32" s="13">
        <f t="shared" si="18"/>
        <v>0.53073689956331871</v>
      </c>
      <c r="J32" s="6">
        <v>0.3</v>
      </c>
      <c r="K32" s="6">
        <f t="shared" si="19"/>
        <v>8</v>
      </c>
    </row>
    <row r="33" spans="1:11" ht="16.2" thickBot="1" x14ac:dyDescent="0.35">
      <c r="A33" s="3">
        <v>192</v>
      </c>
      <c r="B33" s="11">
        <v>2000</v>
      </c>
      <c r="C33" s="4"/>
      <c r="D33" s="4"/>
      <c r="E33" s="5"/>
      <c r="F33" s="12">
        <f t="shared" si="15"/>
        <v>2000</v>
      </c>
      <c r="G33" s="11">
        <f t="shared" si="16"/>
        <v>2000</v>
      </c>
      <c r="H33" s="4">
        <f t="shared" si="17"/>
        <v>0.9723099999999999</v>
      </c>
      <c r="I33" s="13">
        <f t="shared" si="18"/>
        <v>6.0769374999999994E-2</v>
      </c>
      <c r="J33" s="6">
        <v>0.3</v>
      </c>
      <c r="K33" s="6">
        <f t="shared" si="19"/>
        <v>16</v>
      </c>
    </row>
    <row r="34" spans="1:11" ht="16.2" thickBot="1" x14ac:dyDescent="0.35">
      <c r="A34" s="7">
        <v>384</v>
      </c>
      <c r="B34" s="14">
        <v>1115.3699999999999</v>
      </c>
      <c r="C34" s="8"/>
      <c r="D34" s="8"/>
      <c r="E34" s="9"/>
      <c r="F34" s="12">
        <f t="shared" si="15"/>
        <v>1115.3699999999999</v>
      </c>
      <c r="G34" s="11">
        <f t="shared" si="16"/>
        <v>1115.3699999999999</v>
      </c>
      <c r="H34" s="4">
        <f t="shared" si="17"/>
        <v>1.7434752593309844</v>
      </c>
      <c r="I34" s="13">
        <f t="shared" si="18"/>
        <v>5.4483601854093261E-2</v>
      </c>
      <c r="J34" s="10">
        <v>0.3</v>
      </c>
      <c r="K34" s="6">
        <f t="shared" si="19"/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Carlos Lima de Souza</dc:creator>
  <cp:lastModifiedBy>José Carlos Lima de Souza</cp:lastModifiedBy>
  <dcterms:created xsi:type="dcterms:W3CDTF">2023-04-28T11:09:22Z</dcterms:created>
  <dcterms:modified xsi:type="dcterms:W3CDTF">2023-04-28T19:52:45Z</dcterms:modified>
</cp:coreProperties>
</file>