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iebo\work\teaching\ADVST\data\jiromaru_2023\"/>
    </mc:Choice>
  </mc:AlternateContent>
  <xr:revisionPtr revIDLastSave="0" documentId="13_ncr:1_{A0041F12-02D2-407F-B144-5526B31D8005}" xr6:coauthVersionLast="47" xr6:coauthVersionMax="47" xr10:uidLastSave="{00000000-0000-0000-0000-000000000000}"/>
  <bookViews>
    <workbookView xWindow="-120" yWindow="-120" windowWidth="29040" windowHeight="15720" xr2:uid="{1AE42CF8-25F5-4A63-AB48-167012A3A99E}"/>
  </bookViews>
  <sheets>
    <sheet name="Raw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1" l="1"/>
  <c r="B53" i="1"/>
  <c r="K54" i="1"/>
  <c r="J54" i="1"/>
  <c r="I54" i="1"/>
  <c r="H54" i="1"/>
  <c r="G54" i="1"/>
  <c r="F54" i="1"/>
  <c r="E3" i="1"/>
  <c r="E4" i="1"/>
  <c r="E5" i="1"/>
  <c r="E6" i="1"/>
  <c r="E7" i="1"/>
  <c r="E8" i="1"/>
  <c r="E53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4" i="1"/>
  <c r="D54" i="1"/>
  <c r="C54" i="1"/>
  <c r="I53" i="1"/>
  <c r="J53" i="1"/>
  <c r="K53" i="1"/>
  <c r="H53" i="1"/>
  <c r="G53" i="1"/>
  <c r="F53" i="1"/>
  <c r="D53" i="1"/>
  <c r="C53" i="1"/>
</calcChain>
</file>

<file path=xl/sharedStrings.xml><?xml version="1.0" encoding="utf-8"?>
<sst xmlns="http://schemas.openxmlformats.org/spreadsheetml/2006/main" count="24" uniqueCount="24">
  <si>
    <t>sex(0:woman, 1:man)</t>
    <phoneticPr fontId="1"/>
  </si>
  <si>
    <t>Age(years)</t>
    <phoneticPr fontId="1"/>
  </si>
  <si>
    <t>Height(cm)</t>
    <phoneticPr fontId="1"/>
  </si>
  <si>
    <t>Weight(kg)</t>
    <phoneticPr fontId="1"/>
  </si>
  <si>
    <r>
      <t>BMI(kg/m</t>
    </r>
    <r>
      <rPr>
        <vertAlign val="superscript"/>
        <sz val="12"/>
        <color theme="1"/>
        <rFont val="Calibri"/>
        <family val="3"/>
        <charset val="128"/>
        <scheme val="minor"/>
      </rPr>
      <t>2</t>
    </r>
    <r>
      <rPr>
        <sz val="11"/>
        <color theme="1"/>
        <rFont val="Calibri"/>
        <family val="2"/>
        <charset val="128"/>
        <scheme val="minor"/>
      </rPr>
      <t>)</t>
    </r>
    <phoneticPr fontId="1"/>
  </si>
  <si>
    <t>care level(1-7)</t>
    <phoneticPr fontId="1"/>
  </si>
  <si>
    <r>
      <t>PImax (cmH</t>
    </r>
    <r>
      <rPr>
        <vertAlign val="subscript"/>
        <sz val="12"/>
        <color theme="1"/>
        <rFont val="Calibri"/>
        <family val="3"/>
        <charset val="128"/>
        <scheme val="minor"/>
      </rPr>
      <t>2</t>
    </r>
    <r>
      <rPr>
        <sz val="11"/>
        <color theme="1"/>
        <rFont val="Calibri"/>
        <family val="2"/>
        <charset val="128"/>
        <scheme val="minor"/>
      </rPr>
      <t>O)</t>
    </r>
    <phoneticPr fontId="1"/>
  </si>
  <si>
    <r>
      <t>PEmax (cmH</t>
    </r>
    <r>
      <rPr>
        <vertAlign val="subscript"/>
        <sz val="12"/>
        <color theme="1"/>
        <rFont val="Calibri"/>
        <family val="3"/>
        <charset val="128"/>
        <scheme val="minor"/>
      </rPr>
      <t>2</t>
    </r>
    <r>
      <rPr>
        <sz val="11"/>
        <color theme="1"/>
        <rFont val="Calibri"/>
        <family val="2"/>
        <charset val="128"/>
        <scheme val="minor"/>
      </rPr>
      <t>O)</t>
    </r>
    <phoneticPr fontId="1"/>
  </si>
  <si>
    <t>Normal walking speed
(m/s)</t>
    <phoneticPr fontId="1"/>
  </si>
  <si>
    <t xml:space="preserve">Maximal walking speed
(m/s) </t>
    <phoneticPr fontId="1"/>
  </si>
  <si>
    <t>MDST 
[2-step(cm)× Height(cm)]</t>
    <phoneticPr fontId="1"/>
  </si>
  <si>
    <t>means</t>
    <phoneticPr fontId="1"/>
  </si>
  <si>
    <t>SD</t>
    <phoneticPr fontId="1"/>
  </si>
  <si>
    <t>gender</t>
  </si>
  <si>
    <t>age</t>
  </si>
  <si>
    <t>height</t>
  </si>
  <si>
    <t>weight</t>
  </si>
  <si>
    <t>bmi</t>
  </si>
  <si>
    <t>care_level</t>
  </si>
  <si>
    <t>Pimax</t>
  </si>
  <si>
    <t>Pemax</t>
  </si>
  <si>
    <t>nws</t>
  </si>
  <si>
    <t>mws</t>
  </si>
  <si>
    <t>mdst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</si>
</sst>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_);[Red]\(0.0\)"/>
    <numFmt numFmtId="166" formatCode="0.00_);[Red]\(0.00\)"/>
  </numFmts>
  <fonts count="4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vertAlign val="superscript"/>
      <sz val="12"/>
      <color theme="1"/>
      <name val="Calibri"/>
      <family val="3"/>
      <charset val="128"/>
      <scheme val="minor"/>
    </font>
    <font>
      <vertAlign val="subscript"/>
      <sz val="12"/>
      <color theme="1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right" vertical="center"/>
    </xf>
    <xf numFmtId="164" fontId="0" fillId="2" borderId="0" xfId="0" applyNumberFormat="1" applyFill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E965-A13E-4EB1-A3DD-C3C56B0133E8}">
  <dimension ref="A1:K55"/>
  <sheetViews>
    <sheetView tabSelected="1" zoomScaleNormal="100" workbookViewId="0">
      <selection activeCell="A3" sqref="A3"/>
    </sheetView>
  </sheetViews>
  <sheetFormatPr baseColWidth="10" defaultColWidth="12" defaultRowHeight="15"/>
  <cols>
    <col min="1" max="1" width="22.140625" customWidth="1"/>
    <col min="2" max="2" width="11.28515625" bestFit="1" customWidth="1"/>
    <col min="3" max="3" width="11.7109375" bestFit="1" customWidth="1"/>
    <col min="4" max="4" width="11.42578125" bestFit="1" customWidth="1"/>
    <col min="5" max="5" width="12.28515625" bestFit="1" customWidth="1"/>
    <col min="6" max="6" width="15.28515625" bestFit="1" customWidth="1"/>
    <col min="7" max="7" width="16" bestFit="1" customWidth="1"/>
    <col min="8" max="8" width="16.7109375" bestFit="1" customWidth="1"/>
    <col min="9" max="9" width="22.7109375" bestFit="1" customWidth="1"/>
    <col min="10" max="10" width="24.140625" bestFit="1" customWidth="1"/>
    <col min="11" max="11" width="26.7109375" bestFit="1" customWidth="1"/>
  </cols>
  <sheetData>
    <row r="1" spans="1:11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</row>
    <row r="3" spans="1:11">
      <c r="A3" s="4">
        <v>1</v>
      </c>
      <c r="B3" s="3">
        <v>77</v>
      </c>
      <c r="C3" s="3">
        <v>162</v>
      </c>
      <c r="D3" s="3">
        <v>56.7</v>
      </c>
      <c r="E3" s="5">
        <f>D3/(C3/100)^2</f>
        <v>21.604938271604937</v>
      </c>
      <c r="F3" s="6">
        <v>4</v>
      </c>
      <c r="G3" s="3">
        <v>31.4</v>
      </c>
      <c r="H3" s="3">
        <v>80.3</v>
      </c>
      <c r="I3" s="7">
        <v>1.2224938875305624</v>
      </c>
      <c r="J3" s="7">
        <v>1.3157894736842106</v>
      </c>
      <c r="K3" s="8">
        <v>1.2962962962962963</v>
      </c>
    </row>
    <row r="4" spans="1:11">
      <c r="A4" s="4">
        <v>0</v>
      </c>
      <c r="B4" s="3">
        <v>75</v>
      </c>
      <c r="C4" s="3">
        <v>144</v>
      </c>
      <c r="D4" s="3">
        <v>56.6</v>
      </c>
      <c r="E4" s="5">
        <f t="shared" ref="E4:E50" si="0">D4/(C4/100)^2</f>
        <v>27.295524691358025</v>
      </c>
      <c r="F4" s="6">
        <v>2</v>
      </c>
      <c r="G4" s="3">
        <v>38.4</v>
      </c>
      <c r="H4" s="3">
        <v>41.3</v>
      </c>
      <c r="I4" s="7">
        <v>0.60532687651331718</v>
      </c>
      <c r="J4" s="7">
        <v>0.71530758226037194</v>
      </c>
      <c r="K4" s="8">
        <v>0.90625</v>
      </c>
    </row>
    <row r="5" spans="1:11">
      <c r="A5" s="4">
        <v>0</v>
      </c>
      <c r="B5" s="3">
        <v>79</v>
      </c>
      <c r="C5" s="3">
        <v>149</v>
      </c>
      <c r="D5" s="3">
        <v>43.4</v>
      </c>
      <c r="E5" s="5">
        <f t="shared" si="0"/>
        <v>19.548668978874826</v>
      </c>
      <c r="F5" s="6">
        <v>1</v>
      </c>
      <c r="G5" s="3">
        <v>9.8000000000000007</v>
      </c>
      <c r="H5" s="3">
        <v>16.2</v>
      </c>
      <c r="I5" s="7">
        <v>0.69060773480662985</v>
      </c>
      <c r="J5" s="7">
        <v>0.77041602465331271</v>
      </c>
      <c r="K5" s="8">
        <v>0.89261744966442957</v>
      </c>
    </row>
    <row r="6" spans="1:11">
      <c r="A6" s="4">
        <v>1</v>
      </c>
      <c r="B6" s="3">
        <v>86</v>
      </c>
      <c r="C6" s="3">
        <v>167</v>
      </c>
      <c r="D6" s="3">
        <v>76.7</v>
      </c>
      <c r="E6" s="5">
        <f t="shared" si="0"/>
        <v>27.501882462619673</v>
      </c>
      <c r="F6" s="6">
        <v>4</v>
      </c>
      <c r="G6" s="3">
        <v>37.6</v>
      </c>
      <c r="H6" s="3">
        <v>65.599999999999994</v>
      </c>
      <c r="I6" s="7">
        <v>0.9940357852882703</v>
      </c>
      <c r="J6" s="7">
        <v>1.1848341232227488</v>
      </c>
      <c r="K6" s="8">
        <v>1.0239520958083832</v>
      </c>
    </row>
    <row r="7" spans="1:11">
      <c r="A7" s="4">
        <v>1</v>
      </c>
      <c r="B7" s="3">
        <v>76</v>
      </c>
      <c r="C7" s="3">
        <v>176</v>
      </c>
      <c r="D7" s="3">
        <v>70.5</v>
      </c>
      <c r="E7" s="5">
        <f t="shared" si="0"/>
        <v>22.759555785123968</v>
      </c>
      <c r="F7" s="6">
        <v>3</v>
      </c>
      <c r="G7" s="3">
        <v>46.6</v>
      </c>
      <c r="H7" s="3">
        <v>76.3</v>
      </c>
      <c r="I7" s="7">
        <v>1.1933174224343674</v>
      </c>
      <c r="J7" s="7">
        <v>1.6611295681063125</v>
      </c>
      <c r="K7" s="8">
        <v>1</v>
      </c>
    </row>
    <row r="8" spans="1:11">
      <c r="A8" s="4">
        <v>1</v>
      </c>
      <c r="B8" s="3">
        <v>82</v>
      </c>
      <c r="C8" s="3">
        <v>170</v>
      </c>
      <c r="D8" s="3">
        <v>70</v>
      </c>
      <c r="E8" s="5">
        <f t="shared" si="0"/>
        <v>24.221453287197235</v>
      </c>
      <c r="F8" s="6">
        <v>3</v>
      </c>
      <c r="G8" s="3">
        <v>69.7</v>
      </c>
      <c r="H8" s="3">
        <v>84.4</v>
      </c>
      <c r="I8" s="7">
        <v>0.64683053040103489</v>
      </c>
      <c r="J8" s="7">
        <v>0.96339113680154131</v>
      </c>
      <c r="K8" s="8">
        <v>0.85</v>
      </c>
    </row>
    <row r="9" spans="1:11">
      <c r="A9" s="4">
        <v>0</v>
      </c>
      <c r="B9" s="3">
        <v>92</v>
      </c>
      <c r="C9" s="3">
        <v>144</v>
      </c>
      <c r="D9" s="3">
        <v>41</v>
      </c>
      <c r="E9" s="5">
        <f t="shared" si="0"/>
        <v>19.772376543209877</v>
      </c>
      <c r="F9" s="6">
        <v>4</v>
      </c>
      <c r="G9" s="3">
        <v>35.9</v>
      </c>
      <c r="H9" s="3">
        <v>35.700000000000003</v>
      </c>
      <c r="I9" s="7">
        <v>0.99206349206349209</v>
      </c>
      <c r="J9" s="7">
        <v>1.1876484560570071</v>
      </c>
      <c r="K9" s="8">
        <v>0.76736111111111116</v>
      </c>
    </row>
    <row r="10" spans="1:11">
      <c r="A10" s="4">
        <v>0</v>
      </c>
      <c r="B10" s="3">
        <v>93</v>
      </c>
      <c r="C10" s="3">
        <v>138</v>
      </c>
      <c r="D10" s="3">
        <v>40</v>
      </c>
      <c r="E10" s="5">
        <f t="shared" si="0"/>
        <v>21.003990758244072</v>
      </c>
      <c r="F10" s="6">
        <v>2</v>
      </c>
      <c r="G10" s="3">
        <v>18.8</v>
      </c>
      <c r="H10" s="3">
        <v>17.7</v>
      </c>
      <c r="I10" s="7">
        <v>0.48216007714561238</v>
      </c>
      <c r="J10" s="7">
        <v>0.61804697156983934</v>
      </c>
      <c r="K10" s="8">
        <v>1.0036231884057971</v>
      </c>
    </row>
    <row r="11" spans="1:11">
      <c r="A11" s="4">
        <v>1</v>
      </c>
      <c r="B11" s="3">
        <v>84</v>
      </c>
      <c r="C11" s="3">
        <v>164</v>
      </c>
      <c r="D11" s="3">
        <v>75.8</v>
      </c>
      <c r="E11" s="5">
        <f t="shared" si="0"/>
        <v>28.182629387269486</v>
      </c>
      <c r="F11" s="6">
        <v>4</v>
      </c>
      <c r="G11" s="3">
        <v>47.2</v>
      </c>
      <c r="H11" s="3">
        <v>52.4</v>
      </c>
      <c r="I11" s="7">
        <v>0.80515297906602257</v>
      </c>
      <c r="J11" s="7">
        <v>1.0183299389002036</v>
      </c>
      <c r="K11" s="8">
        <v>0.82317073170731703</v>
      </c>
    </row>
    <row r="12" spans="1:11">
      <c r="A12" s="4">
        <v>1</v>
      </c>
      <c r="B12" s="3">
        <v>69</v>
      </c>
      <c r="C12" s="3">
        <v>164</v>
      </c>
      <c r="D12" s="3">
        <v>60.8</v>
      </c>
      <c r="E12" s="5">
        <f t="shared" si="0"/>
        <v>22.605591909577637</v>
      </c>
      <c r="F12" s="6">
        <v>3</v>
      </c>
      <c r="G12" s="3">
        <v>68.900000000000006</v>
      </c>
      <c r="H12" s="3">
        <v>97</v>
      </c>
      <c r="I12" s="7">
        <v>1.1820330969267139</v>
      </c>
      <c r="J12" s="7">
        <v>1.524390243902439</v>
      </c>
      <c r="K12" s="8">
        <v>1.3841463414634145</v>
      </c>
    </row>
    <row r="13" spans="1:11">
      <c r="A13" s="4">
        <v>0</v>
      </c>
      <c r="B13" s="3">
        <v>83</v>
      </c>
      <c r="C13" s="3">
        <v>142</v>
      </c>
      <c r="D13" s="3">
        <v>49.6</v>
      </c>
      <c r="E13" s="5">
        <f t="shared" si="0"/>
        <v>24.598293989287839</v>
      </c>
      <c r="F13" s="6">
        <v>3</v>
      </c>
      <c r="G13" s="3">
        <v>18.3</v>
      </c>
      <c r="H13" s="3">
        <v>17.600000000000001</v>
      </c>
      <c r="I13" s="7">
        <v>0.66755674232309747</v>
      </c>
      <c r="J13" s="7">
        <v>0.7183908045977011</v>
      </c>
      <c r="K13" s="8">
        <v>1.1056338028169015</v>
      </c>
    </row>
    <row r="14" spans="1:11">
      <c r="A14" s="4">
        <v>1</v>
      </c>
      <c r="B14" s="3">
        <v>85</v>
      </c>
      <c r="C14" s="3">
        <v>163</v>
      </c>
      <c r="D14" s="3">
        <v>65.2</v>
      </c>
      <c r="E14" s="5">
        <f t="shared" si="0"/>
        <v>24.539877300613501</v>
      </c>
      <c r="F14" s="6">
        <v>1</v>
      </c>
      <c r="G14" s="3">
        <v>12.4</v>
      </c>
      <c r="H14" s="3">
        <v>31.2</v>
      </c>
      <c r="I14" s="7">
        <v>0.78988941548183256</v>
      </c>
      <c r="J14" s="7">
        <v>0.94696969696969691</v>
      </c>
      <c r="K14" s="8">
        <v>1.0981595092024541</v>
      </c>
    </row>
    <row r="15" spans="1:11">
      <c r="A15" s="4">
        <v>0</v>
      </c>
      <c r="B15" s="3">
        <v>85</v>
      </c>
      <c r="C15" s="3">
        <v>158</v>
      </c>
      <c r="D15" s="3">
        <v>56.6</v>
      </c>
      <c r="E15" s="5">
        <f t="shared" si="0"/>
        <v>22.672648614004164</v>
      </c>
      <c r="F15" s="6">
        <v>2</v>
      </c>
      <c r="G15" s="3">
        <v>32.200000000000003</v>
      </c>
      <c r="H15" s="3">
        <v>64.2</v>
      </c>
      <c r="I15" s="7">
        <v>0.62189054726368165</v>
      </c>
      <c r="J15" s="7">
        <v>0.67658998646820034</v>
      </c>
      <c r="K15" s="8">
        <v>0.33544303797468356</v>
      </c>
    </row>
    <row r="16" spans="1:11">
      <c r="A16" s="6">
        <v>1</v>
      </c>
      <c r="B16" s="3">
        <v>83</v>
      </c>
      <c r="C16" s="3">
        <v>155</v>
      </c>
      <c r="D16" s="3">
        <v>57.8</v>
      </c>
      <c r="E16" s="5">
        <f t="shared" si="0"/>
        <v>24.058272632674292</v>
      </c>
      <c r="F16" s="6">
        <v>2</v>
      </c>
      <c r="G16" s="3">
        <v>33.6</v>
      </c>
      <c r="H16" s="3">
        <v>75.7</v>
      </c>
      <c r="I16" s="7">
        <v>0.70621468926553677</v>
      </c>
      <c r="J16" s="7">
        <v>0.82781456953642385</v>
      </c>
      <c r="K16" s="8">
        <v>0.7290322580645161</v>
      </c>
    </row>
    <row r="17" spans="1:11">
      <c r="A17" s="6">
        <v>1</v>
      </c>
      <c r="B17" s="3">
        <v>81</v>
      </c>
      <c r="C17" s="3">
        <v>162</v>
      </c>
      <c r="D17" s="3">
        <v>55</v>
      </c>
      <c r="E17" s="5">
        <f t="shared" si="0"/>
        <v>20.957171162932475</v>
      </c>
      <c r="F17" s="6">
        <v>1</v>
      </c>
      <c r="G17" s="3">
        <v>61.2</v>
      </c>
      <c r="H17" s="3">
        <v>85.5</v>
      </c>
      <c r="I17" s="7">
        <v>1.1467889908256881</v>
      </c>
      <c r="J17" s="7">
        <v>1.5479876160990713</v>
      </c>
      <c r="K17" s="8">
        <v>1.0802469135802468</v>
      </c>
    </row>
    <row r="18" spans="1:11">
      <c r="A18" s="6">
        <v>0</v>
      </c>
      <c r="B18" s="3">
        <v>78</v>
      </c>
      <c r="C18" s="3">
        <v>150</v>
      </c>
      <c r="D18" s="3">
        <v>41</v>
      </c>
      <c r="E18" s="5">
        <f t="shared" si="0"/>
        <v>18.222222222222221</v>
      </c>
      <c r="F18" s="6">
        <v>4</v>
      </c>
      <c r="G18" s="3">
        <v>18.3</v>
      </c>
      <c r="H18" s="3">
        <v>15.3</v>
      </c>
      <c r="I18" s="7">
        <v>0.58275058275058278</v>
      </c>
      <c r="J18" s="7">
        <v>0.60313630880579017</v>
      </c>
      <c r="K18" s="8">
        <v>0.47666666666666668</v>
      </c>
    </row>
    <row r="19" spans="1:11">
      <c r="A19" s="6">
        <v>1</v>
      </c>
      <c r="B19" s="3">
        <v>80</v>
      </c>
      <c r="C19" s="3">
        <v>168</v>
      </c>
      <c r="D19" s="3">
        <v>69.3</v>
      </c>
      <c r="E19" s="5">
        <f t="shared" si="0"/>
        <v>24.553571428571431</v>
      </c>
      <c r="F19" s="6">
        <v>2</v>
      </c>
      <c r="G19" s="3">
        <v>55.8</v>
      </c>
      <c r="H19" s="3">
        <v>83.3</v>
      </c>
      <c r="I19" s="7">
        <v>1.1111111111111112</v>
      </c>
      <c r="J19" s="7">
        <v>1.3966480446927374</v>
      </c>
      <c r="K19" s="8">
        <v>1.1339285714285714</v>
      </c>
    </row>
    <row r="20" spans="1:11">
      <c r="A20" s="6">
        <v>0</v>
      </c>
      <c r="B20" s="3">
        <v>79</v>
      </c>
      <c r="C20" s="3">
        <v>143</v>
      </c>
      <c r="D20" s="3">
        <v>46</v>
      </c>
      <c r="E20" s="5">
        <f t="shared" si="0"/>
        <v>22.494987529952567</v>
      </c>
      <c r="F20" s="6">
        <v>2</v>
      </c>
      <c r="G20" s="3">
        <v>27.3</v>
      </c>
      <c r="H20" s="3">
        <v>36.6</v>
      </c>
      <c r="I20" s="7">
        <v>0.76452599388379205</v>
      </c>
      <c r="J20" s="7">
        <v>0.98425196850393704</v>
      </c>
      <c r="K20" s="8">
        <v>1.1608391608391608</v>
      </c>
    </row>
    <row r="21" spans="1:11">
      <c r="A21" s="6">
        <v>1</v>
      </c>
      <c r="B21" s="3">
        <v>66</v>
      </c>
      <c r="C21" s="3">
        <v>145</v>
      </c>
      <c r="D21" s="3">
        <v>60</v>
      </c>
      <c r="E21" s="5">
        <f t="shared" si="0"/>
        <v>28.53745541022592</v>
      </c>
      <c r="F21" s="6">
        <v>3</v>
      </c>
      <c r="G21" s="3">
        <v>63.2</v>
      </c>
      <c r="H21" s="3">
        <v>50.9</v>
      </c>
      <c r="I21" s="7">
        <v>1.3123359580052494</v>
      </c>
      <c r="J21" s="7">
        <v>1.5151515151515151</v>
      </c>
      <c r="K21" s="8">
        <v>0.97931034482758617</v>
      </c>
    </row>
    <row r="22" spans="1:11">
      <c r="A22" s="6">
        <v>0</v>
      </c>
      <c r="B22" s="3">
        <v>85</v>
      </c>
      <c r="C22" s="3">
        <v>153</v>
      </c>
      <c r="D22" s="3">
        <v>44.2</v>
      </c>
      <c r="E22" s="5">
        <f t="shared" si="0"/>
        <v>18.881626724763979</v>
      </c>
      <c r="F22" s="6">
        <v>3</v>
      </c>
      <c r="G22" s="3">
        <v>54</v>
      </c>
      <c r="H22" s="3">
        <v>53.2</v>
      </c>
      <c r="I22" s="7">
        <v>0.90909090909090906</v>
      </c>
      <c r="J22" s="7">
        <v>1.3586956521739131</v>
      </c>
      <c r="K22" s="8">
        <v>0.95751633986928109</v>
      </c>
    </row>
    <row r="23" spans="1:11">
      <c r="A23" s="6">
        <v>0</v>
      </c>
      <c r="B23" s="3">
        <v>85</v>
      </c>
      <c r="C23" s="3">
        <v>155</v>
      </c>
      <c r="D23" s="3">
        <v>39.5</v>
      </c>
      <c r="E23" s="5">
        <f t="shared" si="0"/>
        <v>16.441207075962538</v>
      </c>
      <c r="F23" s="6">
        <v>3</v>
      </c>
      <c r="G23" s="3">
        <v>33.299999999999997</v>
      </c>
      <c r="H23" s="3">
        <v>39.5</v>
      </c>
      <c r="I23" s="7">
        <v>0.92936802973977695</v>
      </c>
      <c r="J23" s="7">
        <v>1.0482180293501049</v>
      </c>
      <c r="K23" s="8">
        <v>0.92258064516129035</v>
      </c>
    </row>
    <row r="24" spans="1:11">
      <c r="A24" s="6">
        <v>1</v>
      </c>
      <c r="B24" s="3">
        <v>84</v>
      </c>
      <c r="C24" s="3">
        <v>155</v>
      </c>
      <c r="D24" s="3">
        <v>52</v>
      </c>
      <c r="E24" s="5">
        <f t="shared" si="0"/>
        <v>21.644120707596251</v>
      </c>
      <c r="F24" s="6">
        <v>3</v>
      </c>
      <c r="G24" s="3">
        <v>43</v>
      </c>
      <c r="H24" s="3">
        <v>43.6</v>
      </c>
      <c r="I24" s="7">
        <v>0.40950040950040945</v>
      </c>
      <c r="J24" s="7">
        <v>0.54288816503800208</v>
      </c>
      <c r="K24" s="8">
        <v>0.87096774193548387</v>
      </c>
    </row>
    <row r="25" spans="1:11">
      <c r="A25" s="6">
        <v>0</v>
      </c>
      <c r="B25" s="3">
        <v>92</v>
      </c>
      <c r="C25" s="3">
        <v>142</v>
      </c>
      <c r="D25" s="3">
        <v>41.6</v>
      </c>
      <c r="E25" s="5">
        <f t="shared" si="0"/>
        <v>20.630827216822059</v>
      </c>
      <c r="F25" s="6">
        <v>1</v>
      </c>
      <c r="G25" s="3">
        <v>27</v>
      </c>
      <c r="H25" s="3">
        <v>26.9</v>
      </c>
      <c r="I25" s="7">
        <v>0.72568940493468803</v>
      </c>
      <c r="J25" s="7">
        <v>1.0330578512396695</v>
      </c>
      <c r="K25" s="8">
        <v>0.91549295774647887</v>
      </c>
    </row>
    <row r="26" spans="1:11">
      <c r="A26" s="6">
        <v>0</v>
      </c>
      <c r="B26" s="3">
        <v>87</v>
      </c>
      <c r="C26" s="3">
        <v>150</v>
      </c>
      <c r="D26" s="3">
        <v>48</v>
      </c>
      <c r="E26" s="5">
        <f t="shared" si="0"/>
        <v>21.333333333333332</v>
      </c>
      <c r="F26" s="6">
        <v>3</v>
      </c>
      <c r="G26" s="3">
        <v>54.8</v>
      </c>
      <c r="H26" s="3">
        <v>34</v>
      </c>
      <c r="I26" s="7">
        <v>0.90909090909090906</v>
      </c>
      <c r="J26" s="7">
        <v>1.2626262626262625</v>
      </c>
      <c r="K26" s="8">
        <v>0.84</v>
      </c>
    </row>
    <row r="27" spans="1:11">
      <c r="A27" s="6">
        <v>0</v>
      </c>
      <c r="B27" s="3">
        <v>78</v>
      </c>
      <c r="C27" s="3">
        <v>153</v>
      </c>
      <c r="D27" s="3">
        <v>60.9</v>
      </c>
      <c r="E27" s="5">
        <f t="shared" si="0"/>
        <v>26.015635012174805</v>
      </c>
      <c r="F27" s="6">
        <v>1</v>
      </c>
      <c r="G27" s="3">
        <v>40.200000000000003</v>
      </c>
      <c r="H27" s="3">
        <v>37.6</v>
      </c>
      <c r="I27" s="7">
        <v>0.63775510204081631</v>
      </c>
      <c r="J27" s="7">
        <v>0.87412587412587417</v>
      </c>
      <c r="K27" s="8">
        <v>0.72549019607843135</v>
      </c>
    </row>
    <row r="28" spans="1:11">
      <c r="A28" s="6">
        <v>0</v>
      </c>
      <c r="B28" s="3">
        <v>81</v>
      </c>
      <c r="C28" s="3">
        <v>160</v>
      </c>
      <c r="D28" s="3">
        <v>65.599999999999994</v>
      </c>
      <c r="E28" s="5">
        <f t="shared" si="0"/>
        <v>25.624999999999993</v>
      </c>
      <c r="F28" s="6">
        <v>1</v>
      </c>
      <c r="G28" s="3">
        <v>57</v>
      </c>
      <c r="H28" s="3">
        <v>64.8</v>
      </c>
      <c r="I28" s="7">
        <v>1.2468827930174564</v>
      </c>
      <c r="J28" s="7">
        <v>1.4204545454545454</v>
      </c>
      <c r="K28" s="8">
        <v>1.0249999999999999</v>
      </c>
    </row>
    <row r="29" spans="1:11">
      <c r="A29" s="6">
        <v>1</v>
      </c>
      <c r="B29" s="3">
        <v>84</v>
      </c>
      <c r="C29" s="3">
        <v>165</v>
      </c>
      <c r="D29" s="3">
        <v>61.5</v>
      </c>
      <c r="E29" s="5">
        <f t="shared" si="0"/>
        <v>22.589531680440775</v>
      </c>
      <c r="F29" s="6">
        <v>1</v>
      </c>
      <c r="G29" s="3">
        <v>28.9</v>
      </c>
      <c r="H29" s="3">
        <v>22.5</v>
      </c>
      <c r="I29" s="7">
        <v>0.92936802973977695</v>
      </c>
      <c r="J29" s="7">
        <v>1.3513513513513513</v>
      </c>
      <c r="K29" s="8">
        <v>1.1515151515151516</v>
      </c>
    </row>
    <row r="30" spans="1:11">
      <c r="A30" s="6">
        <v>0</v>
      </c>
      <c r="B30" s="3">
        <v>78</v>
      </c>
      <c r="C30" s="3">
        <v>141</v>
      </c>
      <c r="D30" s="3">
        <v>41.7</v>
      </c>
      <c r="E30" s="5">
        <f t="shared" si="0"/>
        <v>20.97480006035914</v>
      </c>
      <c r="F30" s="6">
        <v>2</v>
      </c>
      <c r="G30" s="3">
        <v>19.899999999999999</v>
      </c>
      <c r="H30" s="3">
        <v>47.5</v>
      </c>
      <c r="I30" s="7">
        <v>1.1135857461024499</v>
      </c>
      <c r="J30" s="7">
        <v>1.1312217194570136</v>
      </c>
      <c r="K30" s="8">
        <v>0.71631205673758869</v>
      </c>
    </row>
    <row r="31" spans="1:11">
      <c r="A31" s="6">
        <v>1</v>
      </c>
      <c r="B31" s="3">
        <v>85</v>
      </c>
      <c r="C31" s="3">
        <v>164</v>
      </c>
      <c r="D31" s="3">
        <v>60.2</v>
      </c>
      <c r="E31" s="5">
        <f t="shared" si="0"/>
        <v>22.382510410469962</v>
      </c>
      <c r="F31" s="6">
        <v>1</v>
      </c>
      <c r="G31" s="3">
        <v>35.299999999999997</v>
      </c>
      <c r="H31" s="3">
        <v>86.9</v>
      </c>
      <c r="I31" s="7">
        <v>0.98039215686274517</v>
      </c>
      <c r="J31" s="7">
        <v>1.1627906976744187</v>
      </c>
      <c r="K31" s="8">
        <v>1</v>
      </c>
    </row>
    <row r="32" spans="1:11">
      <c r="A32" s="6">
        <v>1</v>
      </c>
      <c r="B32" s="3">
        <v>90</v>
      </c>
      <c r="C32" s="3">
        <v>158</v>
      </c>
      <c r="D32" s="3">
        <v>68.8</v>
      </c>
      <c r="E32" s="5">
        <f t="shared" si="0"/>
        <v>27.559685947764777</v>
      </c>
      <c r="F32" s="6">
        <v>3</v>
      </c>
      <c r="G32" s="3">
        <v>12.9</v>
      </c>
      <c r="H32" s="3">
        <v>56.7</v>
      </c>
      <c r="I32" s="7">
        <v>0.56433408577878108</v>
      </c>
      <c r="J32" s="7">
        <v>0.62344139650872821</v>
      </c>
      <c r="K32" s="8">
        <v>0.51265822784810122</v>
      </c>
    </row>
    <row r="33" spans="1:11">
      <c r="A33" s="6">
        <v>1</v>
      </c>
      <c r="B33" s="3">
        <v>86</v>
      </c>
      <c r="C33" s="3">
        <v>149</v>
      </c>
      <c r="D33" s="3">
        <v>49.5</v>
      </c>
      <c r="E33" s="5">
        <f t="shared" si="0"/>
        <v>22.296292959776586</v>
      </c>
      <c r="F33" s="6">
        <v>3</v>
      </c>
      <c r="G33" s="3">
        <v>33</v>
      </c>
      <c r="H33" s="3">
        <v>46.7</v>
      </c>
      <c r="I33" s="7">
        <v>0.4098360655737705</v>
      </c>
      <c r="J33" s="7">
        <v>0.49504950495049505</v>
      </c>
      <c r="K33" s="8">
        <v>0.67114093959731547</v>
      </c>
    </row>
    <row r="34" spans="1:11">
      <c r="A34" s="6">
        <v>0</v>
      </c>
      <c r="B34" s="3">
        <v>82</v>
      </c>
      <c r="C34" s="3">
        <v>154</v>
      </c>
      <c r="D34" s="3">
        <v>60.2</v>
      </c>
      <c r="E34" s="5">
        <f t="shared" si="0"/>
        <v>25.38370720188902</v>
      </c>
      <c r="F34" s="6">
        <v>1</v>
      </c>
      <c r="G34" s="3">
        <v>46.1</v>
      </c>
      <c r="H34" s="3">
        <v>42.9</v>
      </c>
      <c r="I34" s="7">
        <v>0.82781456953642385</v>
      </c>
      <c r="J34" s="7">
        <v>1.1627906976744187</v>
      </c>
      <c r="K34" s="8">
        <v>1.0714285714285714</v>
      </c>
    </row>
    <row r="35" spans="1:11">
      <c r="A35" s="6">
        <v>0</v>
      </c>
      <c r="B35" s="3">
        <v>72</v>
      </c>
      <c r="C35" s="3">
        <v>155</v>
      </c>
      <c r="D35" s="3">
        <v>74.5</v>
      </c>
      <c r="E35" s="5">
        <f t="shared" si="0"/>
        <v>31.009365244536937</v>
      </c>
      <c r="F35" s="6">
        <v>1</v>
      </c>
      <c r="G35" s="3">
        <v>37.9</v>
      </c>
      <c r="H35" s="3">
        <v>59.6</v>
      </c>
      <c r="I35" s="7">
        <v>0.72568940493468803</v>
      </c>
      <c r="J35" s="7">
        <v>1.1363636363636362</v>
      </c>
      <c r="K35" s="8">
        <v>0.75483870967741939</v>
      </c>
    </row>
    <row r="36" spans="1:11">
      <c r="A36" s="6">
        <v>0</v>
      </c>
      <c r="B36" s="3">
        <v>83</v>
      </c>
      <c r="C36" s="3">
        <v>153</v>
      </c>
      <c r="D36" s="3">
        <v>55.9</v>
      </c>
      <c r="E36" s="5">
        <f t="shared" si="0"/>
        <v>23.879704387201503</v>
      </c>
      <c r="F36" s="6">
        <v>1</v>
      </c>
      <c r="G36" s="3">
        <v>45.8</v>
      </c>
      <c r="H36" s="3">
        <v>57.8</v>
      </c>
      <c r="I36" s="7">
        <v>0.91074681238615662</v>
      </c>
      <c r="J36" s="7">
        <v>1.149425287356322</v>
      </c>
      <c r="K36" s="8">
        <v>0.76470588235294112</v>
      </c>
    </row>
    <row r="37" spans="1:11">
      <c r="A37" s="6">
        <v>0</v>
      </c>
      <c r="B37" s="3">
        <v>86</v>
      </c>
      <c r="C37" s="3">
        <v>149</v>
      </c>
      <c r="D37" s="3">
        <v>53.4</v>
      </c>
      <c r="E37" s="5">
        <f t="shared" si="0"/>
        <v>24.052970586910501</v>
      </c>
      <c r="F37" s="6">
        <v>3</v>
      </c>
      <c r="G37" s="3">
        <v>13.7</v>
      </c>
      <c r="H37" s="3">
        <v>36.700000000000003</v>
      </c>
      <c r="I37" s="7">
        <v>0.54585152838427942</v>
      </c>
      <c r="J37" s="7">
        <v>0.70224719101123589</v>
      </c>
      <c r="K37" s="8">
        <v>0.55704697986577179</v>
      </c>
    </row>
    <row r="38" spans="1:11">
      <c r="A38" s="6">
        <v>0</v>
      </c>
      <c r="B38" s="3">
        <v>81</v>
      </c>
      <c r="C38" s="3">
        <v>154</v>
      </c>
      <c r="D38" s="3">
        <v>59</v>
      </c>
      <c r="E38" s="5">
        <f t="shared" si="0"/>
        <v>24.877719682914488</v>
      </c>
      <c r="F38" s="6">
        <v>2</v>
      </c>
      <c r="G38" s="3">
        <v>19.899999999999999</v>
      </c>
      <c r="H38" s="3">
        <v>38.700000000000003</v>
      </c>
      <c r="I38" s="7">
        <v>0.60096153846153844</v>
      </c>
      <c r="J38" s="7">
        <v>0.69060773480662985</v>
      </c>
      <c r="K38" s="8">
        <v>0.7142857142857143</v>
      </c>
    </row>
    <row r="39" spans="1:11">
      <c r="A39" s="6">
        <v>1</v>
      </c>
      <c r="B39" s="3">
        <v>92</v>
      </c>
      <c r="C39" s="3">
        <v>153</v>
      </c>
      <c r="D39" s="3">
        <v>67</v>
      </c>
      <c r="E39" s="5">
        <f t="shared" si="0"/>
        <v>28.621470374642232</v>
      </c>
      <c r="F39" s="6">
        <v>2</v>
      </c>
      <c r="G39" s="3">
        <v>13.2</v>
      </c>
      <c r="H39" s="3">
        <v>48</v>
      </c>
      <c r="I39" s="7">
        <v>0.26680896478121668</v>
      </c>
      <c r="J39" s="7">
        <v>0.4219409282700422</v>
      </c>
      <c r="K39" s="8">
        <v>0.23529411764705882</v>
      </c>
    </row>
    <row r="40" spans="1:11">
      <c r="A40" s="6">
        <v>1</v>
      </c>
      <c r="B40" s="3">
        <v>88</v>
      </c>
      <c r="C40" s="9">
        <v>162</v>
      </c>
      <c r="D40" s="9">
        <v>48.1</v>
      </c>
      <c r="E40" s="5">
        <f t="shared" si="0"/>
        <v>18.327998780673674</v>
      </c>
      <c r="F40" s="6">
        <v>1</v>
      </c>
      <c r="G40" s="9">
        <v>38</v>
      </c>
      <c r="H40" s="9">
        <v>74</v>
      </c>
      <c r="I40" s="10">
        <v>1.1764705882352942</v>
      </c>
      <c r="J40" s="10">
        <v>1.7421602787456445</v>
      </c>
      <c r="K40" s="10">
        <v>1.3271604938271604</v>
      </c>
    </row>
    <row r="41" spans="1:11">
      <c r="A41" s="6">
        <v>1</v>
      </c>
      <c r="B41" s="3">
        <v>86</v>
      </c>
      <c r="C41" s="9">
        <v>172</v>
      </c>
      <c r="D41" s="9">
        <v>69.099999999999994</v>
      </c>
      <c r="E41" s="5">
        <f t="shared" si="0"/>
        <v>23.357220118983236</v>
      </c>
      <c r="F41" s="6">
        <v>3</v>
      </c>
      <c r="G41" s="9">
        <v>87</v>
      </c>
      <c r="H41" s="9">
        <v>90</v>
      </c>
      <c r="I41" s="10">
        <v>1.41643059490085</v>
      </c>
      <c r="J41" s="10">
        <v>1.7421602787456445</v>
      </c>
      <c r="K41" s="10">
        <v>1.3546511627906976</v>
      </c>
    </row>
    <row r="42" spans="1:11">
      <c r="A42" s="6">
        <v>1</v>
      </c>
      <c r="B42" s="3">
        <v>88</v>
      </c>
      <c r="C42" s="9">
        <v>156</v>
      </c>
      <c r="D42" s="9">
        <v>58.6</v>
      </c>
      <c r="E42" s="5">
        <f t="shared" si="0"/>
        <v>24.079552925706771</v>
      </c>
      <c r="F42" s="6">
        <v>1</v>
      </c>
      <c r="G42" s="9">
        <v>50</v>
      </c>
      <c r="H42" s="9">
        <v>69</v>
      </c>
      <c r="I42" s="10">
        <v>0.95419847328244267</v>
      </c>
      <c r="J42" s="10">
        <v>1.3404825737265416</v>
      </c>
      <c r="K42" s="10">
        <v>1.0897435897435896</v>
      </c>
    </row>
    <row r="43" spans="1:11">
      <c r="A43" s="6">
        <v>1</v>
      </c>
      <c r="B43" s="3">
        <v>78</v>
      </c>
      <c r="C43" s="9">
        <v>161</v>
      </c>
      <c r="D43" s="9">
        <v>44</v>
      </c>
      <c r="E43" s="5">
        <f t="shared" si="0"/>
        <v>16.974653755642141</v>
      </c>
      <c r="F43" s="6">
        <v>4</v>
      </c>
      <c r="G43" s="9">
        <v>33.9</v>
      </c>
      <c r="H43" s="9">
        <v>38.1</v>
      </c>
      <c r="I43" s="10">
        <v>0.93808630393996251</v>
      </c>
      <c r="J43" s="10">
        <v>1.2048192771084336</v>
      </c>
      <c r="K43" s="10">
        <v>1.1490683229813665</v>
      </c>
    </row>
    <row r="44" spans="1:11">
      <c r="A44" s="6">
        <v>0</v>
      </c>
      <c r="B44" s="3">
        <v>75</v>
      </c>
      <c r="C44" s="9">
        <v>162</v>
      </c>
      <c r="D44" s="9">
        <v>48.5</v>
      </c>
      <c r="E44" s="5">
        <f t="shared" si="0"/>
        <v>18.480414570949545</v>
      </c>
      <c r="F44" s="6">
        <v>3</v>
      </c>
      <c r="G44" s="9">
        <v>47.6</v>
      </c>
      <c r="H44" s="9">
        <v>50</v>
      </c>
      <c r="I44" s="10">
        <v>1.8181818181818181</v>
      </c>
      <c r="J44" s="10">
        <v>2</v>
      </c>
      <c r="K44" s="10">
        <v>1.154320987654321</v>
      </c>
    </row>
    <row r="45" spans="1:11">
      <c r="A45" s="6">
        <v>0</v>
      </c>
      <c r="B45" s="3">
        <v>76</v>
      </c>
      <c r="C45" s="9">
        <v>144</v>
      </c>
      <c r="D45" s="9">
        <v>60.4</v>
      </c>
      <c r="E45" s="5">
        <f t="shared" si="0"/>
        <v>29.128086419753089</v>
      </c>
      <c r="F45" s="6">
        <v>3</v>
      </c>
      <c r="G45" s="9">
        <v>24.3</v>
      </c>
      <c r="H45" s="9">
        <v>59.9</v>
      </c>
      <c r="I45" s="10">
        <v>1.3477088948787062</v>
      </c>
      <c r="J45" s="10">
        <v>1.5105740181268883</v>
      </c>
      <c r="K45" s="10">
        <v>0.97222222222222221</v>
      </c>
    </row>
    <row r="46" spans="1:11">
      <c r="A46" s="6">
        <v>0</v>
      </c>
      <c r="B46" s="3">
        <v>84</v>
      </c>
      <c r="C46" s="9">
        <v>139</v>
      </c>
      <c r="D46" s="9">
        <v>49.5</v>
      </c>
      <c r="E46" s="5">
        <f t="shared" si="0"/>
        <v>25.619791936235188</v>
      </c>
      <c r="F46" s="6">
        <v>1</v>
      </c>
      <c r="G46" s="9">
        <v>26.9</v>
      </c>
      <c r="H46" s="9">
        <v>46.6</v>
      </c>
      <c r="I46" s="10">
        <v>1.0615711252653928</v>
      </c>
      <c r="J46" s="10">
        <v>1.25</v>
      </c>
      <c r="K46" s="10">
        <v>1.079136690647482</v>
      </c>
    </row>
    <row r="47" spans="1:11">
      <c r="A47" s="6">
        <v>0</v>
      </c>
      <c r="B47" s="3">
        <v>84</v>
      </c>
      <c r="C47" s="9">
        <v>153</v>
      </c>
      <c r="D47" s="9">
        <v>51.5</v>
      </c>
      <c r="E47" s="5">
        <f t="shared" si="0"/>
        <v>22.000085437225</v>
      </c>
      <c r="F47" s="6">
        <v>2</v>
      </c>
      <c r="G47" s="9">
        <v>34.1</v>
      </c>
      <c r="H47" s="9">
        <v>43.3</v>
      </c>
      <c r="I47" s="10">
        <v>0.84745762711864403</v>
      </c>
      <c r="J47" s="10">
        <v>1.0060362173038231</v>
      </c>
      <c r="K47" s="10">
        <v>0.98692810457516345</v>
      </c>
    </row>
    <row r="48" spans="1:11">
      <c r="A48" s="6">
        <v>0</v>
      </c>
      <c r="B48" s="3">
        <v>81</v>
      </c>
      <c r="C48" s="9">
        <v>150</v>
      </c>
      <c r="D48" s="9">
        <v>44.2</v>
      </c>
      <c r="E48" s="5">
        <f t="shared" si="0"/>
        <v>19.644444444444446</v>
      </c>
      <c r="F48" s="6">
        <v>4</v>
      </c>
      <c r="G48" s="9">
        <v>26.5</v>
      </c>
      <c r="H48" s="9">
        <v>38.4</v>
      </c>
      <c r="I48" s="10">
        <v>0.68965517241379315</v>
      </c>
      <c r="J48" s="10">
        <v>0.67024128686327078</v>
      </c>
      <c r="K48" s="10">
        <v>0.9</v>
      </c>
    </row>
    <row r="49" spans="1:11">
      <c r="A49" s="6">
        <v>0</v>
      </c>
      <c r="B49" s="3">
        <v>84</v>
      </c>
      <c r="C49" s="9">
        <v>135</v>
      </c>
      <c r="D49" s="9">
        <v>40.4</v>
      </c>
      <c r="E49" s="5">
        <f t="shared" si="0"/>
        <v>22.167352537722905</v>
      </c>
      <c r="F49" s="6">
        <v>4</v>
      </c>
      <c r="G49" s="9">
        <v>27.8</v>
      </c>
      <c r="H49" s="9">
        <v>33.4</v>
      </c>
      <c r="I49" s="10">
        <v>0.7142857142857143</v>
      </c>
      <c r="J49" s="10">
        <v>0.84602368866328259</v>
      </c>
      <c r="K49" s="10">
        <v>0.66666666666666663</v>
      </c>
    </row>
    <row r="50" spans="1:11">
      <c r="A50" s="6">
        <v>0</v>
      </c>
      <c r="B50" s="3">
        <v>91</v>
      </c>
      <c r="C50" s="9">
        <v>142</v>
      </c>
      <c r="D50" s="9">
        <v>46</v>
      </c>
      <c r="E50" s="5">
        <f t="shared" si="0"/>
        <v>22.812933941678239</v>
      </c>
      <c r="F50" s="6">
        <v>1</v>
      </c>
      <c r="G50" s="9">
        <v>26.6</v>
      </c>
      <c r="H50" s="9">
        <v>67.3</v>
      </c>
      <c r="I50" s="10">
        <v>0.88183421516754856</v>
      </c>
      <c r="J50" s="10">
        <v>1.1876484560570071</v>
      </c>
      <c r="K50" s="10">
        <v>1.056338028169014</v>
      </c>
    </row>
    <row r="51" spans="1:11">
      <c r="A51" s="6">
        <v>0</v>
      </c>
      <c r="B51" s="3">
        <v>86</v>
      </c>
      <c r="C51" s="9">
        <v>147</v>
      </c>
      <c r="D51" s="9">
        <v>45.6</v>
      </c>
      <c r="E51" s="5">
        <f>D51/(C51/100)^2</f>
        <v>21.102318478411775</v>
      </c>
      <c r="F51" s="6">
        <v>4</v>
      </c>
      <c r="G51" s="9">
        <v>31.6</v>
      </c>
      <c r="H51" s="9">
        <v>33.700000000000003</v>
      </c>
      <c r="I51" s="10">
        <v>0.36954915003695493</v>
      </c>
      <c r="J51" s="10">
        <v>0.41459369817578773</v>
      </c>
      <c r="K51" s="10">
        <v>0.80272108843537415</v>
      </c>
    </row>
    <row r="52" spans="1:11">
      <c r="A52" s="6"/>
      <c r="B52" s="3"/>
      <c r="C52" s="9"/>
      <c r="D52" s="9"/>
      <c r="E52" s="9"/>
      <c r="F52" s="6"/>
      <c r="G52" s="9"/>
      <c r="H52" s="9"/>
      <c r="I52" s="10"/>
      <c r="J52" s="10"/>
      <c r="K52" s="10"/>
    </row>
    <row r="53" spans="1:11">
      <c r="A53" s="11" t="s">
        <v>11</v>
      </c>
      <c r="B53" s="12">
        <f>AVERAGE(B3:B51)</f>
        <v>82.551020408163268</v>
      </c>
      <c r="C53" s="12">
        <f t="shared" ref="C53:K53" si="1">AVERAGE(C3:C51)</f>
        <v>154.08163265306123</v>
      </c>
      <c r="D53" s="12">
        <f t="shared" si="1"/>
        <v>55.130612244897954</v>
      </c>
      <c r="E53" s="12">
        <f t="shared" si="1"/>
        <v>23.122968863684683</v>
      </c>
      <c r="F53" s="12">
        <f t="shared" si="1"/>
        <v>2.3673469387755102</v>
      </c>
      <c r="G53" s="12">
        <f t="shared" si="1"/>
        <v>36.669387755102036</v>
      </c>
      <c r="H53" s="12">
        <f t="shared" si="1"/>
        <v>51.316326530612251</v>
      </c>
      <c r="I53" s="12">
        <f t="shared" si="1"/>
        <v>0.86480167450511269</v>
      </c>
      <c r="J53" s="12">
        <f t="shared" si="1"/>
        <v>1.0746583740598377</v>
      </c>
      <c r="K53" s="12">
        <f t="shared" si="1"/>
        <v>0.91820222590443223</v>
      </c>
    </row>
    <row r="54" spans="1:11">
      <c r="A54" s="11" t="s">
        <v>12</v>
      </c>
      <c r="B54" s="12">
        <f>_xlfn.STDEV.P(B3:B51)</f>
        <v>5.7323330168361677</v>
      </c>
      <c r="C54" s="12">
        <f t="shared" ref="C54:K54" si="2">_xlfn.STDEV.P(C3:C51)</f>
        <v>9.5122621929970741</v>
      </c>
      <c r="D54" s="12">
        <f t="shared" si="2"/>
        <v>10.48349926160221</v>
      </c>
      <c r="E54" s="12">
        <f t="shared" si="2"/>
        <v>3.2611386814535366</v>
      </c>
      <c r="F54" s="12">
        <f t="shared" si="2"/>
        <v>1.1009064456539737</v>
      </c>
      <c r="G54" s="12">
        <f t="shared" si="2"/>
        <v>16.613643324783261</v>
      </c>
      <c r="H54" s="12">
        <f t="shared" si="2"/>
        <v>20.934839109638229</v>
      </c>
      <c r="I54" s="12">
        <f t="shared" si="2"/>
        <v>0.30233427929442303</v>
      </c>
      <c r="J54" s="12">
        <f t="shared" si="2"/>
        <v>0.37340354626713068</v>
      </c>
      <c r="K54" s="12">
        <f t="shared" si="2"/>
        <v>0.24409179694217015</v>
      </c>
    </row>
    <row r="55" spans="1:1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jirou</dc:creator>
  <cp:lastModifiedBy>hprob</cp:lastModifiedBy>
  <dcterms:created xsi:type="dcterms:W3CDTF">2023-07-13T03:59:34Z</dcterms:created>
  <dcterms:modified xsi:type="dcterms:W3CDTF">2025-04-12T21:24:03Z</dcterms:modified>
</cp:coreProperties>
</file>