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cameron/Documents/Research/DataRankability/Excel/"/>
    </mc:Choice>
  </mc:AlternateContent>
  <xr:revisionPtr revIDLastSave="0" documentId="13_ncr:1_{B18526CE-0D95-B843-9C08-2B3DD526ED8F}" xr6:coauthVersionLast="36" xr6:coauthVersionMax="36" xr10:uidLastSave="{00000000-0000-0000-0000-000000000000}"/>
  <bookViews>
    <workbookView xWindow="0" yWindow="460" windowWidth="29020" windowHeight="19480" xr2:uid="{A9165CDD-851E-F349-AE95-F202CCF46770}"/>
  </bookViews>
  <sheets>
    <sheet name="Big_East_Football" sheetId="1" r:id="rId1"/>
    <sheet name="MBB_Southern" sheetId="2" r:id="rId2"/>
    <sheet name="MBB_Mountain_West" sheetId="4" r:id="rId3"/>
    <sheet name="MBB_West_Coast" sheetId="5" r:id="rId4"/>
    <sheet name="NCAA_D1_Football" sheetId="3" r:id="rId5"/>
  </sheets>
  <definedNames>
    <definedName name="ABconn" localSheetId="0">Big_East_Football!$E$1:$K$9</definedName>
    <definedName name="connR" localSheetId="0">Big_East_Football!$N$2:$S$10</definedName>
    <definedName name="output" localSheetId="0">Big_East_Football!$B$2:$C$19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6" i="3" l="1"/>
  <c r="D26" i="3"/>
  <c r="E26" i="3"/>
  <c r="F26" i="3"/>
  <c r="G26" i="3"/>
  <c r="H26" i="3"/>
  <c r="B26" i="3"/>
  <c r="C16" i="5"/>
  <c r="D16" i="5"/>
  <c r="E16" i="5"/>
  <c r="F16" i="5"/>
  <c r="G16" i="5"/>
  <c r="B16" i="5"/>
  <c r="C16" i="4"/>
  <c r="D16" i="4"/>
  <c r="E16" i="4"/>
  <c r="F16" i="4"/>
  <c r="G16" i="4"/>
  <c r="B16" i="4"/>
  <c r="G16" i="2"/>
  <c r="C16" i="2"/>
  <c r="D16" i="2"/>
  <c r="E16" i="2"/>
  <c r="F16" i="2"/>
  <c r="B16" i="2"/>
  <c r="C20" i="1"/>
  <c r="D20" i="1"/>
  <c r="E20" i="1"/>
  <c r="F20" i="1"/>
  <c r="G20" i="1"/>
  <c r="H20" i="1"/>
  <c r="B20" i="1"/>
  <c r="C22" i="5" l="1"/>
  <c r="C21" i="5"/>
  <c r="C20" i="5"/>
  <c r="C19" i="5"/>
  <c r="B22" i="5"/>
  <c r="B21" i="5"/>
  <c r="B20" i="5"/>
  <c r="B19" i="5"/>
  <c r="C22" i="4"/>
  <c r="C21" i="4"/>
  <c r="C20" i="4"/>
  <c r="C19" i="4"/>
  <c r="B22" i="4"/>
  <c r="B21" i="4"/>
  <c r="B20" i="4"/>
  <c r="B19" i="4"/>
  <c r="C33" i="3"/>
  <c r="B33" i="3"/>
  <c r="C32" i="3" l="1"/>
  <c r="C31" i="3"/>
  <c r="C30" i="3"/>
  <c r="C29" i="3"/>
  <c r="B32" i="3"/>
  <c r="B31" i="3"/>
  <c r="B30" i="3"/>
  <c r="B29" i="3"/>
  <c r="C22" i="2" l="1"/>
  <c r="C21" i="2"/>
  <c r="C20" i="2"/>
  <c r="C19" i="2"/>
  <c r="B22" i="2"/>
  <c r="B21" i="2"/>
  <c r="B20" i="2"/>
  <c r="B19" i="2"/>
  <c r="D26" i="1" l="1"/>
  <c r="D25" i="1"/>
  <c r="D24" i="1"/>
  <c r="D23" i="1"/>
  <c r="C26" i="1" l="1"/>
  <c r="C25" i="1"/>
  <c r="C24" i="1"/>
  <c r="C23" i="1"/>
  <c r="B26" i="1"/>
  <c r="B25" i="1"/>
  <c r="B24" i="1"/>
  <c r="B23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E409DD-C51B-334F-A66C-A48E09E36B0A}" name="ABconn" type="6" refreshedVersion="6" background="1" saveData="1">
    <textPr sourceFile="/Volumes/Untitled/rankability/LaTeX/ABconn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C29C7018-E802-8A4A-9561-C2A2E28EBDB8}" name="connR" type="6" refreshedVersion="6" background="1" saveData="1">
    <textPr sourceFile="/Users/mirobertson/Desktop/connR.csv" comma="1">
      <textFields count="6">
        <textField/>
        <textField/>
        <textField/>
        <textField/>
        <textField/>
        <textField/>
      </textFields>
    </textPr>
  </connection>
  <connection id="3" xr16:uid="{A2ED82C8-04AD-8B49-82B7-C59F12AAF0E5}" name="output" type="6" refreshedVersion="6" background="1" saveData="1">
    <textPr sourceFile="/Volumes/Untitled/rankability/MATLAB/output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<sst xmlns="http://schemas.openxmlformats.org/spreadsheetml/2006/main" count="79" uniqueCount="11">
  <si>
    <t>Colley</t>
  </si>
  <si>
    <t>Massey</t>
  </si>
  <si>
    <t>Year</t>
  </si>
  <si>
    <t>connR</t>
  </si>
  <si>
    <t>specR</t>
  </si>
  <si>
    <t>alpha</t>
  </si>
  <si>
    <t>beta</t>
  </si>
  <si>
    <t>Correlation</t>
  </si>
  <si>
    <t>Cycles</t>
  </si>
  <si>
    <t>acyclicR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</si>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</sst>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"/>
    <numFmt numFmtId="166" formatCode="0.00000"/>
    <numFmt numFmtId="167" formatCode="0.000000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Alignment="1"/>
    <xf numFmtId="0" fontId="5" fillId="0" borderId="0" xfId="0" applyFont="1" applyAlignment="1"/>
    <xf numFmtId="0" fontId="0" fillId="0" borderId="0" xfId="0" applyNumberFormat="1" applyFont="1" applyAlignment="1"/>
    <xf numFmtId="0" fontId="4" fillId="0" borderId="0" xfId="0" applyFont="1" applyAlignment="1"/>
    <xf numFmtId="2" fontId="4" fillId="0" borderId="0" xfId="0" applyNumberFormat="1" applyFont="1" applyAlignment="1"/>
    <xf numFmtId="0" fontId="0" fillId="0" borderId="0" xfId="0" applyFont="1" applyBorder="1" applyAlignment="1"/>
    <xf numFmtId="165" fontId="0" fillId="0" borderId="0" xfId="0" applyNumberFormat="1" applyFont="1" applyAlignment="1"/>
    <xf numFmtId="164" fontId="0" fillId="0" borderId="0" xfId="1" applyNumberFormat="1" applyFont="1" applyAlignment="1"/>
    <xf numFmtId="0" fontId="3" fillId="0" borderId="0" xfId="0" applyFont="1" applyAlignment="1"/>
    <xf numFmtId="0" fontId="3" fillId="0" borderId="0" xfId="0" applyFont="1" applyBorder="1" applyAlignment="1"/>
    <xf numFmtId="0" fontId="3" fillId="0" borderId="0" xfId="0" applyNumberFormat="1" applyFont="1" applyAlignment="1"/>
    <xf numFmtId="165" fontId="0" fillId="0" borderId="0" xfId="0" applyNumberFormat="1" applyFont="1" applyBorder="1" applyAlignment="1"/>
    <xf numFmtId="165" fontId="2" fillId="0" borderId="0" xfId="0" applyNumberFormat="1" applyFont="1" applyAlignment="1"/>
    <xf numFmtId="165" fontId="5" fillId="0" borderId="0" xfId="0" applyNumberFormat="1" applyFont="1" applyAlignment="1"/>
    <xf numFmtId="165" fontId="5" fillId="0" borderId="0" xfId="0" applyNumberFormat="1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Border="1" applyAlignment="1"/>
    <xf numFmtId="0" fontId="2" fillId="0" borderId="0" xfId="0" applyFont="1" applyAlignment="1"/>
    <xf numFmtId="166" fontId="0" fillId="0" borderId="0" xfId="0" applyNumberFormat="1"/>
    <xf numFmtId="166" fontId="5" fillId="0" borderId="0" xfId="0" applyNumberFormat="1" applyFont="1"/>
    <xf numFmtId="166" fontId="2" fillId="0" borderId="0" xfId="0" applyNumberFormat="1" applyFont="1"/>
    <xf numFmtId="167" fontId="2" fillId="0" borderId="0" xfId="0" applyNumberFormat="1" applyFont="1"/>
    <xf numFmtId="166" fontId="0" fillId="0" borderId="0" xfId="0" applyNumberFormat="1" applyFont="1" applyAlignment="1"/>
    <xf numFmtId="166" fontId="0" fillId="0" borderId="0" xfId="2" applyNumberFormat="1" applyFont="1" applyAlignment="1"/>
    <xf numFmtId="167" fontId="0" fillId="0" borderId="0" xfId="0" applyNumberFormat="1" applyFont="1"/>
    <xf numFmtId="0" fontId="6" fillId="0" borderId="0" xfId="0" applyFont="1"/>
    <xf numFmtId="166" fontId="0" fillId="0" borderId="0" xfId="0" applyNumberFormat="1" applyFont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nR" connectionId="2" xr16:uid="{DC348E70-49A4-C342-AD8D-31355C157F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put" connectionId="3" xr16:uid="{DA8A6E3A-1362-B14E-B159-C60F69E0529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conn" connectionId="1" xr16:uid="{80C3CD71-E55B-004C-A0B8-725737827C3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0A4C1-96A9-E841-B12C-45ADF3068AE8}">
  <dimension ref="A1:Q37"/>
  <sheetViews>
    <sheetView tabSelected="1" workbookViewId="0">
      <selection activeCell="F32" sqref="F32"/>
    </sheetView>
  </sheetViews>
  <sheetFormatPr baseColWidth="10" defaultColWidth="13.83203125" defaultRowHeight="16" x14ac:dyDescent="0.2"/>
  <cols>
    <col min="1" max="1" width="13.83203125" style="1"/>
    <col min="2" max="3" width="13.83203125" style="1" customWidth="1"/>
    <col min="4" max="13" width="13.83203125" style="1"/>
    <col min="14" max="14" width="13.83203125" style="3"/>
    <col min="15" max="16384" width="13.83203125" style="1"/>
  </cols>
  <sheetData>
    <row r="1" spans="1:17" x14ac:dyDescent="0.2">
      <c r="A1" s="16" t="s">
        <v>2</v>
      </c>
      <c r="B1" s="17" t="s">
        <v>1</v>
      </c>
      <c r="C1" s="17" t="s">
        <v>0</v>
      </c>
      <c r="D1" s="17" t="s">
        <v>8</v>
      </c>
      <c r="E1" s="18" t="s">
        <v>4</v>
      </c>
      <c r="F1" s="18" t="s">
        <v>5</v>
      </c>
      <c r="G1" s="19" t="s">
        <v>6</v>
      </c>
      <c r="H1" s="18" t="s">
        <v>3</v>
      </c>
      <c r="I1" s="18"/>
      <c r="J1" s="18"/>
      <c r="N1" s="1"/>
      <c r="O1" s="3"/>
      <c r="P1" s="4"/>
      <c r="Q1" s="5"/>
    </row>
    <row r="2" spans="1:17" x14ac:dyDescent="0.2">
      <c r="A2" s="1">
        <v>1995</v>
      </c>
      <c r="B2" s="24">
        <v>0.89285714285714202</v>
      </c>
      <c r="C2" s="24">
        <v>0.92592592592592504</v>
      </c>
      <c r="D2" s="20">
        <v>7</v>
      </c>
      <c r="E2" s="22">
        <v>0.14285714285714299</v>
      </c>
      <c r="F2" s="22">
        <v>5.6832582314339996E-3</v>
      </c>
      <c r="G2" s="22">
        <v>0.40818763591191898</v>
      </c>
      <c r="H2" s="22">
        <v>8.6936073424209004E-2</v>
      </c>
      <c r="I2" s="14"/>
      <c r="J2" s="2"/>
      <c r="N2" s="1"/>
      <c r="O2" s="3"/>
      <c r="Q2" s="5"/>
    </row>
    <row r="3" spans="1:17" x14ac:dyDescent="0.2">
      <c r="A3" s="1">
        <f t="shared" ref="A3:A18" si="0">A2+1</f>
        <v>1996</v>
      </c>
      <c r="B3" s="24">
        <v>0.85714285714285698</v>
      </c>
      <c r="C3" s="24">
        <v>0.92857142857142805</v>
      </c>
      <c r="D3" s="20">
        <v>1</v>
      </c>
      <c r="E3" s="22">
        <v>0.14285714285714299</v>
      </c>
      <c r="F3" s="22">
        <v>8.4214846487999998E-4</v>
      </c>
      <c r="G3" s="22">
        <v>0.40818763591191998</v>
      </c>
      <c r="H3" s="22">
        <v>8.6322355029318995E-2</v>
      </c>
      <c r="I3" s="14"/>
      <c r="J3" s="2"/>
      <c r="N3" s="1"/>
      <c r="O3" s="3"/>
      <c r="Q3" s="5"/>
    </row>
    <row r="4" spans="1:17" x14ac:dyDescent="0.2">
      <c r="A4" s="1">
        <f t="shared" si="0"/>
        <v>1997</v>
      </c>
      <c r="B4" s="24">
        <v>0.67857142857142805</v>
      </c>
      <c r="C4" s="24">
        <v>0.70370370370370305</v>
      </c>
      <c r="D4" s="20">
        <v>62</v>
      </c>
      <c r="E4" s="22">
        <v>0.185134376486008</v>
      </c>
      <c r="F4" s="22">
        <v>0.15259115972494799</v>
      </c>
      <c r="G4" s="22">
        <v>0.56464132402229095</v>
      </c>
      <c r="H4" s="22">
        <v>0.13860537782702401</v>
      </c>
      <c r="I4" s="14"/>
      <c r="J4" s="2"/>
      <c r="N4" s="1"/>
      <c r="O4" s="3"/>
      <c r="Q4" s="5"/>
    </row>
    <row r="5" spans="1:17" x14ac:dyDescent="0.2">
      <c r="A5" s="1">
        <f t="shared" si="0"/>
        <v>1998</v>
      </c>
      <c r="B5" s="24">
        <v>0.75</v>
      </c>
      <c r="C5" s="24">
        <v>0.91666666666666596</v>
      </c>
      <c r="D5" s="20">
        <v>30</v>
      </c>
      <c r="E5" s="22">
        <v>0.18306811444936</v>
      </c>
      <c r="F5" s="22">
        <v>9.3160643038616001E-2</v>
      </c>
      <c r="G5" s="22">
        <v>0.53048199373019</v>
      </c>
      <c r="H5" s="22">
        <v>0.123856254058535</v>
      </c>
      <c r="I5" s="14"/>
      <c r="J5" s="2"/>
      <c r="N5" s="1"/>
      <c r="O5" s="3"/>
    </row>
    <row r="6" spans="1:17" x14ac:dyDescent="0.2">
      <c r="A6" s="1">
        <f t="shared" si="0"/>
        <v>1999</v>
      </c>
      <c r="B6" s="24">
        <v>0.82142857142857095</v>
      </c>
      <c r="C6" s="24">
        <v>0.85714285714285698</v>
      </c>
      <c r="D6" s="20">
        <v>23</v>
      </c>
      <c r="E6" s="22">
        <v>0.14285714285714299</v>
      </c>
      <c r="F6" s="22">
        <v>0.90169383525729296</v>
      </c>
      <c r="G6" s="22">
        <v>1.2357920881745E-2</v>
      </c>
      <c r="H6" s="22">
        <v>0.116919945125772</v>
      </c>
      <c r="I6" s="14"/>
      <c r="J6" s="2"/>
      <c r="N6" s="1"/>
      <c r="O6" s="3"/>
    </row>
    <row r="7" spans="1:17" x14ac:dyDescent="0.2">
      <c r="A7" s="1">
        <f t="shared" si="0"/>
        <v>2000</v>
      </c>
      <c r="B7" s="24">
        <v>0.92857142857142805</v>
      </c>
      <c r="C7" s="24">
        <v>0.92857142857142805</v>
      </c>
      <c r="D7" s="20">
        <v>3</v>
      </c>
      <c r="E7" s="22">
        <v>0.14285714285714299</v>
      </c>
      <c r="F7" s="22">
        <v>1.2702012837617E-2</v>
      </c>
      <c r="G7" s="22">
        <v>7.6237874393629999E-3</v>
      </c>
      <c r="H7" s="22">
        <v>3.2205255846210002E-3</v>
      </c>
      <c r="I7" s="14"/>
      <c r="J7" s="2"/>
      <c r="N7" s="1"/>
      <c r="O7" s="3"/>
    </row>
    <row r="8" spans="1:17" x14ac:dyDescent="0.2">
      <c r="A8" s="1">
        <f t="shared" si="0"/>
        <v>2001</v>
      </c>
      <c r="B8" s="24">
        <v>0.85714285714285698</v>
      </c>
      <c r="C8" s="24">
        <v>0.96296296296296202</v>
      </c>
      <c r="D8" s="20">
        <v>1</v>
      </c>
      <c r="E8" s="22">
        <v>0.14285714285714299</v>
      </c>
      <c r="F8" s="22">
        <v>3.2555509911770001E-3</v>
      </c>
      <c r="G8" s="22">
        <v>5.5450415869139997E-3</v>
      </c>
      <c r="H8" s="22">
        <v>1.583912788138E-3</v>
      </c>
      <c r="I8" s="14"/>
      <c r="J8" s="2"/>
      <c r="N8" s="1"/>
      <c r="O8" s="3"/>
    </row>
    <row r="9" spans="1:17" x14ac:dyDescent="0.2">
      <c r="A9" s="1">
        <f t="shared" si="0"/>
        <v>2002</v>
      </c>
      <c r="B9" s="24">
        <v>0.89285714285714202</v>
      </c>
      <c r="C9" s="24">
        <v>0.96153846153846101</v>
      </c>
      <c r="D9" s="20">
        <v>3</v>
      </c>
      <c r="E9" s="22">
        <v>0.14285714285714299</v>
      </c>
      <c r="F9" s="22">
        <v>7.9775227608595997E-2</v>
      </c>
      <c r="G9" s="22">
        <v>2.8909813319109999E-3</v>
      </c>
      <c r="H9" s="22">
        <v>1.0723905722245001E-2</v>
      </c>
      <c r="I9" s="14"/>
      <c r="J9" s="2"/>
      <c r="N9" s="1"/>
      <c r="O9" s="3"/>
    </row>
    <row r="10" spans="1:17" x14ac:dyDescent="0.2">
      <c r="A10" s="1">
        <f t="shared" si="0"/>
        <v>2003</v>
      </c>
      <c r="B10" s="24">
        <v>0.78571428571428503</v>
      </c>
      <c r="C10" s="24">
        <v>0.89285714285714202</v>
      </c>
      <c r="D10" s="20">
        <v>18</v>
      </c>
      <c r="E10" s="22">
        <v>0.14285714285714299</v>
      </c>
      <c r="F10" s="22">
        <v>9.0226363583531005E-2</v>
      </c>
      <c r="G10" s="22">
        <v>0.40818763591191998</v>
      </c>
      <c r="H10" s="22">
        <v>9.7653793413571E-2</v>
      </c>
      <c r="I10" s="14"/>
      <c r="J10" s="2"/>
      <c r="N10" s="1"/>
      <c r="O10" s="3"/>
    </row>
    <row r="11" spans="1:17" x14ac:dyDescent="0.2">
      <c r="A11" s="1">
        <f t="shared" si="0"/>
        <v>2004</v>
      </c>
      <c r="B11" s="24">
        <v>0.76190476190476097</v>
      </c>
      <c r="C11" s="24">
        <v>0.75</v>
      </c>
      <c r="D11" s="20">
        <v>48</v>
      </c>
      <c r="E11" s="22">
        <v>0.33854059747979998</v>
      </c>
      <c r="F11" s="22">
        <v>0.66855874086643097</v>
      </c>
      <c r="G11" s="22">
        <v>0.99308339067675999</v>
      </c>
      <c r="H11" s="22">
        <v>0.33658216736940499</v>
      </c>
      <c r="I11" s="14"/>
      <c r="J11" s="2"/>
      <c r="N11" s="1"/>
      <c r="O11" s="3"/>
    </row>
    <row r="12" spans="1:17" x14ac:dyDescent="0.2">
      <c r="A12" s="1">
        <f t="shared" si="0"/>
        <v>2005</v>
      </c>
      <c r="B12" s="24">
        <v>0.82142857142857095</v>
      </c>
      <c r="C12" s="24">
        <v>0.88</v>
      </c>
      <c r="D12" s="20">
        <v>16</v>
      </c>
      <c r="E12" s="22">
        <v>0.16248286961054501</v>
      </c>
      <c r="F12" s="22">
        <v>9.4979194661378996E-2</v>
      </c>
      <c r="G12" s="22">
        <v>6.4633082751266002E-2</v>
      </c>
      <c r="H12" s="22">
        <v>2.5692241513023999E-2</v>
      </c>
      <c r="I12" s="14"/>
      <c r="J12" s="2"/>
      <c r="N12" s="1"/>
      <c r="O12" s="3"/>
    </row>
    <row r="13" spans="1:17" x14ac:dyDescent="0.2">
      <c r="A13" s="1">
        <f t="shared" si="0"/>
        <v>2006</v>
      </c>
      <c r="B13" s="24">
        <v>0.75</v>
      </c>
      <c r="C13" s="24">
        <v>0.77777777777777701</v>
      </c>
      <c r="D13" s="20">
        <v>45</v>
      </c>
      <c r="E13" s="22">
        <v>0.19514648625492001</v>
      </c>
      <c r="F13" s="22">
        <v>0.68008252233532895</v>
      </c>
      <c r="G13" s="22">
        <v>0.54267664169077001</v>
      </c>
      <c r="H13" s="22">
        <v>0.20083736317926301</v>
      </c>
      <c r="I13" s="14"/>
      <c r="J13" s="2"/>
      <c r="N13" s="1"/>
      <c r="O13" s="3"/>
    </row>
    <row r="14" spans="1:17" x14ac:dyDescent="0.2">
      <c r="A14" s="1">
        <f t="shared" si="0"/>
        <v>2007</v>
      </c>
      <c r="B14" s="24">
        <v>0.64285714285714202</v>
      </c>
      <c r="C14" s="24">
        <v>0.69230769230769196</v>
      </c>
      <c r="D14" s="20">
        <v>205</v>
      </c>
      <c r="E14" s="22">
        <v>0.315868316942578</v>
      </c>
      <c r="F14" s="22">
        <v>1</v>
      </c>
      <c r="G14" s="22">
        <v>0.999999999999999</v>
      </c>
      <c r="H14" s="22">
        <v>0.33798784754141598</v>
      </c>
      <c r="I14" s="14"/>
      <c r="J14" s="2"/>
      <c r="N14" s="1"/>
      <c r="O14" s="3"/>
    </row>
    <row r="15" spans="1:17" x14ac:dyDescent="0.2">
      <c r="A15" s="1">
        <f t="shared" si="0"/>
        <v>2008</v>
      </c>
      <c r="B15" s="24">
        <v>0.71428571428571397</v>
      </c>
      <c r="C15" s="24">
        <v>0.84615384615384603</v>
      </c>
      <c r="D15" s="20">
        <v>43</v>
      </c>
      <c r="E15" s="22">
        <v>0.19514648625492001</v>
      </c>
      <c r="F15" s="22">
        <v>0.68008252233532795</v>
      </c>
      <c r="G15" s="22">
        <v>0.53087766500399702</v>
      </c>
      <c r="H15" s="22">
        <v>0.19834523531012099</v>
      </c>
      <c r="I15" s="14"/>
      <c r="J15" s="2"/>
      <c r="N15" s="1"/>
      <c r="O15" s="3"/>
    </row>
    <row r="16" spans="1:17" x14ac:dyDescent="0.2">
      <c r="A16" s="1">
        <f t="shared" si="0"/>
        <v>2009</v>
      </c>
      <c r="B16" s="24">
        <v>0.78571428571428503</v>
      </c>
      <c r="C16" s="24">
        <v>0.88888888888888795</v>
      </c>
      <c r="D16" s="20">
        <v>26</v>
      </c>
      <c r="E16" s="22">
        <v>0.14285714285714299</v>
      </c>
      <c r="F16" s="22">
        <v>0.68008252233532795</v>
      </c>
      <c r="G16" s="22">
        <v>5.7989647250232999E-2</v>
      </c>
      <c r="H16" s="22">
        <v>9.8463911758687003E-2</v>
      </c>
      <c r="I16" s="14"/>
      <c r="J16" s="2"/>
      <c r="N16" s="1"/>
      <c r="O16" s="3"/>
    </row>
    <row r="17" spans="1:15" x14ac:dyDescent="0.2">
      <c r="A17" s="1">
        <f t="shared" si="0"/>
        <v>2010</v>
      </c>
      <c r="B17" s="24">
        <v>0.75</v>
      </c>
      <c r="C17" s="24">
        <v>0.80769230769230704</v>
      </c>
      <c r="D17" s="20">
        <v>174</v>
      </c>
      <c r="E17" s="22">
        <v>0.29182648848852999</v>
      </c>
      <c r="F17" s="22">
        <v>0.94673475973626997</v>
      </c>
      <c r="G17" s="22">
        <v>1</v>
      </c>
      <c r="H17" s="22">
        <v>0.33123529299619198</v>
      </c>
      <c r="I17" s="14"/>
      <c r="J17" s="2"/>
      <c r="N17" s="1"/>
      <c r="O17" s="3"/>
    </row>
    <row r="18" spans="1:15" x14ac:dyDescent="0.2">
      <c r="A18" s="1">
        <f t="shared" si="0"/>
        <v>2011</v>
      </c>
      <c r="B18" s="24">
        <v>0.64285714285714202</v>
      </c>
      <c r="C18" s="24">
        <v>0.79166666666666596</v>
      </c>
      <c r="D18" s="20">
        <v>125</v>
      </c>
      <c r="E18" s="22">
        <v>0.28571428571428598</v>
      </c>
      <c r="F18" s="22">
        <v>0.68008252233532696</v>
      </c>
      <c r="G18" s="22">
        <v>0.999999999999997</v>
      </c>
      <c r="H18" s="22">
        <v>0.29743118794116902</v>
      </c>
      <c r="I18" s="14"/>
      <c r="J18" s="2"/>
      <c r="N18" s="1"/>
      <c r="O18" s="3"/>
    </row>
    <row r="19" spans="1:15" x14ac:dyDescent="0.2">
      <c r="A19" s="1">
        <f>A18+1</f>
        <v>2012</v>
      </c>
      <c r="B19" s="24">
        <v>0.64285714285714202</v>
      </c>
      <c r="C19" s="24">
        <v>0.72</v>
      </c>
      <c r="D19" s="20">
        <v>111</v>
      </c>
      <c r="E19" s="22">
        <v>0.28571428571428598</v>
      </c>
      <c r="F19" s="22">
        <v>0.91233072207764698</v>
      </c>
      <c r="G19" s="22">
        <v>0.999999999999997</v>
      </c>
      <c r="H19" s="22">
        <v>0.32687381561027201</v>
      </c>
      <c r="I19" s="14"/>
      <c r="J19" s="2"/>
      <c r="L19" s="6"/>
      <c r="N19" s="1"/>
      <c r="O19" s="3"/>
    </row>
    <row r="20" spans="1:15" x14ac:dyDescent="0.2">
      <c r="A20" s="16" t="s">
        <v>10</v>
      </c>
      <c r="B20" s="27">
        <f>SUM(B2:B19)/ROWS(B2:B19)</f>
        <v>0.77645502645502595</v>
      </c>
      <c r="C20" s="27">
        <f t="shared" ref="C20:H20" si="1">SUM(C2:C19)/ROWS(C2:C19)</f>
        <v>0.84624598652376382</v>
      </c>
      <c r="D20" s="27">
        <f t="shared" si="1"/>
        <v>52.277777777777779</v>
      </c>
      <c r="E20" s="27">
        <f t="shared" si="1"/>
        <v>0.19897219168068758</v>
      </c>
      <c r="F20" s="27">
        <f t="shared" si="1"/>
        <v>0.42682576146784051</v>
      </c>
      <c r="G20" s="27">
        <f t="shared" si="1"/>
        <v>0.4742980213389551</v>
      </c>
      <c r="H20" s="27">
        <f t="shared" si="1"/>
        <v>0.15662617812183241</v>
      </c>
      <c r="I20" s="14"/>
      <c r="J20" s="2"/>
      <c r="L20" s="6"/>
      <c r="N20" s="1"/>
      <c r="O20" s="3"/>
    </row>
    <row r="21" spans="1:15" x14ac:dyDescent="0.2">
      <c r="B21" s="13"/>
      <c r="C21" s="13"/>
      <c r="D21" s="14"/>
      <c r="E21" s="14"/>
      <c r="F21" s="15"/>
      <c r="G21" s="14"/>
      <c r="H21" s="2"/>
      <c r="I21" s="2"/>
      <c r="K21" s="6"/>
    </row>
    <row r="22" spans="1:15" x14ac:dyDescent="0.2">
      <c r="A22" s="16" t="s">
        <v>7</v>
      </c>
      <c r="B22" s="16" t="s">
        <v>1</v>
      </c>
      <c r="C22" s="16" t="s">
        <v>0</v>
      </c>
      <c r="D22" s="16" t="s">
        <v>8</v>
      </c>
      <c r="K22" s="6"/>
    </row>
    <row r="23" spans="1:15" x14ac:dyDescent="0.2">
      <c r="A23" s="1" t="s">
        <v>4</v>
      </c>
      <c r="B23" s="25">
        <f>CORREL(B2:B19,E2:E19)</f>
        <v>-0.71941744291429699</v>
      </c>
      <c r="C23" s="25">
        <f>CORREL(C2:C19,E2:E19)</f>
        <v>-0.78065144995958469</v>
      </c>
      <c r="D23" s="26">
        <f>CORREL(D2:D19,E2:E19)</f>
        <v>0.82626414932208381</v>
      </c>
      <c r="K23" s="6"/>
    </row>
    <row r="24" spans="1:15" x14ac:dyDescent="0.2">
      <c r="A24" s="1" t="s">
        <v>5</v>
      </c>
      <c r="B24" s="25">
        <f>CORREL(B2:B19,F2:F19)</f>
        <v>-0.65981123283690779</v>
      </c>
      <c r="C24" s="25">
        <f>CORREL(C2:C19,F2:F19)</f>
        <v>-0.69156098998417981</v>
      </c>
      <c r="D24" s="26">
        <f>CORREL(D2:D19,F2:F19)</f>
        <v>0.73537211476818654</v>
      </c>
      <c r="K24" s="6"/>
    </row>
    <row r="25" spans="1:15" x14ac:dyDescent="0.2">
      <c r="A25" s="1" t="s">
        <v>6</v>
      </c>
      <c r="B25" s="25">
        <f>CORREL(B2:B19,G2:G19)</f>
        <v>-0.78192616081553989</v>
      </c>
      <c r="C25" s="25">
        <f>CORREL(C2:C19,G2:G19)</f>
        <v>-0.76826224364406615</v>
      </c>
      <c r="D25" s="26">
        <f>CORREL(D2:D19,G2:G19)</f>
        <v>0.80189208201556417</v>
      </c>
      <c r="E25" s="9"/>
      <c r="F25" s="9"/>
      <c r="G25" s="9"/>
      <c r="H25" s="9"/>
      <c r="I25" s="9"/>
      <c r="J25" s="9"/>
      <c r="K25" s="10"/>
      <c r="L25" s="9"/>
      <c r="M25" s="9"/>
      <c r="N25" s="11"/>
      <c r="O25" s="9"/>
    </row>
    <row r="26" spans="1:15" x14ac:dyDescent="0.2">
      <c r="A26" s="1" t="s">
        <v>3</v>
      </c>
      <c r="B26" s="25">
        <f>CORREL(B2:B19,H2:H19)</f>
        <v>-0.80237143431905933</v>
      </c>
      <c r="C26" s="25">
        <f>CORREL(C2:C19,H2:H19)</f>
        <v>-0.82457061635551032</v>
      </c>
      <c r="D26" s="26">
        <f>CORREL(D2:D19,H2:H19)</f>
        <v>0.84196441716430659</v>
      </c>
      <c r="E26" s="9"/>
      <c r="F26" s="9"/>
      <c r="G26" s="9"/>
      <c r="H26" s="9"/>
      <c r="I26" s="9"/>
      <c r="J26" s="9"/>
      <c r="K26" s="10"/>
      <c r="L26" s="9"/>
      <c r="M26" s="9"/>
      <c r="N26" s="11"/>
      <c r="O26" s="9"/>
    </row>
    <row r="27" spans="1:15" x14ac:dyDescent="0.2">
      <c r="B27" s="7"/>
      <c r="C27" s="7"/>
      <c r="D27" s="8"/>
    </row>
    <row r="28" spans="1:15" x14ac:dyDescent="0.2">
      <c r="B28" s="7"/>
      <c r="D28" s="8"/>
      <c r="G28" s="6"/>
      <c r="H28" s="6"/>
    </row>
    <row r="29" spans="1:15" x14ac:dyDescent="0.2">
      <c r="B29" s="7"/>
      <c r="D29" s="8"/>
      <c r="G29" s="6"/>
      <c r="H29" s="6"/>
    </row>
    <row r="30" spans="1:15" x14ac:dyDescent="0.2">
      <c r="B30" s="7"/>
      <c r="D30" s="8"/>
      <c r="F30" s="6"/>
      <c r="G30" s="6"/>
      <c r="H30" s="6"/>
    </row>
    <row r="31" spans="1:15" x14ac:dyDescent="0.2">
      <c r="B31" s="7"/>
      <c r="F31" s="6"/>
      <c r="G31" s="6"/>
      <c r="H31" s="6"/>
    </row>
    <row r="32" spans="1:15" x14ac:dyDescent="0.2">
      <c r="B32" s="7"/>
      <c r="F32" s="6"/>
      <c r="G32" s="6"/>
      <c r="H32" s="6"/>
    </row>
    <row r="33" spans="1:11" x14ac:dyDescent="0.2">
      <c r="B33" s="7"/>
      <c r="F33" s="6"/>
      <c r="G33" s="6"/>
      <c r="H33" s="6"/>
    </row>
    <row r="34" spans="1:11" x14ac:dyDescent="0.2">
      <c r="A34" s="6"/>
      <c r="B34" s="12"/>
    </row>
    <row r="35" spans="1:11" x14ac:dyDescent="0.2">
      <c r="A35" s="6"/>
      <c r="B35" s="12"/>
      <c r="C35" s="9"/>
      <c r="D35" s="9"/>
      <c r="E35" s="9"/>
      <c r="F35" s="9"/>
      <c r="G35" s="10"/>
      <c r="H35" s="9"/>
      <c r="I35" s="9"/>
      <c r="J35" s="9"/>
      <c r="K35" s="9"/>
    </row>
    <row r="36" spans="1:11" x14ac:dyDescent="0.2">
      <c r="B36" s="7"/>
      <c r="C36" s="9"/>
      <c r="D36" s="9"/>
      <c r="E36" s="9"/>
      <c r="F36" s="9"/>
      <c r="G36" s="10"/>
      <c r="H36" s="9"/>
      <c r="I36" s="9"/>
      <c r="J36" s="9"/>
      <c r="K36" s="9"/>
    </row>
    <row r="37" spans="1:11" x14ac:dyDescent="0.2">
      <c r="B37" s="7"/>
    </row>
  </sheetData>
  <sortState ref="C23:E30">
    <sortCondition ref="E23:E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027A3-C9CA-604E-B9EC-7F7385B6B7A1}">
  <dimension ref="A1:H22"/>
  <sheetViews>
    <sheetView workbookViewId="0">
      <selection activeCell="E22" sqref="E22"/>
    </sheetView>
  </sheetViews>
  <sheetFormatPr baseColWidth="10" defaultColWidth="13.83203125" defaultRowHeight="16" x14ac:dyDescent="0.2"/>
  <cols>
    <col min="2" max="3" width="13.83203125" customWidth="1"/>
  </cols>
  <sheetData>
    <row r="1" spans="1:8" x14ac:dyDescent="0.2">
      <c r="A1" s="16" t="s">
        <v>2</v>
      </c>
      <c r="B1" s="17" t="s">
        <v>1</v>
      </c>
      <c r="C1" s="17" t="s">
        <v>0</v>
      </c>
      <c r="D1" s="18" t="s">
        <v>4</v>
      </c>
      <c r="E1" s="18" t="s">
        <v>5</v>
      </c>
      <c r="F1" s="19" t="s">
        <v>6</v>
      </c>
      <c r="G1" s="18" t="s">
        <v>3</v>
      </c>
      <c r="H1" s="18"/>
    </row>
    <row r="2" spans="1:8" x14ac:dyDescent="0.2">
      <c r="A2">
        <v>2002</v>
      </c>
      <c r="B2" s="23">
        <v>0.579439252336448</v>
      </c>
      <c r="C2" s="23">
        <v>0.65420560747663503</v>
      </c>
      <c r="D2" s="22">
        <v>0.29406131509747802</v>
      </c>
      <c r="E2" s="22">
        <v>1</v>
      </c>
      <c r="F2" s="22">
        <v>0.45859426533363001</v>
      </c>
      <c r="G2" s="22">
        <v>0.348318671601411</v>
      </c>
    </row>
    <row r="3" spans="1:8" x14ac:dyDescent="0.2">
      <c r="A3">
        <v>2003</v>
      </c>
      <c r="B3" s="23">
        <v>0.710280373831775</v>
      </c>
      <c r="C3" s="23">
        <v>0.710280373831775</v>
      </c>
      <c r="D3" s="22">
        <v>0.22727272727272699</v>
      </c>
      <c r="E3" s="22">
        <v>0.68182612640214402</v>
      </c>
      <c r="F3" s="22">
        <v>0.32035275781865502</v>
      </c>
      <c r="G3" s="22">
        <v>0.23806846804826001</v>
      </c>
    </row>
    <row r="4" spans="1:8" x14ac:dyDescent="0.2">
      <c r="A4">
        <v>2004</v>
      </c>
      <c r="B4" s="23">
        <v>0.73831775700934499</v>
      </c>
      <c r="C4" s="23">
        <v>0.78504672897196204</v>
      </c>
      <c r="D4" s="22">
        <v>0.13636363636363599</v>
      </c>
      <c r="E4" s="22">
        <v>0.53730492775720595</v>
      </c>
      <c r="F4" s="22">
        <v>8.9636053012500994E-2</v>
      </c>
      <c r="G4" s="22">
        <v>0.17538837582849001</v>
      </c>
    </row>
    <row r="5" spans="1:8" x14ac:dyDescent="0.2">
      <c r="A5">
        <v>2005</v>
      </c>
      <c r="B5" s="23">
        <v>0.72897196261682196</v>
      </c>
      <c r="C5" s="23">
        <v>0.73831775700934499</v>
      </c>
      <c r="D5" s="22">
        <v>0.14669276021758099</v>
      </c>
      <c r="E5" s="22">
        <v>0.51602294129325799</v>
      </c>
      <c r="F5" s="22">
        <v>5.1468989525132E-2</v>
      </c>
      <c r="G5" s="22">
        <v>0.16584359570742299</v>
      </c>
    </row>
    <row r="6" spans="1:8" x14ac:dyDescent="0.2">
      <c r="A6">
        <v>2006</v>
      </c>
      <c r="B6" s="23">
        <v>0.71111111111111103</v>
      </c>
      <c r="C6" s="23">
        <v>0.72222222222222199</v>
      </c>
      <c r="D6" s="22">
        <v>0.11884411974707899</v>
      </c>
      <c r="E6" s="22">
        <v>0.30593621756808898</v>
      </c>
      <c r="F6" s="22">
        <v>0.17713888263972</v>
      </c>
      <c r="G6" s="22">
        <v>0.119266781098237</v>
      </c>
    </row>
    <row r="7" spans="1:8" x14ac:dyDescent="0.2">
      <c r="A7">
        <v>2007</v>
      </c>
      <c r="B7" s="23">
        <v>0.77064220183486198</v>
      </c>
      <c r="C7" s="23">
        <v>0.77981651376146699</v>
      </c>
      <c r="D7" s="22">
        <v>0.15513516912837999</v>
      </c>
      <c r="E7" s="22">
        <v>0.52615723789018398</v>
      </c>
      <c r="F7" s="22">
        <v>0.43580085285305997</v>
      </c>
      <c r="G7" s="22">
        <v>0.215855512666775</v>
      </c>
    </row>
    <row r="8" spans="1:8" x14ac:dyDescent="0.2">
      <c r="A8">
        <v>2008</v>
      </c>
      <c r="B8" s="23">
        <v>0.77500000000000002</v>
      </c>
      <c r="C8" s="23">
        <v>0.77500000000000002</v>
      </c>
      <c r="D8" s="22">
        <v>0.2</v>
      </c>
      <c r="E8" s="22">
        <v>0.30702123880497001</v>
      </c>
      <c r="F8" s="22">
        <v>0.12581234763479099</v>
      </c>
      <c r="G8" s="22">
        <v>0.115436285816109</v>
      </c>
    </row>
    <row r="9" spans="1:8" x14ac:dyDescent="0.2">
      <c r="A9">
        <v>2009</v>
      </c>
      <c r="B9" s="23">
        <v>0.75572519083969403</v>
      </c>
      <c r="C9" s="23">
        <v>0.74045801526717503</v>
      </c>
      <c r="D9" s="22">
        <v>0.22727272727272699</v>
      </c>
      <c r="E9" s="22">
        <v>0.71034539300320398</v>
      </c>
      <c r="F9" s="22">
        <v>2.6196271664336E-2</v>
      </c>
      <c r="G9" s="22">
        <v>0.224945320145821</v>
      </c>
    </row>
    <row r="10" spans="1:8" x14ac:dyDescent="0.2">
      <c r="A10">
        <v>2010</v>
      </c>
      <c r="B10" s="23">
        <v>0.69747899159663795</v>
      </c>
      <c r="C10" s="23">
        <v>0.70588235294117596</v>
      </c>
      <c r="D10" s="22">
        <v>0.22727272727272699</v>
      </c>
      <c r="E10" s="22">
        <v>0.76347823126203795</v>
      </c>
      <c r="F10" s="22">
        <v>0.72686196306740503</v>
      </c>
      <c r="G10" s="22">
        <v>0.29420639578187202</v>
      </c>
    </row>
    <row r="11" spans="1:8" x14ac:dyDescent="0.2">
      <c r="A11">
        <v>2011</v>
      </c>
      <c r="B11" s="23">
        <v>0.747899159663865</v>
      </c>
      <c r="C11" s="23">
        <v>0.78151260504201603</v>
      </c>
      <c r="D11" s="22">
        <v>9.3535744150373995E-2</v>
      </c>
      <c r="E11" s="22">
        <v>0.294572913163473</v>
      </c>
      <c r="F11" s="22">
        <v>0.36801771892691099</v>
      </c>
      <c r="G11" s="22">
        <v>0.12008570492984801</v>
      </c>
    </row>
    <row r="12" spans="1:8" x14ac:dyDescent="0.2">
      <c r="A12">
        <v>2012</v>
      </c>
      <c r="B12" s="23">
        <v>0.66386554621848703</v>
      </c>
      <c r="C12" s="23">
        <v>0.66386554621848703</v>
      </c>
      <c r="D12" s="22">
        <v>0.22727272727272699</v>
      </c>
      <c r="E12" s="22">
        <v>0.76366429946347103</v>
      </c>
      <c r="F12" s="22">
        <v>0.26451277695924402</v>
      </c>
      <c r="G12" s="22">
        <v>0.25956709963409502</v>
      </c>
    </row>
    <row r="13" spans="1:8" x14ac:dyDescent="0.2">
      <c r="A13">
        <v>2013</v>
      </c>
      <c r="B13" s="23">
        <v>0.78991596638655404</v>
      </c>
      <c r="C13" s="23">
        <v>0.75630252100840301</v>
      </c>
      <c r="D13" s="22">
        <v>0.27272727272727298</v>
      </c>
      <c r="E13" s="22">
        <v>0.95485706175076701</v>
      </c>
      <c r="F13" s="22">
        <v>4.5719118839995999E-2</v>
      </c>
      <c r="G13" s="22">
        <v>0.30316333028223302</v>
      </c>
    </row>
    <row r="14" spans="1:8" x14ac:dyDescent="0.2">
      <c r="A14">
        <v>2014</v>
      </c>
      <c r="B14" s="23">
        <v>0.74489795918367296</v>
      </c>
      <c r="C14" s="23">
        <v>0.77551020408163196</v>
      </c>
      <c r="D14" s="22">
        <v>0.173058201733296</v>
      </c>
      <c r="E14" s="22">
        <v>0.496661030173777</v>
      </c>
      <c r="F14" s="22">
        <v>0.37630297716461503</v>
      </c>
      <c r="G14" s="22">
        <v>0.20088382136301999</v>
      </c>
    </row>
    <row r="15" spans="1:8" x14ac:dyDescent="0.2">
      <c r="A15">
        <v>2015</v>
      </c>
      <c r="B15" s="23">
        <v>0.72</v>
      </c>
      <c r="C15" s="23">
        <v>0.7</v>
      </c>
      <c r="D15" s="22">
        <v>0.33981845114862402</v>
      </c>
      <c r="E15" s="22">
        <v>0.91293119617357199</v>
      </c>
      <c r="F15" s="22">
        <v>1</v>
      </c>
      <c r="G15" s="22">
        <v>0.43394178834813102</v>
      </c>
    </row>
    <row r="16" spans="1:8" x14ac:dyDescent="0.2">
      <c r="A16" s="28" t="s">
        <v>10</v>
      </c>
      <c r="B16" s="29">
        <f>SUM(B2:B15)/ROWS(B2:B15)</f>
        <v>0.72382467661637673</v>
      </c>
      <c r="C16" s="29">
        <f t="shared" ref="C16:G16" si="0">SUM(C2:C15)/ROWS(C2:C15)</f>
        <v>0.73488717484516386</v>
      </c>
      <c r="D16" s="29">
        <f t="shared" si="0"/>
        <v>0.20280911281461633</v>
      </c>
      <c r="E16" s="29">
        <f t="shared" si="0"/>
        <v>0.62648420105043956</v>
      </c>
      <c r="F16" s="29">
        <f t="shared" si="0"/>
        <v>0.31902964110285686</v>
      </c>
      <c r="G16" s="29">
        <f>SUM(G2:G15)/ROWS(G2:G15)</f>
        <v>0.22964079651798036</v>
      </c>
    </row>
    <row r="18" spans="1:3" x14ac:dyDescent="0.2">
      <c r="A18" s="16" t="s">
        <v>7</v>
      </c>
      <c r="B18" s="16" t="s">
        <v>1</v>
      </c>
      <c r="C18" s="16" t="s">
        <v>0</v>
      </c>
    </row>
    <row r="19" spans="1:3" x14ac:dyDescent="0.2">
      <c r="A19" s="1" t="s">
        <v>4</v>
      </c>
      <c r="B19" s="21">
        <f>CORREL(B2:B15,D2:D15)</f>
        <v>-0.34022312753597989</v>
      </c>
      <c r="C19" s="21">
        <f>CORREL(C2:C15,D2:D15)</f>
        <v>-0.61584171759734663</v>
      </c>
    </row>
    <row r="20" spans="1:3" x14ac:dyDescent="0.2">
      <c r="A20" s="1" t="s">
        <v>5</v>
      </c>
      <c r="B20" s="21">
        <f>CORREL(B2:B15,E2:E15)</f>
        <v>-0.44044206990723406</v>
      </c>
      <c r="C20" s="21">
        <f>CORREL(C2:C15,E2:E15)</f>
        <v>-0.63882174403850089</v>
      </c>
    </row>
    <row r="21" spans="1:3" x14ac:dyDescent="0.2">
      <c r="A21" s="1" t="s">
        <v>6</v>
      </c>
      <c r="B21" s="21">
        <f>CORREL(B2:B15,F2:F15)</f>
        <v>-0.32333581913472675</v>
      </c>
      <c r="C21" s="21">
        <f>CORREL(C2:C15,F2:F15)</f>
        <v>-0.37178860882332293</v>
      </c>
    </row>
    <row r="22" spans="1:3" x14ac:dyDescent="0.2">
      <c r="A22" s="1" t="s">
        <v>3</v>
      </c>
      <c r="B22" s="21">
        <f>CORREL(B2:B15,G2:G15)</f>
        <v>-0.40886508476488276</v>
      </c>
      <c r="C22" s="21">
        <f>CORREL(C2:C15,G2:G15)</f>
        <v>-0.61475681320170306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58E5-C353-D943-B758-57471C1EF2D4}">
  <dimension ref="A1:G22"/>
  <sheetViews>
    <sheetView workbookViewId="0">
      <selection activeCell="F21" sqref="F21"/>
    </sheetView>
  </sheetViews>
  <sheetFormatPr baseColWidth="10" defaultColWidth="13.83203125" defaultRowHeight="16" x14ac:dyDescent="0.2"/>
  <cols>
    <col min="4" max="7" width="13.83203125" customWidth="1"/>
  </cols>
  <sheetData>
    <row r="1" spans="1:7" x14ac:dyDescent="0.2">
      <c r="A1" s="16" t="s">
        <v>2</v>
      </c>
      <c r="B1" s="17" t="s">
        <v>1</v>
      </c>
      <c r="C1" s="17" t="s">
        <v>0</v>
      </c>
      <c r="D1" s="18" t="s">
        <v>4</v>
      </c>
      <c r="E1" s="18" t="s">
        <v>5</v>
      </c>
      <c r="F1" s="19" t="s">
        <v>6</v>
      </c>
      <c r="G1" s="18" t="s">
        <v>3</v>
      </c>
    </row>
    <row r="2" spans="1:7" x14ac:dyDescent="0.2">
      <c r="A2">
        <v>2002</v>
      </c>
      <c r="B2" s="23">
        <v>0.66666666666666596</v>
      </c>
      <c r="C2" s="23">
        <v>0.71428571428571397</v>
      </c>
      <c r="D2" s="22">
        <v>0.214285714285714</v>
      </c>
      <c r="E2" s="22">
        <v>0.59570183636027696</v>
      </c>
      <c r="F2" s="22">
        <v>8.6839327599431998E-2</v>
      </c>
      <c r="G2" s="22">
        <v>0.24213451256053301</v>
      </c>
    </row>
    <row r="3" spans="1:7" x14ac:dyDescent="0.2">
      <c r="A3">
        <v>2003</v>
      </c>
      <c r="B3" s="23">
        <v>0.66666666666666596</v>
      </c>
      <c r="C3" s="23">
        <v>0.73015873015873001</v>
      </c>
      <c r="D3" s="22">
        <v>0.35714285714285698</v>
      </c>
      <c r="E3" s="22">
        <v>0.93277054160667905</v>
      </c>
      <c r="F3" s="22">
        <v>0.41540014664484798</v>
      </c>
      <c r="G3" s="22">
        <v>0.40915805988034998</v>
      </c>
    </row>
    <row r="4" spans="1:7" x14ac:dyDescent="0.2">
      <c r="A4">
        <v>2004</v>
      </c>
      <c r="B4" s="23">
        <v>0.73015873015873001</v>
      </c>
      <c r="C4" s="23">
        <v>0.74603174603174605</v>
      </c>
      <c r="D4" s="22">
        <v>0.35714285714285698</v>
      </c>
      <c r="E4" s="22">
        <v>1</v>
      </c>
      <c r="F4" s="22">
        <v>0.69570551732387098</v>
      </c>
      <c r="G4" s="22">
        <v>0.46554214086655399</v>
      </c>
    </row>
    <row r="5" spans="1:7" x14ac:dyDescent="0.2">
      <c r="A5">
        <v>2005</v>
      </c>
      <c r="B5" s="23">
        <v>0.79365079365079305</v>
      </c>
      <c r="C5" s="23">
        <v>0.79365079365079305</v>
      </c>
      <c r="D5" s="22">
        <v>0.214285714285714</v>
      </c>
      <c r="E5" s="22">
        <v>0.64276405570471096</v>
      </c>
      <c r="F5" s="22">
        <v>0.54862211170079</v>
      </c>
      <c r="G5" s="22">
        <v>0.310131157168059</v>
      </c>
    </row>
    <row r="6" spans="1:7" x14ac:dyDescent="0.2">
      <c r="A6">
        <v>2006</v>
      </c>
      <c r="B6" s="23">
        <v>0.76249999999999996</v>
      </c>
      <c r="C6" s="23">
        <v>0.76249999999999996</v>
      </c>
      <c r="D6" s="22">
        <v>0.125</v>
      </c>
      <c r="E6" s="22">
        <v>0.34143384910276298</v>
      </c>
      <c r="F6" s="22">
        <v>0.71000845182971495</v>
      </c>
      <c r="G6" s="22">
        <v>0.18640375026001699</v>
      </c>
    </row>
    <row r="7" spans="1:7" x14ac:dyDescent="0.2">
      <c r="A7">
        <v>2007</v>
      </c>
      <c r="B7" s="23">
        <v>0.6875</v>
      </c>
      <c r="C7" s="23">
        <v>0.71250000000000002</v>
      </c>
      <c r="D7" s="22">
        <v>0.3125</v>
      </c>
      <c r="E7" s="22">
        <v>0.94718986098761804</v>
      </c>
      <c r="F7" s="22">
        <v>0.797009608439744</v>
      </c>
      <c r="G7" s="22">
        <v>0.40514256786695502</v>
      </c>
    </row>
    <row r="8" spans="1:7" x14ac:dyDescent="0.2">
      <c r="A8">
        <v>2008</v>
      </c>
      <c r="B8" s="23">
        <v>0.76249999999999996</v>
      </c>
      <c r="C8" s="23">
        <v>0.76249999999999996</v>
      </c>
      <c r="D8" s="22">
        <v>0.146700342950222</v>
      </c>
      <c r="E8" s="22">
        <v>4.3422976737805999E-2</v>
      </c>
      <c r="F8" s="22">
        <v>0.57648599668612499</v>
      </c>
      <c r="G8" s="22">
        <v>7.0129509234908002E-2</v>
      </c>
    </row>
    <row r="9" spans="1:7" x14ac:dyDescent="0.2">
      <c r="A9">
        <v>2009</v>
      </c>
      <c r="B9" s="23">
        <v>0.77500000000000002</v>
      </c>
      <c r="C9" s="23">
        <v>0.77500000000000002</v>
      </c>
      <c r="D9" s="22">
        <v>0.125</v>
      </c>
      <c r="E9" s="22">
        <v>4.0893688986834001E-2</v>
      </c>
      <c r="F9" s="22">
        <v>1</v>
      </c>
      <c r="G9" s="22">
        <v>0.10968949684670801</v>
      </c>
    </row>
    <row r="10" spans="1:7" x14ac:dyDescent="0.2">
      <c r="A10">
        <v>2010</v>
      </c>
      <c r="B10" s="23">
        <v>0.78749999999999998</v>
      </c>
      <c r="C10" s="23">
        <v>0.83750000000000002</v>
      </c>
      <c r="D10" s="22">
        <v>0.130167285848002</v>
      </c>
      <c r="E10" s="22">
        <v>0.29071960011598003</v>
      </c>
      <c r="F10" s="22">
        <v>0.60776897520594098</v>
      </c>
      <c r="G10" s="22">
        <v>0.15902409991540301</v>
      </c>
    </row>
    <row r="11" spans="1:7" x14ac:dyDescent="0.2">
      <c r="A11">
        <v>2011</v>
      </c>
      <c r="B11" s="23">
        <v>0.85</v>
      </c>
      <c r="C11" s="23">
        <v>0.8</v>
      </c>
      <c r="D11" s="22">
        <v>0.125</v>
      </c>
      <c r="E11" s="22">
        <v>0.28788895521789698</v>
      </c>
      <c r="F11" s="22">
        <v>0.81384565893393201</v>
      </c>
      <c r="G11" s="22">
        <v>0.177717708620894</v>
      </c>
    </row>
    <row r="12" spans="1:7" x14ac:dyDescent="0.2">
      <c r="A12">
        <v>2012</v>
      </c>
      <c r="B12" s="23">
        <v>0.73015873015873001</v>
      </c>
      <c r="C12" s="23">
        <v>0.73015873015873001</v>
      </c>
      <c r="D12" s="22">
        <v>0.35714285714285698</v>
      </c>
      <c r="E12" s="22">
        <v>0.94692683493375296</v>
      </c>
      <c r="F12" s="22">
        <v>0.76977606389854503</v>
      </c>
      <c r="G12" s="22">
        <v>0.452757195053682</v>
      </c>
    </row>
    <row r="13" spans="1:7" x14ac:dyDescent="0.2">
      <c r="A13">
        <v>2013</v>
      </c>
      <c r="B13" s="23">
        <v>0.72499999999999998</v>
      </c>
      <c r="C13" s="23">
        <v>0.75</v>
      </c>
      <c r="D13" s="22">
        <v>0.3125</v>
      </c>
      <c r="E13" s="22">
        <v>0.82648647882700399</v>
      </c>
      <c r="F13" s="22">
        <v>0.179252423265544</v>
      </c>
      <c r="G13" s="22">
        <v>0.30422614625153999</v>
      </c>
    </row>
    <row r="14" spans="1:7" x14ac:dyDescent="0.2">
      <c r="A14">
        <v>2014</v>
      </c>
      <c r="B14" s="23">
        <v>0.75229357798165097</v>
      </c>
      <c r="C14" s="23">
        <v>0.77981651376146699</v>
      </c>
      <c r="D14" s="22">
        <v>0.18660254037844401</v>
      </c>
      <c r="E14" s="22">
        <v>0.35834723368955401</v>
      </c>
      <c r="F14" s="22">
        <v>0.193381978053947</v>
      </c>
      <c r="G14" s="22">
        <v>0.116959006500974</v>
      </c>
    </row>
    <row r="15" spans="1:7" x14ac:dyDescent="0.2">
      <c r="A15">
        <v>2015</v>
      </c>
      <c r="B15" s="23">
        <v>0.74074074074074003</v>
      </c>
      <c r="C15" s="23">
        <v>0.72222222222222199</v>
      </c>
      <c r="D15" s="22">
        <v>0.1</v>
      </c>
      <c r="E15" s="22">
        <v>5.0143553398542998E-2</v>
      </c>
      <c r="F15" s="22">
        <v>0.31937335996586103</v>
      </c>
      <c r="G15" s="22">
        <v>3.9202458933779001E-2</v>
      </c>
    </row>
    <row r="16" spans="1:7" x14ac:dyDescent="0.2">
      <c r="A16" s="28" t="s">
        <v>10</v>
      </c>
      <c r="B16" s="29">
        <f>SUM(B2:B15)/ROWS(B2:B15)</f>
        <v>0.74502399328742697</v>
      </c>
      <c r="C16" s="29">
        <f t="shared" ref="C16:G16" si="0">SUM(C2:C15)/ROWS(C2:C15)</f>
        <v>0.75830888930495732</v>
      </c>
      <c r="D16" s="29">
        <f t="shared" si="0"/>
        <v>0.21881929779833334</v>
      </c>
      <c r="E16" s="29">
        <f t="shared" si="0"/>
        <v>0.52176353326210145</v>
      </c>
      <c r="F16" s="29">
        <f t="shared" si="0"/>
        <v>0.55096211568202114</v>
      </c>
      <c r="G16" s="29">
        <f t="shared" si="0"/>
        <v>0.24630127214002545</v>
      </c>
    </row>
    <row r="18" spans="1:3" x14ac:dyDescent="0.2">
      <c r="A18" s="16" t="s">
        <v>7</v>
      </c>
      <c r="B18" s="16" t="s">
        <v>1</v>
      </c>
      <c r="C18" s="16" t="s">
        <v>0</v>
      </c>
    </row>
    <row r="19" spans="1:3" x14ac:dyDescent="0.2">
      <c r="A19" s="1" t="s">
        <v>4</v>
      </c>
      <c r="B19">
        <f>CORREL(B2:B15,D2:D15)</f>
        <v>-0.62702561670441193</v>
      </c>
      <c r="C19">
        <f>CORREL(C2:C15,D2:D15)</f>
        <v>-0.51105244801934913</v>
      </c>
    </row>
    <row r="20" spans="1:3" x14ac:dyDescent="0.2">
      <c r="A20" s="1" t="s">
        <v>5</v>
      </c>
      <c r="B20">
        <f>CORREL(B2:B15,E2:E15)</f>
        <v>-0.56699297325891873</v>
      </c>
      <c r="C20">
        <f>CORREL(C2:C15,E2:E15)</f>
        <v>-0.44034554806043652</v>
      </c>
    </row>
    <row r="21" spans="1:3" x14ac:dyDescent="0.2">
      <c r="A21" s="1" t="s">
        <v>6</v>
      </c>
      <c r="B21">
        <f>CORREL(B2:B15,F2:F15)</f>
        <v>0.4420514269355596</v>
      </c>
      <c r="C21">
        <f>CORREL(C2:C15,F2:F15)</f>
        <v>0.24967203322783235</v>
      </c>
    </row>
    <row r="22" spans="1:3" x14ac:dyDescent="0.2">
      <c r="A22" s="1" t="s">
        <v>3</v>
      </c>
      <c r="B22">
        <f>CORREL(B2:B15,G2:G15)</f>
        <v>-0.47227300490699975</v>
      </c>
      <c r="C22">
        <f>CORREL(C2:C15,G2:G15)</f>
        <v>-0.38918717996461222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8494-C72F-9548-B28D-A6983F41BCE6}">
  <dimension ref="A1:G22"/>
  <sheetViews>
    <sheetView workbookViewId="0">
      <selection activeCell="B16" sqref="B16:G16"/>
    </sheetView>
  </sheetViews>
  <sheetFormatPr baseColWidth="10" defaultColWidth="13.83203125" defaultRowHeight="16" x14ac:dyDescent="0.2"/>
  <sheetData>
    <row r="1" spans="1:7" x14ac:dyDescent="0.2">
      <c r="A1" s="16" t="s">
        <v>2</v>
      </c>
      <c r="B1" s="17" t="s">
        <v>1</v>
      </c>
      <c r="C1" s="17" t="s">
        <v>0</v>
      </c>
      <c r="D1" s="18" t="s">
        <v>4</v>
      </c>
      <c r="E1" s="18" t="s">
        <v>5</v>
      </c>
      <c r="F1" s="19" t="s">
        <v>6</v>
      </c>
      <c r="G1" s="18" t="s">
        <v>3</v>
      </c>
    </row>
    <row r="2" spans="1:7" x14ac:dyDescent="0.2">
      <c r="A2">
        <v>2002</v>
      </c>
      <c r="B2" s="23">
        <v>0.85714285714285698</v>
      </c>
      <c r="C2" s="23">
        <v>0.84126984126984095</v>
      </c>
      <c r="D2" s="22">
        <v>0.214285714285714</v>
      </c>
      <c r="E2" s="22">
        <v>0.50557579558867405</v>
      </c>
      <c r="F2" s="22">
        <v>2.3350882824808999E-2</v>
      </c>
      <c r="G2" s="22">
        <v>0.25498403852042101</v>
      </c>
    </row>
    <row r="3" spans="1:7" x14ac:dyDescent="0.2">
      <c r="A3">
        <v>2003</v>
      </c>
      <c r="B3" s="23">
        <v>0.82539682539682502</v>
      </c>
      <c r="C3" s="23">
        <v>0.79365079365079305</v>
      </c>
      <c r="D3" s="22">
        <v>0.214285714285714</v>
      </c>
      <c r="E3" s="22">
        <v>0.454431011674781</v>
      </c>
      <c r="F3" s="22">
        <v>0.37503400921504498</v>
      </c>
      <c r="G3" s="22">
        <v>0.25103061610941901</v>
      </c>
    </row>
    <row r="4" spans="1:7" x14ac:dyDescent="0.2">
      <c r="A4">
        <v>2004</v>
      </c>
      <c r="B4" s="23">
        <v>0.84126984126984095</v>
      </c>
      <c r="C4" s="23">
        <v>0.82539682539682502</v>
      </c>
      <c r="D4" s="22">
        <v>0.14285714285714299</v>
      </c>
      <c r="E4" s="22">
        <v>3.2405635265145998E-2</v>
      </c>
      <c r="F4" s="22">
        <v>0.23081413205809201</v>
      </c>
      <c r="G4" s="22">
        <v>3.0490224585972E-2</v>
      </c>
    </row>
    <row r="5" spans="1:7" x14ac:dyDescent="0.2">
      <c r="A5">
        <v>2005</v>
      </c>
      <c r="B5" s="23">
        <v>0.69841269841269804</v>
      </c>
      <c r="C5" s="23">
        <v>0.73015873015873001</v>
      </c>
      <c r="D5" s="22">
        <v>0.14677949569599799</v>
      </c>
      <c r="E5" s="22">
        <v>0.24361578460639799</v>
      </c>
      <c r="F5" s="22">
        <v>0.151702278994998</v>
      </c>
      <c r="G5" s="22">
        <v>0.13153054057278701</v>
      </c>
    </row>
    <row r="6" spans="1:7" x14ac:dyDescent="0.2">
      <c r="A6">
        <v>2006</v>
      </c>
      <c r="B6" s="23">
        <v>0.79365079365079305</v>
      </c>
      <c r="C6" s="23">
        <v>0.80952380952380898</v>
      </c>
      <c r="D6" s="22">
        <v>0.214285714285714</v>
      </c>
      <c r="E6" s="22">
        <v>0.48878578645272303</v>
      </c>
      <c r="F6" s="22">
        <v>0.103177785610502</v>
      </c>
      <c r="G6" s="22">
        <v>0.25148847919266298</v>
      </c>
    </row>
    <row r="7" spans="1:7" x14ac:dyDescent="0.2">
      <c r="A7">
        <v>2007</v>
      </c>
      <c r="B7" s="23">
        <v>0.77777777777777701</v>
      </c>
      <c r="C7" s="23">
        <v>0.76190476190476097</v>
      </c>
      <c r="D7" s="22">
        <v>0.23046940581529499</v>
      </c>
      <c r="E7" s="22">
        <v>0.452544858571095</v>
      </c>
      <c r="F7" s="22">
        <v>1</v>
      </c>
      <c r="G7" s="22">
        <v>0.288639009483385</v>
      </c>
    </row>
    <row r="8" spans="1:7" x14ac:dyDescent="0.2">
      <c r="A8">
        <v>2008</v>
      </c>
      <c r="B8" s="23">
        <v>0.85714285714285698</v>
      </c>
      <c r="C8" s="23">
        <v>0.87301587301587302</v>
      </c>
      <c r="D8" s="22">
        <v>0.14285714285714299</v>
      </c>
      <c r="E8" s="22">
        <v>0.26809027064396301</v>
      </c>
      <c r="F8" s="22">
        <v>0.86339315525705995</v>
      </c>
      <c r="G8" s="22">
        <v>0.18770872859082299</v>
      </c>
    </row>
    <row r="9" spans="1:7" x14ac:dyDescent="0.2">
      <c r="A9">
        <v>2009</v>
      </c>
      <c r="B9" s="23">
        <v>0.80952380952380898</v>
      </c>
      <c r="C9" s="23">
        <v>0.82539682539682502</v>
      </c>
      <c r="D9" s="22">
        <v>0.14285714285714299</v>
      </c>
      <c r="E9" s="22">
        <v>0.27802341606297698</v>
      </c>
      <c r="F9" s="22">
        <v>6.2180169509435002E-2</v>
      </c>
      <c r="G9" s="22">
        <v>0.14326314244775301</v>
      </c>
    </row>
    <row r="10" spans="1:7" x14ac:dyDescent="0.2">
      <c r="A10">
        <v>2010</v>
      </c>
      <c r="B10" s="23">
        <v>0.80952380952380898</v>
      </c>
      <c r="C10" s="23">
        <v>0.79365079365079305</v>
      </c>
      <c r="D10" s="22">
        <v>0.214285714285714</v>
      </c>
      <c r="E10" s="22">
        <v>0.36633006431323301</v>
      </c>
      <c r="F10" s="22">
        <v>0.46104201335766898</v>
      </c>
      <c r="G10" s="22">
        <v>0.21215432180343999</v>
      </c>
    </row>
    <row r="11" spans="1:7" x14ac:dyDescent="0.2">
      <c r="A11">
        <v>2011</v>
      </c>
      <c r="B11" s="23">
        <v>0.8125</v>
      </c>
      <c r="C11" s="23">
        <v>0.8125</v>
      </c>
      <c r="D11" s="22">
        <v>0.214285714285714</v>
      </c>
      <c r="E11" s="22">
        <v>0.48389442510032898</v>
      </c>
      <c r="F11" s="22">
        <v>0.47331171869934102</v>
      </c>
      <c r="G11" s="22">
        <v>0.27186913146108999</v>
      </c>
    </row>
    <row r="12" spans="1:7" x14ac:dyDescent="0.2">
      <c r="A12">
        <v>2012</v>
      </c>
      <c r="B12" s="23">
        <v>0.875</v>
      </c>
      <c r="C12" s="23">
        <v>0.88749999999999996</v>
      </c>
      <c r="D12" s="22">
        <v>0.125</v>
      </c>
      <c r="E12" s="22">
        <v>1.7523588833463999E-2</v>
      </c>
      <c r="F12" s="22">
        <v>0.82242914778253695</v>
      </c>
      <c r="G12" s="22">
        <v>5.2910061362164001E-2</v>
      </c>
    </row>
    <row r="13" spans="1:7" x14ac:dyDescent="0.2">
      <c r="A13">
        <v>2013</v>
      </c>
      <c r="B13" s="23">
        <v>0.86250000000000004</v>
      </c>
      <c r="C13" s="23">
        <v>0.875</v>
      </c>
      <c r="D13" s="22">
        <v>0.125</v>
      </c>
      <c r="E13" s="22">
        <v>0.23525584090526899</v>
      </c>
      <c r="F13" s="22">
        <v>4.6081798644485E-2</v>
      </c>
      <c r="G13" s="22">
        <v>0.107397620981086</v>
      </c>
    </row>
    <row r="14" spans="1:7" x14ac:dyDescent="0.2">
      <c r="A14">
        <v>2014</v>
      </c>
      <c r="B14" s="23">
        <v>0.75</v>
      </c>
      <c r="C14" s="23">
        <v>0.75</v>
      </c>
      <c r="D14" s="22">
        <v>0.27777777777777801</v>
      </c>
      <c r="E14" s="22">
        <v>0.77239559409804204</v>
      </c>
      <c r="F14" s="22">
        <v>0.44377361614725902</v>
      </c>
      <c r="G14" s="22">
        <v>0.33178295186842499</v>
      </c>
    </row>
    <row r="15" spans="1:7" x14ac:dyDescent="0.2">
      <c r="A15">
        <v>2015</v>
      </c>
      <c r="B15" s="23">
        <v>0.75757575757575701</v>
      </c>
      <c r="C15" s="23">
        <v>0.75757575757575701</v>
      </c>
      <c r="D15" s="22">
        <v>0.33333333333333398</v>
      </c>
      <c r="E15" s="22">
        <v>1</v>
      </c>
      <c r="F15" s="22">
        <v>0.17457466985634801</v>
      </c>
      <c r="G15" s="22">
        <v>0.40981129765781399</v>
      </c>
    </row>
    <row r="16" spans="1:7" x14ac:dyDescent="0.2">
      <c r="A16" s="28" t="s">
        <v>10</v>
      </c>
      <c r="B16" s="29">
        <f>SUM(B2:B15)/ROWS(B2:B15)</f>
        <v>0.80910121624407316</v>
      </c>
      <c r="C16" s="29">
        <f t="shared" ref="C16:G16" si="0">SUM(C2:C15)/ROWS(C2:C15)</f>
        <v>0.80975314368171492</v>
      </c>
      <c r="D16" s="29">
        <f t="shared" si="0"/>
        <v>0.19559714375874315</v>
      </c>
      <c r="E16" s="29">
        <f t="shared" si="0"/>
        <v>0.39991943372257815</v>
      </c>
      <c r="F16" s="29">
        <f t="shared" si="0"/>
        <v>0.37363324128268433</v>
      </c>
      <c r="G16" s="29">
        <f t="shared" si="0"/>
        <v>0.20893286890266013</v>
      </c>
    </row>
    <row r="18" spans="1:3" x14ac:dyDescent="0.2">
      <c r="A18" s="16" t="s">
        <v>7</v>
      </c>
      <c r="B18" s="16" t="s">
        <v>1</v>
      </c>
      <c r="C18" s="16" t="s">
        <v>0</v>
      </c>
    </row>
    <row r="19" spans="1:3" x14ac:dyDescent="0.2">
      <c r="A19" s="1" t="s">
        <v>4</v>
      </c>
      <c r="B19">
        <f>CORREL(B2:B15,D2:D15)</f>
        <v>-0.48077494509852103</v>
      </c>
      <c r="C19">
        <f>CORREL(C2:C15,D2:D15)</f>
        <v>-0.63474929178736628</v>
      </c>
    </row>
    <row r="20" spans="1:3" x14ac:dyDescent="0.2">
      <c r="A20" s="1" t="s">
        <v>5</v>
      </c>
      <c r="B20">
        <f>CORREL(B2:B15,E2:E15)</f>
        <v>-0.49378557751981839</v>
      </c>
      <c r="C20">
        <f>CORREL(C2:C15,E2:E15)</f>
        <v>-0.57904663099091247</v>
      </c>
    </row>
    <row r="21" spans="1:3" x14ac:dyDescent="0.2">
      <c r="A21" s="1" t="s">
        <v>6</v>
      </c>
      <c r="B21">
        <f>CORREL(B2:B15,F2:F15)</f>
        <v>0.14042591265459736</v>
      </c>
      <c r="C21">
        <f>CORREL(C2:C15,F2:F15)</f>
        <v>9.2746194611955921E-2</v>
      </c>
    </row>
    <row r="22" spans="1:3" x14ac:dyDescent="0.2">
      <c r="A22" s="1" t="s">
        <v>3</v>
      </c>
      <c r="B22">
        <f>CORREL(B2:B15,G2:G15)</f>
        <v>-0.45248735486072317</v>
      </c>
      <c r="C22">
        <f>CORREL(C2:C15,G2:G15)</f>
        <v>-0.56501913521466895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42A2-F5DC-3C41-9D5C-E3438B434529}">
  <dimension ref="A1:H33"/>
  <sheetViews>
    <sheetView workbookViewId="0">
      <selection activeCell="F37" sqref="F37"/>
    </sheetView>
  </sheetViews>
  <sheetFormatPr baseColWidth="10" defaultColWidth="13.83203125" defaultRowHeight="16" x14ac:dyDescent="0.2"/>
  <sheetData>
    <row r="1" spans="1:8" x14ac:dyDescent="0.2">
      <c r="A1" s="16" t="s">
        <v>2</v>
      </c>
      <c r="B1" s="17" t="s">
        <v>1</v>
      </c>
      <c r="C1" s="17" t="s">
        <v>0</v>
      </c>
      <c r="D1" s="18" t="s">
        <v>4</v>
      </c>
      <c r="E1" s="18" t="s">
        <v>5</v>
      </c>
      <c r="F1" s="19" t="s">
        <v>6</v>
      </c>
      <c r="G1" s="18" t="s">
        <v>3</v>
      </c>
      <c r="H1" s="18" t="s">
        <v>9</v>
      </c>
    </row>
    <row r="2" spans="1:8" x14ac:dyDescent="0.2">
      <c r="A2">
        <v>1995</v>
      </c>
      <c r="B2" s="23">
        <v>0.82442748091603002</v>
      </c>
      <c r="C2" s="23">
        <v>0.83375742154368104</v>
      </c>
      <c r="D2" s="22">
        <v>0.94627564425085398</v>
      </c>
      <c r="E2" s="22">
        <v>0.89558038014337005</v>
      </c>
      <c r="F2" s="22">
        <v>0.89379921471064205</v>
      </c>
      <c r="G2" s="22">
        <v>0.948625098212593</v>
      </c>
      <c r="H2" s="22">
        <v>0.12463229000000001</v>
      </c>
    </row>
    <row r="3" spans="1:8" x14ac:dyDescent="0.2">
      <c r="A3">
        <v>1996</v>
      </c>
      <c r="B3" s="23">
        <v>0.82833333333333303</v>
      </c>
      <c r="C3" s="23">
        <v>0.83416666666666595</v>
      </c>
      <c r="D3" s="22">
        <v>0.93805309734513298</v>
      </c>
      <c r="E3" s="22">
        <v>0.89088585683544896</v>
      </c>
      <c r="F3" s="22">
        <v>0.88701591121718604</v>
      </c>
      <c r="G3" s="22">
        <v>0.94144579389642102</v>
      </c>
      <c r="H3" s="22">
        <v>0.11375115</v>
      </c>
    </row>
    <row r="4" spans="1:8" x14ac:dyDescent="0.2">
      <c r="A4">
        <v>1997</v>
      </c>
      <c r="B4" s="23">
        <v>0.82295877122069505</v>
      </c>
      <c r="C4" s="23">
        <v>0.83265966046887596</v>
      </c>
      <c r="D4" s="22">
        <v>0.94347826086956499</v>
      </c>
      <c r="E4" s="22">
        <v>0.95580327315173896</v>
      </c>
      <c r="F4" s="22">
        <v>0.908349543716923</v>
      </c>
      <c r="G4" s="22">
        <v>0.94780273271689597</v>
      </c>
      <c r="H4" s="22">
        <v>0.12756268000000001</v>
      </c>
    </row>
    <row r="5" spans="1:8" x14ac:dyDescent="0.2">
      <c r="A5">
        <v>1998</v>
      </c>
      <c r="B5" s="23">
        <v>0.81443298969072098</v>
      </c>
      <c r="C5" s="23">
        <v>0.83187946074543995</v>
      </c>
      <c r="D5" s="22">
        <v>0.93988730595629799</v>
      </c>
      <c r="E5" s="22">
        <v>0.96466474574748595</v>
      </c>
      <c r="F5" s="22">
        <v>0.91244416111347104</v>
      </c>
      <c r="G5" s="22">
        <v>0.94394526219424701</v>
      </c>
      <c r="H5" s="22">
        <v>0.12141705</v>
      </c>
    </row>
    <row r="6" spans="1:8" x14ac:dyDescent="0.2">
      <c r="A6">
        <v>1999</v>
      </c>
      <c r="B6" s="23">
        <v>0.810832025117739</v>
      </c>
      <c r="C6" s="23">
        <v>0.82496075353218201</v>
      </c>
      <c r="D6" s="22">
        <v>0.94893617021276599</v>
      </c>
      <c r="E6" s="22">
        <v>0.99833764965809002</v>
      </c>
      <c r="F6" s="22">
        <v>0.932556814227394</v>
      </c>
      <c r="G6" s="22">
        <v>0.95260253741094603</v>
      </c>
      <c r="H6" s="22">
        <v>0.13568926000000001</v>
      </c>
    </row>
    <row r="7" spans="1:8" x14ac:dyDescent="0.2">
      <c r="A7">
        <v>2000</v>
      </c>
      <c r="B7" s="23">
        <v>0.81342701014832097</v>
      </c>
      <c r="C7" s="23">
        <v>0.83216237314597896</v>
      </c>
      <c r="D7" s="22">
        <v>0.94487027360420495</v>
      </c>
      <c r="E7" s="22">
        <v>1</v>
      </c>
      <c r="F7" s="22">
        <v>0.93286708452788203</v>
      </c>
      <c r="G7" s="22">
        <v>0.94891089437354403</v>
      </c>
      <c r="H7" s="22">
        <v>0.12323173</v>
      </c>
    </row>
    <row r="8" spans="1:8" x14ac:dyDescent="0.2">
      <c r="A8">
        <v>2001</v>
      </c>
      <c r="B8" s="23">
        <v>0.82686335403726696</v>
      </c>
      <c r="C8" s="23">
        <v>0.82841614906832195</v>
      </c>
      <c r="D8" s="22">
        <v>0.94142262001464805</v>
      </c>
      <c r="E8" s="22">
        <v>0.91889862070739603</v>
      </c>
      <c r="F8" s="22">
        <v>0.94191383237025295</v>
      </c>
      <c r="G8" s="22">
        <v>0.94531616830508902</v>
      </c>
      <c r="H8" s="22">
        <v>0.11600359</v>
      </c>
    </row>
    <row r="9" spans="1:8" x14ac:dyDescent="0.2">
      <c r="A9">
        <v>2002</v>
      </c>
      <c r="B9" s="23">
        <v>0.78992805755395601</v>
      </c>
      <c r="C9" s="23">
        <v>0.83021582733812904</v>
      </c>
      <c r="D9" s="22">
        <v>0.94142259414225904</v>
      </c>
      <c r="E9" s="22">
        <v>0.87655748538381095</v>
      </c>
      <c r="F9" s="22">
        <v>0.94159730618099602</v>
      </c>
      <c r="G9" s="22">
        <v>0.944618608089978</v>
      </c>
      <c r="H9" s="22">
        <v>0.10863721</v>
      </c>
    </row>
    <row r="10" spans="1:8" x14ac:dyDescent="0.2">
      <c r="A10">
        <v>2003</v>
      </c>
      <c r="B10" s="23">
        <v>0.81277213352684996</v>
      </c>
      <c r="C10" s="23">
        <v>0.820754716981132</v>
      </c>
      <c r="D10" s="22">
        <v>0.93666890922780299</v>
      </c>
      <c r="E10" s="22">
        <v>0.93431311198960099</v>
      </c>
      <c r="F10" s="22">
        <v>0.92901676148006496</v>
      </c>
      <c r="G10" s="22">
        <v>0.94046273398079006</v>
      </c>
      <c r="H10" s="22">
        <v>0.11032509</v>
      </c>
    </row>
    <row r="11" spans="1:8" x14ac:dyDescent="0.2">
      <c r="A11">
        <v>2004</v>
      </c>
      <c r="B11" s="23">
        <v>0.79616858237547805</v>
      </c>
      <c r="C11" s="23">
        <v>0.82298850574712601</v>
      </c>
      <c r="D11" s="22">
        <v>0.94537815126050395</v>
      </c>
      <c r="E11" s="22">
        <v>0.92300481799546596</v>
      </c>
      <c r="F11" s="22">
        <v>0.94136382112893302</v>
      </c>
      <c r="G11" s="22">
        <v>0.94875929568160999</v>
      </c>
      <c r="H11" s="22">
        <v>0.1146055</v>
      </c>
    </row>
    <row r="12" spans="1:8" x14ac:dyDescent="0.2">
      <c r="A12">
        <v>2005</v>
      </c>
      <c r="B12" s="23">
        <v>0.78450920245398703</v>
      </c>
      <c r="C12" s="23">
        <v>0.81580966999232496</v>
      </c>
      <c r="D12" s="22">
        <v>0.94860084007482703</v>
      </c>
      <c r="E12" s="22">
        <v>0.89049526705432203</v>
      </c>
      <c r="F12" s="22">
        <v>0.94352806771646203</v>
      </c>
      <c r="G12" s="22">
        <v>0.950626232981443</v>
      </c>
      <c r="H12" s="22">
        <v>0.13702876999999999</v>
      </c>
    </row>
    <row r="13" spans="1:8" x14ac:dyDescent="0.2">
      <c r="A13">
        <v>2006</v>
      </c>
      <c r="B13" s="23">
        <v>0.790462427745664</v>
      </c>
      <c r="C13" s="23">
        <v>0.83020231213872797</v>
      </c>
      <c r="D13" s="22">
        <v>0.94583318660378601</v>
      </c>
      <c r="E13" s="22">
        <v>0.84459739224564501</v>
      </c>
      <c r="F13" s="22">
        <v>0.94933557135262903</v>
      </c>
      <c r="G13" s="22">
        <v>0.94807741541283297</v>
      </c>
      <c r="H13" s="22">
        <v>0.14960456999999999</v>
      </c>
    </row>
    <row r="14" spans="1:8" x14ac:dyDescent="0.2">
      <c r="A14">
        <v>2007</v>
      </c>
      <c r="B14" s="23">
        <v>0.81092739036664196</v>
      </c>
      <c r="C14" s="23">
        <v>0.81883537023723896</v>
      </c>
      <c r="D14" s="22">
        <v>0.95008697540755105</v>
      </c>
      <c r="E14" s="22">
        <v>0.88956527949266795</v>
      </c>
      <c r="F14" s="22">
        <v>0.95624335542596905</v>
      </c>
      <c r="G14" s="22">
        <v>0.95137784022210004</v>
      </c>
      <c r="H14" s="22">
        <v>0.134855</v>
      </c>
    </row>
    <row r="15" spans="1:8" x14ac:dyDescent="0.2">
      <c r="A15">
        <v>2008</v>
      </c>
      <c r="B15" s="23">
        <v>0.81494413407821198</v>
      </c>
      <c r="C15" s="23">
        <v>0.82821229050279299</v>
      </c>
      <c r="D15" s="22">
        <v>0.94644938864700201</v>
      </c>
      <c r="E15" s="22">
        <v>0.89988780761461495</v>
      </c>
      <c r="F15" s="22">
        <v>0.96470889655849801</v>
      </c>
      <c r="G15" s="22">
        <v>0.94806931781123305</v>
      </c>
      <c r="H15" s="22">
        <v>0.12068458999999999</v>
      </c>
    </row>
    <row r="16" spans="1:8" x14ac:dyDescent="0.2">
      <c r="A16">
        <v>2009</v>
      </c>
      <c r="B16" s="23">
        <v>0.80126849894291696</v>
      </c>
      <c r="C16" s="23">
        <v>0.82804792107117597</v>
      </c>
      <c r="D16" s="22">
        <v>0.94262295081967196</v>
      </c>
      <c r="E16" s="22">
        <v>0.88699055659488002</v>
      </c>
      <c r="F16" s="22">
        <v>0.96210530714007103</v>
      </c>
      <c r="G16" s="22">
        <v>0.94541795097004</v>
      </c>
      <c r="H16" s="22">
        <v>0.11559699</v>
      </c>
    </row>
    <row r="17" spans="1:8" x14ac:dyDescent="0.2">
      <c r="A17">
        <v>2010</v>
      </c>
      <c r="B17" s="23">
        <v>0.79577464788732399</v>
      </c>
      <c r="C17" s="23">
        <v>0.81760563380281603</v>
      </c>
      <c r="D17" s="22">
        <v>0.94650205761316897</v>
      </c>
      <c r="E17" s="22">
        <v>0.96058931533788205</v>
      </c>
      <c r="F17" s="22">
        <v>0.96209850495944704</v>
      </c>
      <c r="G17" s="22">
        <v>0.94994024383492603</v>
      </c>
      <c r="H17" s="22">
        <v>0.12100411</v>
      </c>
    </row>
    <row r="18" spans="1:8" x14ac:dyDescent="0.2">
      <c r="A18">
        <v>2011</v>
      </c>
      <c r="B18" s="23">
        <v>0.81748251748251699</v>
      </c>
      <c r="C18" s="23">
        <v>0.83076923076923004</v>
      </c>
      <c r="D18" s="22">
        <v>0.94290868492833801</v>
      </c>
      <c r="E18" s="22">
        <v>0.90143590579659005</v>
      </c>
      <c r="F18" s="22">
        <v>0.96540235020712595</v>
      </c>
      <c r="G18" s="22">
        <v>0.94490204674050104</v>
      </c>
      <c r="H18" s="22">
        <v>0.10501398000000001</v>
      </c>
    </row>
    <row r="19" spans="1:8" x14ac:dyDescent="0.2">
      <c r="A19">
        <v>2012</v>
      </c>
      <c r="B19" s="23">
        <v>0.82952182952182896</v>
      </c>
      <c r="C19" s="23">
        <v>0.84060984060984001</v>
      </c>
      <c r="D19" s="22">
        <v>0.946998742167383</v>
      </c>
      <c r="E19" s="22">
        <v>0.94095807214779403</v>
      </c>
      <c r="F19" s="22">
        <v>0.96999893012705396</v>
      </c>
      <c r="G19" s="22">
        <v>0.94971166429468101</v>
      </c>
      <c r="H19" s="22">
        <v>0.13263332999999999</v>
      </c>
    </row>
    <row r="20" spans="1:8" x14ac:dyDescent="0.2">
      <c r="A20">
        <v>2013</v>
      </c>
      <c r="B20" s="23">
        <v>0.80958721704394099</v>
      </c>
      <c r="C20" s="23">
        <v>0.84154460719041202</v>
      </c>
      <c r="D20" s="22">
        <v>0.94422310756972105</v>
      </c>
      <c r="E20" s="22">
        <v>0.943632579482381</v>
      </c>
      <c r="F20" s="22">
        <v>0.99153746929015796</v>
      </c>
      <c r="G20" s="22">
        <v>0.94752862661319803</v>
      </c>
      <c r="H20" s="22">
        <v>0.12000558</v>
      </c>
    </row>
    <row r="21" spans="1:8" x14ac:dyDescent="0.2">
      <c r="A21">
        <v>2014</v>
      </c>
      <c r="B21" s="23">
        <v>0.80911492734478196</v>
      </c>
      <c r="C21" s="23">
        <v>0.83157199471598398</v>
      </c>
      <c r="D21" s="22">
        <v>0.94445895492995502</v>
      </c>
      <c r="E21" s="22">
        <v>0.91765759033083605</v>
      </c>
      <c r="F21" s="22">
        <v>0.99111496746952299</v>
      </c>
      <c r="G21" s="22">
        <v>0.94690475415028297</v>
      </c>
      <c r="H21" s="22">
        <v>0.12826833000000001</v>
      </c>
    </row>
    <row r="22" spans="1:8" x14ac:dyDescent="0.2">
      <c r="A22">
        <v>2015</v>
      </c>
      <c r="B22" s="23">
        <v>0.82305630026809595</v>
      </c>
      <c r="C22" s="23">
        <v>0.84986595174262702</v>
      </c>
      <c r="D22" s="22">
        <v>0.94452830126849496</v>
      </c>
      <c r="E22" s="22">
        <v>0.90414631924246303</v>
      </c>
      <c r="F22" s="22">
        <v>0.99401059630382305</v>
      </c>
      <c r="G22" s="22">
        <v>0.94577875079590101</v>
      </c>
      <c r="H22" s="22">
        <v>0.10583264000000001</v>
      </c>
    </row>
    <row r="23" spans="1:8" x14ac:dyDescent="0.2">
      <c r="A23">
        <v>2016</v>
      </c>
      <c r="B23" s="23">
        <v>0.79504353650368298</v>
      </c>
      <c r="C23" s="23">
        <v>0.80375083724045504</v>
      </c>
      <c r="D23" s="22">
        <v>0.94445520886453505</v>
      </c>
      <c r="E23" s="22">
        <v>0.90348220967648796</v>
      </c>
      <c r="F23" s="22">
        <v>0.99414652122632896</v>
      </c>
      <c r="G23" s="22">
        <v>0.94590132644646896</v>
      </c>
      <c r="H23" s="22">
        <v>0.10494476</v>
      </c>
    </row>
    <row r="24" spans="1:8" x14ac:dyDescent="0.2">
      <c r="A24">
        <v>2017</v>
      </c>
      <c r="B24" s="23">
        <v>0.80505655355954697</v>
      </c>
      <c r="C24" s="23">
        <v>0.83898868928809001</v>
      </c>
      <c r="D24" s="22">
        <v>0.944628409252107</v>
      </c>
      <c r="E24" s="22">
        <v>0.89987594174383501</v>
      </c>
      <c r="F24" s="22">
        <v>0.99876006127574701</v>
      </c>
      <c r="G24" s="22">
        <v>0.94648306858814302</v>
      </c>
      <c r="H24" s="22">
        <v>0.11021416000000001</v>
      </c>
    </row>
    <row r="25" spans="1:8" x14ac:dyDescent="0.2">
      <c r="A25">
        <v>2018</v>
      </c>
      <c r="B25" s="23">
        <v>0.79397993311036696</v>
      </c>
      <c r="C25" s="23">
        <v>0.81404682274247397</v>
      </c>
      <c r="D25" s="22">
        <v>0.940944881889764</v>
      </c>
      <c r="E25" s="22">
        <v>0.81821905888214097</v>
      </c>
      <c r="F25" s="22">
        <v>1</v>
      </c>
      <c r="G25" s="22">
        <v>0.94323769052429296</v>
      </c>
      <c r="H25" s="22">
        <v>0.11588432999999999</v>
      </c>
    </row>
    <row r="26" spans="1:8" x14ac:dyDescent="0.2">
      <c r="A26" s="28" t="s">
        <v>10</v>
      </c>
      <c r="B26" s="29">
        <f>SUM(B2:B25)/ROWS(B2:B25)</f>
        <v>0.8092030355929124</v>
      </c>
      <c r="C26" s="29">
        <f t="shared" ref="C26:H26" si="0">SUM(C2:C25)/ROWS(C2:C25)</f>
        <v>0.82840927947007159</v>
      </c>
      <c r="D26" s="29">
        <f t="shared" si="0"/>
        <v>0.94415144653834748</v>
      </c>
      <c r="E26" s="29">
        <f t="shared" si="0"/>
        <v>0.91498246821895624</v>
      </c>
      <c r="F26" s="29">
        <f t="shared" si="0"/>
        <v>0.95266312707194112</v>
      </c>
      <c r="G26" s="29">
        <f t="shared" si="0"/>
        <v>0.94693525226033992</v>
      </c>
      <c r="H26" s="29">
        <f t="shared" si="0"/>
        <v>0.12072611208333332</v>
      </c>
    </row>
    <row r="28" spans="1:8" x14ac:dyDescent="0.2">
      <c r="A28" s="16" t="s">
        <v>7</v>
      </c>
      <c r="B28" s="16" t="s">
        <v>1</v>
      </c>
      <c r="C28" s="16" t="s">
        <v>0</v>
      </c>
    </row>
    <row r="29" spans="1:8" x14ac:dyDescent="0.2">
      <c r="A29" t="s">
        <v>4</v>
      </c>
      <c r="B29" s="21">
        <f>CORREL(B2:B25,D2:D25)</f>
        <v>-0.18483526422905283</v>
      </c>
      <c r="C29" s="21">
        <f>CORREL(C2:C25,D2:D25)</f>
        <v>-7.850231600134501E-2</v>
      </c>
    </row>
    <row r="30" spans="1:8" x14ac:dyDescent="0.2">
      <c r="A30" t="s">
        <v>5</v>
      </c>
      <c r="B30" s="21">
        <f>CORREL(B2:B25,E2:E25)</f>
        <v>0.36058601030241694</v>
      </c>
      <c r="C30" s="21">
        <f>CORREL(C2:C25,E2:E25)</f>
        <v>0.18002872187531446</v>
      </c>
    </row>
    <row r="31" spans="1:8" x14ac:dyDescent="0.2">
      <c r="A31" t="s">
        <v>6</v>
      </c>
      <c r="B31" s="21">
        <f>CORREL(B2:B25,F2:F25)</f>
        <v>-0.32874050861219867</v>
      </c>
      <c r="C31" s="21">
        <f>CORREL(C2:C25,F2:F25)</f>
        <v>-3.8464310361675386E-2</v>
      </c>
    </row>
    <row r="32" spans="1:8" x14ac:dyDescent="0.2">
      <c r="A32" t="s">
        <v>3</v>
      </c>
      <c r="B32" s="21">
        <f>CORREL(B2:B25,G2:G25)</f>
        <v>-0.13751350881532604</v>
      </c>
      <c r="C32" s="21">
        <f>CORREL(C2:C25,G2:G25)</f>
        <v>-5.679421498444432E-2</v>
      </c>
    </row>
    <row r="33" spans="1:3" x14ac:dyDescent="0.2">
      <c r="A33" t="s">
        <v>9</v>
      </c>
      <c r="B33" s="21">
        <f>CORREL(B2:B25,H2:H25)</f>
        <v>-0.11008522938723439</v>
      </c>
      <c r="C33" s="21">
        <f>CORREL(C2:C25,H2:H25)</f>
        <v>-2.9755043014946827E-2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Big_East_Football</vt:lpstr>
      <vt:lpstr>MBB_Southern</vt:lpstr>
      <vt:lpstr>MBB_Mountain_West</vt:lpstr>
      <vt:lpstr>MBB_West_Coast</vt:lpstr>
      <vt:lpstr>NCAA_D1_Football</vt:lpstr>
      <vt:lpstr>Big_East_Football!ABconn</vt:lpstr>
      <vt:lpstr>Big_East_Football!connR</vt:lpstr>
      <vt:lpstr>Big_East_Football!output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Michael</dc:creator>
  <cp:lastModifiedBy>Cameron, Thomas</cp:lastModifiedBy>
  <dcterms:created xsi:type="dcterms:W3CDTF">2019-05-30T20:08:46Z</dcterms:created>
  <dcterms:modified xsi:type="dcterms:W3CDTF">2019-06-05T13:35:48Z</dcterms:modified>
</cp:coreProperties>
</file>