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bertson/Documents/GitHub/DataRankability/Excel/"/>
    </mc:Choice>
  </mc:AlternateContent>
  <xr:revisionPtr revIDLastSave="0" documentId="13_ncr:1_{35CD0CD8-2724-CE4C-806C-CA99A0D754F1}" xr6:coauthVersionLast="36" xr6:coauthVersionMax="36" xr10:uidLastSave="{00000000-0000-0000-0000-000000000000}"/>
  <bookViews>
    <workbookView xWindow="21620" yWindow="1040" windowWidth="24800" windowHeight="19480" xr2:uid="{A9165CDD-851E-F349-AE95-F202CCF46770}"/>
  </bookViews>
  <sheets>
    <sheet name="Sheet1" sheetId="1" r:id="rId1"/>
  </sheets>
  <definedNames>
    <definedName name="ABconn" localSheetId="0">Sheet1!$D$1:$J$9</definedName>
    <definedName name="connR" localSheetId="0">Sheet1!$M$2:$R$10</definedName>
    <definedName name="output" localSheetId="0">Sheet1!$B$2:$C$19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7" i="1"/>
  <c r="B35" i="1"/>
  <c r="B31" i="1"/>
  <c r="B34" i="1"/>
  <c r="B21" i="1"/>
  <c r="B22" i="1"/>
  <c r="B28" i="1" l="1"/>
  <c r="B29" i="1" l="1"/>
  <c r="B23" i="1"/>
  <c r="B26" i="1"/>
  <c r="B32" i="1"/>
  <c r="B33" i="1"/>
  <c r="B30" i="1"/>
  <c r="B25" i="1"/>
  <c r="B27" i="1"/>
  <c r="B2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E409DD-C51B-334F-A66C-A48E09E36B0A}" name="ABconn" type="6" refreshedVersion="6" background="1" saveData="1">
    <textPr sourceFile="/Volumes/Untitled/rankability/LaTeX/ABconn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C29C7018-E802-8A4A-9561-C2A2E28EBDB8}" name="connR" type="6" refreshedVersion="6" background="1" saveData="1">
    <textPr codePage="10000" sourceFile="/Users/mirobertson/Desktop/connR.csv" comma="1">
      <textFields count="6">
        <textField/>
        <textField/>
        <textField/>
        <textField/>
        <textField/>
        <textField/>
      </textFields>
    </textPr>
  </connection>
  <connection id="3" xr16:uid="{A2ED82C8-04AD-8B49-82B7-C59F12AAF0E5}" name="output" type="6" refreshedVersion="6" background="1" saveData="1">
    <textPr sourceFile="/Volumes/Untitled/rankability/MATLAB/output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<sst xmlns="http://schemas.openxmlformats.org/spreadsheetml/2006/main" count="32" uniqueCount="31">
  <si>
    <t>Colley</t>
  </si>
  <si>
    <t>Massey</t>
  </si>
  <si>
    <t>\beta</t>
  </si>
  <si>
    <t>\alpha</t>
  </si>
  <si>
    <t>Ma</t>
  </si>
  <si>
    <t>Mb</t>
  </si>
  <si>
    <t>Ca</t>
  </si>
  <si>
    <t>Cb</t>
  </si>
  <si>
    <t>specA</t>
  </si>
  <si>
    <t>specB</t>
  </si>
  <si>
    <t>MC</t>
  </si>
  <si>
    <t>Ms</t>
  </si>
  <si>
    <t>Cs</t>
  </si>
  <si>
    <t>AB</t>
  </si>
  <si>
    <t>Massey_Alpha</t>
  </si>
  <si>
    <t>Colley_Alpha</t>
  </si>
  <si>
    <t>Massey_Spectral</t>
  </si>
  <si>
    <t>Colley_Beta</t>
  </si>
  <si>
    <t>Massey_Beta</t>
  </si>
  <si>
    <t>Colley_Spectral</t>
  </si>
  <si>
    <t>Correlation Formulae</t>
  </si>
  <si>
    <t>Spectral</t>
  </si>
  <si>
    <t>Year</t>
  </si>
  <si>
    <t>connR</t>
  </si>
  <si>
    <t>Mc</t>
  </si>
  <si>
    <t>Cconn</t>
  </si>
  <si>
    <t>Sc</t>
  </si>
  <si>
    <t>Ac</t>
  </si>
  <si>
    <t>Bc</t>
  </si>
  <si>
    <t>Massey_Conn</t>
  </si>
  <si>
    <t>Colley_Conn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</si>
</sst>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0" xfId="0" applyFont="1"/>
    <xf numFmtId="2" fontId="4" fillId="0" borderId="0" xfId="0" applyNumberFormat="1" applyFont="1"/>
    <xf numFmtId="0" fontId="3" fillId="0" borderId="0" xfId="0" applyFont="1" applyBorder="1"/>
    <xf numFmtId="0" fontId="0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Border="1"/>
    <xf numFmtId="164" fontId="0" fillId="0" borderId="0" xfId="1" applyNumberFormat="1" applyFont="1"/>
    <xf numFmtId="165" fontId="0" fillId="0" borderId="0" xfId="0" applyNumberFormat="1"/>
    <xf numFmtId="165" fontId="0" fillId="0" borderId="0" xfId="0" applyNumberFormat="1" applyBorder="1"/>
    <xf numFmtId="0" fontId="0" fillId="0" borderId="0" xfId="0" applyNumberFormat="1"/>
    <xf numFmtId="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nR" connectionId="2" xr16:uid="{DC348E70-49A4-C342-AD8D-31355C157F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3" xr16:uid="{DA8A6E3A-1362-B14E-B159-C60F69E0529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conn" connectionId="1" xr16:uid="{80C3CD71-E55B-004C-A0B8-725737827C3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A4C1-96A9-E841-B12C-45ADF3068AE8}">
  <dimension ref="A1:W35"/>
  <sheetViews>
    <sheetView tabSelected="1" workbookViewId="0">
      <selection activeCell="C27" sqref="C27:D28"/>
    </sheetView>
  </sheetViews>
  <sheetFormatPr baseColWidth="10" defaultRowHeight="16" x14ac:dyDescent="0.2"/>
  <cols>
    <col min="1" max="1" width="18.6640625" bestFit="1" customWidth="1"/>
    <col min="2" max="2" width="9.33203125" customWidth="1"/>
    <col min="3" max="3" width="15" bestFit="1" customWidth="1"/>
    <col min="4" max="4" width="7.5" bestFit="1" customWidth="1"/>
    <col min="5" max="6" width="6.1640625" bestFit="1" customWidth="1"/>
    <col min="7" max="7" width="6" bestFit="1" customWidth="1"/>
    <col min="8" max="8" width="7" customWidth="1"/>
    <col min="9" max="9" width="5.6640625" customWidth="1"/>
    <col min="10" max="10" width="6.1640625" bestFit="1" customWidth="1"/>
    <col min="11" max="11" width="7" customWidth="1"/>
    <col min="13" max="13" width="19.33203125" bestFit="1" customWidth="1"/>
    <col min="14" max="14" width="20.33203125" style="13" bestFit="1" customWidth="1"/>
    <col min="15" max="15" width="20.33203125" bestFit="1" customWidth="1"/>
    <col min="16" max="16" width="20.6640625" bestFit="1" customWidth="1"/>
    <col min="17" max="17" width="21.1640625" bestFit="1" customWidth="1"/>
    <col min="18" max="18" width="15.5" customWidth="1"/>
  </cols>
  <sheetData>
    <row r="1" spans="1:21" x14ac:dyDescent="0.2">
      <c r="A1" t="s">
        <v>22</v>
      </c>
      <c r="B1" s="8" t="s">
        <v>1</v>
      </c>
      <c r="C1" s="8" t="s">
        <v>0</v>
      </c>
      <c r="D1" s="7" t="s">
        <v>21</v>
      </c>
      <c r="E1" s="7" t="s">
        <v>3</v>
      </c>
      <c r="F1" s="9" t="s">
        <v>2</v>
      </c>
      <c r="G1" s="7" t="s">
        <v>23</v>
      </c>
      <c r="H1" s="7"/>
      <c r="I1" s="7"/>
      <c r="O1" s="3"/>
      <c r="P1" s="4"/>
    </row>
    <row r="2" spans="1:21" x14ac:dyDescent="0.2">
      <c r="A2">
        <v>1995</v>
      </c>
      <c r="B2" s="8">
        <v>0.89285999999999999</v>
      </c>
      <c r="C2" s="8">
        <v>0.92593000000000003</v>
      </c>
      <c r="D2" s="7">
        <v>0.14299999999999999</v>
      </c>
      <c r="E2" s="7">
        <v>6.0000000000000001E-3</v>
      </c>
      <c r="F2" s="9">
        <v>0.40799999999999997</v>
      </c>
      <c r="G2" s="7">
        <v>4.2999999999999997E-2</v>
      </c>
      <c r="H2" s="7"/>
      <c r="I2" s="7"/>
      <c r="O2" s="6"/>
      <c r="P2" s="4"/>
      <c r="S2" s="6"/>
    </row>
    <row r="3" spans="1:21" x14ac:dyDescent="0.2">
      <c r="A3">
        <f t="shared" ref="A3:A18" si="0">A2+1</f>
        <v>1996</v>
      </c>
      <c r="B3" s="8">
        <v>0.85714000000000001</v>
      </c>
      <c r="C3" s="8">
        <v>0.96296000000000004</v>
      </c>
      <c r="D3" s="7">
        <v>0.14299999999999999</v>
      </c>
      <c r="E3" s="7">
        <v>1E-3</v>
      </c>
      <c r="F3" s="9">
        <v>0.40799999999999997</v>
      </c>
      <c r="G3" s="7">
        <v>4.2999999999999997E-2</v>
      </c>
      <c r="H3" s="7"/>
      <c r="I3" s="7"/>
      <c r="O3" s="6"/>
      <c r="P3" s="4"/>
      <c r="S3" s="6"/>
      <c r="T3" s="6"/>
      <c r="U3" s="6"/>
    </row>
    <row r="4" spans="1:21" x14ac:dyDescent="0.2">
      <c r="A4">
        <f t="shared" si="0"/>
        <v>1997</v>
      </c>
      <c r="B4" s="8">
        <v>0.67857000000000001</v>
      </c>
      <c r="C4" s="8">
        <v>0.71428999999999998</v>
      </c>
      <c r="D4" s="7">
        <v>0.185</v>
      </c>
      <c r="E4" s="7">
        <v>0.153</v>
      </c>
      <c r="F4" s="9">
        <v>0.56499999999999995</v>
      </c>
      <c r="G4" s="7">
        <v>6.9000000000000006E-2</v>
      </c>
      <c r="H4" s="7"/>
      <c r="I4" s="7"/>
      <c r="O4" s="6"/>
      <c r="P4" s="4"/>
    </row>
    <row r="5" spans="1:21" x14ac:dyDescent="0.2">
      <c r="A5">
        <f t="shared" si="0"/>
        <v>1998</v>
      </c>
      <c r="B5" s="8">
        <v>0.75</v>
      </c>
      <c r="C5" s="8">
        <v>0.88888999999999996</v>
      </c>
      <c r="D5" s="7">
        <v>0.183</v>
      </c>
      <c r="E5" s="7">
        <v>9.2999999999999999E-2</v>
      </c>
      <c r="F5" s="9">
        <v>0.53</v>
      </c>
      <c r="G5" s="7">
        <v>6.2E-2</v>
      </c>
      <c r="H5" s="7"/>
      <c r="I5" s="7"/>
    </row>
    <row r="6" spans="1:21" x14ac:dyDescent="0.2">
      <c r="A6">
        <f t="shared" si="0"/>
        <v>1999</v>
      </c>
      <c r="B6" s="8">
        <v>0.82142999999999999</v>
      </c>
      <c r="C6" s="8">
        <v>0.88888999999999996</v>
      </c>
      <c r="D6" s="7">
        <v>0.14299999999999999</v>
      </c>
      <c r="E6" s="7">
        <v>0.90200000000000002</v>
      </c>
      <c r="F6" s="9">
        <v>1.2E-2</v>
      </c>
      <c r="G6" s="7">
        <v>5.8000000000000003E-2</v>
      </c>
      <c r="H6" s="7"/>
      <c r="I6" s="7"/>
      <c r="S6" s="6"/>
      <c r="T6" s="6"/>
      <c r="U6" s="6"/>
    </row>
    <row r="7" spans="1:21" x14ac:dyDescent="0.2">
      <c r="A7">
        <f t="shared" si="0"/>
        <v>2000</v>
      </c>
      <c r="B7" s="8">
        <v>0.92857000000000001</v>
      </c>
      <c r="C7" s="8">
        <v>0.92857000000000001</v>
      </c>
      <c r="D7" s="7">
        <v>0.14299999999999999</v>
      </c>
      <c r="E7" s="7">
        <v>1.2999999999999999E-2</v>
      </c>
      <c r="F7" s="9">
        <v>8.0000000000000002E-3</v>
      </c>
      <c r="G7" s="7">
        <v>2E-3</v>
      </c>
      <c r="H7" s="7"/>
      <c r="I7" s="7"/>
    </row>
    <row r="8" spans="1:21" x14ac:dyDescent="0.2">
      <c r="A8">
        <f t="shared" si="0"/>
        <v>2001</v>
      </c>
      <c r="B8" s="8">
        <v>0.85714000000000001</v>
      </c>
      <c r="C8" s="8">
        <v>1</v>
      </c>
      <c r="D8" s="7">
        <v>0.14299999999999999</v>
      </c>
      <c r="E8" s="7">
        <v>3.0000000000000001E-3</v>
      </c>
      <c r="F8" s="9">
        <v>6.0000000000000001E-3</v>
      </c>
      <c r="G8" s="7">
        <v>1E-3</v>
      </c>
      <c r="H8" s="7"/>
      <c r="I8" s="7"/>
    </row>
    <row r="9" spans="1:21" x14ac:dyDescent="0.2">
      <c r="A9">
        <f t="shared" si="0"/>
        <v>2002</v>
      </c>
      <c r="B9" s="8">
        <v>0.89285999999999999</v>
      </c>
      <c r="C9" s="8">
        <v>0.96296000000000004</v>
      </c>
      <c r="D9" s="7">
        <v>0.14299999999999999</v>
      </c>
      <c r="E9" s="7">
        <v>0.08</v>
      </c>
      <c r="F9" s="9">
        <v>3.0000000000000001E-3</v>
      </c>
      <c r="G9" s="7">
        <v>5.0000000000000001E-3</v>
      </c>
      <c r="H9" s="7"/>
      <c r="I9" s="7"/>
    </row>
    <row r="10" spans="1:21" x14ac:dyDescent="0.2">
      <c r="A10">
        <f t="shared" si="0"/>
        <v>2003</v>
      </c>
      <c r="B10" s="8">
        <v>0.78571000000000002</v>
      </c>
      <c r="C10" s="8">
        <v>0.88461999999999996</v>
      </c>
      <c r="D10" s="7">
        <v>0.14299999999999999</v>
      </c>
      <c r="E10" s="7">
        <v>0.09</v>
      </c>
      <c r="F10" s="9">
        <v>0.40799999999999997</v>
      </c>
      <c r="G10" s="7">
        <v>4.9000000000000002E-2</v>
      </c>
      <c r="H10" s="7"/>
      <c r="I10" s="7"/>
      <c r="S10" s="6"/>
    </row>
    <row r="11" spans="1:21" x14ac:dyDescent="0.2">
      <c r="A11">
        <f t="shared" si="0"/>
        <v>2004</v>
      </c>
      <c r="B11" s="8">
        <v>0.76190000000000002</v>
      </c>
      <c r="C11" s="8">
        <v>0.77778000000000003</v>
      </c>
      <c r="D11" s="7">
        <v>0.33900000000000002</v>
      </c>
      <c r="E11" s="7">
        <v>0.66900000000000004</v>
      </c>
      <c r="F11" s="9">
        <v>0.99299999999999999</v>
      </c>
      <c r="G11" s="7">
        <v>0.16800000000000001</v>
      </c>
      <c r="H11" s="7"/>
      <c r="I11" s="7"/>
      <c r="O11" s="6"/>
    </row>
    <row r="12" spans="1:21" x14ac:dyDescent="0.2">
      <c r="A12">
        <f t="shared" si="0"/>
        <v>2005</v>
      </c>
      <c r="B12" s="8">
        <v>0.82142999999999999</v>
      </c>
      <c r="C12" s="8">
        <v>0.88461999999999996</v>
      </c>
      <c r="D12" s="7">
        <v>0.16200000000000001</v>
      </c>
      <c r="E12" s="7">
        <v>9.5000000000000001E-2</v>
      </c>
      <c r="F12" s="9">
        <v>6.5000000000000002E-2</v>
      </c>
      <c r="G12" s="7">
        <v>1.2999999999999999E-2</v>
      </c>
      <c r="H12" s="7"/>
      <c r="I12" s="7"/>
      <c r="O12" s="6"/>
    </row>
    <row r="13" spans="1:21" x14ac:dyDescent="0.2">
      <c r="A13">
        <f t="shared" si="0"/>
        <v>2006</v>
      </c>
      <c r="B13" s="8">
        <v>0.75</v>
      </c>
      <c r="C13" s="8">
        <v>0.80769000000000002</v>
      </c>
      <c r="D13" s="7">
        <v>0.19500000000000001</v>
      </c>
      <c r="E13" s="7">
        <v>0.68</v>
      </c>
      <c r="F13" s="9">
        <v>0.54300000000000004</v>
      </c>
      <c r="G13" s="7">
        <v>0.1</v>
      </c>
      <c r="H13" s="7"/>
      <c r="I13" s="7"/>
    </row>
    <row r="14" spans="1:21" x14ac:dyDescent="0.2">
      <c r="A14">
        <f t="shared" si="0"/>
        <v>2007</v>
      </c>
      <c r="B14" s="8">
        <v>0.64285999999999999</v>
      </c>
      <c r="C14" s="8">
        <v>0.65385000000000004</v>
      </c>
      <c r="D14" s="7">
        <v>0.316</v>
      </c>
      <c r="E14" s="7">
        <v>1</v>
      </c>
      <c r="F14" s="9">
        <v>1</v>
      </c>
      <c r="G14" s="7">
        <v>0.16900000000000001</v>
      </c>
      <c r="H14" s="7"/>
      <c r="I14" s="7"/>
    </row>
    <row r="15" spans="1:21" x14ac:dyDescent="0.2">
      <c r="A15">
        <f t="shared" si="0"/>
        <v>2008</v>
      </c>
      <c r="B15" s="8">
        <v>0.71428999999999998</v>
      </c>
      <c r="C15" s="8">
        <v>0.85185</v>
      </c>
      <c r="D15" s="7">
        <v>0.19500000000000001</v>
      </c>
      <c r="E15" s="7">
        <v>0.68</v>
      </c>
      <c r="F15" s="9">
        <v>0.53100000000000003</v>
      </c>
      <c r="G15" s="7">
        <v>9.9000000000000005E-2</v>
      </c>
      <c r="H15" s="7"/>
      <c r="I15" s="7"/>
      <c r="O15" s="6"/>
    </row>
    <row r="16" spans="1:21" x14ac:dyDescent="0.2">
      <c r="A16">
        <f t="shared" si="0"/>
        <v>2009</v>
      </c>
      <c r="B16" s="8">
        <v>0.78571000000000002</v>
      </c>
      <c r="C16" s="8">
        <v>0.85714000000000001</v>
      </c>
      <c r="D16" s="7">
        <v>0.14299999999999999</v>
      </c>
      <c r="E16" s="7">
        <v>0.68</v>
      </c>
      <c r="F16" s="9">
        <v>5.8000000000000003E-2</v>
      </c>
      <c r="G16" s="7">
        <v>4.9000000000000002E-2</v>
      </c>
      <c r="H16" s="7"/>
      <c r="I16" s="7"/>
    </row>
    <row r="17" spans="1:23" x14ac:dyDescent="0.2">
      <c r="A17">
        <f t="shared" si="0"/>
        <v>2010</v>
      </c>
      <c r="B17" s="8">
        <v>0.75</v>
      </c>
      <c r="C17" s="8">
        <v>0.74073999999999995</v>
      </c>
      <c r="D17" s="7">
        <v>0.29199999999999998</v>
      </c>
      <c r="E17" s="7">
        <v>0.94699999999999995</v>
      </c>
      <c r="F17" s="9">
        <v>1</v>
      </c>
      <c r="G17" s="7">
        <v>0.16600000000000001</v>
      </c>
      <c r="H17" s="7"/>
      <c r="I17" s="7"/>
    </row>
    <row r="18" spans="1:23" x14ac:dyDescent="0.2">
      <c r="A18">
        <f t="shared" si="0"/>
        <v>2011</v>
      </c>
      <c r="B18" s="8">
        <v>0.64285999999999999</v>
      </c>
      <c r="C18" s="8">
        <v>0.80769000000000002</v>
      </c>
      <c r="D18" s="7">
        <v>0.28599999999999998</v>
      </c>
      <c r="E18" s="7">
        <v>0.68</v>
      </c>
      <c r="F18" s="9">
        <v>1</v>
      </c>
      <c r="G18" s="7">
        <v>0.14899999999999999</v>
      </c>
      <c r="H18" s="7"/>
      <c r="I18" s="7"/>
    </row>
    <row r="19" spans="1:23" x14ac:dyDescent="0.2">
      <c r="A19">
        <f>A18+1</f>
        <v>2012</v>
      </c>
      <c r="B19" s="8">
        <v>0.64285999999999999</v>
      </c>
      <c r="C19" s="8">
        <v>0.76922999999999997</v>
      </c>
      <c r="D19" s="7">
        <v>0.28599999999999998</v>
      </c>
      <c r="E19" s="7">
        <v>0.91200000000000003</v>
      </c>
      <c r="F19" s="9">
        <v>1</v>
      </c>
      <c r="G19" s="7">
        <v>0.16300000000000001</v>
      </c>
      <c r="H19" s="7"/>
      <c r="I19" s="7"/>
      <c r="K19" s="2"/>
      <c r="O19" s="6"/>
    </row>
    <row r="20" spans="1:23" x14ac:dyDescent="0.2">
      <c r="A20" t="s">
        <v>20</v>
      </c>
      <c r="K20" s="2"/>
    </row>
    <row r="21" spans="1:23" x14ac:dyDescent="0.2">
      <c r="A21" t="s">
        <v>25</v>
      </c>
      <c r="B21" s="11">
        <f>CORREL($C$2:$C$19,$G$2:$G$19)</f>
        <v>-0.82887757508960647</v>
      </c>
      <c r="C21" t="s">
        <v>14</v>
      </c>
      <c r="D21" s="10">
        <v>0.659632150255125</v>
      </c>
      <c r="K21" s="2"/>
    </row>
    <row r="22" spans="1:23" x14ac:dyDescent="0.2">
      <c r="A22" t="s">
        <v>24</v>
      </c>
      <c r="B22" s="11">
        <f>CORREL($B$2:$B$19,$G$2:$G$19)</f>
        <v>-0.80242040435211148</v>
      </c>
      <c r="C22" t="s">
        <v>15</v>
      </c>
      <c r="D22" s="10">
        <v>0.70497333609332258</v>
      </c>
      <c r="K22" s="2"/>
    </row>
    <row r="23" spans="1:23" x14ac:dyDescent="0.2">
      <c r="A23" t="s">
        <v>12</v>
      </c>
      <c r="B23" s="11">
        <f>CORREL($C$2:$C$19,$D$2:$D$19)</f>
        <v>-0.7849057928546842</v>
      </c>
      <c r="C23" t="s">
        <v>16</v>
      </c>
      <c r="D23" s="10">
        <v>0.71864525965747184</v>
      </c>
      <c r="E23" s="1"/>
      <c r="F23" s="1"/>
      <c r="G23" s="1"/>
      <c r="H23" s="1"/>
      <c r="I23" s="1"/>
      <c r="J23" s="1"/>
      <c r="K23" s="5"/>
      <c r="L23" s="1"/>
      <c r="M23" s="1"/>
      <c r="N23" s="14"/>
      <c r="O23" s="1"/>
    </row>
    <row r="24" spans="1:23" x14ac:dyDescent="0.2">
      <c r="A24" t="s">
        <v>5</v>
      </c>
      <c r="B24" s="11">
        <f>CORREL($B$2:$B$19,$F$2:$F$19)</f>
        <v>-0.78199434103687238</v>
      </c>
      <c r="C24" t="s">
        <v>17</v>
      </c>
      <c r="D24" s="10">
        <v>0.7758350788134134</v>
      </c>
      <c r="E24" s="1"/>
      <c r="F24" s="1"/>
      <c r="G24" s="1"/>
      <c r="H24" s="1"/>
      <c r="I24" s="1"/>
      <c r="J24" s="1"/>
      <c r="K24" s="5"/>
      <c r="L24" s="1"/>
      <c r="M24" s="1"/>
      <c r="N24" s="14"/>
      <c r="O24" s="1"/>
    </row>
    <row r="25" spans="1:23" x14ac:dyDescent="0.2">
      <c r="A25" t="s">
        <v>7</v>
      </c>
      <c r="B25" s="11">
        <f>CORREL($C$2:$C$19,$F$2:$F$19)</f>
        <v>-0.7758350788134134</v>
      </c>
      <c r="C25" t="s">
        <v>18</v>
      </c>
      <c r="D25" s="10">
        <v>0.78199434103687238</v>
      </c>
      <c r="W25" t="s">
        <v>13</v>
      </c>
    </row>
    <row r="26" spans="1:23" x14ac:dyDescent="0.2">
      <c r="A26" t="s">
        <v>11</v>
      </c>
      <c r="B26" s="11">
        <f>CORREL($B$2:$B$19,$D$2:$D$19)</f>
        <v>-0.71864525965747184</v>
      </c>
      <c r="C26" t="s">
        <v>19</v>
      </c>
      <c r="D26" s="10">
        <v>0.7849057928546842</v>
      </c>
      <c r="G26" s="2"/>
      <c r="H26" s="2"/>
    </row>
    <row r="27" spans="1:23" x14ac:dyDescent="0.2">
      <c r="A27" t="s">
        <v>6</v>
      </c>
      <c r="B27" s="11">
        <f>CORREL($C$2:$C$19,$E$2:$E$19)</f>
        <v>-0.70497333609332258</v>
      </c>
      <c r="C27" t="s">
        <v>29</v>
      </c>
      <c r="D27" s="10">
        <f>-0.802420404352111 * - 1</f>
        <v>0.80242040435211104</v>
      </c>
      <c r="G27" s="2"/>
      <c r="H27" s="2"/>
    </row>
    <row r="28" spans="1:23" x14ac:dyDescent="0.2">
      <c r="A28" t="s">
        <v>4</v>
      </c>
      <c r="B28" s="11">
        <f>CORREL($B$2:$B$19,$E$2:$E$19)</f>
        <v>-0.65963215025512545</v>
      </c>
      <c r="C28" t="s">
        <v>30</v>
      </c>
      <c r="D28" s="10">
        <f>-0.829 * -1</f>
        <v>0.82899999999999996</v>
      </c>
      <c r="F28" s="2"/>
      <c r="G28" s="2"/>
      <c r="H28" s="2"/>
    </row>
    <row r="29" spans="1:23" x14ac:dyDescent="0.2">
      <c r="A29" t="s">
        <v>13</v>
      </c>
      <c r="B29" s="11">
        <f>CORREL($E$2:$E$19,$F$2:$F$19)</f>
        <v>0.58104926090384934</v>
      </c>
      <c r="F29" s="2"/>
      <c r="G29" s="2"/>
      <c r="H29" s="2"/>
    </row>
    <row r="30" spans="1:23" x14ac:dyDescent="0.2">
      <c r="A30" t="s">
        <v>8</v>
      </c>
      <c r="B30" s="11">
        <f>CORREL($D$2:$D$19,$E$2:$E$19)</f>
        <v>0.69300407765951144</v>
      </c>
      <c r="F30" s="2"/>
      <c r="G30" s="2"/>
      <c r="H30" s="2"/>
    </row>
    <row r="31" spans="1:23" x14ac:dyDescent="0.2">
      <c r="A31" t="s">
        <v>27</v>
      </c>
      <c r="B31" s="11">
        <f>CORREL($E$2:$E$19,$G$2:$G$19)</f>
        <v>0.81306221064115525</v>
      </c>
      <c r="F31" s="2"/>
      <c r="G31" s="2"/>
      <c r="H31" s="2"/>
    </row>
    <row r="32" spans="1:23" x14ac:dyDescent="0.2">
      <c r="A32" s="2" t="s">
        <v>10</v>
      </c>
      <c r="B32" s="12">
        <f>CORREL($B$2:$B$19,$C$2:$C$19)</f>
        <v>0.82984629252926245</v>
      </c>
    </row>
    <row r="33" spans="1:11" x14ac:dyDescent="0.2">
      <c r="A33" s="2" t="s">
        <v>9</v>
      </c>
      <c r="B33" s="12">
        <f>CORREL($D$2:$D$19,$F$2:$F$19)</f>
        <v>0.90799842404710618</v>
      </c>
      <c r="C33" s="1"/>
      <c r="D33" s="1"/>
      <c r="E33" s="1"/>
      <c r="F33" s="1"/>
      <c r="G33" s="5"/>
      <c r="H33" s="1"/>
      <c r="I33" s="1"/>
      <c r="J33" s="1"/>
      <c r="K33" s="1"/>
    </row>
    <row r="34" spans="1:11" x14ac:dyDescent="0.2">
      <c r="A34" t="s">
        <v>26</v>
      </c>
      <c r="B34" s="11">
        <f>CORREL($D$2:$D$19,$G$2:$G$19)</f>
        <v>0.93908822015870541</v>
      </c>
      <c r="C34" s="1"/>
      <c r="D34" s="1"/>
      <c r="E34" s="1"/>
      <c r="F34" s="1"/>
      <c r="G34" s="5"/>
      <c r="H34" s="1"/>
      <c r="I34" s="1"/>
      <c r="J34" s="1"/>
      <c r="K34" s="1"/>
    </row>
    <row r="35" spans="1:11" x14ac:dyDescent="0.2">
      <c r="A35" t="s">
        <v>28</v>
      </c>
      <c r="B35" s="11">
        <f>CORREL($F$2:$F$19,$G$2:$G$19)</f>
        <v>0.94223290675155202</v>
      </c>
    </row>
  </sheetData>
  <sortState ref="C21:D28">
    <sortCondition ref="D21:D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Sheet1!ABconn</vt:lpstr>
      <vt:lpstr>Sheet1!connR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Robertson, Michael</dc:creator>
  <cp:lastModifiedBy>Robertson, Michael</cp:lastModifiedBy>
  <dcterms:created xsi:type="dcterms:W3CDTF">2019-05-30T20:08:46Z</dcterms:created>
  <dcterms:modified xsi:type="dcterms:W3CDTF">2019-05-31T22:51:55Z</dcterms:modified>
</cp:coreProperties>
</file>