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70F33627-61F5-5F41-BB9A-E6DED35BC591}" xr6:coauthVersionLast="36" xr6:coauthVersionMax="36" xr10:uidLastSave="{00000000-0000-0000-0000-000000000000}"/>
  <bookViews>
    <workbookView xWindow="0" yWindow="460" windowWidth="20300" windowHeight="19480" activeTab="3" xr2:uid="{A9165CDD-851E-F349-AE95-F202CCF46770}"/>
  </bookViews>
  <sheets>
    <sheet name="Big_East_Football" sheetId="1" r:id="rId1"/>
    <sheet name="MBB_Southern" sheetId="2" r:id="rId2"/>
    <sheet name="MBB_Mountain_West" sheetId="4" r:id="rId3"/>
    <sheet name="MBB_West_Coast" sheetId="5" r:id="rId4"/>
  </sheets>
  <definedNames>
    <definedName name="ABconn" localSheetId="0">Big_East_Football!$E$1:$K$9</definedName>
    <definedName name="connR" localSheetId="0">Big_East_Football!$N$2:$S$10</definedName>
    <definedName name="output" localSheetId="0">Big_East_Football!$B$2:$C$19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B23" i="1"/>
  <c r="C20" i="1"/>
  <c r="D20" i="1"/>
  <c r="E20" i="1"/>
  <c r="C24" i="5"/>
  <c r="B24" i="5"/>
  <c r="C23" i="5"/>
  <c r="B23" i="5"/>
  <c r="C20" i="5"/>
  <c r="D20" i="5"/>
  <c r="E20" i="5"/>
  <c r="B20" i="5"/>
  <c r="C24" i="4" l="1"/>
  <c r="B24" i="4"/>
  <c r="C23" i="4"/>
  <c r="B23" i="4"/>
  <c r="C20" i="4"/>
  <c r="D20" i="4"/>
  <c r="E20" i="4"/>
  <c r="B20" i="4"/>
  <c r="C24" i="2"/>
  <c r="B24" i="2"/>
  <c r="C23" i="2"/>
  <c r="B23" i="2"/>
  <c r="C20" i="2"/>
  <c r="D20" i="2"/>
  <c r="E20" i="2"/>
  <c r="B20" i="2"/>
  <c r="B20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<sst xmlns="http://schemas.openxmlformats.org/spreadsheetml/2006/main" count="44" uniqueCount="8">
  <si>
    <t>Colley</t>
  </si>
  <si>
    <t>Massey</t>
  </si>
  <si>
    <t>Year</t>
  </si>
  <si>
    <t>specR</t>
  </si>
  <si>
    <t>Correlation</t>
  </si>
  <si>
    <t>Cycles</t>
  </si>
  <si>
    <t>Average</t>
  </si>
  <si>
    <t>spec2R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</si>
</sst>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.000"/>
    <numFmt numFmtId="166" formatCode="0.00000"/>
    <numFmt numFmtId="167" formatCode="0.0000000"/>
    <numFmt numFmtId="168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Alignment="1"/>
    <xf numFmtId="0" fontId="5" fillId="0" borderId="0" xfId="0" applyFont="1" applyAlignment="1"/>
    <xf numFmtId="0" fontId="0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0" xfId="0" applyFont="1" applyBorder="1" applyAlignment="1"/>
    <xf numFmtId="165" fontId="0" fillId="0" borderId="0" xfId="0" applyNumberFormat="1" applyFont="1" applyAlignment="1"/>
    <xf numFmtId="164" fontId="0" fillId="0" borderId="0" xfId="1" applyNumberFormat="1" applyFont="1" applyAlignment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NumberFormat="1" applyFont="1" applyAlignment="1"/>
    <xf numFmtId="165" fontId="0" fillId="0" borderId="0" xfId="0" applyNumberFormat="1" applyFont="1" applyBorder="1" applyAlignment="1"/>
    <xf numFmtId="165" fontId="2" fillId="0" borderId="0" xfId="0" applyNumberFormat="1" applyFont="1" applyAlignment="1"/>
    <xf numFmtId="165" fontId="5" fillId="0" borderId="0" xfId="0" applyNumberFormat="1" applyFont="1" applyAlignment="1"/>
    <xf numFmtId="165" fontId="5" fillId="0" borderId="0" xfId="0" applyNumberFormat="1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/>
    <xf numFmtId="166" fontId="0" fillId="0" borderId="0" xfId="0" applyNumberFormat="1"/>
    <xf numFmtId="166" fontId="5" fillId="0" borderId="0" xfId="0" applyNumberFormat="1" applyFont="1"/>
    <xf numFmtId="166" fontId="0" fillId="0" borderId="0" xfId="0" applyNumberFormat="1" applyFont="1" applyAlignment="1"/>
    <xf numFmtId="166" fontId="0" fillId="0" borderId="0" xfId="2" applyNumberFormat="1" applyFont="1" applyAlignment="1"/>
    <xf numFmtId="167" fontId="0" fillId="0" borderId="0" xfId="0" applyNumberFormat="1" applyFont="1"/>
    <xf numFmtId="166" fontId="0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8" fontId="2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8" fontId="2" fillId="0" borderId="0" xfId="0" applyNumberFormat="1" applyFont="1"/>
    <xf numFmtId="168" fontId="5" fillId="0" borderId="0" xfId="0" applyNumberFormat="1" applyFont="1"/>
    <xf numFmtId="168" fontId="0" fillId="0" borderId="0" xfId="0" applyNumberFormat="1" applyFont="1"/>
    <xf numFmtId="166" fontId="0" fillId="0" borderId="0" xfId="0" applyNumberFormat="1" applyAlignment="1">
      <alignment horizontal="center"/>
    </xf>
    <xf numFmtId="168" fontId="2" fillId="0" borderId="0" xfId="0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MFB</a:t>
            </a:r>
            <a:r>
              <a:rPr lang="en-US" baseline="0"/>
              <a:t> Big East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r=0.719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Big_East_Football!$E$2:$E$19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0.85714285714285698</c:v>
                </c:pt>
                <c:pt idx="2">
                  <c:v>0.81486562351399205</c:v>
                </c:pt>
                <c:pt idx="3">
                  <c:v>0.816931885550639</c:v>
                </c:pt>
                <c:pt idx="4">
                  <c:v>0.85714285714285698</c:v>
                </c:pt>
                <c:pt idx="5">
                  <c:v>0.85714285714285698</c:v>
                </c:pt>
                <c:pt idx="6">
                  <c:v>0.85714285714285698</c:v>
                </c:pt>
                <c:pt idx="7">
                  <c:v>0.85714285714285698</c:v>
                </c:pt>
                <c:pt idx="8">
                  <c:v>0.85714285714285698</c:v>
                </c:pt>
                <c:pt idx="9">
                  <c:v>0.66145940252019997</c:v>
                </c:pt>
                <c:pt idx="10">
                  <c:v>0.83751713038945497</c:v>
                </c:pt>
                <c:pt idx="11">
                  <c:v>0.80485351374507996</c:v>
                </c:pt>
                <c:pt idx="12">
                  <c:v>0.684131683057422</c:v>
                </c:pt>
                <c:pt idx="13">
                  <c:v>0.80485351374507996</c:v>
                </c:pt>
                <c:pt idx="14">
                  <c:v>0.85714285714285698</c:v>
                </c:pt>
                <c:pt idx="15">
                  <c:v>0.70817351151146901</c:v>
                </c:pt>
                <c:pt idx="16">
                  <c:v>0.71428571428571397</c:v>
                </c:pt>
                <c:pt idx="17">
                  <c:v>0.71428571428571497</c:v>
                </c:pt>
              </c:numCache>
            </c:numRef>
          </c:xVal>
          <c:yVal>
            <c:numRef>
              <c:f>Big_East_Football!$B$2:$B$19</c:f>
              <c:numCache>
                <c:formatCode>0.0000</c:formatCode>
                <c:ptCount val="18"/>
                <c:pt idx="0">
                  <c:v>0.89285714285714202</c:v>
                </c:pt>
                <c:pt idx="1">
                  <c:v>0.85714285714285698</c:v>
                </c:pt>
                <c:pt idx="2">
                  <c:v>0.67857142857142805</c:v>
                </c:pt>
                <c:pt idx="3">
                  <c:v>0.75</c:v>
                </c:pt>
                <c:pt idx="4">
                  <c:v>0.82142857142857095</c:v>
                </c:pt>
                <c:pt idx="5">
                  <c:v>0.92857142857142805</c:v>
                </c:pt>
                <c:pt idx="6">
                  <c:v>0.85714285714285698</c:v>
                </c:pt>
                <c:pt idx="7">
                  <c:v>0.89285714285714202</c:v>
                </c:pt>
                <c:pt idx="8">
                  <c:v>0.78571428571428503</c:v>
                </c:pt>
                <c:pt idx="9">
                  <c:v>0.76190476190476097</c:v>
                </c:pt>
                <c:pt idx="10">
                  <c:v>0.82142857142857095</c:v>
                </c:pt>
                <c:pt idx="11">
                  <c:v>0.75</c:v>
                </c:pt>
                <c:pt idx="12">
                  <c:v>0.64285714285714202</c:v>
                </c:pt>
                <c:pt idx="13">
                  <c:v>0.71428571428571397</c:v>
                </c:pt>
                <c:pt idx="14">
                  <c:v>0.78571428571428503</c:v>
                </c:pt>
                <c:pt idx="15">
                  <c:v>0.75</c:v>
                </c:pt>
                <c:pt idx="16">
                  <c:v>0.64285714285714202</c:v>
                </c:pt>
                <c:pt idx="17">
                  <c:v>0.64285714285714202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A-9843-9B7F-35023AF73DFC}"/>
            </c:ext>
          </c:extLst>
        </c:ser>
        <c:ser>
          <c:idx val="1"/>
          <c:order val="1"/>
          <c:tx>
            <c:v>Colley, r=0.781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Big_East_Football!$E$2:$E$19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0.85714285714285698</c:v>
                </c:pt>
                <c:pt idx="2">
                  <c:v>0.81486562351399205</c:v>
                </c:pt>
                <c:pt idx="3">
                  <c:v>0.816931885550639</c:v>
                </c:pt>
                <c:pt idx="4">
                  <c:v>0.85714285714285698</c:v>
                </c:pt>
                <c:pt idx="5">
                  <c:v>0.85714285714285698</c:v>
                </c:pt>
                <c:pt idx="6">
                  <c:v>0.85714285714285698</c:v>
                </c:pt>
                <c:pt idx="7">
                  <c:v>0.85714285714285698</c:v>
                </c:pt>
                <c:pt idx="8">
                  <c:v>0.85714285714285698</c:v>
                </c:pt>
                <c:pt idx="9">
                  <c:v>0.66145940252019997</c:v>
                </c:pt>
                <c:pt idx="10">
                  <c:v>0.83751713038945497</c:v>
                </c:pt>
                <c:pt idx="11">
                  <c:v>0.80485351374507996</c:v>
                </c:pt>
                <c:pt idx="12">
                  <c:v>0.684131683057422</c:v>
                </c:pt>
                <c:pt idx="13">
                  <c:v>0.80485351374507996</c:v>
                </c:pt>
                <c:pt idx="14">
                  <c:v>0.85714285714285698</c:v>
                </c:pt>
                <c:pt idx="15">
                  <c:v>0.70817351151146901</c:v>
                </c:pt>
                <c:pt idx="16">
                  <c:v>0.71428571428571397</c:v>
                </c:pt>
                <c:pt idx="17">
                  <c:v>0.71428571428571497</c:v>
                </c:pt>
              </c:numCache>
            </c:numRef>
          </c:xVal>
          <c:yVal>
            <c:numRef>
              <c:f>Big_East_Football!$C$2:$C$19</c:f>
              <c:numCache>
                <c:formatCode>0.0000</c:formatCode>
                <c:ptCount val="18"/>
                <c:pt idx="0">
                  <c:v>0.92592592592592504</c:v>
                </c:pt>
                <c:pt idx="1">
                  <c:v>0.92857142857142805</c:v>
                </c:pt>
                <c:pt idx="2">
                  <c:v>0.70370370370370305</c:v>
                </c:pt>
                <c:pt idx="3">
                  <c:v>0.91666666666666596</c:v>
                </c:pt>
                <c:pt idx="4">
                  <c:v>0.85714285714285698</c:v>
                </c:pt>
                <c:pt idx="5">
                  <c:v>0.92857142857142805</c:v>
                </c:pt>
                <c:pt idx="6">
                  <c:v>0.96296296296296202</c:v>
                </c:pt>
                <c:pt idx="7">
                  <c:v>0.96153846153846101</c:v>
                </c:pt>
                <c:pt idx="8">
                  <c:v>0.89285714285714202</c:v>
                </c:pt>
                <c:pt idx="9">
                  <c:v>0.75</c:v>
                </c:pt>
                <c:pt idx="10">
                  <c:v>0.88</c:v>
                </c:pt>
                <c:pt idx="11">
                  <c:v>0.77777777777777701</c:v>
                </c:pt>
                <c:pt idx="12">
                  <c:v>0.69230769230769196</c:v>
                </c:pt>
                <c:pt idx="13">
                  <c:v>0.84615384615384603</c:v>
                </c:pt>
                <c:pt idx="14">
                  <c:v>0.88888888888888795</c:v>
                </c:pt>
                <c:pt idx="15">
                  <c:v>0.80769230769230704</c:v>
                </c:pt>
                <c:pt idx="16">
                  <c:v>0.79166666666666596</c:v>
                </c:pt>
                <c:pt idx="17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A-9843-9B7F-35023AF73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53056"/>
        <c:axId val="297973984"/>
      </c:scatterChart>
      <c:valAx>
        <c:axId val="297953056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73984"/>
        <c:crosses val="autoZero"/>
        <c:crossBetween val="midCat"/>
      </c:valAx>
      <c:valAx>
        <c:axId val="297973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530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</a:t>
            </a:r>
            <a:r>
              <a:rPr lang="en-US" baseline="0"/>
              <a:t> Southern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r=0.772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MBB_Southern!$D$2:$D$19</c:f>
              <c:numCache>
                <c:formatCode>0.0000</c:formatCode>
                <c:ptCount val="18"/>
                <c:pt idx="0">
                  <c:v>0.70897411908498398</c:v>
                </c:pt>
                <c:pt idx="1">
                  <c:v>0.78831623544023799</c:v>
                </c:pt>
                <c:pt idx="2">
                  <c:v>0.88644668825954298</c:v>
                </c:pt>
                <c:pt idx="3">
                  <c:v>0.85588230518396002</c:v>
                </c:pt>
                <c:pt idx="4">
                  <c:v>0.744153681999706</c:v>
                </c:pt>
                <c:pt idx="5">
                  <c:v>0.83181247933798397</c:v>
                </c:pt>
                <c:pt idx="6">
                  <c:v>0.87169443646722899</c:v>
                </c:pt>
                <c:pt idx="7">
                  <c:v>0.85251698849084501</c:v>
                </c:pt>
                <c:pt idx="8">
                  <c:v>0.77672479715349996</c:v>
                </c:pt>
                <c:pt idx="9">
                  <c:v>0.80459963895344799</c:v>
                </c:pt>
                <c:pt idx="10">
                  <c:v>0.77272727272727304</c:v>
                </c:pt>
                <c:pt idx="11">
                  <c:v>0.88104650217748504</c:v>
                </c:pt>
                <c:pt idx="12">
                  <c:v>0.86631386886150497</c:v>
                </c:pt>
                <c:pt idx="13">
                  <c:v>0.792040226169339</c:v>
                </c:pt>
                <c:pt idx="14">
                  <c:v>0.82185506410753195</c:v>
                </c:pt>
                <c:pt idx="15">
                  <c:v>0.79209181516090599</c:v>
                </c:pt>
                <c:pt idx="16">
                  <c:v>0.82810998898073596</c:v>
                </c:pt>
                <c:pt idx="17">
                  <c:v>0.83015766274852898</c:v>
                </c:pt>
              </c:numCache>
            </c:numRef>
          </c:xVal>
          <c:yVal>
            <c:numRef>
              <c:f>MBB_Southern!$B$2:$B$19</c:f>
              <c:numCache>
                <c:formatCode>0.0000</c:formatCode>
                <c:ptCount val="18"/>
                <c:pt idx="0">
                  <c:v>0.579439252336448</c:v>
                </c:pt>
                <c:pt idx="1">
                  <c:v>0.710280373831775</c:v>
                </c:pt>
                <c:pt idx="2">
                  <c:v>0.73831775700934499</c:v>
                </c:pt>
                <c:pt idx="3">
                  <c:v>0.72897196261682196</c:v>
                </c:pt>
                <c:pt idx="4">
                  <c:v>0.71111111111111103</c:v>
                </c:pt>
                <c:pt idx="5">
                  <c:v>0.77064220183486198</c:v>
                </c:pt>
                <c:pt idx="6">
                  <c:v>0.77500000000000002</c:v>
                </c:pt>
                <c:pt idx="7">
                  <c:v>0.75572519083969403</c:v>
                </c:pt>
                <c:pt idx="8">
                  <c:v>0.69747899159663795</c:v>
                </c:pt>
                <c:pt idx="9">
                  <c:v>0.747899159663865</c:v>
                </c:pt>
                <c:pt idx="10">
                  <c:v>0.66386554621848703</c:v>
                </c:pt>
                <c:pt idx="11">
                  <c:v>0.78991596638655404</c:v>
                </c:pt>
                <c:pt idx="12">
                  <c:v>0.74489795918367296</c:v>
                </c:pt>
                <c:pt idx="13">
                  <c:v>0.72</c:v>
                </c:pt>
                <c:pt idx="14">
                  <c:v>0.75757575757575701</c:v>
                </c:pt>
                <c:pt idx="15">
                  <c:v>0.74747474747474696</c:v>
                </c:pt>
                <c:pt idx="16">
                  <c:v>0.75757575757575701</c:v>
                </c:pt>
                <c:pt idx="17">
                  <c:v>0.79797979797979801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0-B447-88F2-C29B13F1AFF6}"/>
            </c:ext>
          </c:extLst>
        </c:ser>
        <c:ser>
          <c:idx val="1"/>
          <c:order val="1"/>
          <c:tx>
            <c:v>Colley, r=0.674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MBB_Southern!$D$2:$D$19</c:f>
              <c:numCache>
                <c:formatCode>0.0000</c:formatCode>
                <c:ptCount val="18"/>
                <c:pt idx="0">
                  <c:v>0.70897411908498398</c:v>
                </c:pt>
                <c:pt idx="1">
                  <c:v>0.78831623544023799</c:v>
                </c:pt>
                <c:pt idx="2">
                  <c:v>0.88644668825954298</c:v>
                </c:pt>
                <c:pt idx="3">
                  <c:v>0.85588230518396002</c:v>
                </c:pt>
                <c:pt idx="4">
                  <c:v>0.744153681999706</c:v>
                </c:pt>
                <c:pt idx="5">
                  <c:v>0.83181247933798397</c:v>
                </c:pt>
                <c:pt idx="6">
                  <c:v>0.87169443646722899</c:v>
                </c:pt>
                <c:pt idx="7">
                  <c:v>0.85251698849084501</c:v>
                </c:pt>
                <c:pt idx="8">
                  <c:v>0.77672479715349996</c:v>
                </c:pt>
                <c:pt idx="9">
                  <c:v>0.80459963895344799</c:v>
                </c:pt>
                <c:pt idx="10">
                  <c:v>0.77272727272727304</c:v>
                </c:pt>
                <c:pt idx="11">
                  <c:v>0.88104650217748504</c:v>
                </c:pt>
                <c:pt idx="12">
                  <c:v>0.86631386886150497</c:v>
                </c:pt>
                <c:pt idx="13">
                  <c:v>0.792040226169339</c:v>
                </c:pt>
                <c:pt idx="14">
                  <c:v>0.82185506410753195</c:v>
                </c:pt>
                <c:pt idx="15">
                  <c:v>0.79209181516090599</c:v>
                </c:pt>
                <c:pt idx="16">
                  <c:v>0.82810998898073596</c:v>
                </c:pt>
                <c:pt idx="17">
                  <c:v>0.83015766274852898</c:v>
                </c:pt>
              </c:numCache>
            </c:numRef>
          </c:xVal>
          <c:yVal>
            <c:numRef>
              <c:f>MBB_Southern!$C$2:$C$19</c:f>
              <c:numCache>
                <c:formatCode>0.0000</c:formatCode>
                <c:ptCount val="18"/>
                <c:pt idx="0">
                  <c:v>0.65420560747663503</c:v>
                </c:pt>
                <c:pt idx="1">
                  <c:v>0.710280373831775</c:v>
                </c:pt>
                <c:pt idx="2">
                  <c:v>0.78504672897196204</c:v>
                </c:pt>
                <c:pt idx="3">
                  <c:v>0.73831775700934499</c:v>
                </c:pt>
                <c:pt idx="4">
                  <c:v>0.72222222222222199</c:v>
                </c:pt>
                <c:pt idx="5">
                  <c:v>0.77981651376146699</c:v>
                </c:pt>
                <c:pt idx="6">
                  <c:v>0.77500000000000002</c:v>
                </c:pt>
                <c:pt idx="7">
                  <c:v>0.74045801526717503</c:v>
                </c:pt>
                <c:pt idx="8">
                  <c:v>0.70588235294117596</c:v>
                </c:pt>
                <c:pt idx="9">
                  <c:v>0.78151260504201603</c:v>
                </c:pt>
                <c:pt idx="10">
                  <c:v>0.66386554621848703</c:v>
                </c:pt>
                <c:pt idx="11">
                  <c:v>0.75630252100840301</c:v>
                </c:pt>
                <c:pt idx="12">
                  <c:v>0.77551020408163196</c:v>
                </c:pt>
                <c:pt idx="13">
                  <c:v>0.7</c:v>
                </c:pt>
                <c:pt idx="14">
                  <c:v>0.77777777777777701</c:v>
                </c:pt>
                <c:pt idx="15">
                  <c:v>0.74747474747474696</c:v>
                </c:pt>
                <c:pt idx="16">
                  <c:v>0.80808080808080796</c:v>
                </c:pt>
                <c:pt idx="17">
                  <c:v>0.83838383838383801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0-B447-88F2-C29B13F1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2848"/>
        <c:axId val="235794528"/>
      </c:scatterChart>
      <c:valAx>
        <c:axId val="235792848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4528"/>
        <c:crosses val="autoZero"/>
        <c:crossBetween val="midCat"/>
      </c:valAx>
      <c:valAx>
        <c:axId val="2357945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2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</a:t>
            </a:r>
            <a:r>
              <a:rPr lang="en-US" baseline="0"/>
              <a:t> Mountain West Conference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r=0.668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MBB_Mountain_West!$D$2:$D$19</c:f>
              <c:numCache>
                <c:formatCode>0.0000</c:formatCode>
                <c:ptCount val="18"/>
                <c:pt idx="0">
                  <c:v>0.76593150506568597</c:v>
                </c:pt>
                <c:pt idx="1">
                  <c:v>0.78182989192442398</c:v>
                </c:pt>
                <c:pt idx="2">
                  <c:v>0.78571428571428603</c:v>
                </c:pt>
                <c:pt idx="3">
                  <c:v>0.82142857142857095</c:v>
                </c:pt>
                <c:pt idx="4">
                  <c:v>0.82984813933641299</c:v>
                </c:pt>
                <c:pt idx="5">
                  <c:v>0.78883928699934902</c:v>
                </c:pt>
                <c:pt idx="6">
                  <c:v>0.875</c:v>
                </c:pt>
                <c:pt idx="7">
                  <c:v>0.78125</c:v>
                </c:pt>
                <c:pt idx="8">
                  <c:v>0.86544595342651898</c:v>
                </c:pt>
                <c:pt idx="9">
                  <c:v>0.85977780603194898</c:v>
                </c:pt>
                <c:pt idx="10">
                  <c:v>0.74264477486080205</c:v>
                </c:pt>
                <c:pt idx="11">
                  <c:v>0.80438349330078496</c:v>
                </c:pt>
                <c:pt idx="12">
                  <c:v>0.85138647979317095</c:v>
                </c:pt>
                <c:pt idx="13">
                  <c:v>0.79106345521393895</c:v>
                </c:pt>
                <c:pt idx="14">
                  <c:v>0.82410340420098704</c:v>
                </c:pt>
                <c:pt idx="15">
                  <c:v>0.78978224801031205</c:v>
                </c:pt>
                <c:pt idx="16">
                  <c:v>0.84842620240389399</c:v>
                </c:pt>
                <c:pt idx="17">
                  <c:v>0.87037897779807605</c:v>
                </c:pt>
              </c:numCache>
            </c:numRef>
          </c:xVal>
          <c:yVal>
            <c:numRef>
              <c:f>MBB_Mountain_West!$B$2:$B$19</c:f>
              <c:numCache>
                <c:formatCode>0.0000</c:formatCode>
                <c:ptCount val="18"/>
                <c:pt idx="0">
                  <c:v>0.66666666666666596</c:v>
                </c:pt>
                <c:pt idx="1">
                  <c:v>0.66666666666666596</c:v>
                </c:pt>
                <c:pt idx="2">
                  <c:v>0.73015873015873001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0.6875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0.78749999999999998</c:v>
                </c:pt>
                <c:pt idx="9">
                  <c:v>0.85</c:v>
                </c:pt>
                <c:pt idx="10">
                  <c:v>0.73015873015873001</c:v>
                </c:pt>
                <c:pt idx="11">
                  <c:v>0.72499999999999998</c:v>
                </c:pt>
                <c:pt idx="12">
                  <c:v>0.75229357798165097</c:v>
                </c:pt>
                <c:pt idx="13">
                  <c:v>0.74074074074074003</c:v>
                </c:pt>
                <c:pt idx="14">
                  <c:v>0.70642201834862295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0.78899082568807299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1246-9DAB-47A8C01C3182}"/>
            </c:ext>
          </c:extLst>
        </c:ser>
        <c:ser>
          <c:idx val="1"/>
          <c:order val="1"/>
          <c:tx>
            <c:v>Colley, r=0.679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MBB_Mountain_West!$D$2:$D$19</c:f>
              <c:numCache>
                <c:formatCode>0.0000</c:formatCode>
                <c:ptCount val="18"/>
                <c:pt idx="0">
                  <c:v>0.76593150506568597</c:v>
                </c:pt>
                <c:pt idx="1">
                  <c:v>0.78182989192442398</c:v>
                </c:pt>
                <c:pt idx="2">
                  <c:v>0.78571428571428603</c:v>
                </c:pt>
                <c:pt idx="3">
                  <c:v>0.82142857142857095</c:v>
                </c:pt>
                <c:pt idx="4">
                  <c:v>0.82984813933641299</c:v>
                </c:pt>
                <c:pt idx="5">
                  <c:v>0.78883928699934902</c:v>
                </c:pt>
                <c:pt idx="6">
                  <c:v>0.875</c:v>
                </c:pt>
                <c:pt idx="7">
                  <c:v>0.78125</c:v>
                </c:pt>
                <c:pt idx="8">
                  <c:v>0.86544595342651898</c:v>
                </c:pt>
                <c:pt idx="9">
                  <c:v>0.85977780603194898</c:v>
                </c:pt>
                <c:pt idx="10">
                  <c:v>0.74264477486080205</c:v>
                </c:pt>
                <c:pt idx="11">
                  <c:v>0.80438349330078496</c:v>
                </c:pt>
                <c:pt idx="12">
                  <c:v>0.85138647979317095</c:v>
                </c:pt>
                <c:pt idx="13">
                  <c:v>0.79106345521393895</c:v>
                </c:pt>
                <c:pt idx="14">
                  <c:v>0.82410340420098704</c:v>
                </c:pt>
                <c:pt idx="15">
                  <c:v>0.78978224801031205</c:v>
                </c:pt>
                <c:pt idx="16">
                  <c:v>0.84842620240389399</c:v>
                </c:pt>
                <c:pt idx="17">
                  <c:v>0.87037897779807605</c:v>
                </c:pt>
              </c:numCache>
            </c:numRef>
          </c:xVal>
          <c:yVal>
            <c:numRef>
              <c:f>MBB_Mountain_West!$C$2:$C$19</c:f>
              <c:numCache>
                <c:formatCode>0.0000</c:formatCode>
                <c:ptCount val="18"/>
                <c:pt idx="0">
                  <c:v>0.71428571428571397</c:v>
                </c:pt>
                <c:pt idx="1">
                  <c:v>0.73015873015873001</c:v>
                </c:pt>
                <c:pt idx="2">
                  <c:v>0.74603174603174605</c:v>
                </c:pt>
                <c:pt idx="3">
                  <c:v>0.79365079365079305</c:v>
                </c:pt>
                <c:pt idx="4">
                  <c:v>0.76249999999999996</c:v>
                </c:pt>
                <c:pt idx="5">
                  <c:v>0.71250000000000002</c:v>
                </c:pt>
                <c:pt idx="6">
                  <c:v>0.76249999999999996</c:v>
                </c:pt>
                <c:pt idx="7">
                  <c:v>0.77500000000000002</c:v>
                </c:pt>
                <c:pt idx="8">
                  <c:v>0.83750000000000002</c:v>
                </c:pt>
                <c:pt idx="9">
                  <c:v>0.8</c:v>
                </c:pt>
                <c:pt idx="10">
                  <c:v>0.73015873015873001</c:v>
                </c:pt>
                <c:pt idx="11">
                  <c:v>0.75</c:v>
                </c:pt>
                <c:pt idx="12">
                  <c:v>0.77981651376146699</c:v>
                </c:pt>
                <c:pt idx="13">
                  <c:v>0.72222222222222199</c:v>
                </c:pt>
                <c:pt idx="14">
                  <c:v>0.68807339449541205</c:v>
                </c:pt>
                <c:pt idx="15">
                  <c:v>0.71559633027522895</c:v>
                </c:pt>
                <c:pt idx="16">
                  <c:v>0.77981651376146699</c:v>
                </c:pt>
                <c:pt idx="17">
                  <c:v>0.807339449541284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1246-9DAB-47A8C01C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6528"/>
        <c:axId val="216227376"/>
      </c:scatterChart>
      <c:valAx>
        <c:axId val="274736528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7376"/>
        <c:crosses val="autoZero"/>
        <c:crossBetween val="midCat"/>
      </c:valAx>
      <c:valAx>
        <c:axId val="2162273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36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 West Coast Conference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Massey, r=0.512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MBB_West_Coast!$D$2:$D$19</c:f>
              <c:numCache>
                <c:formatCode>0.0000</c:formatCode>
                <c:ptCount val="18"/>
                <c:pt idx="0">
                  <c:v>0.89285714285714302</c:v>
                </c:pt>
                <c:pt idx="1">
                  <c:v>0.77568577070044098</c:v>
                </c:pt>
                <c:pt idx="2">
                  <c:v>0.85714285714285698</c:v>
                </c:pt>
                <c:pt idx="3">
                  <c:v>0.81266045812305798</c:v>
                </c:pt>
                <c:pt idx="4">
                  <c:v>0.82142857142857095</c:v>
                </c:pt>
                <c:pt idx="5">
                  <c:v>0.76805135728240403</c:v>
                </c:pt>
                <c:pt idx="6">
                  <c:v>0.85714285714285698</c:v>
                </c:pt>
                <c:pt idx="7">
                  <c:v>0.86303162782680798</c:v>
                </c:pt>
                <c:pt idx="8">
                  <c:v>0.80180999399017905</c:v>
                </c:pt>
                <c:pt idx="9">
                  <c:v>0.78824327294099905</c:v>
                </c:pt>
                <c:pt idx="10">
                  <c:v>0.875</c:v>
                </c:pt>
                <c:pt idx="11">
                  <c:v>0.875</c:v>
                </c:pt>
                <c:pt idx="12">
                  <c:v>0.78410069989744402</c:v>
                </c:pt>
                <c:pt idx="13">
                  <c:v>0.83333333333333304</c:v>
                </c:pt>
                <c:pt idx="14">
                  <c:v>0.805700990394974</c:v>
                </c:pt>
                <c:pt idx="15">
                  <c:v>0.87176847225340204</c:v>
                </c:pt>
                <c:pt idx="16">
                  <c:v>0.89397003678030995</c:v>
                </c:pt>
                <c:pt idx="17">
                  <c:v>0.88266022849824299</c:v>
                </c:pt>
              </c:numCache>
            </c:numRef>
          </c:xVal>
          <c:yVal>
            <c:numRef>
              <c:f>MBB_West_Coast!$B$2:$B$19</c:f>
              <c:numCache>
                <c:formatCode>0.0000</c:formatCode>
                <c:ptCount val="18"/>
                <c:pt idx="0">
                  <c:v>0.85714285714285698</c:v>
                </c:pt>
                <c:pt idx="1">
                  <c:v>0.82539682539682502</c:v>
                </c:pt>
                <c:pt idx="2">
                  <c:v>0.84126984126984095</c:v>
                </c:pt>
                <c:pt idx="3">
                  <c:v>0.69841269841269804</c:v>
                </c:pt>
                <c:pt idx="4">
                  <c:v>0.79365079365079305</c:v>
                </c:pt>
                <c:pt idx="5">
                  <c:v>0.77777777777777701</c:v>
                </c:pt>
                <c:pt idx="6">
                  <c:v>0.85714285714285698</c:v>
                </c:pt>
                <c:pt idx="7">
                  <c:v>0.80952380952380898</c:v>
                </c:pt>
                <c:pt idx="8">
                  <c:v>0.80952380952380898</c:v>
                </c:pt>
                <c:pt idx="9">
                  <c:v>0.8125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0.84848484848484795</c:v>
                </c:pt>
                <c:pt idx="16">
                  <c:v>0.78787878787878696</c:v>
                </c:pt>
                <c:pt idx="17">
                  <c:v>0.797752808988764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4-DD4F-8429-37AA6A7B4604}"/>
            </c:ext>
          </c:extLst>
        </c:ser>
        <c:ser>
          <c:idx val="1"/>
          <c:order val="1"/>
          <c:tx>
            <c:v>Colley, r=0.523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MBB_West_Coast!$D$2:$D$19</c:f>
              <c:numCache>
                <c:formatCode>0.0000</c:formatCode>
                <c:ptCount val="18"/>
                <c:pt idx="0">
                  <c:v>0.89285714285714302</c:v>
                </c:pt>
                <c:pt idx="1">
                  <c:v>0.77568577070044098</c:v>
                </c:pt>
                <c:pt idx="2">
                  <c:v>0.85714285714285698</c:v>
                </c:pt>
                <c:pt idx="3">
                  <c:v>0.81266045812305798</c:v>
                </c:pt>
                <c:pt idx="4">
                  <c:v>0.82142857142857095</c:v>
                </c:pt>
                <c:pt idx="5">
                  <c:v>0.76805135728240403</c:v>
                </c:pt>
                <c:pt idx="6">
                  <c:v>0.85714285714285698</c:v>
                </c:pt>
                <c:pt idx="7">
                  <c:v>0.86303162782680798</c:v>
                </c:pt>
                <c:pt idx="8">
                  <c:v>0.80180999399017905</c:v>
                </c:pt>
                <c:pt idx="9">
                  <c:v>0.78824327294099905</c:v>
                </c:pt>
                <c:pt idx="10">
                  <c:v>0.875</c:v>
                </c:pt>
                <c:pt idx="11">
                  <c:v>0.875</c:v>
                </c:pt>
                <c:pt idx="12">
                  <c:v>0.78410069989744402</c:v>
                </c:pt>
                <c:pt idx="13">
                  <c:v>0.83333333333333304</c:v>
                </c:pt>
                <c:pt idx="14">
                  <c:v>0.805700990394974</c:v>
                </c:pt>
                <c:pt idx="15">
                  <c:v>0.87176847225340204</c:v>
                </c:pt>
                <c:pt idx="16">
                  <c:v>0.89397003678030995</c:v>
                </c:pt>
                <c:pt idx="17">
                  <c:v>0.88266022849824299</c:v>
                </c:pt>
              </c:numCache>
            </c:numRef>
          </c:xVal>
          <c:yVal>
            <c:numRef>
              <c:f>MBB_West_Coast!$C$2:$C$19</c:f>
              <c:numCache>
                <c:formatCode>0.0000</c:formatCode>
                <c:ptCount val="18"/>
                <c:pt idx="0">
                  <c:v>0.84126984126984095</c:v>
                </c:pt>
                <c:pt idx="1">
                  <c:v>0.79365079365079305</c:v>
                </c:pt>
                <c:pt idx="2">
                  <c:v>0.82539682539682502</c:v>
                </c:pt>
                <c:pt idx="3">
                  <c:v>0.73015873015873001</c:v>
                </c:pt>
                <c:pt idx="4">
                  <c:v>0.80952380952380898</c:v>
                </c:pt>
                <c:pt idx="5">
                  <c:v>0.76190476190476097</c:v>
                </c:pt>
                <c:pt idx="6">
                  <c:v>0.87301587301587302</c:v>
                </c:pt>
                <c:pt idx="7">
                  <c:v>0.82539682539682502</c:v>
                </c:pt>
                <c:pt idx="8">
                  <c:v>0.79365079365079305</c:v>
                </c:pt>
                <c:pt idx="9">
                  <c:v>0.8125</c:v>
                </c:pt>
                <c:pt idx="10">
                  <c:v>0.88749999999999996</c:v>
                </c:pt>
                <c:pt idx="11">
                  <c:v>0.875</c:v>
                </c:pt>
                <c:pt idx="12">
                  <c:v>0.75</c:v>
                </c:pt>
                <c:pt idx="13">
                  <c:v>0.75757575757575701</c:v>
                </c:pt>
                <c:pt idx="14">
                  <c:v>0.72448979591836704</c:v>
                </c:pt>
                <c:pt idx="15">
                  <c:v>0.82828282828282795</c:v>
                </c:pt>
                <c:pt idx="16">
                  <c:v>0.77777777777777701</c:v>
                </c:pt>
                <c:pt idx="17">
                  <c:v>0.76404494382022403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4-DD4F-8429-37AA6A7B4604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74432160"/>
        <c:axId val="274433840"/>
      </c:scatterChart>
      <c:valAx>
        <c:axId val="274432160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33840"/>
        <c:crosses val="autoZero"/>
        <c:crossBetween val="midCat"/>
      </c:valAx>
      <c:valAx>
        <c:axId val="27443384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321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196850</xdr:rowOff>
    </xdr:from>
    <xdr:to>
      <xdr:col>11</xdr:col>
      <xdr:colOff>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747C4-7B80-BB4F-9075-C341E75F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184150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C3DD-71BE-214E-988B-E5F449E75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184150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AF10B-1D94-5C46-A389-99F0E554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1041400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F17FB-BBD5-E643-B9B7-03471E42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Q37"/>
  <sheetViews>
    <sheetView workbookViewId="0">
      <selection activeCell="F2" sqref="F2"/>
    </sheetView>
  </sheetViews>
  <sheetFormatPr baseColWidth="10" defaultColWidth="13.83203125" defaultRowHeight="16" x14ac:dyDescent="0.2"/>
  <cols>
    <col min="1" max="1" width="13.83203125" style="1"/>
    <col min="2" max="3" width="13.83203125" style="1" customWidth="1"/>
    <col min="4" max="13" width="13.83203125" style="1"/>
    <col min="14" max="14" width="13.83203125" style="3"/>
    <col min="15" max="16384" width="13.83203125" style="1"/>
  </cols>
  <sheetData>
    <row r="1" spans="1:17" x14ac:dyDescent="0.2">
      <c r="A1" s="16" t="s">
        <v>2</v>
      </c>
      <c r="B1" s="17" t="s">
        <v>1</v>
      </c>
      <c r="C1" s="17" t="s">
        <v>0</v>
      </c>
      <c r="D1" s="17" t="s">
        <v>5</v>
      </c>
      <c r="E1" s="18" t="s">
        <v>3</v>
      </c>
      <c r="F1" s="18"/>
      <c r="G1" s="19"/>
      <c r="H1" s="18"/>
      <c r="I1" s="18"/>
      <c r="J1" s="18"/>
      <c r="N1" s="1"/>
      <c r="O1" s="3"/>
      <c r="P1" s="4"/>
      <c r="Q1" s="5"/>
    </row>
    <row r="2" spans="1:17" x14ac:dyDescent="0.2">
      <c r="A2" s="1">
        <v>1995</v>
      </c>
      <c r="B2" s="34">
        <v>0.89285714285714202</v>
      </c>
      <c r="C2" s="34">
        <v>0.92592592592592504</v>
      </c>
      <c r="D2" s="38">
        <v>7</v>
      </c>
      <c r="E2" s="35">
        <v>0.85714285714285698</v>
      </c>
      <c r="F2" s="21"/>
      <c r="G2" s="21"/>
      <c r="H2" s="21"/>
      <c r="I2" s="14"/>
      <c r="J2" s="2"/>
      <c r="N2" s="1"/>
      <c r="O2" s="3"/>
      <c r="Q2" s="5"/>
    </row>
    <row r="3" spans="1:17" x14ac:dyDescent="0.2">
      <c r="A3" s="1">
        <f t="shared" ref="A3:A18" si="0">A2+1</f>
        <v>1996</v>
      </c>
      <c r="B3" s="34">
        <v>0.85714285714285698</v>
      </c>
      <c r="C3" s="34">
        <v>0.92857142857142805</v>
      </c>
      <c r="D3" s="38">
        <v>1</v>
      </c>
      <c r="E3" s="35">
        <v>0.85714285714285698</v>
      </c>
      <c r="F3" s="21"/>
      <c r="G3" s="21"/>
      <c r="H3" s="21"/>
      <c r="I3" s="14"/>
      <c r="J3" s="2"/>
      <c r="N3" s="1"/>
      <c r="O3" s="3"/>
      <c r="Q3" s="5"/>
    </row>
    <row r="4" spans="1:17" x14ac:dyDescent="0.2">
      <c r="A4" s="1">
        <f t="shared" si="0"/>
        <v>1997</v>
      </c>
      <c r="B4" s="34">
        <v>0.67857142857142805</v>
      </c>
      <c r="C4" s="34">
        <v>0.70370370370370305</v>
      </c>
      <c r="D4" s="38">
        <v>62</v>
      </c>
      <c r="E4" s="35">
        <v>0.81486562351399205</v>
      </c>
      <c r="F4" s="21"/>
      <c r="G4" s="21"/>
      <c r="H4" s="21"/>
      <c r="I4" s="14"/>
      <c r="J4" s="2"/>
      <c r="N4" s="1"/>
      <c r="O4" s="3"/>
      <c r="Q4" s="5"/>
    </row>
    <row r="5" spans="1:17" x14ac:dyDescent="0.2">
      <c r="A5" s="1">
        <f t="shared" si="0"/>
        <v>1998</v>
      </c>
      <c r="B5" s="34">
        <v>0.75</v>
      </c>
      <c r="C5" s="34">
        <v>0.91666666666666596</v>
      </c>
      <c r="D5" s="38">
        <v>30</v>
      </c>
      <c r="E5" s="35">
        <v>0.816931885550639</v>
      </c>
      <c r="F5" s="21"/>
      <c r="G5" s="21"/>
      <c r="H5" s="21"/>
      <c r="I5" s="14"/>
      <c r="J5" s="2"/>
      <c r="N5" s="1"/>
      <c r="O5" s="3"/>
    </row>
    <row r="6" spans="1:17" x14ac:dyDescent="0.2">
      <c r="A6" s="1">
        <f t="shared" si="0"/>
        <v>1999</v>
      </c>
      <c r="B6" s="34">
        <v>0.82142857142857095</v>
      </c>
      <c r="C6" s="34">
        <v>0.85714285714285698</v>
      </c>
      <c r="D6" s="38">
        <v>23</v>
      </c>
      <c r="E6" s="35">
        <v>0.85714285714285698</v>
      </c>
      <c r="F6" s="21"/>
      <c r="G6" s="21"/>
      <c r="H6" s="21"/>
      <c r="I6" s="14"/>
      <c r="J6" s="2"/>
      <c r="N6" s="1"/>
      <c r="O6" s="3"/>
    </row>
    <row r="7" spans="1:17" x14ac:dyDescent="0.2">
      <c r="A7" s="1">
        <f t="shared" si="0"/>
        <v>2000</v>
      </c>
      <c r="B7" s="34">
        <v>0.92857142857142805</v>
      </c>
      <c r="C7" s="34">
        <v>0.92857142857142805</v>
      </c>
      <c r="D7" s="38">
        <v>3</v>
      </c>
      <c r="E7" s="35">
        <v>0.85714285714285698</v>
      </c>
      <c r="F7" s="21"/>
      <c r="G7" s="21"/>
      <c r="H7" s="21"/>
      <c r="I7" s="14"/>
      <c r="J7" s="2"/>
      <c r="N7" s="1"/>
      <c r="O7" s="3"/>
    </row>
    <row r="8" spans="1:17" x14ac:dyDescent="0.2">
      <c r="A8" s="1">
        <f t="shared" si="0"/>
        <v>2001</v>
      </c>
      <c r="B8" s="34">
        <v>0.85714285714285698</v>
      </c>
      <c r="C8" s="34">
        <v>0.96296296296296202</v>
      </c>
      <c r="D8" s="38">
        <v>1</v>
      </c>
      <c r="E8" s="35">
        <v>0.85714285714285698</v>
      </c>
      <c r="F8" s="21"/>
      <c r="G8" s="21"/>
      <c r="H8" s="21"/>
      <c r="I8" s="14"/>
      <c r="J8" s="2"/>
      <c r="N8" s="1"/>
      <c r="O8" s="3"/>
    </row>
    <row r="9" spans="1:17" x14ac:dyDescent="0.2">
      <c r="A9" s="1">
        <f t="shared" si="0"/>
        <v>2002</v>
      </c>
      <c r="B9" s="34">
        <v>0.89285714285714202</v>
      </c>
      <c r="C9" s="34">
        <v>0.96153846153846101</v>
      </c>
      <c r="D9" s="38">
        <v>3</v>
      </c>
      <c r="E9" s="35">
        <v>0.85714285714285698</v>
      </c>
      <c r="F9" s="21"/>
      <c r="G9" s="21"/>
      <c r="H9" s="21"/>
      <c r="I9" s="14"/>
      <c r="J9" s="2"/>
      <c r="N9" s="1"/>
      <c r="O9" s="3"/>
    </row>
    <row r="10" spans="1:17" x14ac:dyDescent="0.2">
      <c r="A10" s="1">
        <f t="shared" si="0"/>
        <v>2003</v>
      </c>
      <c r="B10" s="34">
        <v>0.78571428571428503</v>
      </c>
      <c r="C10" s="34">
        <v>0.89285714285714202</v>
      </c>
      <c r="D10" s="38">
        <v>18</v>
      </c>
      <c r="E10" s="35">
        <v>0.85714285714285698</v>
      </c>
      <c r="F10" s="21"/>
      <c r="G10" s="21"/>
      <c r="H10" s="21"/>
      <c r="I10" s="14"/>
      <c r="J10" s="2"/>
      <c r="N10" s="1"/>
      <c r="O10" s="3"/>
    </row>
    <row r="11" spans="1:17" x14ac:dyDescent="0.2">
      <c r="A11" s="1">
        <f t="shared" si="0"/>
        <v>2004</v>
      </c>
      <c r="B11" s="34">
        <v>0.76190476190476097</v>
      </c>
      <c r="C11" s="34">
        <v>0.75</v>
      </c>
      <c r="D11" s="38">
        <v>48</v>
      </c>
      <c r="E11" s="35">
        <v>0.66145940252019997</v>
      </c>
      <c r="F11" s="21"/>
      <c r="G11" s="21"/>
      <c r="H11" s="21"/>
      <c r="I11" s="14"/>
      <c r="J11" s="2"/>
      <c r="N11" s="1"/>
      <c r="O11" s="3"/>
    </row>
    <row r="12" spans="1:17" x14ac:dyDescent="0.2">
      <c r="A12" s="1">
        <f t="shared" si="0"/>
        <v>2005</v>
      </c>
      <c r="B12" s="34">
        <v>0.82142857142857095</v>
      </c>
      <c r="C12" s="34">
        <v>0.88</v>
      </c>
      <c r="D12" s="38">
        <v>16</v>
      </c>
      <c r="E12" s="35">
        <v>0.83751713038945497</v>
      </c>
      <c r="F12" s="21"/>
      <c r="G12" s="21"/>
      <c r="H12" s="21"/>
      <c r="I12" s="14"/>
      <c r="J12" s="2"/>
      <c r="N12" s="1"/>
      <c r="O12" s="3"/>
    </row>
    <row r="13" spans="1:17" x14ac:dyDescent="0.2">
      <c r="A13" s="1">
        <f t="shared" si="0"/>
        <v>2006</v>
      </c>
      <c r="B13" s="34">
        <v>0.75</v>
      </c>
      <c r="C13" s="34">
        <v>0.77777777777777701</v>
      </c>
      <c r="D13" s="38">
        <v>45</v>
      </c>
      <c r="E13" s="35">
        <v>0.80485351374507996</v>
      </c>
      <c r="F13" s="21"/>
      <c r="G13" s="21"/>
      <c r="H13" s="21"/>
      <c r="I13" s="14"/>
      <c r="J13" s="2"/>
      <c r="N13" s="1"/>
      <c r="O13" s="3"/>
    </row>
    <row r="14" spans="1:17" x14ac:dyDescent="0.2">
      <c r="A14" s="1">
        <f t="shared" si="0"/>
        <v>2007</v>
      </c>
      <c r="B14" s="34">
        <v>0.64285714285714202</v>
      </c>
      <c r="C14" s="34">
        <v>0.69230769230769196</v>
      </c>
      <c r="D14" s="38">
        <v>205</v>
      </c>
      <c r="E14" s="35">
        <v>0.684131683057422</v>
      </c>
      <c r="F14" s="21"/>
      <c r="G14" s="21"/>
      <c r="H14" s="21"/>
      <c r="I14" s="14"/>
      <c r="J14" s="2"/>
      <c r="N14" s="1"/>
      <c r="O14" s="3"/>
    </row>
    <row r="15" spans="1:17" x14ac:dyDescent="0.2">
      <c r="A15" s="1">
        <f t="shared" si="0"/>
        <v>2008</v>
      </c>
      <c r="B15" s="34">
        <v>0.71428571428571397</v>
      </c>
      <c r="C15" s="34">
        <v>0.84615384615384603</v>
      </c>
      <c r="D15" s="38">
        <v>43</v>
      </c>
      <c r="E15" s="35">
        <v>0.80485351374507996</v>
      </c>
      <c r="F15" s="21"/>
      <c r="G15" s="21"/>
      <c r="H15" s="21"/>
      <c r="I15" s="14"/>
      <c r="J15" s="2"/>
      <c r="N15" s="1"/>
      <c r="O15" s="3"/>
    </row>
    <row r="16" spans="1:17" x14ac:dyDescent="0.2">
      <c r="A16" s="1">
        <f t="shared" si="0"/>
        <v>2009</v>
      </c>
      <c r="B16" s="34">
        <v>0.78571428571428503</v>
      </c>
      <c r="C16" s="34">
        <v>0.88888888888888795</v>
      </c>
      <c r="D16" s="38">
        <v>26</v>
      </c>
      <c r="E16" s="35">
        <v>0.85714285714285698</v>
      </c>
      <c r="F16" s="21"/>
      <c r="G16" s="21"/>
      <c r="H16" s="21"/>
      <c r="I16" s="14"/>
      <c r="J16" s="2"/>
      <c r="N16" s="1"/>
      <c r="O16" s="3"/>
    </row>
    <row r="17" spans="1:15" x14ac:dyDescent="0.2">
      <c r="A17" s="1">
        <f t="shared" si="0"/>
        <v>2010</v>
      </c>
      <c r="B17" s="34">
        <v>0.75</v>
      </c>
      <c r="C17" s="34">
        <v>0.80769230769230704</v>
      </c>
      <c r="D17" s="38">
        <v>174</v>
      </c>
      <c r="E17" s="35">
        <v>0.70817351151146901</v>
      </c>
      <c r="F17" s="21"/>
      <c r="G17" s="21"/>
      <c r="H17" s="21"/>
      <c r="I17" s="14"/>
      <c r="J17" s="2"/>
      <c r="N17" s="1"/>
      <c r="O17" s="3"/>
    </row>
    <row r="18" spans="1:15" x14ac:dyDescent="0.2">
      <c r="A18" s="1">
        <f t="shared" si="0"/>
        <v>2011</v>
      </c>
      <c r="B18" s="34">
        <v>0.64285714285714202</v>
      </c>
      <c r="C18" s="34">
        <v>0.79166666666666596</v>
      </c>
      <c r="D18" s="38">
        <v>125</v>
      </c>
      <c r="E18" s="35">
        <v>0.71428571428571397</v>
      </c>
      <c r="F18" s="21"/>
      <c r="G18" s="21"/>
      <c r="H18" s="21"/>
      <c r="I18" s="14"/>
      <c r="J18" s="2"/>
      <c r="N18" s="1"/>
      <c r="O18" s="3"/>
    </row>
    <row r="19" spans="1:15" x14ac:dyDescent="0.2">
      <c r="A19" s="1">
        <f>A18+1</f>
        <v>2012</v>
      </c>
      <c r="B19" s="34">
        <v>0.64285714285714202</v>
      </c>
      <c r="C19" s="34">
        <v>0.72</v>
      </c>
      <c r="D19" s="38">
        <v>111</v>
      </c>
      <c r="E19" s="35">
        <v>0.71428571428571497</v>
      </c>
      <c r="F19" s="21"/>
      <c r="G19" s="21"/>
      <c r="H19" s="21"/>
      <c r="I19" s="14"/>
      <c r="J19" s="2"/>
      <c r="L19" s="6"/>
      <c r="N19" s="1"/>
      <c r="O19" s="3"/>
    </row>
    <row r="20" spans="1:15" x14ac:dyDescent="0.2">
      <c r="A20" s="16" t="s">
        <v>6</v>
      </c>
      <c r="B20" s="36">
        <f>SUM(B2:B19)/ROWS(B2:B19)</f>
        <v>0.77645502645502595</v>
      </c>
      <c r="C20" s="36">
        <f t="shared" ref="C20:E20" si="1">SUM(C2:C19)/ROWS(C2:C19)</f>
        <v>0.84624598652376382</v>
      </c>
      <c r="D20" s="36">
        <f t="shared" si="1"/>
        <v>52.277777777777779</v>
      </c>
      <c r="E20" s="36">
        <f t="shared" si="1"/>
        <v>0.80102780831931231</v>
      </c>
      <c r="F20" s="24"/>
      <c r="G20" s="24"/>
      <c r="H20" s="24"/>
      <c r="I20" s="14"/>
      <c r="J20" s="2"/>
      <c r="L20" s="6"/>
      <c r="N20" s="1"/>
      <c r="O20" s="3"/>
    </row>
    <row r="21" spans="1:15" x14ac:dyDescent="0.2">
      <c r="B21" s="13"/>
      <c r="C21" s="13"/>
      <c r="D21" s="14"/>
      <c r="E21" s="14"/>
      <c r="F21" s="15"/>
      <c r="G21" s="14"/>
      <c r="H21" s="2"/>
      <c r="I21" s="2"/>
      <c r="K21" s="6"/>
    </row>
    <row r="22" spans="1:15" x14ac:dyDescent="0.2">
      <c r="A22" s="16" t="s">
        <v>4</v>
      </c>
      <c r="B22" s="16" t="s">
        <v>1</v>
      </c>
      <c r="C22" s="16" t="s">
        <v>0</v>
      </c>
      <c r="D22" s="16" t="s">
        <v>5</v>
      </c>
      <c r="K22" s="6"/>
    </row>
    <row r="23" spans="1:15" x14ac:dyDescent="0.2">
      <c r="A23" s="16" t="s">
        <v>3</v>
      </c>
      <c r="B23" s="22">
        <f>CORREL(E2:E19,B2:B19)</f>
        <v>0.71941744291429599</v>
      </c>
      <c r="C23" s="22">
        <f>CORREL(E2:E19,C2:C19)</f>
        <v>0.78065144995958324</v>
      </c>
      <c r="D23" s="23">
        <f>CORREL(E2:E19,D2:D19)</f>
        <v>-0.82626414932208425</v>
      </c>
      <c r="K23" s="6"/>
    </row>
    <row r="24" spans="1:15" x14ac:dyDescent="0.2">
      <c r="B24" s="22"/>
      <c r="C24" s="22"/>
      <c r="D24" s="23"/>
      <c r="K24" s="6"/>
    </row>
    <row r="25" spans="1:15" x14ac:dyDescent="0.2">
      <c r="B25" s="22"/>
      <c r="C25" s="22"/>
      <c r="D25" s="23"/>
      <c r="E25" s="9"/>
      <c r="F25" s="9"/>
      <c r="G25" s="9"/>
      <c r="H25" s="9"/>
      <c r="I25" s="9"/>
      <c r="J25" s="9"/>
      <c r="K25" s="10"/>
      <c r="L25" s="9"/>
      <c r="M25" s="9"/>
      <c r="N25" s="11"/>
      <c r="O25" s="9"/>
    </row>
    <row r="26" spans="1:15" x14ac:dyDescent="0.2">
      <c r="B26" s="22"/>
      <c r="C26" s="22"/>
      <c r="D26" s="23"/>
      <c r="E26" s="9"/>
      <c r="F26" s="9"/>
      <c r="G26" s="9"/>
      <c r="H26" s="9"/>
      <c r="I26" s="9"/>
      <c r="J26" s="9"/>
      <c r="K26" s="10"/>
      <c r="L26" s="9"/>
      <c r="M26" s="9"/>
      <c r="N26" s="11"/>
      <c r="O26" s="9"/>
    </row>
    <row r="27" spans="1:15" x14ac:dyDescent="0.2">
      <c r="B27" s="7"/>
      <c r="C27" s="7"/>
      <c r="D27" s="8"/>
    </row>
    <row r="28" spans="1:15" x14ac:dyDescent="0.2">
      <c r="B28" s="7"/>
      <c r="D28" s="8"/>
      <c r="G28" s="6"/>
      <c r="H28" s="6"/>
    </row>
    <row r="29" spans="1:15" x14ac:dyDescent="0.2">
      <c r="B29" s="7"/>
      <c r="D29" s="8"/>
      <c r="G29" s="6"/>
      <c r="H29" s="6"/>
    </row>
    <row r="30" spans="1:15" x14ac:dyDescent="0.2">
      <c r="B30" s="7"/>
      <c r="D30" s="8"/>
      <c r="F30" s="6"/>
      <c r="G30" s="6"/>
      <c r="H30" s="6"/>
    </row>
    <row r="31" spans="1:15" x14ac:dyDescent="0.2">
      <c r="B31" s="7"/>
      <c r="F31" s="6"/>
      <c r="G31" s="6"/>
      <c r="H31" s="6"/>
    </row>
    <row r="32" spans="1:15" x14ac:dyDescent="0.2">
      <c r="B32" s="7"/>
      <c r="F32" s="6"/>
      <c r="G32" s="6"/>
      <c r="H32" s="6"/>
    </row>
    <row r="33" spans="1:11" x14ac:dyDescent="0.2">
      <c r="B33" s="7"/>
      <c r="F33" s="6"/>
      <c r="G33" s="6"/>
      <c r="H33" s="6"/>
    </row>
    <row r="34" spans="1:11" x14ac:dyDescent="0.2">
      <c r="A34" s="6"/>
      <c r="B34" s="12"/>
    </row>
    <row r="35" spans="1:11" x14ac:dyDescent="0.2">
      <c r="A35" s="6"/>
      <c r="B35" s="12"/>
      <c r="C35" s="9"/>
      <c r="D35" s="9"/>
      <c r="E35" s="9"/>
      <c r="F35" s="9"/>
      <c r="G35" s="10"/>
      <c r="H35" s="9"/>
      <c r="I35" s="9"/>
      <c r="J35" s="9"/>
      <c r="K35" s="9"/>
    </row>
    <row r="36" spans="1:11" x14ac:dyDescent="0.2">
      <c r="B36" s="7"/>
      <c r="C36" s="9"/>
      <c r="D36" s="9"/>
      <c r="E36" s="9"/>
      <c r="F36" s="9"/>
      <c r="G36" s="10"/>
      <c r="H36" s="9"/>
      <c r="I36" s="9"/>
      <c r="J36" s="9"/>
      <c r="K36" s="9"/>
    </row>
    <row r="37" spans="1:11" x14ac:dyDescent="0.2">
      <c r="B37" s="7"/>
    </row>
  </sheetData>
  <sortState ref="C23:E30">
    <sortCondition ref="E23:E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27A3-C9CA-604E-B9EC-7F7385B6B7A1}">
  <dimension ref="A1:H26"/>
  <sheetViews>
    <sheetView workbookViewId="0">
      <selection activeCell="I27" sqref="I27"/>
    </sheetView>
  </sheetViews>
  <sheetFormatPr baseColWidth="10" defaultColWidth="13.83203125" defaultRowHeight="16" x14ac:dyDescent="0.2"/>
  <cols>
    <col min="2" max="3" width="13.83203125" customWidth="1"/>
  </cols>
  <sheetData>
    <row r="1" spans="1:8" x14ac:dyDescent="0.2">
      <c r="A1" s="26" t="s">
        <v>2</v>
      </c>
      <c r="B1" s="27" t="s">
        <v>1</v>
      </c>
      <c r="C1" s="27" t="s">
        <v>0</v>
      </c>
      <c r="D1" s="28" t="s">
        <v>3</v>
      </c>
      <c r="E1" s="28" t="s">
        <v>7</v>
      </c>
      <c r="F1" s="19"/>
      <c r="G1" s="18"/>
      <c r="H1" s="18"/>
    </row>
    <row r="2" spans="1:8" x14ac:dyDescent="0.2">
      <c r="A2" s="30">
        <v>2002</v>
      </c>
      <c r="B2" s="31">
        <v>0.579439252336448</v>
      </c>
      <c r="C2" s="31">
        <v>0.65420560747663503</v>
      </c>
      <c r="D2" s="32">
        <v>0.70897411908498398</v>
      </c>
      <c r="E2" s="32">
        <v>0.50492085259211095</v>
      </c>
      <c r="F2" s="21"/>
      <c r="G2" s="21"/>
    </row>
    <row r="3" spans="1:8" x14ac:dyDescent="0.2">
      <c r="A3" s="30">
        <v>2003</v>
      </c>
      <c r="B3" s="31">
        <v>0.710280373831775</v>
      </c>
      <c r="C3" s="31">
        <v>0.710280373831775</v>
      </c>
      <c r="D3" s="32">
        <v>0.78831623544023799</v>
      </c>
      <c r="E3" s="32">
        <v>0.57106771821808999</v>
      </c>
      <c r="F3" s="21"/>
      <c r="G3" s="21"/>
    </row>
    <row r="4" spans="1:8" x14ac:dyDescent="0.2">
      <c r="A4" s="30">
        <v>2004</v>
      </c>
      <c r="B4" s="31">
        <v>0.73831775700934499</v>
      </c>
      <c r="C4" s="31">
        <v>0.78504672897196204</v>
      </c>
      <c r="D4" s="32">
        <v>0.88644668825954298</v>
      </c>
      <c r="E4" s="32">
        <v>0.67874001486549396</v>
      </c>
      <c r="F4" s="21"/>
      <c r="G4" s="21"/>
    </row>
    <row r="5" spans="1:8" x14ac:dyDescent="0.2">
      <c r="A5" s="30">
        <v>2005</v>
      </c>
      <c r="B5" s="31">
        <v>0.72897196261682196</v>
      </c>
      <c r="C5" s="31">
        <v>0.73831775700934499</v>
      </c>
      <c r="D5" s="32">
        <v>0.85588230518396002</v>
      </c>
      <c r="E5" s="32">
        <v>0.72727272727272696</v>
      </c>
      <c r="F5" s="21"/>
      <c r="G5" s="21"/>
    </row>
    <row r="6" spans="1:8" x14ac:dyDescent="0.2">
      <c r="A6" s="30">
        <v>2006</v>
      </c>
      <c r="B6" s="31">
        <v>0.71111111111111103</v>
      </c>
      <c r="C6" s="31">
        <v>0.72222222222222199</v>
      </c>
      <c r="D6" s="32">
        <v>0.744153681999706</v>
      </c>
      <c r="E6" s="32">
        <v>0.55777986638093402</v>
      </c>
      <c r="F6" s="21"/>
      <c r="G6" s="21"/>
    </row>
    <row r="7" spans="1:8" x14ac:dyDescent="0.2">
      <c r="A7" s="30">
        <v>2007</v>
      </c>
      <c r="B7" s="31">
        <v>0.77064220183486198</v>
      </c>
      <c r="C7" s="31">
        <v>0.77981651376146699</v>
      </c>
      <c r="D7" s="32">
        <v>0.83181247933798397</v>
      </c>
      <c r="E7" s="32">
        <v>0.81927970903551295</v>
      </c>
      <c r="F7" s="21"/>
      <c r="G7" s="21"/>
    </row>
    <row r="8" spans="1:8" x14ac:dyDescent="0.2">
      <c r="A8" s="30">
        <v>2008</v>
      </c>
      <c r="B8" s="31">
        <v>0.77500000000000002</v>
      </c>
      <c r="C8" s="31">
        <v>0.77500000000000002</v>
      </c>
      <c r="D8" s="32">
        <v>0.87169443646722899</v>
      </c>
      <c r="E8" s="32">
        <v>0.87169443646722899</v>
      </c>
      <c r="F8" s="21"/>
      <c r="G8" s="21"/>
    </row>
    <row r="9" spans="1:8" x14ac:dyDescent="0.2">
      <c r="A9" s="30">
        <v>2009</v>
      </c>
      <c r="B9" s="31">
        <v>0.75572519083969403</v>
      </c>
      <c r="C9" s="31">
        <v>0.74045801526717503</v>
      </c>
      <c r="D9" s="32">
        <v>0.85251698849084501</v>
      </c>
      <c r="E9" s="32">
        <v>0.825131294689465</v>
      </c>
      <c r="F9" s="21"/>
      <c r="G9" s="21"/>
    </row>
    <row r="10" spans="1:8" x14ac:dyDescent="0.2">
      <c r="A10" s="30">
        <v>2010</v>
      </c>
      <c r="B10" s="31">
        <v>0.69747899159663795</v>
      </c>
      <c r="C10" s="31">
        <v>0.70588235294117596</v>
      </c>
      <c r="D10" s="32">
        <v>0.77672479715349996</v>
      </c>
      <c r="E10" s="32">
        <v>0.68500558640727405</v>
      </c>
      <c r="F10" s="21"/>
      <c r="G10" s="21"/>
    </row>
    <row r="11" spans="1:8" x14ac:dyDescent="0.2">
      <c r="A11" s="30">
        <v>2011</v>
      </c>
      <c r="B11" s="31">
        <v>0.747899159663865</v>
      </c>
      <c r="C11" s="31">
        <v>0.78151260504201603</v>
      </c>
      <c r="D11" s="32">
        <v>0.80459963895344799</v>
      </c>
      <c r="E11" s="32">
        <v>0.640405117678157</v>
      </c>
      <c r="F11" s="21"/>
      <c r="G11" s="21"/>
    </row>
    <row r="12" spans="1:8" x14ac:dyDescent="0.2">
      <c r="A12" s="30">
        <v>2012</v>
      </c>
      <c r="B12" s="31">
        <v>0.66386554621848703</v>
      </c>
      <c r="C12" s="31">
        <v>0.66386554621848703</v>
      </c>
      <c r="D12" s="32">
        <v>0.77272727272727304</v>
      </c>
      <c r="E12" s="32">
        <v>0.72773897570288604</v>
      </c>
      <c r="F12" s="21"/>
      <c r="G12" s="21"/>
    </row>
    <row r="13" spans="1:8" x14ac:dyDescent="0.2">
      <c r="A13" s="30">
        <v>2013</v>
      </c>
      <c r="B13" s="31">
        <v>0.78991596638655404</v>
      </c>
      <c r="C13" s="31">
        <v>0.75630252100840301</v>
      </c>
      <c r="D13" s="32">
        <v>0.88104650217748504</v>
      </c>
      <c r="E13" s="32">
        <v>0.77197893329734601</v>
      </c>
      <c r="F13" s="21"/>
      <c r="G13" s="21"/>
    </row>
    <row r="14" spans="1:8" x14ac:dyDescent="0.2">
      <c r="A14" s="30">
        <v>2014</v>
      </c>
      <c r="B14" s="31">
        <v>0.74489795918367296</v>
      </c>
      <c r="C14" s="31">
        <v>0.77551020408163196</v>
      </c>
      <c r="D14" s="32">
        <v>0.86631386886150497</v>
      </c>
      <c r="E14" s="32">
        <v>0.75258127601255498</v>
      </c>
      <c r="F14" s="21"/>
      <c r="G14" s="21"/>
    </row>
    <row r="15" spans="1:8" x14ac:dyDescent="0.2">
      <c r="A15" s="30">
        <v>2015</v>
      </c>
      <c r="B15" s="31">
        <v>0.72</v>
      </c>
      <c r="C15" s="31">
        <v>0.7</v>
      </c>
      <c r="D15" s="32">
        <v>0.792040226169339</v>
      </c>
      <c r="E15" s="32">
        <v>0.79616082348206996</v>
      </c>
      <c r="F15" s="21"/>
      <c r="G15" s="21"/>
    </row>
    <row r="16" spans="1:8" x14ac:dyDescent="0.2">
      <c r="A16" s="30">
        <v>2016</v>
      </c>
      <c r="B16" s="31">
        <v>0.75757575757575701</v>
      </c>
      <c r="C16" s="31">
        <v>0.77777777777777701</v>
      </c>
      <c r="D16" s="32">
        <v>0.82185506410753195</v>
      </c>
      <c r="E16" s="32">
        <v>0.82185506410753195</v>
      </c>
      <c r="F16" s="21"/>
      <c r="G16" s="21"/>
    </row>
    <row r="17" spans="1:7" x14ac:dyDescent="0.2">
      <c r="A17" s="30">
        <v>2017</v>
      </c>
      <c r="B17" s="31">
        <v>0.74747474747474696</v>
      </c>
      <c r="C17" s="31">
        <v>0.74747474747474696</v>
      </c>
      <c r="D17" s="32">
        <v>0.79209181516090599</v>
      </c>
      <c r="E17" s="32">
        <v>0.79209181516090599</v>
      </c>
      <c r="F17" s="21"/>
      <c r="G17" s="21"/>
    </row>
    <row r="18" spans="1:7" x14ac:dyDescent="0.2">
      <c r="A18" s="30">
        <v>2018</v>
      </c>
      <c r="B18" s="31">
        <v>0.75757575757575701</v>
      </c>
      <c r="C18" s="31">
        <v>0.80808080808080796</v>
      </c>
      <c r="D18" s="32">
        <v>0.82810998898073596</v>
      </c>
      <c r="E18" s="32">
        <v>0.82810998898073596</v>
      </c>
      <c r="F18" s="21"/>
      <c r="G18" s="21"/>
    </row>
    <row r="19" spans="1:7" x14ac:dyDescent="0.2">
      <c r="A19" s="30">
        <v>2019</v>
      </c>
      <c r="B19" s="31">
        <v>0.79797979797979801</v>
      </c>
      <c r="C19" s="31">
        <v>0.83838383838383801</v>
      </c>
      <c r="D19" s="32">
        <v>0.83015766274852898</v>
      </c>
      <c r="E19" s="32">
        <v>0.83015766274852898</v>
      </c>
      <c r="F19" s="21"/>
      <c r="G19" s="21"/>
    </row>
    <row r="20" spans="1:7" x14ac:dyDescent="0.2">
      <c r="A20" s="26" t="s">
        <v>6</v>
      </c>
      <c r="B20" s="33">
        <f>SUM(B2:B19)/ROWS(B2:B19)</f>
        <v>0.73300841851307419</v>
      </c>
      <c r="C20" s="33">
        <f t="shared" ref="C20:E20" si="0">SUM(C2:C19)/ROWS(C2:C19)</f>
        <v>0.74778542330830355</v>
      </c>
      <c r="D20" s="33">
        <f t="shared" si="0"/>
        <v>0.81697020951693011</v>
      </c>
      <c r="E20" s="33">
        <f t="shared" si="0"/>
        <v>0.73344288128330859</v>
      </c>
      <c r="F20" s="25"/>
      <c r="G20" s="25"/>
    </row>
    <row r="21" spans="1:7" x14ac:dyDescent="0.2">
      <c r="A21" s="30"/>
      <c r="B21" s="30"/>
      <c r="C21" s="30"/>
      <c r="D21" s="30"/>
      <c r="E21" s="30"/>
    </row>
    <row r="22" spans="1:7" x14ac:dyDescent="0.2">
      <c r="A22" s="26" t="s">
        <v>4</v>
      </c>
      <c r="B22" s="26" t="s">
        <v>1</v>
      </c>
      <c r="C22" s="26" t="s">
        <v>0</v>
      </c>
      <c r="D22" s="30"/>
      <c r="E22" s="30"/>
    </row>
    <row r="23" spans="1:7" x14ac:dyDescent="0.2">
      <c r="A23" s="26" t="s">
        <v>3</v>
      </c>
      <c r="B23" s="37">
        <f>CORREL(D2:D19,B2:B19)</f>
        <v>0.77151131867617362</v>
      </c>
      <c r="C23" s="37">
        <f>CORREL(D2:D19,C2:C19)</f>
        <v>0.67386186429423023</v>
      </c>
      <c r="D23" s="30"/>
      <c r="E23" s="30"/>
    </row>
    <row r="24" spans="1:7" x14ac:dyDescent="0.2">
      <c r="A24" s="26" t="s">
        <v>7</v>
      </c>
      <c r="B24" s="37">
        <f>CORREL(E2:E19,B2:B19)</f>
        <v>0.73240473098441916</v>
      </c>
      <c r="C24" s="37">
        <f>CORREL(E2:E19,C2:C19)</f>
        <v>0.5703628400704811</v>
      </c>
      <c r="D24" s="30"/>
      <c r="E24" s="30"/>
    </row>
    <row r="25" spans="1:7" x14ac:dyDescent="0.2">
      <c r="A25" s="1"/>
      <c r="B25" s="20"/>
      <c r="C25" s="20"/>
    </row>
    <row r="26" spans="1:7" x14ac:dyDescent="0.2">
      <c r="A26" s="1"/>
      <c r="B26" s="20"/>
      <c r="C2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8E5-C353-D943-B758-57471C1EF2D4}">
  <dimension ref="A1:G26"/>
  <sheetViews>
    <sheetView workbookViewId="0">
      <selection activeCell="K35" sqref="K35"/>
    </sheetView>
  </sheetViews>
  <sheetFormatPr baseColWidth="10" defaultColWidth="13.83203125" defaultRowHeight="16" x14ac:dyDescent="0.2"/>
  <cols>
    <col min="4" max="7" width="13.83203125" customWidth="1"/>
  </cols>
  <sheetData>
    <row r="1" spans="1:7" x14ac:dyDescent="0.2">
      <c r="A1" s="26" t="s">
        <v>2</v>
      </c>
      <c r="B1" s="27" t="s">
        <v>1</v>
      </c>
      <c r="C1" s="27" t="s">
        <v>0</v>
      </c>
      <c r="D1" s="28" t="s">
        <v>3</v>
      </c>
      <c r="E1" s="28" t="s">
        <v>7</v>
      </c>
      <c r="F1" s="29"/>
      <c r="G1" s="18"/>
    </row>
    <row r="2" spans="1:7" x14ac:dyDescent="0.2">
      <c r="A2" s="30">
        <v>2002</v>
      </c>
      <c r="B2" s="31">
        <v>0.66666666666666596</v>
      </c>
      <c r="C2" s="31">
        <v>0.71428571428571397</v>
      </c>
      <c r="D2" s="32">
        <v>0.76593150506568597</v>
      </c>
      <c r="E2" s="32">
        <v>0.76593150506568597</v>
      </c>
      <c r="F2" s="32"/>
      <c r="G2" s="21"/>
    </row>
    <row r="3" spans="1:7" x14ac:dyDescent="0.2">
      <c r="A3" s="30">
        <v>2003</v>
      </c>
      <c r="B3" s="31">
        <v>0.66666666666666596</v>
      </c>
      <c r="C3" s="31">
        <v>0.73015873015873001</v>
      </c>
      <c r="D3" s="32">
        <v>0.78182989192442398</v>
      </c>
      <c r="E3" s="32">
        <v>0.78182989192442398</v>
      </c>
      <c r="F3" s="32"/>
      <c r="G3" s="21"/>
    </row>
    <row r="4" spans="1:7" x14ac:dyDescent="0.2">
      <c r="A4" s="30">
        <v>2004</v>
      </c>
      <c r="B4" s="31">
        <v>0.73015873015873001</v>
      </c>
      <c r="C4" s="31">
        <v>0.74603174603174605</v>
      </c>
      <c r="D4" s="32">
        <v>0.78571428571428603</v>
      </c>
      <c r="E4" s="32">
        <v>0.78571428571428603</v>
      </c>
      <c r="F4" s="32"/>
      <c r="G4" s="21"/>
    </row>
    <row r="5" spans="1:7" x14ac:dyDescent="0.2">
      <c r="A5" s="30">
        <v>2005</v>
      </c>
      <c r="B5" s="31">
        <v>0.79365079365079305</v>
      </c>
      <c r="C5" s="31">
        <v>0.79365079365079305</v>
      </c>
      <c r="D5" s="32">
        <v>0.82142857142857095</v>
      </c>
      <c r="E5" s="32">
        <v>0.82142857142857095</v>
      </c>
      <c r="F5" s="32"/>
      <c r="G5" s="21"/>
    </row>
    <row r="6" spans="1:7" x14ac:dyDescent="0.2">
      <c r="A6" s="30">
        <v>2006</v>
      </c>
      <c r="B6" s="31">
        <v>0.76249999999999996</v>
      </c>
      <c r="C6" s="31">
        <v>0.76249999999999996</v>
      </c>
      <c r="D6" s="32">
        <v>0.82984813933641299</v>
      </c>
      <c r="E6" s="32">
        <v>0.82984813933641299</v>
      </c>
      <c r="F6" s="32"/>
      <c r="G6" s="21"/>
    </row>
    <row r="7" spans="1:7" x14ac:dyDescent="0.2">
      <c r="A7" s="30">
        <v>2007</v>
      </c>
      <c r="B7" s="31">
        <v>0.6875</v>
      </c>
      <c r="C7" s="31">
        <v>0.71250000000000002</v>
      </c>
      <c r="D7" s="32">
        <v>0.78883928699934902</v>
      </c>
      <c r="E7" s="32">
        <v>0.78883928699934902</v>
      </c>
      <c r="F7" s="32"/>
      <c r="G7" s="21"/>
    </row>
    <row r="8" spans="1:7" x14ac:dyDescent="0.2">
      <c r="A8" s="30">
        <v>2008</v>
      </c>
      <c r="B8" s="31">
        <v>0.76249999999999996</v>
      </c>
      <c r="C8" s="31">
        <v>0.76249999999999996</v>
      </c>
      <c r="D8" s="32">
        <v>0.875</v>
      </c>
      <c r="E8" s="32">
        <v>0.875</v>
      </c>
      <c r="F8" s="32"/>
      <c r="G8" s="21"/>
    </row>
    <row r="9" spans="1:7" x14ac:dyDescent="0.2">
      <c r="A9" s="30">
        <v>2009</v>
      </c>
      <c r="B9" s="31">
        <v>0.77500000000000002</v>
      </c>
      <c r="C9" s="31">
        <v>0.77500000000000002</v>
      </c>
      <c r="D9" s="32">
        <v>0.78125</v>
      </c>
      <c r="E9" s="32">
        <v>0.78125</v>
      </c>
      <c r="F9" s="32"/>
      <c r="G9" s="21"/>
    </row>
    <row r="10" spans="1:7" x14ac:dyDescent="0.2">
      <c r="A10" s="30">
        <v>2010</v>
      </c>
      <c r="B10" s="31">
        <v>0.78749999999999998</v>
      </c>
      <c r="C10" s="31">
        <v>0.83750000000000002</v>
      </c>
      <c r="D10" s="32">
        <v>0.86544595342651898</v>
      </c>
      <c r="E10" s="32">
        <v>0.86544595342651898</v>
      </c>
      <c r="F10" s="32"/>
      <c r="G10" s="21"/>
    </row>
    <row r="11" spans="1:7" x14ac:dyDescent="0.2">
      <c r="A11" s="30">
        <v>2011</v>
      </c>
      <c r="B11" s="31">
        <v>0.85</v>
      </c>
      <c r="C11" s="31">
        <v>0.8</v>
      </c>
      <c r="D11" s="32">
        <v>0.85977780603194898</v>
      </c>
      <c r="E11" s="32">
        <v>0.85977780603194898</v>
      </c>
      <c r="F11" s="32"/>
      <c r="G11" s="21"/>
    </row>
    <row r="12" spans="1:7" x14ac:dyDescent="0.2">
      <c r="A12" s="30">
        <v>2012</v>
      </c>
      <c r="B12" s="31">
        <v>0.73015873015873001</v>
      </c>
      <c r="C12" s="31">
        <v>0.73015873015873001</v>
      </c>
      <c r="D12" s="32">
        <v>0.74264477486080205</v>
      </c>
      <c r="E12" s="32">
        <v>0.74264477486080205</v>
      </c>
      <c r="F12" s="32"/>
      <c r="G12" s="21"/>
    </row>
    <row r="13" spans="1:7" x14ac:dyDescent="0.2">
      <c r="A13" s="30">
        <v>2013</v>
      </c>
      <c r="B13" s="31">
        <v>0.72499999999999998</v>
      </c>
      <c r="C13" s="31">
        <v>0.75</v>
      </c>
      <c r="D13" s="32">
        <v>0.80438349330078496</v>
      </c>
      <c r="E13" s="32">
        <v>0.80438349330078496</v>
      </c>
      <c r="F13" s="32"/>
      <c r="G13" s="21"/>
    </row>
    <row r="14" spans="1:7" x14ac:dyDescent="0.2">
      <c r="A14" s="30">
        <v>2014</v>
      </c>
      <c r="B14" s="31">
        <v>0.75229357798165097</v>
      </c>
      <c r="C14" s="31">
        <v>0.77981651376146699</v>
      </c>
      <c r="D14" s="32">
        <v>0.85138647979317095</v>
      </c>
      <c r="E14" s="32">
        <v>0.80660107967580097</v>
      </c>
      <c r="F14" s="32"/>
      <c r="G14" s="21"/>
    </row>
    <row r="15" spans="1:7" x14ac:dyDescent="0.2">
      <c r="A15" s="30">
        <v>2015</v>
      </c>
      <c r="B15" s="31">
        <v>0.74074074074074003</v>
      </c>
      <c r="C15" s="31">
        <v>0.72222222222222199</v>
      </c>
      <c r="D15" s="32">
        <v>0.79106345521393895</v>
      </c>
      <c r="E15" s="32">
        <v>0.70370126475448802</v>
      </c>
      <c r="F15" s="32"/>
      <c r="G15" s="21"/>
    </row>
    <row r="16" spans="1:7" x14ac:dyDescent="0.2">
      <c r="A16" s="30">
        <v>2016</v>
      </c>
      <c r="B16" s="31">
        <v>0.70642201834862295</v>
      </c>
      <c r="C16" s="31">
        <v>0.68807339449541205</v>
      </c>
      <c r="D16" s="32">
        <v>0.82410340420098704</v>
      </c>
      <c r="E16" s="32">
        <v>0.80668958461309204</v>
      </c>
      <c r="F16" s="32"/>
      <c r="G16" s="21"/>
    </row>
    <row r="17" spans="1:7" x14ac:dyDescent="0.2">
      <c r="A17" s="30">
        <v>2017</v>
      </c>
      <c r="B17" s="31">
        <v>0.71559633027522895</v>
      </c>
      <c r="C17" s="31">
        <v>0.71559633027522895</v>
      </c>
      <c r="D17" s="32">
        <v>0.78978224801031205</v>
      </c>
      <c r="E17" s="32">
        <v>0.69649508878001698</v>
      </c>
      <c r="F17" s="32"/>
      <c r="G17" s="21"/>
    </row>
    <row r="18" spans="1:7" x14ac:dyDescent="0.2">
      <c r="A18" s="30">
        <v>2018</v>
      </c>
      <c r="B18" s="31">
        <v>0.77981651376146699</v>
      </c>
      <c r="C18" s="31">
        <v>0.77981651376146699</v>
      </c>
      <c r="D18" s="32">
        <v>0.84842620240389399</v>
      </c>
      <c r="E18" s="32">
        <v>0.74996615629215002</v>
      </c>
      <c r="F18" s="32"/>
      <c r="G18" s="21"/>
    </row>
    <row r="19" spans="1:7" x14ac:dyDescent="0.2">
      <c r="A19" s="30">
        <v>2019</v>
      </c>
      <c r="B19" s="31">
        <v>0.78899082568807299</v>
      </c>
      <c r="C19" s="31">
        <v>0.807339449541284</v>
      </c>
      <c r="D19" s="32">
        <v>0.87037897779807605</v>
      </c>
      <c r="E19" s="32">
        <v>0.76824762602966701</v>
      </c>
      <c r="F19" s="32"/>
      <c r="G19" s="21"/>
    </row>
    <row r="20" spans="1:7" x14ac:dyDescent="0.2">
      <c r="A20" s="26" t="s">
        <v>6</v>
      </c>
      <c r="B20" s="33">
        <f>SUM(B2:B19)/ROWS(B2:B19)</f>
        <v>0.74562008856096496</v>
      </c>
      <c r="C20" s="33">
        <f t="shared" ref="C20:F20" si="0">SUM(C2:C19)/ROWS(C2:C19)</f>
        <v>0.75595278546348865</v>
      </c>
      <c r="D20" s="33">
        <f t="shared" si="0"/>
        <v>0.81540191530606454</v>
      </c>
      <c r="E20" s="33">
        <f t="shared" si="0"/>
        <v>0.79076636156855551</v>
      </c>
      <c r="F20" s="33"/>
      <c r="G20" s="25"/>
    </row>
    <row r="21" spans="1:7" x14ac:dyDescent="0.2">
      <c r="A21" s="30"/>
      <c r="B21" s="30"/>
      <c r="C21" s="30"/>
      <c r="D21" s="30"/>
      <c r="E21" s="30"/>
      <c r="F21" s="30"/>
    </row>
    <row r="22" spans="1:7" x14ac:dyDescent="0.2">
      <c r="A22" s="26" t="s">
        <v>4</v>
      </c>
      <c r="B22" s="26" t="s">
        <v>1</v>
      </c>
      <c r="C22" s="26" t="s">
        <v>0</v>
      </c>
      <c r="D22" s="26"/>
      <c r="E22" s="30"/>
      <c r="F22" s="30"/>
    </row>
    <row r="23" spans="1:7" x14ac:dyDescent="0.2">
      <c r="A23" s="26" t="s">
        <v>3</v>
      </c>
      <c r="B23" s="30">
        <f>CORREL(D2:D19,B2:B19)</f>
        <v>0.66757682450165046</v>
      </c>
      <c r="C23" s="30">
        <f>CORREL(D2:D19,C2:C19)</f>
        <v>0.67922225362741284</v>
      </c>
      <c r="D23" s="30"/>
      <c r="E23" s="30"/>
      <c r="F23" s="30"/>
    </row>
    <row r="24" spans="1:7" x14ac:dyDescent="0.2">
      <c r="A24" s="26" t="s">
        <v>7</v>
      </c>
      <c r="B24" s="30">
        <f>CORREL(E2:E19,B2:B19)</f>
        <v>0.42705271773648795</v>
      </c>
      <c r="C24" s="30">
        <f>CORREL(E2:E19,C2:C19)</f>
        <v>0.51670486092786205</v>
      </c>
      <c r="D24" s="30"/>
      <c r="E24" s="30"/>
      <c r="F24" s="30"/>
    </row>
    <row r="25" spans="1:7" x14ac:dyDescent="0.2">
      <c r="A25" s="1"/>
    </row>
    <row r="26" spans="1:7" x14ac:dyDescent="0.2">
      <c r="A2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494-C72F-9548-B28D-A6983F41BCE6}">
  <dimension ref="A1:G26"/>
  <sheetViews>
    <sheetView tabSelected="1" workbookViewId="0">
      <selection activeCell="G33" sqref="G33"/>
    </sheetView>
  </sheetViews>
  <sheetFormatPr baseColWidth="10" defaultColWidth="13.83203125" defaultRowHeight="16" x14ac:dyDescent="0.2"/>
  <sheetData>
    <row r="1" spans="1:7" x14ac:dyDescent="0.2">
      <c r="A1" s="26" t="s">
        <v>2</v>
      </c>
      <c r="B1" s="27" t="s">
        <v>1</v>
      </c>
      <c r="C1" s="27" t="s">
        <v>0</v>
      </c>
      <c r="D1" s="28" t="s">
        <v>3</v>
      </c>
      <c r="E1" s="28" t="s">
        <v>7</v>
      </c>
      <c r="F1" s="19"/>
      <c r="G1" s="18"/>
    </row>
    <row r="2" spans="1:7" x14ac:dyDescent="0.2">
      <c r="A2" s="30">
        <v>2002</v>
      </c>
      <c r="B2" s="31">
        <v>0.85714285714285698</v>
      </c>
      <c r="C2" s="31">
        <v>0.84126984126984095</v>
      </c>
      <c r="D2" s="32">
        <v>0.89285714285714302</v>
      </c>
      <c r="E2" s="32">
        <v>0.89285714285714302</v>
      </c>
      <c r="F2" s="21"/>
      <c r="G2" s="21"/>
    </row>
    <row r="3" spans="1:7" x14ac:dyDescent="0.2">
      <c r="A3" s="30">
        <v>2003</v>
      </c>
      <c r="B3" s="31">
        <v>0.82539682539682502</v>
      </c>
      <c r="C3" s="31">
        <v>0.79365079365079305</v>
      </c>
      <c r="D3" s="32">
        <v>0.77568577070044098</v>
      </c>
      <c r="E3" s="32">
        <v>0.77568577070044098</v>
      </c>
      <c r="F3" s="21"/>
      <c r="G3" s="21"/>
    </row>
    <row r="4" spans="1:7" x14ac:dyDescent="0.2">
      <c r="A4" s="30">
        <v>2004</v>
      </c>
      <c r="B4" s="31">
        <v>0.84126984126984095</v>
      </c>
      <c r="C4" s="31">
        <v>0.82539682539682502</v>
      </c>
      <c r="D4" s="32">
        <v>0.85714285714285698</v>
      </c>
      <c r="E4" s="32">
        <v>0.85714285714285698</v>
      </c>
      <c r="F4" s="21"/>
      <c r="G4" s="21"/>
    </row>
    <row r="5" spans="1:7" x14ac:dyDescent="0.2">
      <c r="A5" s="30">
        <v>2005</v>
      </c>
      <c r="B5" s="31">
        <v>0.69841269841269804</v>
      </c>
      <c r="C5" s="31">
        <v>0.73015873015873001</v>
      </c>
      <c r="D5" s="32">
        <v>0.81266045812305798</v>
      </c>
      <c r="E5" s="32">
        <v>0.81266045812305798</v>
      </c>
      <c r="F5" s="21"/>
      <c r="G5" s="21"/>
    </row>
    <row r="6" spans="1:7" x14ac:dyDescent="0.2">
      <c r="A6" s="30">
        <v>2006</v>
      </c>
      <c r="B6" s="31">
        <v>0.79365079365079305</v>
      </c>
      <c r="C6" s="31">
        <v>0.80952380952380898</v>
      </c>
      <c r="D6" s="32">
        <v>0.82142857142857095</v>
      </c>
      <c r="E6" s="32">
        <v>0.82142857142857095</v>
      </c>
      <c r="F6" s="21"/>
      <c r="G6" s="21"/>
    </row>
    <row r="7" spans="1:7" x14ac:dyDescent="0.2">
      <c r="A7" s="30">
        <v>2007</v>
      </c>
      <c r="B7" s="31">
        <v>0.77777777777777701</v>
      </c>
      <c r="C7" s="31">
        <v>0.76190476190476097</v>
      </c>
      <c r="D7" s="32">
        <v>0.76805135728240403</v>
      </c>
      <c r="E7" s="32">
        <v>0.76805135728240403</v>
      </c>
      <c r="F7" s="21"/>
      <c r="G7" s="21"/>
    </row>
    <row r="8" spans="1:7" x14ac:dyDescent="0.2">
      <c r="A8" s="30">
        <v>2008</v>
      </c>
      <c r="B8" s="31">
        <v>0.85714285714285698</v>
      </c>
      <c r="C8" s="31">
        <v>0.87301587301587302</v>
      </c>
      <c r="D8" s="32">
        <v>0.85714285714285698</v>
      </c>
      <c r="E8" s="32">
        <v>0.85714285714285698</v>
      </c>
      <c r="F8" s="21"/>
      <c r="G8" s="21"/>
    </row>
    <row r="9" spans="1:7" x14ac:dyDescent="0.2">
      <c r="A9" s="30">
        <v>2009</v>
      </c>
      <c r="B9" s="31">
        <v>0.80952380952380898</v>
      </c>
      <c r="C9" s="31">
        <v>0.82539682539682502</v>
      </c>
      <c r="D9" s="32">
        <v>0.86303162782680798</v>
      </c>
      <c r="E9" s="32">
        <v>0.86303162782680798</v>
      </c>
      <c r="F9" s="21"/>
      <c r="G9" s="21"/>
    </row>
    <row r="10" spans="1:7" x14ac:dyDescent="0.2">
      <c r="A10" s="30">
        <v>2010</v>
      </c>
      <c r="B10" s="31">
        <v>0.80952380952380898</v>
      </c>
      <c r="C10" s="31">
        <v>0.79365079365079305</v>
      </c>
      <c r="D10" s="32">
        <v>0.80180999399017905</v>
      </c>
      <c r="E10" s="32">
        <v>0.80180999399017905</v>
      </c>
      <c r="F10" s="21"/>
      <c r="G10" s="21"/>
    </row>
    <row r="11" spans="1:7" x14ac:dyDescent="0.2">
      <c r="A11" s="30">
        <v>2011</v>
      </c>
      <c r="B11" s="31">
        <v>0.8125</v>
      </c>
      <c r="C11" s="31">
        <v>0.8125</v>
      </c>
      <c r="D11" s="32">
        <v>0.78824327294099905</v>
      </c>
      <c r="E11" s="32">
        <v>0.78768866437066998</v>
      </c>
      <c r="F11" s="21"/>
      <c r="G11" s="21"/>
    </row>
    <row r="12" spans="1:7" x14ac:dyDescent="0.2">
      <c r="A12" s="30">
        <v>2012</v>
      </c>
      <c r="B12" s="31">
        <v>0.875</v>
      </c>
      <c r="C12" s="31">
        <v>0.88749999999999996</v>
      </c>
      <c r="D12" s="32">
        <v>0.875</v>
      </c>
      <c r="E12" s="32">
        <v>0.875</v>
      </c>
      <c r="F12" s="21"/>
      <c r="G12" s="21"/>
    </row>
    <row r="13" spans="1:7" x14ac:dyDescent="0.2">
      <c r="A13" s="30">
        <v>2013</v>
      </c>
      <c r="B13" s="31">
        <v>0.86250000000000004</v>
      </c>
      <c r="C13" s="31">
        <v>0.875</v>
      </c>
      <c r="D13" s="32">
        <v>0.875</v>
      </c>
      <c r="E13" s="32">
        <v>0.875</v>
      </c>
      <c r="F13" s="21"/>
      <c r="G13" s="21"/>
    </row>
    <row r="14" spans="1:7" x14ac:dyDescent="0.2">
      <c r="A14" s="30">
        <v>2014</v>
      </c>
      <c r="B14" s="31">
        <v>0.75</v>
      </c>
      <c r="C14" s="31">
        <v>0.75</v>
      </c>
      <c r="D14" s="32">
        <v>0.78410069989744402</v>
      </c>
      <c r="E14" s="32">
        <v>0.78386825641847901</v>
      </c>
      <c r="F14" s="21"/>
      <c r="G14" s="21"/>
    </row>
    <row r="15" spans="1:7" x14ac:dyDescent="0.2">
      <c r="A15" s="30">
        <v>2015</v>
      </c>
      <c r="B15" s="31">
        <v>0.75757575757575701</v>
      </c>
      <c r="C15" s="31">
        <v>0.75757575757575701</v>
      </c>
      <c r="D15" s="32">
        <v>0.83333333333333304</v>
      </c>
      <c r="E15" s="32">
        <v>0.83333333333333304</v>
      </c>
      <c r="F15" s="21"/>
      <c r="G15" s="21"/>
    </row>
    <row r="16" spans="1:7" x14ac:dyDescent="0.2">
      <c r="A16" s="30">
        <v>2016</v>
      </c>
      <c r="B16" s="31">
        <v>0.72448979591836704</v>
      </c>
      <c r="C16" s="31">
        <v>0.72448979591836704</v>
      </c>
      <c r="D16" s="32">
        <v>0.805700990394974</v>
      </c>
      <c r="E16" s="32">
        <v>0.805700990394974</v>
      </c>
      <c r="F16" s="21"/>
      <c r="G16" s="21"/>
    </row>
    <row r="17" spans="1:7" x14ac:dyDescent="0.2">
      <c r="A17" s="30">
        <v>2017</v>
      </c>
      <c r="B17" s="31">
        <v>0.84848484848484795</v>
      </c>
      <c r="C17" s="31">
        <v>0.82828282828282795</v>
      </c>
      <c r="D17" s="32">
        <v>0.87176847225340204</v>
      </c>
      <c r="E17" s="32">
        <v>0.87176847225340204</v>
      </c>
      <c r="F17" s="21"/>
      <c r="G17" s="21"/>
    </row>
    <row r="18" spans="1:7" x14ac:dyDescent="0.2">
      <c r="A18" s="30">
        <v>2018</v>
      </c>
      <c r="B18" s="31">
        <v>0.78787878787878696</v>
      </c>
      <c r="C18" s="31">
        <v>0.77777777777777701</v>
      </c>
      <c r="D18" s="32">
        <v>0.89397003678030995</v>
      </c>
      <c r="E18" s="32">
        <v>0.89397003678030995</v>
      </c>
      <c r="F18" s="21"/>
      <c r="G18" s="21"/>
    </row>
    <row r="19" spans="1:7" x14ac:dyDescent="0.2">
      <c r="A19" s="30">
        <v>2019</v>
      </c>
      <c r="B19" s="31">
        <v>0.797752808988764</v>
      </c>
      <c r="C19" s="31">
        <v>0.76404494382022403</v>
      </c>
      <c r="D19" s="32">
        <v>0.88266022849824299</v>
      </c>
      <c r="E19" s="32">
        <v>0.88782527834751501</v>
      </c>
      <c r="F19" s="21"/>
      <c r="G19" s="21"/>
    </row>
    <row r="20" spans="1:7" x14ac:dyDescent="0.2">
      <c r="A20" s="26" t="s">
        <v>6</v>
      </c>
      <c r="B20" s="33">
        <f>SUM(B2:B19)/ROWS(B2:B19)</f>
        <v>0.80477907048265507</v>
      </c>
      <c r="C20" s="33">
        <f t="shared" ref="C20:E20" si="0">SUM(C2:C19)/ROWS(C2:C19)</f>
        <v>0.80172996429684473</v>
      </c>
      <c r="D20" s="33">
        <f t="shared" si="0"/>
        <v>0.83664375947739034</v>
      </c>
      <c r="E20" s="33">
        <f t="shared" si="0"/>
        <v>0.83688698157738906</v>
      </c>
      <c r="F20" s="25"/>
      <c r="G20" s="25"/>
    </row>
    <row r="21" spans="1:7" x14ac:dyDescent="0.2">
      <c r="A21" s="30"/>
      <c r="B21" s="30"/>
      <c r="C21" s="30"/>
      <c r="D21" s="30"/>
      <c r="E21" s="30"/>
    </row>
    <row r="22" spans="1:7" x14ac:dyDescent="0.2">
      <c r="A22" s="26" t="s">
        <v>4</v>
      </c>
      <c r="B22" s="26" t="s">
        <v>1</v>
      </c>
      <c r="C22" s="26" t="s">
        <v>0</v>
      </c>
      <c r="D22" s="30"/>
      <c r="E22" s="30"/>
    </row>
    <row r="23" spans="1:7" x14ac:dyDescent="0.2">
      <c r="A23" s="26" t="s">
        <v>3</v>
      </c>
      <c r="B23" s="30">
        <f>CORREL(D2:D19,B2:B19)</f>
        <v>0.51175709562707239</v>
      </c>
      <c r="C23" s="30">
        <f>CORREL(D2:D19,C2:C19)</f>
        <v>0.52356040083097233</v>
      </c>
      <c r="D23" s="30"/>
      <c r="E23" s="30"/>
    </row>
    <row r="24" spans="1:7" x14ac:dyDescent="0.2">
      <c r="A24" s="26" t="s">
        <v>7</v>
      </c>
      <c r="B24" s="30">
        <f>CORREL(E2:E19,B2:B19)</f>
        <v>0.50623868735645627</v>
      </c>
      <c r="C24" s="30">
        <f>CORREL(E2:E19,C2:C19)</f>
        <v>0.51343037809671221</v>
      </c>
      <c r="D24" s="30"/>
      <c r="E24" s="30"/>
    </row>
    <row r="25" spans="1:7" x14ac:dyDescent="0.2">
      <c r="A25" s="1"/>
    </row>
    <row r="26" spans="1:7" x14ac:dyDescent="0.2">
      <c r="A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Big_East_Football</vt:lpstr>
      <vt:lpstr>MBB_Southern</vt:lpstr>
      <vt:lpstr>MBB_Mountain_West</vt:lpstr>
      <vt:lpstr>MBB_West_Coast</vt:lpstr>
      <vt:lpstr>Big_East_Football!ABconn</vt:lpstr>
      <vt:lpstr>Big_East_Football!connR</vt:lpstr>
      <vt:lpstr>Big_East_Football!output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2019-06-14T20:22:50Z</dcterms:modified>
</cp:coreProperties>
</file>