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715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thcameron/Documents/Research/DataRankability/Excel/"/>
    </mc:Choice>
  </mc:AlternateContent>
  <xr:revisionPtr revIDLastSave="0" documentId="13_ncr:9_{92D9A13C-5B91-564E-B077-639D75901157}" xr6:coauthVersionLast="36" xr6:coauthVersionMax="36" xr10:uidLastSave="{00000000-0000-0000-0000-000000000000}"/>
  <bookViews>
    <workbookView xWindow="4900" yWindow="2540" windowWidth="28460" windowHeight="17440" activeTab="1" xr2:uid="{00000000-000D-0000-FFFF-FFFF00000000}"/>
  </bookViews>
  <sheets>
    <sheet name="CFB" sheetId="1" r:id="rId1"/>
    <sheet name="MBB" sheetId="2" r:id="rId2"/>
  </sheets>
  <calcPr calcId="181029" concurrentCalc="0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C27" i="2" l="1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B27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X26" i="2"/>
  <c r="Y26" i="2"/>
  <c r="Z26" i="2"/>
  <c r="AA26" i="2"/>
  <c r="AB26" i="2"/>
  <c r="B26" i="2"/>
  <c r="AB24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AA24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AA25" i="2"/>
  <c r="AB25" i="2"/>
  <c r="B25" i="2"/>
  <c r="B24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AB23" i="2"/>
  <c r="B23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AA22" i="2"/>
  <c r="AB22" i="2"/>
  <c r="B22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AA21" i="2"/>
  <c r="AB21" i="2"/>
  <c r="B21" i="2"/>
  <c r="C32" i="1"/>
  <c r="D32" i="1"/>
  <c r="E32" i="1"/>
  <c r="F32" i="1"/>
  <c r="G32" i="1"/>
  <c r="B32" i="1"/>
  <c r="C31" i="1"/>
  <c r="D31" i="1"/>
  <c r="E31" i="1"/>
  <c r="F31" i="1"/>
  <c r="G31" i="1"/>
  <c r="B31" i="1"/>
  <c r="C30" i="1"/>
  <c r="D30" i="1"/>
  <c r="E30" i="1"/>
  <c r="F30" i="1"/>
  <c r="G30" i="1"/>
  <c r="B30" i="1"/>
  <c r="G29" i="1"/>
  <c r="C29" i="1"/>
  <c r="D29" i="1"/>
  <c r="E29" i="1"/>
  <c r="F29" i="1"/>
  <c r="B29" i="1"/>
  <c r="C28" i="1"/>
  <c r="D28" i="1"/>
  <c r="E28" i="1"/>
  <c r="F28" i="1"/>
  <c r="G28" i="1"/>
  <c r="B28" i="1"/>
  <c r="C27" i="1"/>
  <c r="D27" i="1"/>
  <c r="E27" i="1"/>
  <c r="F27" i="1"/>
  <c r="G27" i="1"/>
  <c r="B27" i="1"/>
  <c r="G26" i="1"/>
  <c r="C26" i="1"/>
  <c r="D26" i="1"/>
  <c r="E26" i="1"/>
  <c r="F26" i="1"/>
  <c r="B26" i="1"/>
</calcChain>
</file>

<file path=xl/sharedStrings.xml><?xml version="1.0" encoding="utf-8"?>
<sst xmlns="http://purl.oclc.org/ooxml/spreadsheetml/main" count="47" uniqueCount="34">
  <si>
    <t>Atlantic Coast</t>
  </si>
  <si>
    <t>Big 10</t>
  </si>
  <si>
    <t>Big 12</t>
  </si>
  <si>
    <t>Conference USA</t>
  </si>
  <si>
    <t>Mid-American</t>
  </si>
  <si>
    <t>Southeastern</t>
  </si>
  <si>
    <t>Average</t>
  </si>
  <si>
    <t>Min</t>
  </si>
  <si>
    <t>SD</t>
  </si>
  <si>
    <t xml:space="preserve">Max </t>
  </si>
  <si>
    <t>Min-Avg SD Dist.</t>
  </si>
  <si>
    <t>Max-Avg SD Dist.</t>
  </si>
  <si>
    <t>Min-Max SD Dist.</t>
  </si>
  <si>
    <t>America East</t>
  </si>
  <si>
    <t>Atlantic 10</t>
  </si>
  <si>
    <t>Atlantic Sun</t>
  </si>
  <si>
    <t>Big East</t>
  </si>
  <si>
    <t>Big Sky</t>
  </si>
  <si>
    <t>Big South</t>
  </si>
  <si>
    <t>Big West</t>
  </si>
  <si>
    <t>Colonial</t>
  </si>
  <si>
    <t>Horizon</t>
  </si>
  <si>
    <t>Ivy League</t>
  </si>
  <si>
    <t>Metro Atlantic</t>
  </si>
  <si>
    <t>Mid-Eastern AC</t>
  </si>
  <si>
    <t>Missouri Val</t>
  </si>
  <si>
    <t>Northeast</t>
  </si>
  <si>
    <t>OH Valley</t>
  </si>
  <si>
    <t>Patriot League</t>
  </si>
  <si>
    <t>Southern</t>
  </si>
  <si>
    <t>Southland</t>
  </si>
  <si>
    <t>Southwestern AC</t>
  </si>
  <si>
    <t>Sun Belt</t>
  </si>
  <si>
    <t>West Coast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</si>
</sst>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Fill="1" applyAlignment="1">
      <alignment horizontal="center"/>
    </xf>
    <xf numFmtId="164" fontId="18" fillId="0" borderId="0" xfId="0" applyNumberFormat="1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workbookViewId="0">
      <selection activeCell="I26" sqref="I26"/>
    </sheetView>
  </sheetViews>
  <sheetFormatPr baseColWidth="10" defaultColWidth="14.83203125" defaultRowHeight="16" x14ac:dyDescent="0.2"/>
  <sheetData>
    <row r="1" spans="1:7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1996</v>
      </c>
      <c r="B2" s="6">
        <v>0.875</v>
      </c>
      <c r="C2" s="2">
        <v>0.68911622310903498</v>
      </c>
      <c r="D2" s="2">
        <v>0.71613956747821605</v>
      </c>
      <c r="E2" s="6">
        <v>0.77252398254523702</v>
      </c>
      <c r="F2" s="2">
        <v>0.78499514243690005</v>
      </c>
      <c r="G2" s="2">
        <v>0.81818181818181801</v>
      </c>
    </row>
    <row r="3" spans="1:7" x14ac:dyDescent="0.2">
      <c r="A3" s="1">
        <v>1997</v>
      </c>
      <c r="B3" s="6">
        <v>0.875</v>
      </c>
      <c r="C3" s="2">
        <v>0.8</v>
      </c>
      <c r="D3" s="2">
        <v>0.81818181818181801</v>
      </c>
      <c r="E3" s="6">
        <v>0.83333333333333304</v>
      </c>
      <c r="F3" s="2">
        <v>0.70953102176721505</v>
      </c>
      <c r="G3" s="2">
        <v>0.72785564460179897</v>
      </c>
    </row>
    <row r="4" spans="1:7" x14ac:dyDescent="0.2">
      <c r="A4" s="1">
        <v>1998</v>
      </c>
      <c r="B4" s="6">
        <v>0.875</v>
      </c>
      <c r="C4" s="2">
        <v>0.71215139401670902</v>
      </c>
      <c r="D4" s="2">
        <v>0.72702609176153998</v>
      </c>
      <c r="E4" s="6">
        <v>0.85714285714285698</v>
      </c>
      <c r="F4" s="2">
        <v>0.70457746402066701</v>
      </c>
      <c r="G4" s="2">
        <v>0.81818181818181801</v>
      </c>
    </row>
    <row r="5" spans="1:7" x14ac:dyDescent="0.2">
      <c r="A5" s="1">
        <v>1999</v>
      </c>
      <c r="B5" s="6">
        <v>0.77912373925040901</v>
      </c>
      <c r="C5" s="2">
        <v>0.67747934508191798</v>
      </c>
      <c r="D5" s="2">
        <v>0.67096367384679101</v>
      </c>
      <c r="E5" s="6">
        <v>0.75</v>
      </c>
      <c r="F5" s="2">
        <v>0.66666666666666696</v>
      </c>
      <c r="G5" s="2">
        <v>0.64138104997253798</v>
      </c>
    </row>
    <row r="6" spans="1:7" x14ac:dyDescent="0.2">
      <c r="A6" s="1">
        <v>2000</v>
      </c>
      <c r="B6" s="6">
        <v>0.875</v>
      </c>
      <c r="C6" s="2">
        <v>0.62502511310022002</v>
      </c>
      <c r="D6" s="2">
        <v>0.72727272727272696</v>
      </c>
      <c r="E6" s="6">
        <v>0.75928367474729797</v>
      </c>
      <c r="F6" s="4">
        <v>0.52194054646273802</v>
      </c>
      <c r="G6" s="7">
        <v>0.636298040921076</v>
      </c>
    </row>
    <row r="7" spans="1:7" x14ac:dyDescent="0.2">
      <c r="A7" s="1">
        <v>2001</v>
      </c>
      <c r="B7" s="6">
        <v>0.83130034997765001</v>
      </c>
      <c r="C7" s="2">
        <v>0.69841501542607798</v>
      </c>
      <c r="D7" s="2">
        <v>0.700128118813517</v>
      </c>
      <c r="E7" s="6">
        <v>0.66709835026226005</v>
      </c>
      <c r="F7" s="2">
        <v>0.66602219765041404</v>
      </c>
      <c r="G7" s="7">
        <v>0.58613521888430498</v>
      </c>
    </row>
    <row r="8" spans="1:7" x14ac:dyDescent="0.2">
      <c r="A8" s="1">
        <v>2002</v>
      </c>
      <c r="B8" s="6">
        <v>0.834575622762457</v>
      </c>
      <c r="C8" s="2">
        <v>0.8</v>
      </c>
      <c r="D8" s="2">
        <v>0.64786409591701699</v>
      </c>
      <c r="E8" s="6">
        <v>0.65732770391386497</v>
      </c>
      <c r="F8" s="2">
        <v>0.60813583845461106</v>
      </c>
      <c r="G8" s="7">
        <v>0.73023195529571805</v>
      </c>
    </row>
    <row r="9" spans="1:7" x14ac:dyDescent="0.2">
      <c r="A9" s="1">
        <v>2003</v>
      </c>
      <c r="B9" s="6">
        <v>0.84376489956916001</v>
      </c>
      <c r="C9" s="2">
        <v>0.68356686243495601</v>
      </c>
      <c r="D9" s="2">
        <v>0.71321164799956105</v>
      </c>
      <c r="E9" s="6">
        <v>0.8</v>
      </c>
      <c r="F9" s="2">
        <v>0.61538461538461497</v>
      </c>
      <c r="G9" s="7">
        <v>0.64604881357340704</v>
      </c>
    </row>
    <row r="10" spans="1:7" x14ac:dyDescent="0.2">
      <c r="A10" s="1">
        <v>2004</v>
      </c>
      <c r="B10" s="6">
        <v>0.69818339125783202</v>
      </c>
      <c r="C10" s="2">
        <v>0.69403191726482205</v>
      </c>
      <c r="D10" s="2">
        <v>0.81818181818181801</v>
      </c>
      <c r="E10" s="6">
        <v>0.8</v>
      </c>
      <c r="F10" s="2">
        <v>0.57832854688949598</v>
      </c>
      <c r="G10" s="7">
        <v>0.72727272727272696</v>
      </c>
    </row>
    <row r="11" spans="1:7" x14ac:dyDescent="0.2">
      <c r="A11" s="1">
        <v>2005</v>
      </c>
      <c r="B11" s="6">
        <v>0.61518573364140805</v>
      </c>
      <c r="C11" s="2">
        <v>0.69465949779699798</v>
      </c>
      <c r="D11" s="2">
        <v>0.72727272727272696</v>
      </c>
      <c r="E11" s="6">
        <v>0.61379022017936802</v>
      </c>
      <c r="F11" s="2">
        <v>0.54301610818429102</v>
      </c>
      <c r="G11" s="7">
        <v>0.65017378735361797</v>
      </c>
    </row>
    <row r="12" spans="1:7" x14ac:dyDescent="0.2">
      <c r="A12" s="1">
        <v>2006</v>
      </c>
      <c r="B12" s="6">
        <v>0.62489964868449499</v>
      </c>
      <c r="C12" s="2">
        <v>0.8</v>
      </c>
      <c r="D12" s="2">
        <v>0.72695061211756196</v>
      </c>
      <c r="E12" s="6">
        <v>0.68795266702199998</v>
      </c>
      <c r="F12" s="2">
        <v>0.69607871602969995</v>
      </c>
      <c r="G12" s="7">
        <v>0.71220706108787801</v>
      </c>
    </row>
    <row r="13" spans="1:7" x14ac:dyDescent="0.2">
      <c r="A13" s="1">
        <v>2007</v>
      </c>
      <c r="B13" s="6">
        <v>0.68602829675611898</v>
      </c>
      <c r="C13" s="2">
        <v>0.68069702208361904</v>
      </c>
      <c r="D13" s="6">
        <v>0.64383451084536503</v>
      </c>
      <c r="E13" s="6">
        <v>0.63493235343685495</v>
      </c>
      <c r="F13" s="2">
        <v>0.582666579664051</v>
      </c>
      <c r="G13" s="7">
        <v>0.59758121264484398</v>
      </c>
    </row>
    <row r="14" spans="1:7" x14ac:dyDescent="0.2">
      <c r="A14" s="1">
        <v>2008</v>
      </c>
      <c r="B14" s="6">
        <v>0.49250911529719399</v>
      </c>
      <c r="C14" s="2">
        <v>0.72503685702401</v>
      </c>
      <c r="D14" s="6">
        <v>0.71771943314562603</v>
      </c>
      <c r="E14" s="6">
        <v>0.66324423116999998</v>
      </c>
      <c r="F14" s="2">
        <v>0.62929042684893599</v>
      </c>
      <c r="G14" s="7">
        <v>0.72658201834987202</v>
      </c>
    </row>
    <row r="15" spans="1:7" x14ac:dyDescent="0.2">
      <c r="A15" s="1">
        <v>2009</v>
      </c>
      <c r="B15" s="2">
        <v>0.61893350745994802</v>
      </c>
      <c r="C15" s="2">
        <v>0.70380665091195205</v>
      </c>
      <c r="D15" s="6">
        <v>0.81818181818181801</v>
      </c>
      <c r="E15" s="6">
        <v>0.71796476652646102</v>
      </c>
      <c r="F15" s="2">
        <v>0.75</v>
      </c>
      <c r="G15" s="7">
        <v>0.81818181818181801</v>
      </c>
    </row>
    <row r="16" spans="1:7" x14ac:dyDescent="0.2">
      <c r="A16" s="1">
        <v>2010</v>
      </c>
      <c r="B16" s="2">
        <v>0.81818181818181801</v>
      </c>
      <c r="C16" s="2">
        <v>0.72672361801184604</v>
      </c>
      <c r="D16" s="6">
        <v>0.62289039166063898</v>
      </c>
      <c r="E16" s="6">
        <v>0.72843827603279898</v>
      </c>
      <c r="F16" s="2">
        <v>0.68339689354533295</v>
      </c>
      <c r="G16" s="7">
        <v>0.72727272727272696</v>
      </c>
    </row>
    <row r="17" spans="1:7" x14ac:dyDescent="0.2">
      <c r="A17" s="1">
        <v>2011</v>
      </c>
      <c r="B17" s="2">
        <v>0.63517977999675301</v>
      </c>
      <c r="C17" s="4">
        <v>0.57982625542919297</v>
      </c>
      <c r="D17" s="6">
        <v>0.87545526460446099</v>
      </c>
      <c r="E17" s="6">
        <v>0.72648213262851202</v>
      </c>
      <c r="F17" s="2">
        <v>0.65235776406044899</v>
      </c>
      <c r="G17" s="7">
        <v>0.78214121732666098</v>
      </c>
    </row>
    <row r="18" spans="1:7" x14ac:dyDescent="0.2">
      <c r="A18" s="1">
        <v>2012</v>
      </c>
      <c r="B18" s="2">
        <v>0.70523634262421098</v>
      </c>
      <c r="C18" s="2">
        <v>0.72727272727272696</v>
      </c>
      <c r="D18" s="6">
        <v>0.84188361541460999</v>
      </c>
      <c r="E18" s="6">
        <v>0.64099539379690895</v>
      </c>
      <c r="F18" s="2">
        <v>0.75</v>
      </c>
      <c r="G18" s="7">
        <v>0.61538461538461597</v>
      </c>
    </row>
    <row r="19" spans="1:7" x14ac:dyDescent="0.2">
      <c r="A19" s="1">
        <v>2013</v>
      </c>
      <c r="B19" s="2">
        <v>0.69230769230769196</v>
      </c>
      <c r="C19" s="3">
        <v>0.81818181818181801</v>
      </c>
      <c r="D19" s="6">
        <v>0.87837944248614597</v>
      </c>
      <c r="E19" s="6">
        <v>0.60600370122206004</v>
      </c>
      <c r="F19" s="2">
        <v>0.66666666666666696</v>
      </c>
      <c r="G19" s="7">
        <v>0.597085479596839</v>
      </c>
    </row>
    <row r="20" spans="1:7" x14ac:dyDescent="0.2">
      <c r="A20" s="1">
        <v>2014</v>
      </c>
      <c r="B20" s="2">
        <v>0.69230769230769196</v>
      </c>
      <c r="C20" s="2">
        <v>0.69230769230769196</v>
      </c>
      <c r="D20" s="6">
        <v>0.88888888888888895</v>
      </c>
      <c r="E20" s="6">
        <v>0.65162209986624797</v>
      </c>
      <c r="F20" s="2">
        <v>0.63784375260038695</v>
      </c>
      <c r="G20" s="7">
        <v>0.61356445628081102</v>
      </c>
    </row>
    <row r="21" spans="1:7" x14ac:dyDescent="0.2">
      <c r="A21" s="1">
        <v>2015</v>
      </c>
      <c r="B21" s="2">
        <v>0.69230769230769196</v>
      </c>
      <c r="C21" s="2">
        <v>0.61441876089507697</v>
      </c>
      <c r="D21" s="6">
        <v>0.87714750742987702</v>
      </c>
      <c r="E21" s="6">
        <v>0.75</v>
      </c>
      <c r="F21" s="2">
        <v>0.64182919663629101</v>
      </c>
      <c r="G21" s="2">
        <v>0.58841866751461702</v>
      </c>
    </row>
    <row r="22" spans="1:7" x14ac:dyDescent="0.2">
      <c r="A22" s="1">
        <v>2016</v>
      </c>
      <c r="B22" s="2">
        <v>0.61284745793000095</v>
      </c>
      <c r="C22" s="2">
        <v>0.67681514310744795</v>
      </c>
      <c r="D22" s="6">
        <v>0.881998111956527</v>
      </c>
      <c r="E22" s="6">
        <v>0.62652759775428701</v>
      </c>
      <c r="F22" s="3">
        <v>0.81818181818181801</v>
      </c>
      <c r="G22" s="2">
        <v>0.69230769230769196</v>
      </c>
    </row>
    <row r="23" spans="1:7" x14ac:dyDescent="0.2">
      <c r="A23" s="1">
        <v>2017</v>
      </c>
      <c r="B23" s="2">
        <v>0.60028907055737601</v>
      </c>
      <c r="C23" s="2">
        <v>0.68925338579230599</v>
      </c>
      <c r="D23" s="2">
        <v>0.87211794870566495</v>
      </c>
      <c r="E23" s="6">
        <v>0.61538461538461497</v>
      </c>
      <c r="F23" s="2">
        <v>0.61784182787896302</v>
      </c>
      <c r="G23" s="2">
        <v>0.61073412909232405</v>
      </c>
    </row>
    <row r="24" spans="1:7" x14ac:dyDescent="0.2">
      <c r="A24" s="1">
        <v>2018</v>
      </c>
      <c r="B24" s="2">
        <v>0.69230769230769196</v>
      </c>
      <c r="C24" s="2">
        <v>0.69347712487140301</v>
      </c>
      <c r="D24" s="2">
        <v>0.87422365660211798</v>
      </c>
      <c r="E24" s="7">
        <v>0.58103832497170305</v>
      </c>
      <c r="F24" s="2">
        <v>0.62588416395888202</v>
      </c>
      <c r="G24" s="2">
        <v>0.69230769230769196</v>
      </c>
    </row>
    <row r="25" spans="1:7" x14ac:dyDescent="0.2">
      <c r="A25" s="1"/>
      <c r="B25" s="2"/>
      <c r="C25" s="2"/>
      <c r="D25" s="2"/>
      <c r="E25" s="2"/>
      <c r="F25" s="2"/>
      <c r="G25" s="2"/>
    </row>
    <row r="26" spans="1:7" x14ac:dyDescent="0.2">
      <c r="A26" s="1" t="s">
        <v>6</v>
      </c>
      <c r="B26" s="2">
        <f>AVERAGE(B2:B24)</f>
        <v>0.72458563231206963</v>
      </c>
      <c r="C26" s="2">
        <f t="shared" ref="C26:F26" si="0">AVERAGE(C2:C24)</f>
        <v>0.70444619235303596</v>
      </c>
      <c r="D26" s="2">
        <f t="shared" si="0"/>
        <v>0.77330058646804489</v>
      </c>
      <c r="E26" s="2">
        <f t="shared" si="0"/>
        <v>0.7017863600842027</v>
      </c>
      <c r="F26" s="2">
        <f t="shared" si="0"/>
        <v>0.65872330234735177</v>
      </c>
      <c r="G26" s="2">
        <f>AVERAGE(G2:G24)</f>
        <v>0.68502302876466137</v>
      </c>
    </row>
    <row r="27" spans="1:7" x14ac:dyDescent="0.2">
      <c r="A27" s="1" t="s">
        <v>8</v>
      </c>
      <c r="B27" s="2">
        <f>STDEV(B2:B24)</f>
        <v>0.11068047472366788</v>
      </c>
      <c r="C27" s="2">
        <f t="shared" ref="C27:G27" si="1">STDEV(C2:C24)</f>
        <v>5.8479214172891543E-2</v>
      </c>
      <c r="D27" s="2">
        <f t="shared" si="1"/>
        <v>8.9841841084324858E-2</v>
      </c>
      <c r="E27" s="2">
        <f t="shared" si="1"/>
        <v>7.8461893917715672E-2</v>
      </c>
      <c r="F27" s="2">
        <f t="shared" si="1"/>
        <v>7.3256403124922959E-2</v>
      </c>
      <c r="G27" s="2">
        <f t="shared" si="1"/>
        <v>7.6759277806505433E-2</v>
      </c>
    </row>
    <row r="28" spans="1:7" x14ac:dyDescent="0.2">
      <c r="A28" s="1" t="s">
        <v>7</v>
      </c>
      <c r="B28" s="2">
        <f>MIN(B2:B24)</f>
        <v>0.49250911529719399</v>
      </c>
      <c r="C28" s="2">
        <f t="shared" ref="C28:G28" si="2">MIN(C2:C24)</f>
        <v>0.57982625542919297</v>
      </c>
      <c r="D28" s="2">
        <f t="shared" si="2"/>
        <v>0.62289039166063898</v>
      </c>
      <c r="E28" s="2">
        <f t="shared" si="2"/>
        <v>0.58103832497170305</v>
      </c>
      <c r="F28" s="2">
        <f t="shared" si="2"/>
        <v>0.52194054646273802</v>
      </c>
      <c r="G28" s="2">
        <f t="shared" si="2"/>
        <v>0.58613521888430498</v>
      </c>
    </row>
    <row r="29" spans="1:7" x14ac:dyDescent="0.2">
      <c r="A29" s="1" t="s">
        <v>10</v>
      </c>
      <c r="B29" s="2">
        <f>(B26-B28)/B27</f>
        <v>2.0968153379744083</v>
      </c>
      <c r="C29" s="2">
        <f t="shared" ref="C29:F29" si="3">(C26-C28)/C27</f>
        <v>2.1310125090841501</v>
      </c>
      <c r="D29" s="2">
        <f t="shared" si="3"/>
        <v>1.6741664350603864</v>
      </c>
      <c r="E29" s="2">
        <f t="shared" si="3"/>
        <v>1.5389385736613772</v>
      </c>
      <c r="F29" s="2">
        <f t="shared" si="3"/>
        <v>1.8671781584929898</v>
      </c>
      <c r="G29" s="2">
        <f>(G26-G28)/G27</f>
        <v>1.2882847872752594</v>
      </c>
    </row>
    <row r="30" spans="1:7" x14ac:dyDescent="0.2">
      <c r="A30" s="1" t="s">
        <v>9</v>
      </c>
      <c r="B30" s="2">
        <f>MAX(B2:B24)</f>
        <v>0.875</v>
      </c>
      <c r="C30" s="2">
        <f t="shared" ref="C30:G30" si="4">MAX(C2:C24)</f>
        <v>0.81818181818181801</v>
      </c>
      <c r="D30" s="2">
        <f t="shared" si="4"/>
        <v>0.88888888888888895</v>
      </c>
      <c r="E30" s="2">
        <f t="shared" si="4"/>
        <v>0.85714285714285698</v>
      </c>
      <c r="F30" s="2">
        <f t="shared" si="4"/>
        <v>0.81818181818181801</v>
      </c>
      <c r="G30" s="2">
        <f t="shared" si="4"/>
        <v>0.81818181818181801</v>
      </c>
    </row>
    <row r="31" spans="1:7" x14ac:dyDescent="0.2">
      <c r="A31" s="1" t="s">
        <v>11</v>
      </c>
      <c r="B31" s="2">
        <f>(B30-B26)/B27</f>
        <v>1.3589964089281759</v>
      </c>
      <c r="C31" s="2">
        <f t="shared" ref="C31:G31" si="5">(C30-C26)/C27</f>
        <v>1.944889777289535</v>
      </c>
      <c r="D31" s="2">
        <f t="shared" si="5"/>
        <v>1.2865753976741614</v>
      </c>
      <c r="E31" s="2">
        <f t="shared" si="5"/>
        <v>1.9800248158880704</v>
      </c>
      <c r="F31" s="2">
        <f t="shared" si="5"/>
        <v>2.1767177889220717</v>
      </c>
      <c r="G31" s="2">
        <f t="shared" si="5"/>
        <v>1.7347582366892891</v>
      </c>
    </row>
    <row r="32" spans="1:7" x14ac:dyDescent="0.2">
      <c r="A32" s="1" t="s">
        <v>12</v>
      </c>
      <c r="B32" s="2">
        <f>(B30-B28)/B27</f>
        <v>3.4558117469025844</v>
      </c>
      <c r="C32" s="2">
        <f t="shared" ref="C32:G32" si="6">(C30-C28)/C27</f>
        <v>4.0759022863736849</v>
      </c>
      <c r="D32" s="2">
        <f t="shared" si="6"/>
        <v>2.9607418327345476</v>
      </c>
      <c r="E32" s="2">
        <f t="shared" si="6"/>
        <v>3.5189633895494477</v>
      </c>
      <c r="F32" s="2">
        <f t="shared" si="6"/>
        <v>4.0438959474150611</v>
      </c>
      <c r="G32" s="2">
        <f t="shared" si="6"/>
        <v>3.0230430239645485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E75DA-5866-7A4B-86F3-A06E5873A9FF}">
  <dimension ref="A1:AC27"/>
  <sheetViews>
    <sheetView tabSelected="1" workbookViewId="0">
      <selection activeCell="A10" sqref="A10:XFD10"/>
    </sheetView>
  </sheetViews>
  <sheetFormatPr baseColWidth="10" defaultColWidth="14.83203125" defaultRowHeight="16" x14ac:dyDescent="0.2"/>
  <sheetData>
    <row r="1" spans="1:28" x14ac:dyDescent="0.2">
      <c r="A1" s="1"/>
      <c r="B1" s="1" t="s">
        <v>13</v>
      </c>
      <c r="C1" s="1" t="s">
        <v>14</v>
      </c>
      <c r="D1" s="1" t="s">
        <v>0</v>
      </c>
      <c r="E1" s="1" t="s">
        <v>15</v>
      </c>
      <c r="F1" s="1" t="s">
        <v>1</v>
      </c>
      <c r="G1" s="1" t="s">
        <v>2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3</v>
      </c>
      <c r="N1" s="1" t="s">
        <v>21</v>
      </c>
      <c r="O1" s="1" t="s">
        <v>22</v>
      </c>
      <c r="P1" s="1" t="s">
        <v>23</v>
      </c>
      <c r="Q1" s="1" t="s">
        <v>4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5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</row>
    <row r="2" spans="1:28" x14ac:dyDescent="0.2">
      <c r="A2" s="1">
        <v>2002</v>
      </c>
      <c r="B2" s="2">
        <v>0.76027104609936602</v>
      </c>
      <c r="C2" s="2">
        <v>0.80585968003973196</v>
      </c>
      <c r="D2" s="2">
        <v>0.82291666666666696</v>
      </c>
      <c r="E2" s="2">
        <v>0.71571461113453605</v>
      </c>
      <c r="F2" s="2">
        <v>0.72809869563255303</v>
      </c>
      <c r="G2" s="2">
        <v>0.87046026044620395</v>
      </c>
      <c r="H2" s="2">
        <v>0.75983255218420798</v>
      </c>
      <c r="I2" s="2">
        <v>0.80071285220051602</v>
      </c>
      <c r="J2" s="2">
        <v>0.73016631398279497</v>
      </c>
      <c r="K2" s="2">
        <v>0.72840734391738704</v>
      </c>
      <c r="L2" s="2">
        <v>0.74625447911562204</v>
      </c>
      <c r="M2" s="2">
        <v>0.72823544422965802</v>
      </c>
      <c r="N2" s="2">
        <v>0.714232931156081</v>
      </c>
      <c r="O2" s="2">
        <v>0.82277514307217303</v>
      </c>
      <c r="P2" s="4">
        <v>0.68809655682805804</v>
      </c>
      <c r="Q2" s="2">
        <v>0.91344221919494095</v>
      </c>
      <c r="R2" s="2">
        <v>0.88191054823979398</v>
      </c>
      <c r="S2" s="2">
        <v>0.81333482190291795</v>
      </c>
      <c r="T2" s="2">
        <v>0.88636363636363602</v>
      </c>
      <c r="U2" s="2">
        <v>0.84375</v>
      </c>
      <c r="V2" s="2">
        <v>0.708556614594964</v>
      </c>
      <c r="W2" s="2">
        <v>0.75951035735930394</v>
      </c>
      <c r="X2" s="2">
        <v>0.746783135184653</v>
      </c>
      <c r="Y2" s="2">
        <v>0.86783269738048496</v>
      </c>
      <c r="Z2" s="2">
        <v>0.88888888888888895</v>
      </c>
      <c r="AA2" s="2">
        <v>0.86766921360549198</v>
      </c>
      <c r="AB2" s="2">
        <v>0.85713671350274401</v>
      </c>
    </row>
    <row r="3" spans="1:28" x14ac:dyDescent="0.2">
      <c r="A3" s="1">
        <v>2003</v>
      </c>
      <c r="B3" s="2">
        <v>0.80261003362971794</v>
      </c>
      <c r="C3" s="2">
        <v>0.900495525656274</v>
      </c>
      <c r="D3" s="2">
        <v>0.77006788470785104</v>
      </c>
      <c r="E3" s="2">
        <v>0.91855745581197901</v>
      </c>
      <c r="F3" s="2">
        <v>0.69300619820186504</v>
      </c>
      <c r="G3" s="2">
        <v>0.82674842790045999</v>
      </c>
      <c r="H3" s="2">
        <v>0.73339597883815499</v>
      </c>
      <c r="I3" s="2">
        <v>0.82142857142857095</v>
      </c>
      <c r="J3" s="2">
        <v>0.773362458750948</v>
      </c>
      <c r="K3" s="2">
        <v>0.74642035959481201</v>
      </c>
      <c r="L3" s="2">
        <v>0.81982146898946995</v>
      </c>
      <c r="M3" s="2">
        <v>0.74135822459948797</v>
      </c>
      <c r="N3" s="2">
        <v>0.84375</v>
      </c>
      <c r="O3" s="2">
        <v>0.85714285714285698</v>
      </c>
      <c r="P3" s="2">
        <v>0.81972338590398997</v>
      </c>
      <c r="Q3" s="2">
        <v>0.78399386817370698</v>
      </c>
      <c r="R3" s="2">
        <v>0.85309342854483305</v>
      </c>
      <c r="S3" s="2">
        <v>0.87037037037037002</v>
      </c>
      <c r="T3" s="2">
        <v>0.76117921258544896</v>
      </c>
      <c r="U3" s="2">
        <v>0.82041236824452801</v>
      </c>
      <c r="V3" s="2">
        <v>0.86122869998259299</v>
      </c>
      <c r="W3" s="2">
        <v>0.82801795609315398</v>
      </c>
      <c r="X3" s="2">
        <v>0.78158371578067098</v>
      </c>
      <c r="Y3" s="2">
        <v>0.86435366660275703</v>
      </c>
      <c r="Z3" s="2">
        <v>0.74760841826899105</v>
      </c>
      <c r="AA3" s="2">
        <v>0.87337362611728098</v>
      </c>
      <c r="AB3" s="2">
        <v>0.79861605529572499</v>
      </c>
    </row>
    <row r="4" spans="1:28" x14ac:dyDescent="0.2">
      <c r="A4" s="1">
        <v>2004</v>
      </c>
      <c r="B4" s="2">
        <v>0.87037037037037002</v>
      </c>
      <c r="C4" s="2">
        <v>0.87855717214417095</v>
      </c>
      <c r="D4" s="2">
        <v>0.80127883250749898</v>
      </c>
      <c r="E4" s="2">
        <v>0.875</v>
      </c>
      <c r="F4" s="2">
        <v>0.84507097847277501</v>
      </c>
      <c r="G4" s="2">
        <v>0.86357510678499505</v>
      </c>
      <c r="H4" s="2">
        <v>0.83060607484982196</v>
      </c>
      <c r="I4" s="2">
        <v>0.70753016567099702</v>
      </c>
      <c r="J4" s="2">
        <v>0.78604536663579005</v>
      </c>
      <c r="K4" s="2">
        <v>0.82417302555674099</v>
      </c>
      <c r="L4" s="2">
        <v>0.80041479424682704</v>
      </c>
      <c r="M4" s="2">
        <v>0.82121407074213204</v>
      </c>
      <c r="N4" s="2">
        <v>0.77232466998476401</v>
      </c>
      <c r="O4" s="2">
        <v>0.91843947354697997</v>
      </c>
      <c r="P4" s="2">
        <v>0.88222100487580002</v>
      </c>
      <c r="Q4" s="2">
        <v>0.90028860631796703</v>
      </c>
      <c r="R4" s="2">
        <v>0.75932208256119904</v>
      </c>
      <c r="S4" s="2">
        <v>0.81510506387290005</v>
      </c>
      <c r="T4" s="2">
        <v>0.71644709565351306</v>
      </c>
      <c r="U4" s="2">
        <v>0.81909815595112601</v>
      </c>
      <c r="V4" s="2">
        <v>0.74309174477779705</v>
      </c>
      <c r="W4" s="2">
        <v>0.82346536989288599</v>
      </c>
      <c r="X4" s="2">
        <v>0.89195159184695905</v>
      </c>
      <c r="Y4" s="2">
        <v>0.78784732867551999</v>
      </c>
      <c r="Z4" s="2">
        <v>0.83490978366685797</v>
      </c>
      <c r="AA4" s="2">
        <v>0.86104618769350005</v>
      </c>
      <c r="AB4" s="2">
        <v>0.85714285714285698</v>
      </c>
    </row>
    <row r="5" spans="1:28" x14ac:dyDescent="0.2">
      <c r="A5" s="1">
        <v>2005</v>
      </c>
      <c r="B5" s="2">
        <v>0.82650301225550904</v>
      </c>
      <c r="C5" s="2">
        <v>0.79526121187219501</v>
      </c>
      <c r="D5" s="2">
        <v>0.78444707586028395</v>
      </c>
      <c r="E5" s="2">
        <v>0.70653947207957002</v>
      </c>
      <c r="F5" s="2">
        <v>0.88387652408206596</v>
      </c>
      <c r="G5" s="2">
        <v>0.76589004064045696</v>
      </c>
      <c r="H5" s="2">
        <v>0.79986132802600096</v>
      </c>
      <c r="I5" s="2">
        <v>0.75016497448326602</v>
      </c>
      <c r="J5" s="2">
        <v>0.84375</v>
      </c>
      <c r="K5" s="2">
        <v>0.86111111111111105</v>
      </c>
      <c r="L5" s="2">
        <v>0.87453181769451105</v>
      </c>
      <c r="M5" s="2">
        <v>0.88255463718049998</v>
      </c>
      <c r="N5" s="2">
        <v>0.85423854873856997</v>
      </c>
      <c r="O5" s="2">
        <v>0.82142857142857095</v>
      </c>
      <c r="P5" s="2">
        <v>0.768739189252586</v>
      </c>
      <c r="Q5" s="2">
        <v>0.74533808748104802</v>
      </c>
      <c r="R5" s="2">
        <v>0.77438151610443495</v>
      </c>
      <c r="S5" s="2">
        <v>0.76524001401459196</v>
      </c>
      <c r="T5" s="2">
        <v>0.79530825742128897</v>
      </c>
      <c r="U5" s="2">
        <v>0.71087141666615306</v>
      </c>
      <c r="V5" s="2">
        <v>0.907867296688745</v>
      </c>
      <c r="W5" s="2">
        <v>0.873027913638174</v>
      </c>
      <c r="X5" s="2">
        <v>0.84192493260878698</v>
      </c>
      <c r="Y5" s="2">
        <v>0.85243298551614299</v>
      </c>
      <c r="Z5" s="2">
        <v>0.70846521635192505</v>
      </c>
      <c r="AA5" s="2">
        <v>0.800934798271426</v>
      </c>
      <c r="AB5" s="2">
        <v>0.83333333333333304</v>
      </c>
    </row>
    <row r="6" spans="1:28" x14ac:dyDescent="0.2">
      <c r="A6" s="1">
        <v>2006</v>
      </c>
      <c r="B6" s="2">
        <v>0.86602547355695703</v>
      </c>
      <c r="C6" s="2">
        <v>0.87706015057667297</v>
      </c>
      <c r="D6" s="2">
        <v>0.84874700397652303</v>
      </c>
      <c r="E6" s="2">
        <v>0.76266402810608502</v>
      </c>
      <c r="F6" s="2">
        <v>0.74025053386694895</v>
      </c>
      <c r="G6" s="2">
        <v>0.78086233224963797</v>
      </c>
      <c r="H6" s="2">
        <v>0.76055342968403405</v>
      </c>
      <c r="I6" s="2">
        <v>0.78571428571428503</v>
      </c>
      <c r="J6" s="2">
        <v>0.86688070460140398</v>
      </c>
      <c r="K6" s="2">
        <v>0.82560294054068495</v>
      </c>
      <c r="L6" s="2">
        <v>0.83260377454614798</v>
      </c>
      <c r="M6" s="2">
        <v>0.85895806119834095</v>
      </c>
      <c r="N6" s="2">
        <v>0.77501563583176403</v>
      </c>
      <c r="O6" s="2">
        <v>0.77806287665064899</v>
      </c>
      <c r="P6" s="2">
        <v>0.76228747943591801</v>
      </c>
      <c r="Q6" s="2">
        <v>0.87925274552176202</v>
      </c>
      <c r="R6" s="2">
        <v>0.83463195000734203</v>
      </c>
      <c r="S6" s="2">
        <v>0.73873670759987997</v>
      </c>
      <c r="T6" s="2">
        <v>0.75242602031322503</v>
      </c>
      <c r="U6" s="2">
        <v>0.85938416391472905</v>
      </c>
      <c r="V6" s="2">
        <v>0.90880121804780101</v>
      </c>
      <c r="W6" s="2">
        <v>0.80414997110801301</v>
      </c>
      <c r="X6" s="2">
        <v>0.74808592763216397</v>
      </c>
      <c r="Y6" s="2">
        <v>0.85584377426779001</v>
      </c>
      <c r="Z6" s="2">
        <v>0.83366954169199003</v>
      </c>
      <c r="AA6" s="2">
        <v>0.75</v>
      </c>
      <c r="AB6" s="2">
        <v>0.83333333333333304</v>
      </c>
    </row>
    <row r="7" spans="1:28" x14ac:dyDescent="0.2">
      <c r="A7" s="1">
        <v>2007</v>
      </c>
      <c r="B7" s="2">
        <v>0.79850558835530405</v>
      </c>
      <c r="C7" s="2">
        <v>0.80292562580162297</v>
      </c>
      <c r="D7" s="4">
        <v>0.69097220152516903</v>
      </c>
      <c r="E7" s="2">
        <v>0.87043074011661203</v>
      </c>
      <c r="F7" s="2">
        <v>0.91055236358518599</v>
      </c>
      <c r="G7" s="2">
        <v>0.81067312611992004</v>
      </c>
      <c r="H7" s="2">
        <v>0.75557751846929</v>
      </c>
      <c r="I7" s="2">
        <v>0.702600002231628</v>
      </c>
      <c r="J7" s="2">
        <v>0.87036833857470297</v>
      </c>
      <c r="K7" s="2">
        <v>0.87546319484577695</v>
      </c>
      <c r="L7" s="2">
        <v>0.83555448748445305</v>
      </c>
      <c r="M7" s="2">
        <v>0.89444483634834804</v>
      </c>
      <c r="N7" s="2">
        <v>0.83784205585590099</v>
      </c>
      <c r="O7" s="2">
        <v>0.85714285714285698</v>
      </c>
      <c r="P7" s="2">
        <v>0.78772586003271705</v>
      </c>
      <c r="Q7" s="2">
        <v>0.81772582291532703</v>
      </c>
      <c r="R7" s="2">
        <v>0.90125145439750598</v>
      </c>
      <c r="S7" s="2">
        <v>0.77405982424863196</v>
      </c>
      <c r="T7" s="2">
        <v>0.79506624962869998</v>
      </c>
      <c r="U7" s="2">
        <v>0.74979547684211001</v>
      </c>
      <c r="V7" s="2">
        <v>0.82142857142857095</v>
      </c>
      <c r="W7" s="2">
        <v>0.76658064802115</v>
      </c>
      <c r="X7" s="2">
        <v>0.83880466601411996</v>
      </c>
      <c r="Y7" s="2">
        <v>0.86130217015768995</v>
      </c>
      <c r="Z7" s="2">
        <v>0.73493143789868498</v>
      </c>
      <c r="AA7" s="2">
        <v>0.77213172811688302</v>
      </c>
      <c r="AB7" s="2">
        <v>0.77329625124878898</v>
      </c>
    </row>
    <row r="8" spans="1:28" x14ac:dyDescent="0.2">
      <c r="A8" s="1">
        <v>2008</v>
      </c>
      <c r="B8" s="2">
        <v>0.82131816539443603</v>
      </c>
      <c r="C8" s="2">
        <v>0.86187474186635304</v>
      </c>
      <c r="D8" s="2">
        <v>0.80909935912983599</v>
      </c>
      <c r="E8" s="2">
        <v>0.87025072011524696</v>
      </c>
      <c r="F8" s="2">
        <v>0.87166059355014003</v>
      </c>
      <c r="G8" s="2">
        <v>0.81691253332477398</v>
      </c>
      <c r="H8" s="2">
        <v>0.85573790879276201</v>
      </c>
      <c r="I8" s="2">
        <v>0.86905096522441805</v>
      </c>
      <c r="J8" s="2">
        <v>0.75098213722066998</v>
      </c>
      <c r="K8" s="2">
        <v>0.77015318740891303</v>
      </c>
      <c r="L8" s="2">
        <v>0.73958210444387895</v>
      </c>
      <c r="M8" s="2">
        <v>0.90909090909090895</v>
      </c>
      <c r="N8" s="2">
        <v>0.85234356996184002</v>
      </c>
      <c r="O8" s="2">
        <v>0.82142857142857095</v>
      </c>
      <c r="P8" s="2">
        <v>0.79905229118490095</v>
      </c>
      <c r="Q8" s="2">
        <v>0.81128189518318705</v>
      </c>
      <c r="R8" s="2">
        <v>0.78642058479434196</v>
      </c>
      <c r="S8" s="2">
        <v>0.81524070937785797</v>
      </c>
      <c r="T8" s="2">
        <v>0.82133755274889197</v>
      </c>
      <c r="U8" s="2">
        <v>0.78515216739299298</v>
      </c>
      <c r="V8" s="2">
        <v>0.67288676528890401</v>
      </c>
      <c r="W8" s="2">
        <v>0.84333831997090103</v>
      </c>
      <c r="X8" s="2">
        <v>0.85088623811115205</v>
      </c>
      <c r="Y8" s="2">
        <v>0.77036770093534401</v>
      </c>
      <c r="Z8" s="2">
        <v>0.72544638291080099</v>
      </c>
      <c r="AA8" s="2">
        <v>0.79850530590316104</v>
      </c>
      <c r="AB8" s="2">
        <v>0.85714285714285698</v>
      </c>
    </row>
    <row r="9" spans="1:28" x14ac:dyDescent="0.2">
      <c r="A9" s="1">
        <v>2009</v>
      </c>
      <c r="B9" s="2">
        <v>0.82437621815551498</v>
      </c>
      <c r="C9" s="2">
        <v>0.72522161036363997</v>
      </c>
      <c r="D9" s="2">
        <v>0.72261671001128802</v>
      </c>
      <c r="E9" s="2">
        <v>0.75989157774432103</v>
      </c>
      <c r="F9" s="2">
        <v>0.82020537412919503</v>
      </c>
      <c r="G9" s="2">
        <v>0.81874469368648695</v>
      </c>
      <c r="H9" s="2">
        <v>0.876246603196431</v>
      </c>
      <c r="I9" s="2">
        <v>0.91169074508814796</v>
      </c>
      <c r="J9" s="2">
        <v>0.81950342164741397</v>
      </c>
      <c r="K9" s="2">
        <v>0.72615210112735395</v>
      </c>
      <c r="L9" s="2">
        <v>0.76880503611256601</v>
      </c>
      <c r="M9" s="2">
        <v>0.80896133332281905</v>
      </c>
      <c r="N9" s="2">
        <v>0.78876757731834202</v>
      </c>
      <c r="O9" s="2">
        <v>0.78683764143219603</v>
      </c>
      <c r="P9" s="2">
        <v>0.81616605222226701</v>
      </c>
      <c r="Q9" s="2">
        <v>0.76416309209364197</v>
      </c>
      <c r="R9" s="2">
        <v>0.81522118121723897</v>
      </c>
      <c r="S9" s="2">
        <v>0.810510765539742</v>
      </c>
      <c r="T9" s="2">
        <v>0.82797876833070605</v>
      </c>
      <c r="U9" s="2">
        <v>0.77605088656763699</v>
      </c>
      <c r="V9" s="2">
        <v>0.797619047619048</v>
      </c>
      <c r="W9" s="2">
        <v>0.78137057419118905</v>
      </c>
      <c r="X9" s="2">
        <v>0.85554594551514596</v>
      </c>
      <c r="Y9" s="2">
        <v>0.80275696419728404</v>
      </c>
      <c r="Z9" s="2">
        <v>0.83333333333333304</v>
      </c>
      <c r="AA9" s="2">
        <v>0.85086265665776495</v>
      </c>
      <c r="AB9" s="2">
        <v>0.89449998676147202</v>
      </c>
    </row>
    <row r="10" spans="1:28" x14ac:dyDescent="0.2">
      <c r="A10" s="1">
        <v>2010</v>
      </c>
      <c r="B10" s="2">
        <v>0.76993018603603902</v>
      </c>
      <c r="C10" s="2">
        <v>0.88541884899674395</v>
      </c>
      <c r="D10" s="2">
        <v>0.78030303030303005</v>
      </c>
      <c r="E10" s="2">
        <v>0.71087837528452202</v>
      </c>
      <c r="F10" s="2">
        <v>0.83692398828238102</v>
      </c>
      <c r="G10" s="2">
        <v>0.84217261410707001</v>
      </c>
      <c r="H10" s="2">
        <v>0.82900682489229904</v>
      </c>
      <c r="I10" s="2">
        <v>0.82375603941366904</v>
      </c>
      <c r="J10" s="2">
        <v>0.81453756615894102</v>
      </c>
      <c r="K10" s="2">
        <v>0.71308840644677896</v>
      </c>
      <c r="L10" s="2">
        <v>0.78100057696994796</v>
      </c>
      <c r="M10" s="2">
        <v>0.91494472800191895</v>
      </c>
      <c r="N10" s="2">
        <v>0.871069702334067</v>
      </c>
      <c r="O10" s="2">
        <v>0.86235350120536802</v>
      </c>
      <c r="P10" s="3">
        <v>0.940494612763073</v>
      </c>
      <c r="Q10" s="2">
        <v>0.82447875457491404</v>
      </c>
      <c r="R10" s="2">
        <v>0.82689123704532097</v>
      </c>
      <c r="S10" s="2">
        <v>0.85519500169525497</v>
      </c>
      <c r="T10" s="2">
        <v>0.88630738839957501</v>
      </c>
      <c r="U10" s="2">
        <v>0.88109993188184099</v>
      </c>
      <c r="V10" s="2">
        <v>0.73212069335752195</v>
      </c>
      <c r="W10" s="2">
        <v>0.88491976300852104</v>
      </c>
      <c r="X10" s="2">
        <v>0.816233133537977</v>
      </c>
      <c r="Y10" s="2">
        <v>0.84407916933062499</v>
      </c>
      <c r="Z10" s="2">
        <v>0.88888888888888895</v>
      </c>
      <c r="AA10" s="2">
        <v>0.73503243630381698</v>
      </c>
      <c r="AB10" s="2">
        <v>0.83784117847474804</v>
      </c>
    </row>
    <row r="11" spans="1:28" x14ac:dyDescent="0.2">
      <c r="A11" s="1">
        <v>2011</v>
      </c>
      <c r="B11" s="2">
        <v>0.77537177660881795</v>
      </c>
      <c r="C11" s="2">
        <v>0.89240248494858998</v>
      </c>
      <c r="D11" s="2">
        <v>0.83888998433168305</v>
      </c>
      <c r="E11" s="2">
        <v>0.83883279446437697</v>
      </c>
      <c r="F11" s="2">
        <v>0.875</v>
      </c>
      <c r="G11" s="2">
        <v>0.84829654071423499</v>
      </c>
      <c r="H11" s="2">
        <v>0.75706773956035001</v>
      </c>
      <c r="I11" s="2">
        <v>0.8125</v>
      </c>
      <c r="J11" s="2">
        <v>0.88129845772326598</v>
      </c>
      <c r="K11" s="2">
        <v>0.80311321651002798</v>
      </c>
      <c r="L11" s="2">
        <v>0.87171595851124695</v>
      </c>
      <c r="M11" s="2">
        <v>0.71916370710739697</v>
      </c>
      <c r="N11" s="2">
        <v>0.75781751699918798</v>
      </c>
      <c r="O11" s="2">
        <v>0.87847693603908406</v>
      </c>
      <c r="P11" s="2">
        <v>0.81054038761654501</v>
      </c>
      <c r="Q11" s="2">
        <v>0.822722912720808</v>
      </c>
      <c r="R11" s="2">
        <v>0.73216046522433098</v>
      </c>
      <c r="S11" s="2">
        <v>0.799145966989663</v>
      </c>
      <c r="T11" s="2">
        <v>0.87091660338015298</v>
      </c>
      <c r="U11" s="2">
        <v>0.75682580230861995</v>
      </c>
      <c r="V11" s="2">
        <v>0.82783213776147802</v>
      </c>
      <c r="W11" s="2">
        <v>0.77063945433638703</v>
      </c>
      <c r="X11" s="2">
        <v>0.84217325117082797</v>
      </c>
      <c r="Y11" s="2">
        <v>0.659660803454163</v>
      </c>
      <c r="Z11" s="2">
        <v>0.85092730039546505</v>
      </c>
      <c r="AA11" s="2">
        <v>0.70344056763929197</v>
      </c>
      <c r="AB11" s="2">
        <v>0.842512124535581</v>
      </c>
    </row>
    <row r="12" spans="1:28" x14ac:dyDescent="0.2">
      <c r="A12" s="1">
        <v>2012</v>
      </c>
      <c r="B12" s="2">
        <v>0.87315969412723404</v>
      </c>
      <c r="C12" s="2">
        <v>0.76186105038377605</v>
      </c>
      <c r="D12" s="2">
        <v>0.832905441210261</v>
      </c>
      <c r="E12" s="2">
        <v>0.88532910163706102</v>
      </c>
      <c r="F12" s="2">
        <v>0.77977822091265703</v>
      </c>
      <c r="G12" s="2">
        <v>0.86411635668155695</v>
      </c>
      <c r="H12" s="2">
        <v>0.85</v>
      </c>
      <c r="I12" s="2">
        <v>0.92290698819584205</v>
      </c>
      <c r="J12" s="2">
        <v>0.89860782763650104</v>
      </c>
      <c r="K12" s="2">
        <v>0.84375</v>
      </c>
      <c r="L12" s="2">
        <v>0.89245867281007696</v>
      </c>
      <c r="M12" s="2">
        <v>0.87269576220786005</v>
      </c>
      <c r="N12" s="2">
        <v>0.72809217224336398</v>
      </c>
      <c r="O12" s="2">
        <v>0.87187026666918499</v>
      </c>
      <c r="P12" s="2">
        <v>0.80922142519516305</v>
      </c>
      <c r="Q12" s="2">
        <v>0.805060634309821</v>
      </c>
      <c r="R12" s="2">
        <v>0.78430319513498103</v>
      </c>
      <c r="S12" s="2">
        <v>0.85483137508573104</v>
      </c>
      <c r="T12" s="2">
        <v>0.90405806002470301</v>
      </c>
      <c r="U12" s="2">
        <v>0.862770867149108</v>
      </c>
      <c r="V12" s="2">
        <v>0.85714285714285698</v>
      </c>
      <c r="W12" s="2">
        <v>0.89528843186649099</v>
      </c>
      <c r="X12" s="2">
        <v>0.77272727272727304</v>
      </c>
      <c r="Y12" s="2">
        <v>0.88287356335918299</v>
      </c>
      <c r="Z12" s="2">
        <v>0.81592070692109497</v>
      </c>
      <c r="AA12" s="2">
        <v>0.792151936605901</v>
      </c>
      <c r="AB12" s="2">
        <v>0.90277891413366296</v>
      </c>
    </row>
    <row r="13" spans="1:28" x14ac:dyDescent="0.2">
      <c r="A13" s="1">
        <v>2013</v>
      </c>
      <c r="B13" s="2">
        <v>0.83544765845122204</v>
      </c>
      <c r="C13" s="2">
        <v>0.79222085117782304</v>
      </c>
      <c r="D13" s="2">
        <v>0.78928276564018296</v>
      </c>
      <c r="E13" s="2">
        <v>0.765853628698556</v>
      </c>
      <c r="F13" s="2">
        <v>0.81562204937775196</v>
      </c>
      <c r="G13" s="2">
        <v>0.79687667680506902</v>
      </c>
      <c r="H13" s="2">
        <v>0.84078056801065304</v>
      </c>
      <c r="I13" s="2">
        <v>0.81291583140469903</v>
      </c>
      <c r="J13" s="2">
        <v>0.75357982373791899</v>
      </c>
      <c r="K13" s="2">
        <v>0.79813091876068798</v>
      </c>
      <c r="L13" s="2">
        <v>0.75219830596901505</v>
      </c>
      <c r="M13" s="2">
        <v>0.89589614660320804</v>
      </c>
      <c r="N13" s="2">
        <v>0.79533072876768096</v>
      </c>
      <c r="O13" s="2">
        <v>0.73856281598073803</v>
      </c>
      <c r="P13" s="2">
        <v>0.70510278891441602</v>
      </c>
      <c r="Q13" s="2">
        <v>0.81553533500417497</v>
      </c>
      <c r="R13" s="2">
        <v>0.87399630090439195</v>
      </c>
      <c r="S13" s="2">
        <v>0.73591862208230296</v>
      </c>
      <c r="T13" s="2">
        <v>0.76942369024232005</v>
      </c>
      <c r="U13" s="2">
        <v>0.81499478722877094</v>
      </c>
      <c r="V13" s="2">
        <v>0.85714285714285698</v>
      </c>
      <c r="W13" s="2">
        <v>0.76514422563891904</v>
      </c>
      <c r="X13" s="2">
        <v>0.85638475501966704</v>
      </c>
      <c r="Y13" s="2">
        <v>0.89587210429889497</v>
      </c>
      <c r="Z13" s="2">
        <v>0.86111111111111105</v>
      </c>
      <c r="AA13" s="2">
        <v>0.86456728770142</v>
      </c>
      <c r="AB13" s="2">
        <v>0.85416666666666696</v>
      </c>
    </row>
    <row r="14" spans="1:28" x14ac:dyDescent="0.2">
      <c r="A14" s="1">
        <v>2014</v>
      </c>
      <c r="B14" s="2">
        <v>0.8125</v>
      </c>
      <c r="C14" s="2">
        <v>0.83360926977235505</v>
      </c>
      <c r="D14" s="3">
        <v>0.92821585994695699</v>
      </c>
      <c r="E14" s="2">
        <v>0.80074330919594205</v>
      </c>
      <c r="F14" s="2">
        <v>0.75</v>
      </c>
      <c r="G14" s="2">
        <v>0.76293529819191896</v>
      </c>
      <c r="H14" s="2">
        <v>0.81576799760401397</v>
      </c>
      <c r="I14" s="2">
        <v>0.70707577626387996</v>
      </c>
      <c r="J14" s="2">
        <v>0.75880819471593097</v>
      </c>
      <c r="K14" s="2">
        <v>0.77581702027286603</v>
      </c>
      <c r="L14" s="2">
        <v>0.84375</v>
      </c>
      <c r="M14" s="2">
        <v>0.82244196189546404</v>
      </c>
      <c r="N14" s="2">
        <v>0.83298072026688197</v>
      </c>
      <c r="O14" s="2">
        <v>0.92593355892635398</v>
      </c>
      <c r="P14" s="2">
        <v>0.85426447457021504</v>
      </c>
      <c r="Q14" s="2">
        <v>0.80666832379223496</v>
      </c>
      <c r="R14" s="2">
        <v>0.83609458179799001</v>
      </c>
      <c r="S14" s="2">
        <v>0.79679441928575501</v>
      </c>
      <c r="T14" s="2">
        <v>0.79040389355892304</v>
      </c>
      <c r="U14" s="2">
        <v>0.84125033356485401</v>
      </c>
      <c r="V14" s="2">
        <v>0.81507631628716803</v>
      </c>
      <c r="W14" s="2">
        <v>0.85478895566146695</v>
      </c>
      <c r="X14" s="2">
        <v>0.84714840963686999</v>
      </c>
      <c r="Y14" s="2">
        <v>0.880031569379082</v>
      </c>
      <c r="Z14" s="2">
        <v>0.79342902962129802</v>
      </c>
      <c r="AA14" s="2">
        <v>0.82686669001515001</v>
      </c>
      <c r="AB14" s="2">
        <v>0.81013092751437499</v>
      </c>
    </row>
    <row r="15" spans="1:28" x14ac:dyDescent="0.2">
      <c r="A15" s="1">
        <v>2015</v>
      </c>
      <c r="B15" s="2">
        <v>0.875</v>
      </c>
      <c r="C15" s="2">
        <v>0.75862735723327401</v>
      </c>
      <c r="D15" s="2">
        <v>0.85150755646693499</v>
      </c>
      <c r="E15" s="2">
        <v>0.82142857142857195</v>
      </c>
      <c r="F15" s="2">
        <v>0.83002399021463602</v>
      </c>
      <c r="G15" s="2">
        <v>0.71044088079663303</v>
      </c>
      <c r="H15" s="2">
        <v>0.81998934267364698</v>
      </c>
      <c r="I15" s="2">
        <v>0.78851307992062802</v>
      </c>
      <c r="J15" s="2">
        <v>0.74203503059988896</v>
      </c>
      <c r="K15" s="2">
        <v>0.83227154614569199</v>
      </c>
      <c r="L15" s="2">
        <v>0.73088941458268097</v>
      </c>
      <c r="M15" s="2">
        <v>0.762386326951356</v>
      </c>
      <c r="N15" s="2">
        <v>0.82726826397595699</v>
      </c>
      <c r="O15" s="2">
        <v>0.77942223316386805</v>
      </c>
      <c r="P15" s="2">
        <v>0.79864715717735402</v>
      </c>
      <c r="Q15" s="2">
        <v>0.70739521676980499</v>
      </c>
      <c r="R15" s="2">
        <v>0.88412952646107201</v>
      </c>
      <c r="S15" s="2">
        <v>0.842592592592593</v>
      </c>
      <c r="T15" s="2">
        <v>0.82051301725868397</v>
      </c>
      <c r="U15" s="2">
        <v>0.90909090909090895</v>
      </c>
      <c r="V15" s="2">
        <v>0.67606412767178403</v>
      </c>
      <c r="W15" s="2">
        <v>0.82692307692307698</v>
      </c>
      <c r="X15" s="2">
        <v>0.73963547050871004</v>
      </c>
      <c r="Y15" s="2">
        <v>0.90232079532964304</v>
      </c>
      <c r="Z15" s="2">
        <v>0.89348616783046597</v>
      </c>
      <c r="AA15" s="2">
        <v>0.76448298832628103</v>
      </c>
      <c r="AB15" s="2">
        <v>0.83333333333333304</v>
      </c>
    </row>
    <row r="16" spans="1:28" x14ac:dyDescent="0.2">
      <c r="A16" s="1">
        <v>2016</v>
      </c>
      <c r="B16" s="2">
        <v>0.84375</v>
      </c>
      <c r="C16" s="2">
        <v>0.79765815639660398</v>
      </c>
      <c r="D16" s="2">
        <v>0.82130220460114101</v>
      </c>
      <c r="E16" s="2">
        <v>0.65484244870821096</v>
      </c>
      <c r="F16" s="2">
        <v>0.75853603662000502</v>
      </c>
      <c r="G16" s="2">
        <v>0.84907158562974105</v>
      </c>
      <c r="H16" s="2">
        <v>0.88116901634866196</v>
      </c>
      <c r="I16" s="2">
        <v>0.82348339111661195</v>
      </c>
      <c r="J16" s="2">
        <v>0.74380130461863803</v>
      </c>
      <c r="K16" s="2">
        <v>0.82634146305303002</v>
      </c>
      <c r="L16" s="2">
        <v>0.82014084617147498</v>
      </c>
      <c r="M16" s="2">
        <v>0.85814264255225003</v>
      </c>
      <c r="N16" s="2">
        <v>0.83375284392593596</v>
      </c>
      <c r="O16" s="2">
        <v>0.82142857142857095</v>
      </c>
      <c r="P16" s="2">
        <v>0.83368065356513499</v>
      </c>
      <c r="Q16" s="2">
        <v>0.66364355927263297</v>
      </c>
      <c r="R16" s="2">
        <v>0.77020571148333605</v>
      </c>
      <c r="S16" s="2">
        <v>0.87316243599833299</v>
      </c>
      <c r="T16" s="2">
        <v>0.727796996279789</v>
      </c>
      <c r="U16" s="2">
        <v>0.77517291386018805</v>
      </c>
      <c r="V16" s="2">
        <v>0.72869207762685795</v>
      </c>
      <c r="W16" s="2">
        <v>0.75452851965794299</v>
      </c>
      <c r="X16" s="2">
        <v>0.83202664095065004</v>
      </c>
      <c r="Y16" s="2">
        <v>0.83100579148033604</v>
      </c>
      <c r="Z16" s="2">
        <v>0.80218803383710502</v>
      </c>
      <c r="AA16" s="2">
        <v>0.83579336646318103</v>
      </c>
      <c r="AB16" s="2">
        <v>0.83292246791309099</v>
      </c>
    </row>
    <row r="17" spans="1:29" x14ac:dyDescent="0.2">
      <c r="A17" s="1">
        <v>2017</v>
      </c>
      <c r="B17" s="2">
        <v>0.85416666666666696</v>
      </c>
      <c r="C17" s="2">
        <v>0.76528337045054395</v>
      </c>
      <c r="D17" s="2">
        <v>0.80497094752177401</v>
      </c>
      <c r="E17" s="2">
        <v>0.82142857142857195</v>
      </c>
      <c r="F17" s="2">
        <v>0.72123918971298295</v>
      </c>
      <c r="G17" s="2">
        <v>0.81213281132052795</v>
      </c>
      <c r="H17" s="2">
        <v>0.80918219547504999</v>
      </c>
      <c r="I17" s="2">
        <v>0.76478922095343005</v>
      </c>
      <c r="J17" s="2">
        <v>0.84684821781534103</v>
      </c>
      <c r="K17" s="2">
        <v>0.77504847823071699</v>
      </c>
      <c r="L17" s="2">
        <v>0.85998507513790701</v>
      </c>
      <c r="M17" s="2">
        <v>0.86969818435328505</v>
      </c>
      <c r="N17" s="2">
        <v>0.75850190072799095</v>
      </c>
      <c r="O17" s="2">
        <v>0.78571428571428603</v>
      </c>
      <c r="P17" s="2">
        <v>0.81847111614467605</v>
      </c>
      <c r="Q17" s="2">
        <v>0.80085917133964202</v>
      </c>
      <c r="R17" s="2">
        <v>0.80706558986013299</v>
      </c>
      <c r="S17" s="2">
        <v>0.78106351352595504</v>
      </c>
      <c r="T17" s="2">
        <v>0.76945456628202602</v>
      </c>
      <c r="U17" s="2">
        <v>0.87855392847846203</v>
      </c>
      <c r="V17" s="2">
        <v>0.80260696378845398</v>
      </c>
      <c r="W17" s="2">
        <v>0.86676704465383203</v>
      </c>
      <c r="X17" s="2">
        <v>0.82387541526473995</v>
      </c>
      <c r="Y17" s="2">
        <v>0.72664978054716001</v>
      </c>
      <c r="Z17" s="2">
        <v>0.88269503695469498</v>
      </c>
      <c r="AA17" s="2">
        <v>0.81839584436786394</v>
      </c>
      <c r="AB17" s="2">
        <v>0.867905767490876</v>
      </c>
    </row>
    <row r="18" spans="1:29" x14ac:dyDescent="0.2">
      <c r="A18" s="1">
        <v>2018</v>
      </c>
      <c r="B18" s="2">
        <v>0.875</v>
      </c>
      <c r="C18" s="2">
        <v>0.80128205128205099</v>
      </c>
      <c r="D18" s="2">
        <v>0.88502801058324598</v>
      </c>
      <c r="E18" s="2">
        <v>0.82211611709387999</v>
      </c>
      <c r="F18" s="2">
        <v>0.85899732104677895</v>
      </c>
      <c r="G18" s="2">
        <v>0.74774461955104599</v>
      </c>
      <c r="H18" s="2">
        <v>0.80327099183608897</v>
      </c>
      <c r="I18" s="2">
        <v>0.86415601018351695</v>
      </c>
      <c r="J18" s="2">
        <v>0.70663165845752196</v>
      </c>
      <c r="K18" s="2">
        <v>0.75485510396858702</v>
      </c>
      <c r="L18" s="2">
        <v>0.74120996756612501</v>
      </c>
      <c r="M18" s="2">
        <v>0.87049661257851896</v>
      </c>
      <c r="N18" s="2">
        <v>0.79190559937813498</v>
      </c>
      <c r="O18" s="2">
        <v>0.82142857142857095</v>
      </c>
      <c r="P18" s="2">
        <v>0.82936790805967298</v>
      </c>
      <c r="Q18" s="2">
        <v>0.77272727272727304</v>
      </c>
      <c r="R18" s="2">
        <v>0.75239401800836303</v>
      </c>
      <c r="S18" s="2">
        <v>0.72222222222222199</v>
      </c>
      <c r="T18" s="2">
        <v>0.76374874719885899</v>
      </c>
      <c r="U18" s="2">
        <v>0.85124056542266302</v>
      </c>
      <c r="V18" s="2">
        <v>0.85633806041857896</v>
      </c>
      <c r="W18" s="2">
        <v>0.68947458184751198</v>
      </c>
      <c r="X18" s="2">
        <v>0.83438990279598002</v>
      </c>
      <c r="Y18" s="2">
        <v>0.84399839568624802</v>
      </c>
      <c r="Z18" s="2">
        <v>0.72858887407652895</v>
      </c>
      <c r="AA18" s="2">
        <v>0.77930634807773802</v>
      </c>
      <c r="AB18" s="2">
        <v>0.87037037037037002</v>
      </c>
    </row>
    <row r="19" spans="1:29" x14ac:dyDescent="0.2">
      <c r="A19" s="1">
        <v>2019</v>
      </c>
      <c r="B19" s="2">
        <v>0.84375</v>
      </c>
      <c r="C19" s="2">
        <v>0.82616462651522904</v>
      </c>
      <c r="D19" s="2">
        <v>0.89283642524337603</v>
      </c>
      <c r="E19" s="2">
        <v>0.84375</v>
      </c>
      <c r="F19" s="2">
        <v>0.81011381300899998</v>
      </c>
      <c r="G19" s="2">
        <v>0.767240343619086</v>
      </c>
      <c r="H19" s="2">
        <v>0.71296296296296302</v>
      </c>
      <c r="I19" s="2">
        <v>0.80888605063199503</v>
      </c>
      <c r="J19" s="2">
        <v>0.75938872579371897</v>
      </c>
      <c r="K19" s="2">
        <v>0.87890155590261099</v>
      </c>
      <c r="L19" s="2">
        <v>0.75820493720834903</v>
      </c>
      <c r="M19" s="2">
        <v>0.72313277668169396</v>
      </c>
      <c r="N19" s="2">
        <v>0.76850199797139196</v>
      </c>
      <c r="O19" s="2">
        <v>0.75564242281435101</v>
      </c>
      <c r="P19" s="2">
        <v>0.71552023523858899</v>
      </c>
      <c r="Q19" s="2">
        <v>0.86330496125400202</v>
      </c>
      <c r="R19" s="2">
        <v>0.833868689877303</v>
      </c>
      <c r="S19" s="2">
        <v>0.66616107036491601</v>
      </c>
      <c r="T19" s="2">
        <v>0.730800145082388</v>
      </c>
      <c r="U19" s="2">
        <v>0.85149671048883402</v>
      </c>
      <c r="V19" s="2">
        <v>0.72222222222222199</v>
      </c>
      <c r="W19" s="2">
        <v>0.903741890258558</v>
      </c>
      <c r="X19" s="2">
        <v>0.84196025792656004</v>
      </c>
      <c r="Y19" s="2">
        <v>0.86845825145717104</v>
      </c>
      <c r="Z19" s="2">
        <v>0.83333333333333304</v>
      </c>
      <c r="AA19" s="2">
        <v>0.74155596005721303</v>
      </c>
      <c r="AB19" s="2">
        <v>0.89336995119160201</v>
      </c>
    </row>
    <row r="21" spans="1:29" x14ac:dyDescent="0.2">
      <c r="A21" s="1" t="s">
        <v>6</v>
      </c>
      <c r="B21" s="2">
        <f>AVERAGE(B2:B19)</f>
        <v>0.82933643831706427</v>
      </c>
      <c r="C21" s="2">
        <f t="shared" ref="C21:AB21" si="0">AVERAGE(C2:C19)</f>
        <v>0.8200990991932029</v>
      </c>
      <c r="D21" s="2">
        <f t="shared" si="0"/>
        <v>0.81529933112409447</v>
      </c>
      <c r="E21" s="2">
        <f t="shared" si="0"/>
        <v>0.80245841794711348</v>
      </c>
      <c r="F21" s="2">
        <f t="shared" si="0"/>
        <v>0.80716421503871794</v>
      </c>
      <c r="G21" s="2">
        <f t="shared" si="0"/>
        <v>0.80860523603165646</v>
      </c>
      <c r="H21" s="2">
        <f t="shared" si="0"/>
        <v>0.80505605741135733</v>
      </c>
      <c r="I21" s="2">
        <f t="shared" si="0"/>
        <v>0.8043263861181168</v>
      </c>
      <c r="J21" s="2">
        <f t="shared" si="0"/>
        <v>0.79703308603729939</v>
      </c>
      <c r="K21" s="2">
        <f t="shared" si="0"/>
        <v>0.79771116518854313</v>
      </c>
      <c r="L21" s="2">
        <f t="shared" si="0"/>
        <v>0.80384009542001655</v>
      </c>
      <c r="M21" s="2">
        <f t="shared" si="0"/>
        <v>0.83076757586917482</v>
      </c>
      <c r="N21" s="2">
        <f t="shared" si="0"/>
        <v>0.80020757974654744</v>
      </c>
      <c r="O21" s="2">
        <f t="shared" si="0"/>
        <v>0.82800506417862396</v>
      </c>
      <c r="P21" s="2">
        <f t="shared" si="0"/>
        <v>0.80218458772117118</v>
      </c>
      <c r="Q21" s="2">
        <f t="shared" si="0"/>
        <v>0.80543791548038268</v>
      </c>
      <c r="R21" s="2">
        <f t="shared" si="0"/>
        <v>0.81707455898132841</v>
      </c>
      <c r="S21" s="2">
        <f t="shared" si="0"/>
        <v>0.79609363870942329</v>
      </c>
      <c r="T21" s="2">
        <f t="shared" si="0"/>
        <v>0.79941832781960143</v>
      </c>
      <c r="U21" s="2">
        <f t="shared" si="0"/>
        <v>0.82150063250297356</v>
      </c>
      <c r="V21" s="2">
        <f t="shared" si="0"/>
        <v>0.79426212621378911</v>
      </c>
      <c r="W21" s="2">
        <f t="shared" si="0"/>
        <v>0.81620428078485985</v>
      </c>
      <c r="X21" s="2">
        <f t="shared" si="0"/>
        <v>0.82011781456849464</v>
      </c>
      <c r="Y21" s="2">
        <f t="shared" si="0"/>
        <v>0.83320486178086228</v>
      </c>
      <c r="Z21" s="2">
        <f t="shared" si="0"/>
        <v>0.81432341588785861</v>
      </c>
      <c r="AA21" s="2">
        <f t="shared" si="0"/>
        <v>0.80200649677352009</v>
      </c>
      <c r="AB21" s="2">
        <f t="shared" si="0"/>
        <v>0.8472129494103009</v>
      </c>
      <c r="AC21" s="5"/>
    </row>
    <row r="22" spans="1:29" x14ac:dyDescent="0.2">
      <c r="A22" s="1" t="s">
        <v>8</v>
      </c>
      <c r="B22" s="2">
        <f>STDEV(B2:B19)</f>
        <v>3.7137744812046153E-2</v>
      </c>
      <c r="C22" s="2">
        <f t="shared" ref="C22:AB22" si="1">STDEV(C2:C19)</f>
        <v>5.2306164982070948E-2</v>
      </c>
      <c r="D22" s="2">
        <f t="shared" si="1"/>
        <v>5.7549420200360087E-2</v>
      </c>
      <c r="E22" s="2">
        <f t="shared" si="1"/>
        <v>7.3002736320044725E-2</v>
      </c>
      <c r="F22" s="2">
        <f t="shared" si="1"/>
        <v>6.35442772368007E-2</v>
      </c>
      <c r="G22" s="2">
        <f t="shared" si="1"/>
        <v>4.5150397659963155E-2</v>
      </c>
      <c r="H22" s="2">
        <f t="shared" si="1"/>
        <v>4.8948034692822294E-2</v>
      </c>
      <c r="I22" s="2">
        <f t="shared" si="1"/>
        <v>6.3633742897278689E-2</v>
      </c>
      <c r="J22" s="2">
        <f t="shared" si="1"/>
        <v>5.9021584735296721E-2</v>
      </c>
      <c r="K22" s="2">
        <f t="shared" si="1"/>
        <v>5.1792885584312359E-2</v>
      </c>
      <c r="L22" s="2">
        <f t="shared" si="1"/>
        <v>5.3002128519403419E-2</v>
      </c>
      <c r="M22" s="2">
        <f t="shared" si="1"/>
        <v>6.7933556187332517E-2</v>
      </c>
      <c r="N22" s="2">
        <f t="shared" si="1"/>
        <v>4.5808011037106543E-2</v>
      </c>
      <c r="O22" s="2">
        <f t="shared" si="1"/>
        <v>5.2520122943089109E-2</v>
      </c>
      <c r="P22" s="2">
        <f t="shared" si="1"/>
        <v>6.1241967986370383E-2</v>
      </c>
      <c r="Q22" s="2">
        <f t="shared" si="1"/>
        <v>6.2775650804878527E-2</v>
      </c>
      <c r="R22" s="2">
        <f t="shared" si="1"/>
        <v>4.9845439172301303E-2</v>
      </c>
      <c r="S22" s="2">
        <f t="shared" si="1"/>
        <v>5.5687410492425239E-2</v>
      </c>
      <c r="T22" s="2">
        <f t="shared" si="1"/>
        <v>5.7645738353245747E-2</v>
      </c>
      <c r="U22" s="2">
        <f t="shared" si="1"/>
        <v>5.2821918171662798E-2</v>
      </c>
      <c r="V22" s="2">
        <f t="shared" si="1"/>
        <v>7.5407784045481249E-2</v>
      </c>
      <c r="W22" s="2">
        <f t="shared" si="1"/>
        <v>5.868143414858544E-2</v>
      </c>
      <c r="X22" s="2">
        <f t="shared" si="1"/>
        <v>4.3619751463484402E-2</v>
      </c>
      <c r="Y22" s="2">
        <f t="shared" si="1"/>
        <v>6.2821761780714275E-2</v>
      </c>
      <c r="Z22" s="2">
        <f t="shared" si="1"/>
        <v>6.1790474027569077E-2</v>
      </c>
      <c r="AA22" s="2">
        <f t="shared" si="1"/>
        <v>5.1280976733740172E-2</v>
      </c>
      <c r="AB22" s="2">
        <f t="shared" si="1"/>
        <v>3.3303505463841851E-2</v>
      </c>
      <c r="AC22" s="5"/>
    </row>
    <row r="23" spans="1:29" x14ac:dyDescent="0.2">
      <c r="A23" s="1" t="s">
        <v>7</v>
      </c>
      <c r="B23" s="2">
        <f>MIN(B2:B19)</f>
        <v>0.76027104609936602</v>
      </c>
      <c r="C23" s="2">
        <f t="shared" ref="C23:AB23" si="2">MIN(C2:C19)</f>
        <v>0.72522161036363997</v>
      </c>
      <c r="D23" s="2">
        <f t="shared" si="2"/>
        <v>0.69097220152516903</v>
      </c>
      <c r="E23" s="2">
        <f t="shared" si="2"/>
        <v>0.65484244870821096</v>
      </c>
      <c r="F23" s="2">
        <f t="shared" si="2"/>
        <v>0.69300619820186504</v>
      </c>
      <c r="G23" s="2">
        <f t="shared" si="2"/>
        <v>0.71044088079663303</v>
      </c>
      <c r="H23" s="2">
        <f t="shared" si="2"/>
        <v>0.71296296296296302</v>
      </c>
      <c r="I23" s="2">
        <f t="shared" si="2"/>
        <v>0.702600002231628</v>
      </c>
      <c r="J23" s="2">
        <f t="shared" si="2"/>
        <v>0.70663165845752196</v>
      </c>
      <c r="K23" s="2">
        <f t="shared" si="2"/>
        <v>0.71308840644677896</v>
      </c>
      <c r="L23" s="2">
        <f t="shared" si="2"/>
        <v>0.73088941458268097</v>
      </c>
      <c r="M23" s="2">
        <f t="shared" si="2"/>
        <v>0.71916370710739697</v>
      </c>
      <c r="N23" s="2">
        <f t="shared" si="2"/>
        <v>0.714232931156081</v>
      </c>
      <c r="O23" s="2">
        <f t="shared" si="2"/>
        <v>0.73856281598073803</v>
      </c>
      <c r="P23" s="2">
        <f t="shared" si="2"/>
        <v>0.68809655682805804</v>
      </c>
      <c r="Q23" s="2">
        <f t="shared" si="2"/>
        <v>0.66364355927263297</v>
      </c>
      <c r="R23" s="2">
        <f t="shared" si="2"/>
        <v>0.73216046522433098</v>
      </c>
      <c r="S23" s="2">
        <f t="shared" si="2"/>
        <v>0.66616107036491601</v>
      </c>
      <c r="T23" s="2">
        <f t="shared" si="2"/>
        <v>0.71644709565351306</v>
      </c>
      <c r="U23" s="2">
        <f t="shared" si="2"/>
        <v>0.71087141666615306</v>
      </c>
      <c r="V23" s="2">
        <f t="shared" si="2"/>
        <v>0.67288676528890401</v>
      </c>
      <c r="W23" s="2">
        <f t="shared" si="2"/>
        <v>0.68947458184751198</v>
      </c>
      <c r="X23" s="2">
        <f t="shared" si="2"/>
        <v>0.73963547050871004</v>
      </c>
      <c r="Y23" s="2">
        <f t="shared" si="2"/>
        <v>0.659660803454163</v>
      </c>
      <c r="Z23" s="2">
        <f t="shared" si="2"/>
        <v>0.70846521635192505</v>
      </c>
      <c r="AA23" s="2">
        <f t="shared" si="2"/>
        <v>0.70344056763929197</v>
      </c>
      <c r="AB23" s="2">
        <f t="shared" si="2"/>
        <v>0.77329625124878898</v>
      </c>
      <c r="AC23" s="5"/>
    </row>
    <row r="24" spans="1:29" x14ac:dyDescent="0.2">
      <c r="A24" s="1" t="s">
        <v>10</v>
      </c>
      <c r="B24" s="2">
        <f>(B21-B23)/B22</f>
        <v>1.8597088371207697</v>
      </c>
      <c r="C24" s="2">
        <f t="shared" ref="C24:AB24" si="3">(C21-C23)/C22</f>
        <v>1.81388730873472</v>
      </c>
      <c r="D24" s="2">
        <f t="shared" si="3"/>
        <v>2.1603541645784907</v>
      </c>
      <c r="E24" s="2">
        <f t="shared" si="3"/>
        <v>2.0220607703217128</v>
      </c>
      <c r="F24" s="2">
        <f t="shared" si="3"/>
        <v>1.796511374445849</v>
      </c>
      <c r="G24" s="2">
        <f t="shared" si="3"/>
        <v>2.1741636911887063</v>
      </c>
      <c r="H24" s="2">
        <f t="shared" si="3"/>
        <v>1.8814462118108037</v>
      </c>
      <c r="I24" s="2">
        <f t="shared" si="3"/>
        <v>1.5986232972450085</v>
      </c>
      <c r="J24" s="2">
        <f t="shared" si="3"/>
        <v>1.5316672364053721</v>
      </c>
      <c r="K24" s="2">
        <f t="shared" si="3"/>
        <v>1.6338683930635389</v>
      </c>
      <c r="L24" s="2">
        <f t="shared" si="3"/>
        <v>1.3763726641776139</v>
      </c>
      <c r="M24" s="2">
        <f t="shared" si="3"/>
        <v>1.6428386062113511</v>
      </c>
      <c r="N24" s="2">
        <f t="shared" si="3"/>
        <v>1.8768474475091947</v>
      </c>
      <c r="O24" s="2">
        <f t="shared" si="3"/>
        <v>1.7030091169970356</v>
      </c>
      <c r="P24" s="2">
        <f t="shared" si="3"/>
        <v>1.8629060208924677</v>
      </c>
      <c r="Q24" s="2">
        <f t="shared" si="3"/>
        <v>2.2587476894262695</v>
      </c>
      <c r="R24" s="2">
        <f t="shared" si="3"/>
        <v>1.7035479106418123</v>
      </c>
      <c r="S24" s="2">
        <f t="shared" si="3"/>
        <v>2.3332485241378045</v>
      </c>
      <c r="T24" s="2">
        <f t="shared" si="3"/>
        <v>1.4393298539720529</v>
      </c>
      <c r="U24" s="2">
        <f t="shared" si="3"/>
        <v>2.0943808870645935</v>
      </c>
      <c r="V24" s="2">
        <f t="shared" si="3"/>
        <v>1.6095866290365872</v>
      </c>
      <c r="W24" s="2">
        <f t="shared" si="3"/>
        <v>2.1596217061849496</v>
      </c>
      <c r="X24" s="2">
        <f t="shared" si="3"/>
        <v>1.8450894688650199</v>
      </c>
      <c r="Y24" s="2">
        <f t="shared" si="3"/>
        <v>2.7624831492703499</v>
      </c>
      <c r="Z24" s="2">
        <f t="shared" si="3"/>
        <v>1.7131799229878504</v>
      </c>
      <c r="AA24" s="2">
        <f t="shared" si="3"/>
        <v>1.9220758927038328</v>
      </c>
      <c r="AB24" s="2">
        <f>(AB21-AB23)/AB22</f>
        <v>2.2194870219221956</v>
      </c>
      <c r="AC24" s="5"/>
    </row>
    <row r="25" spans="1:29" x14ac:dyDescent="0.2">
      <c r="A25" s="1" t="s">
        <v>9</v>
      </c>
      <c r="B25" s="2">
        <f>MAX(B2:B19)</f>
        <v>0.875</v>
      </c>
      <c r="C25" s="2">
        <f t="shared" ref="C25:AB25" si="4">MAX(C2:C19)</f>
        <v>0.900495525656274</v>
      </c>
      <c r="D25" s="2">
        <f t="shared" si="4"/>
        <v>0.92821585994695699</v>
      </c>
      <c r="E25" s="2">
        <f t="shared" si="4"/>
        <v>0.91855745581197901</v>
      </c>
      <c r="F25" s="2">
        <f t="shared" si="4"/>
        <v>0.91055236358518599</v>
      </c>
      <c r="G25" s="2">
        <f t="shared" si="4"/>
        <v>0.87046026044620395</v>
      </c>
      <c r="H25" s="2">
        <f t="shared" si="4"/>
        <v>0.88116901634866196</v>
      </c>
      <c r="I25" s="2">
        <f t="shared" si="4"/>
        <v>0.92290698819584205</v>
      </c>
      <c r="J25" s="2">
        <f t="shared" si="4"/>
        <v>0.89860782763650104</v>
      </c>
      <c r="K25" s="2">
        <f t="shared" si="4"/>
        <v>0.87890155590261099</v>
      </c>
      <c r="L25" s="2">
        <f t="shared" si="4"/>
        <v>0.89245867281007696</v>
      </c>
      <c r="M25" s="2">
        <f t="shared" si="4"/>
        <v>0.91494472800191895</v>
      </c>
      <c r="N25" s="2">
        <f t="shared" si="4"/>
        <v>0.871069702334067</v>
      </c>
      <c r="O25" s="2">
        <f t="shared" si="4"/>
        <v>0.92593355892635398</v>
      </c>
      <c r="P25" s="2">
        <f t="shared" si="4"/>
        <v>0.940494612763073</v>
      </c>
      <c r="Q25" s="2">
        <f t="shared" si="4"/>
        <v>0.91344221919494095</v>
      </c>
      <c r="R25" s="2">
        <f t="shared" si="4"/>
        <v>0.90125145439750598</v>
      </c>
      <c r="S25" s="2">
        <f t="shared" si="4"/>
        <v>0.87316243599833299</v>
      </c>
      <c r="T25" s="2">
        <f t="shared" si="4"/>
        <v>0.90405806002470301</v>
      </c>
      <c r="U25" s="2">
        <f t="shared" si="4"/>
        <v>0.90909090909090895</v>
      </c>
      <c r="V25" s="2">
        <f t="shared" si="4"/>
        <v>0.90880121804780101</v>
      </c>
      <c r="W25" s="2">
        <f t="shared" si="4"/>
        <v>0.903741890258558</v>
      </c>
      <c r="X25" s="2">
        <f t="shared" si="4"/>
        <v>0.89195159184695905</v>
      </c>
      <c r="Y25" s="2">
        <f t="shared" si="4"/>
        <v>0.90232079532964304</v>
      </c>
      <c r="Z25" s="2">
        <f t="shared" si="4"/>
        <v>0.89348616783046597</v>
      </c>
      <c r="AA25" s="2">
        <f t="shared" si="4"/>
        <v>0.87337362611728098</v>
      </c>
      <c r="AB25" s="2">
        <f t="shared" si="4"/>
        <v>0.90277891413366296</v>
      </c>
      <c r="AC25" s="5"/>
    </row>
    <row r="26" spans="1:29" x14ac:dyDescent="0.2">
      <c r="A26" s="1" t="s">
        <v>11</v>
      </c>
      <c r="B26" s="2">
        <f>(B25-B21)/B22</f>
        <v>1.2295728217757613</v>
      </c>
      <c r="C26" s="2">
        <f t="shared" ref="C26:AB26" si="5">(C25-C21)/C22</f>
        <v>1.5370353856114034</v>
      </c>
      <c r="D26" s="2">
        <f t="shared" si="5"/>
        <v>1.9620793472764821</v>
      </c>
      <c r="E26" s="2">
        <f t="shared" si="5"/>
        <v>1.59033816699536</v>
      </c>
      <c r="F26" s="2">
        <f t="shared" si="5"/>
        <v>1.6270253285152227</v>
      </c>
      <c r="G26" s="2">
        <f t="shared" si="5"/>
        <v>1.3699774004293446</v>
      </c>
      <c r="H26" s="2">
        <f t="shared" si="5"/>
        <v>1.554974768955653</v>
      </c>
      <c r="I26" s="2">
        <f t="shared" si="5"/>
        <v>1.8634862052534769</v>
      </c>
      <c r="J26" s="2">
        <f t="shared" si="5"/>
        <v>1.7209761827770247</v>
      </c>
      <c r="K26" s="2">
        <f t="shared" si="5"/>
        <v>1.5675973601026734</v>
      </c>
      <c r="L26" s="2">
        <f t="shared" si="5"/>
        <v>1.6719814819817707</v>
      </c>
      <c r="M26" s="2">
        <f t="shared" si="5"/>
        <v>1.2391100489516333</v>
      </c>
      <c r="N26" s="2">
        <f t="shared" si="5"/>
        <v>1.5469373365745582</v>
      </c>
      <c r="O26" s="2">
        <f t="shared" si="5"/>
        <v>1.8645899754241912</v>
      </c>
      <c r="P26" s="2">
        <f t="shared" si="5"/>
        <v>2.2584190154157553</v>
      </c>
      <c r="Q26" s="2">
        <f t="shared" si="5"/>
        <v>1.7204808286298938</v>
      </c>
      <c r="R26" s="2">
        <f t="shared" si="5"/>
        <v>1.688758225706515</v>
      </c>
      <c r="S26" s="2">
        <f t="shared" si="5"/>
        <v>1.3839536909225256</v>
      </c>
      <c r="T26" s="2">
        <f t="shared" si="5"/>
        <v>1.8152206077036022</v>
      </c>
      <c r="U26" s="2">
        <f t="shared" si="5"/>
        <v>1.6582183990986654</v>
      </c>
      <c r="V26" s="2">
        <f t="shared" si="5"/>
        <v>1.5189292893811743</v>
      </c>
      <c r="W26" s="2">
        <f t="shared" si="5"/>
        <v>1.4917428441173897</v>
      </c>
      <c r="X26" s="2">
        <f t="shared" si="5"/>
        <v>1.6468176655843383</v>
      </c>
      <c r="Y26" s="2">
        <f t="shared" si="5"/>
        <v>1.1001909464118012</v>
      </c>
      <c r="Z26" s="2">
        <f t="shared" si="5"/>
        <v>1.2811481573565415</v>
      </c>
      <c r="AA26" s="2">
        <f t="shared" si="5"/>
        <v>1.3916881832089809</v>
      </c>
      <c r="AB26" s="2">
        <f t="shared" si="5"/>
        <v>1.6684719506086505</v>
      </c>
      <c r="AC26" s="5"/>
    </row>
    <row r="27" spans="1:29" x14ac:dyDescent="0.2">
      <c r="A27" s="1" t="s">
        <v>12</v>
      </c>
      <c r="B27" s="2">
        <f>(B25-B23)/B22</f>
        <v>3.0892816588965308</v>
      </c>
      <c r="C27" s="2">
        <f t="shared" ref="C27:AB27" si="6">(C25-C23)/C22</f>
        <v>3.3509226943461234</v>
      </c>
      <c r="D27" s="2">
        <f t="shared" si="6"/>
        <v>4.1224335118549735</v>
      </c>
      <c r="E27" s="2">
        <f t="shared" si="6"/>
        <v>3.6123989373170731</v>
      </c>
      <c r="F27" s="2">
        <f t="shared" si="6"/>
        <v>3.4235367029610715</v>
      </c>
      <c r="G27" s="2">
        <f t="shared" si="6"/>
        <v>3.5441410916180511</v>
      </c>
      <c r="H27" s="2">
        <f t="shared" si="6"/>
        <v>3.436420980766457</v>
      </c>
      <c r="I27" s="2">
        <f t="shared" si="6"/>
        <v>3.4621095024984854</v>
      </c>
      <c r="J27" s="2">
        <f t="shared" si="6"/>
        <v>3.2526434191823967</v>
      </c>
      <c r="K27" s="2">
        <f t="shared" si="6"/>
        <v>3.2014657531662123</v>
      </c>
      <c r="L27" s="2">
        <f t="shared" si="6"/>
        <v>3.0483541461593848</v>
      </c>
      <c r="M27" s="2">
        <f t="shared" si="6"/>
        <v>2.8819486551629843</v>
      </c>
      <c r="N27" s="2">
        <f t="shared" si="6"/>
        <v>3.423784784083753</v>
      </c>
      <c r="O27" s="2">
        <f t="shared" si="6"/>
        <v>3.5675990924212266</v>
      </c>
      <c r="P27" s="2">
        <f t="shared" si="6"/>
        <v>4.1213250363082237</v>
      </c>
      <c r="Q27" s="2">
        <f t="shared" si="6"/>
        <v>3.9792285180561633</v>
      </c>
      <c r="R27" s="2">
        <f t="shared" si="6"/>
        <v>3.3923061363483273</v>
      </c>
      <c r="S27" s="2">
        <f t="shared" si="6"/>
        <v>3.7172022150603303</v>
      </c>
      <c r="T27" s="2">
        <f t="shared" si="6"/>
        <v>3.2545504616756551</v>
      </c>
      <c r="U27" s="2">
        <f t="shared" si="6"/>
        <v>3.7525992861632589</v>
      </c>
      <c r="V27" s="2">
        <f t="shared" si="6"/>
        <v>3.1285159184177616</v>
      </c>
      <c r="W27" s="2">
        <f t="shared" si="6"/>
        <v>3.6513645503023393</v>
      </c>
      <c r="X27" s="2">
        <f t="shared" si="6"/>
        <v>3.4919071344493582</v>
      </c>
      <c r="Y27" s="2">
        <f t="shared" si="6"/>
        <v>3.8626740956821513</v>
      </c>
      <c r="Z27" s="2">
        <f t="shared" si="6"/>
        <v>2.9943280803443919</v>
      </c>
      <c r="AA27" s="2">
        <f t="shared" si="6"/>
        <v>3.3137640759128137</v>
      </c>
      <c r="AB27" s="2">
        <f t="shared" si="6"/>
        <v>3.8879589725308459</v>
      </c>
      <c r="AC27" s="5"/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CFB</vt:lpstr>
      <vt:lpstr>MBB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2019-08-13T14:45:29Z</dcterms:created>
  <dcterms:modified xsi:type="dcterms:W3CDTF">2019-08-13T18:57:28Z</dcterms:modified>
</cp:coreProperties>
</file>