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8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13" i="1"/>
  <c r="D9" i="1"/>
  <c r="D8" i="1"/>
  <c r="D3" i="1"/>
  <c r="D4" i="1"/>
  <c r="D2" i="1"/>
  <c r="B18" i="1"/>
  <c r="B19" i="1"/>
  <c r="B20" i="1"/>
  <c r="B17" i="1"/>
  <c r="C21" i="1"/>
  <c r="C8" i="1" l="1"/>
  <c r="C9" i="1"/>
  <c r="C13" i="1"/>
  <c r="C14" i="1"/>
  <c r="C15" i="1"/>
  <c r="C16" i="1"/>
  <c r="C4" i="1"/>
  <c r="C3" i="1"/>
  <c r="C2" i="1"/>
</calcChain>
</file>

<file path=xl/sharedStrings.xml><?xml version="1.0" encoding="utf-8"?>
<sst xmlns="http://schemas.openxmlformats.org/spreadsheetml/2006/main" count="39" uniqueCount="27">
  <si>
    <t>          </t>
  </si>
  <si>
    <t>Harvest Murres</t>
  </si>
  <si>
    <t>    Harvest (TBMU)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</si>
  <si>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</si>
  <si>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</si>
  <si>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</si>
  <si>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</si>
  <si>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</si>
  <si>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</si>
  <si>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</si>
  <si>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</si>
  <si>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</si>
  <si>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</si>
  <si>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</si>
  <si>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</si>
  <si>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</si>
  <si>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</si>
  <si>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1995-96</t>
  </si>
  <si>
    <t>1996-97</t>
  </si>
  <si>
    <t>1997-98</t>
  </si>
  <si>
    <t>1998-99</t>
  </si>
  <si>
    <t>1999-2000</t>
  </si>
  <si>
    <t>proportion of harvest TBMU</t>
  </si>
  <si>
    <t>2014-15</t>
  </si>
  <si>
    <t>species compostion based on mean of 2010 to 2014 results</t>
  </si>
  <si>
    <t>species compostion estimated directly for that year</t>
  </si>
  <si>
    <t>    Harvest (COMU)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</si>
</sst>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/>
    <xf numFmtId="1" fontId="1" fillId="0" borderId="0" xfId="0" applyNumberFormat="1" applyFont="1" applyFill="1"/>
    <xf numFmtId="1" fontId="1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7" sqref="C17:C21"/>
    </sheetView>
  </sheetViews>
  <sheetFormatPr defaultRowHeight="15" x14ac:dyDescent="0.25"/>
  <cols>
    <col min="1" max="1" width="8.88671875" style="3"/>
    <col min="2" max="2" width="12.6640625" style="5" customWidth="1"/>
    <col min="3" max="3" width="16.109375" style="5" customWidth="1"/>
    <col min="4" max="16384" width="8.88671875" style="3"/>
  </cols>
  <sheetData>
    <row r="1" spans="1:10" x14ac:dyDescent="0.25">
      <c r="A1" s="1" t="s">
        <v>0</v>
      </c>
      <c r="B1" s="4" t="s">
        <v>1</v>
      </c>
      <c r="C1" s="4" t="s">
        <v>2</v>
      </c>
      <c r="D1" s="4" t="s">
        <v>26</v>
      </c>
    </row>
    <row r="2" spans="1:10" x14ac:dyDescent="0.25">
      <c r="A2" s="1" t="s">
        <v>17</v>
      </c>
      <c r="B2" s="4">
        <v>286856</v>
      </c>
      <c r="C2" s="4">
        <f>B2*AVERAGE($J$17:$J$21)</f>
        <v>209003.28159999999</v>
      </c>
      <c r="D2" s="4">
        <f>B2-C2</f>
        <v>77852.718400000012</v>
      </c>
      <c r="E2" s="3" t="s">
        <v>24</v>
      </c>
    </row>
    <row r="3" spans="1:10" x14ac:dyDescent="0.25">
      <c r="A3" s="1" t="s">
        <v>18</v>
      </c>
      <c r="B3" s="4">
        <v>172909</v>
      </c>
      <c r="C3" s="4">
        <f>B3*AVERAGE($J$17:$J$21)</f>
        <v>125981.49739999998</v>
      </c>
      <c r="D3" s="4">
        <f t="shared" ref="D3:D4" si="0">B3-C3</f>
        <v>46927.502600000022</v>
      </c>
      <c r="E3" s="3" t="s">
        <v>24</v>
      </c>
    </row>
    <row r="4" spans="1:10" x14ac:dyDescent="0.25">
      <c r="A4" s="1" t="s">
        <v>19</v>
      </c>
      <c r="B4" s="4">
        <v>222383</v>
      </c>
      <c r="C4" s="4">
        <f>B4*AVERAGE($J$17:$J$21)</f>
        <v>162028.25379999998</v>
      </c>
      <c r="D4" s="4">
        <f t="shared" si="0"/>
        <v>60354.746200000023</v>
      </c>
      <c r="E4" s="3" t="s">
        <v>24</v>
      </c>
    </row>
    <row r="5" spans="1:10" x14ac:dyDescent="0.25">
      <c r="A5" s="1" t="s">
        <v>20</v>
      </c>
      <c r="B5" s="4"/>
      <c r="C5" s="4"/>
      <c r="D5" s="2"/>
    </row>
    <row r="6" spans="1:10" x14ac:dyDescent="0.25">
      <c r="A6" s="1" t="s">
        <v>21</v>
      </c>
      <c r="B6" s="4"/>
      <c r="C6" s="4"/>
      <c r="D6" s="2"/>
    </row>
    <row r="7" spans="1:10" x14ac:dyDescent="0.25">
      <c r="A7" s="1" t="s">
        <v>3</v>
      </c>
      <c r="B7" s="4"/>
      <c r="C7" s="4"/>
      <c r="D7" s="2"/>
    </row>
    <row r="8" spans="1:10" x14ac:dyDescent="0.25">
      <c r="A8" s="1" t="s">
        <v>4</v>
      </c>
      <c r="B8" s="4">
        <v>186927</v>
      </c>
      <c r="C8" s="4">
        <f>B8*AVERAGE($J$17:$J$21)</f>
        <v>136195.0122</v>
      </c>
      <c r="D8" s="4">
        <f t="shared" ref="D8:D9" si="1">B8-C8</f>
        <v>50731.987800000003</v>
      </c>
      <c r="E8" s="3" t="s">
        <v>24</v>
      </c>
    </row>
    <row r="9" spans="1:10" x14ac:dyDescent="0.25">
      <c r="A9" s="1" t="s">
        <v>5</v>
      </c>
      <c r="B9" s="4">
        <v>158372</v>
      </c>
      <c r="C9" s="4">
        <f>B9*AVERAGE($J$17:$J$21)</f>
        <v>115389.83919999999</v>
      </c>
      <c r="D9" s="4">
        <f t="shared" si="1"/>
        <v>42982.160800000012</v>
      </c>
      <c r="E9" s="3" t="s">
        <v>24</v>
      </c>
    </row>
    <row r="10" spans="1:10" x14ac:dyDescent="0.25">
      <c r="A10" s="2" t="s">
        <v>6</v>
      </c>
      <c r="B10" s="4"/>
      <c r="C10" s="4"/>
      <c r="D10" s="2"/>
    </row>
    <row r="11" spans="1:10" x14ac:dyDescent="0.25">
      <c r="A11" s="2" t="s">
        <v>7</v>
      </c>
      <c r="B11" s="4"/>
      <c r="C11" s="4"/>
      <c r="D11" s="2"/>
    </row>
    <row r="12" spans="1:10" x14ac:dyDescent="0.25">
      <c r="A12" s="2" t="s">
        <v>8</v>
      </c>
      <c r="B12" s="4"/>
      <c r="C12" s="4"/>
      <c r="D12" s="2"/>
    </row>
    <row r="13" spans="1:10" x14ac:dyDescent="0.25">
      <c r="A13" s="3" t="s">
        <v>9</v>
      </c>
      <c r="B13" s="5">
        <v>85420</v>
      </c>
      <c r="C13" s="4">
        <f>B13*AVERAGE($J$17:$J$21)</f>
        <v>62237.011999999995</v>
      </c>
      <c r="D13" s="4">
        <f t="shared" ref="D13:D21" si="2">B13-C13</f>
        <v>23182.988000000005</v>
      </c>
      <c r="E13" s="3" t="s">
        <v>24</v>
      </c>
    </row>
    <row r="14" spans="1:10" x14ac:dyDescent="0.25">
      <c r="A14" s="3" t="s">
        <v>10</v>
      </c>
      <c r="B14" s="5">
        <v>114311</v>
      </c>
      <c r="C14" s="4">
        <f>B14*AVERAGE($J$17:$J$21)</f>
        <v>83286.994599999991</v>
      </c>
      <c r="D14" s="4">
        <f t="shared" si="2"/>
        <v>31024.005400000009</v>
      </c>
      <c r="E14" s="3" t="s">
        <v>24</v>
      </c>
    </row>
    <row r="15" spans="1:10" x14ac:dyDescent="0.25">
      <c r="A15" s="3" t="s">
        <v>11</v>
      </c>
      <c r="B15" s="5">
        <v>119427</v>
      </c>
      <c r="C15" s="4">
        <f>B15*AVERAGE($J$17:$J$21)</f>
        <v>87014.512199999983</v>
      </c>
      <c r="D15" s="4">
        <f t="shared" si="2"/>
        <v>32412.487800000017</v>
      </c>
      <c r="E15" s="3" t="s">
        <v>24</v>
      </c>
    </row>
    <row r="16" spans="1:10" x14ac:dyDescent="0.25">
      <c r="A16" s="3" t="s">
        <v>12</v>
      </c>
      <c r="B16" s="5">
        <v>66585</v>
      </c>
      <c r="C16" s="4">
        <f>B16*AVERAGE($J$17:$J$21)</f>
        <v>48513.830999999991</v>
      </c>
      <c r="D16" s="4">
        <f t="shared" si="2"/>
        <v>18071.169000000009</v>
      </c>
      <c r="E16" s="3" t="s">
        <v>24</v>
      </c>
      <c r="J16" s="3" t="s">
        <v>22</v>
      </c>
    </row>
    <row r="17" spans="1:10" x14ac:dyDescent="0.25">
      <c r="A17" s="3" t="s">
        <v>13</v>
      </c>
      <c r="B17" s="5">
        <f>C17/J17</f>
        <v>52581.314878892736</v>
      </c>
      <c r="C17" s="4">
        <v>45588</v>
      </c>
      <c r="D17" s="4">
        <f t="shared" si="2"/>
        <v>6993.3148788927356</v>
      </c>
      <c r="E17" s="3" t="s">
        <v>25</v>
      </c>
      <c r="J17" s="3">
        <v>0.86699999999999999</v>
      </c>
    </row>
    <row r="18" spans="1:10" x14ac:dyDescent="0.25">
      <c r="A18" s="3" t="s">
        <v>14</v>
      </c>
      <c r="B18" s="5">
        <f t="shared" ref="B18:B20" si="3">C18/J18</f>
        <v>65868.175765645807</v>
      </c>
      <c r="C18" s="4">
        <v>49467</v>
      </c>
      <c r="D18" s="4">
        <f t="shared" si="2"/>
        <v>16401.175765645807</v>
      </c>
      <c r="E18" s="3" t="s">
        <v>25</v>
      </c>
      <c r="J18" s="3">
        <v>0.751</v>
      </c>
    </row>
    <row r="19" spans="1:10" x14ac:dyDescent="0.25">
      <c r="A19" s="3" t="s">
        <v>15</v>
      </c>
      <c r="B19" s="5">
        <f t="shared" si="3"/>
        <v>52190.588235294119</v>
      </c>
      <c r="C19" s="4">
        <v>44362</v>
      </c>
      <c r="D19" s="4">
        <f t="shared" si="2"/>
        <v>7828.5882352941189</v>
      </c>
      <c r="E19" s="3" t="s">
        <v>25</v>
      </c>
      <c r="J19" s="3">
        <v>0.85</v>
      </c>
    </row>
    <row r="20" spans="1:10" x14ac:dyDescent="0.25">
      <c r="A20" s="3" t="s">
        <v>16</v>
      </c>
      <c r="B20" s="5">
        <f t="shared" si="3"/>
        <v>114088.5860306644</v>
      </c>
      <c r="C20" s="4">
        <v>66970</v>
      </c>
      <c r="D20" s="4">
        <f t="shared" si="2"/>
        <v>47118.586030664403</v>
      </c>
      <c r="E20" s="3" t="s">
        <v>25</v>
      </c>
      <c r="J20" s="3">
        <v>0.58699999999999997</v>
      </c>
    </row>
    <row r="21" spans="1:10" x14ac:dyDescent="0.25">
      <c r="A21" s="3" t="s">
        <v>23</v>
      </c>
      <c r="B21" s="7">
        <v>107314</v>
      </c>
      <c r="C21" s="6">
        <f>B21*J21</f>
        <v>63100.631999999998</v>
      </c>
      <c r="D21" s="4">
        <f t="shared" si="2"/>
        <v>44213.368000000002</v>
      </c>
      <c r="E21" s="3" t="s">
        <v>25</v>
      </c>
      <c r="J21" s="3">
        <v>0.58799999999999997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Environment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Robertson,Greg [St. John's]</dc:creator>
  <cp:lastModifiedBy>Robertson,Greg [St. John's]</cp:lastModifiedBy>
  <dcterms:created xsi:type="dcterms:W3CDTF">2015-04-22T14:23:33Z</dcterms:created>
  <dcterms:modified xsi:type="dcterms:W3CDTF">2015-08-24T18:55:32Z</dcterms:modified>
</cp:coreProperties>
</file>