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<sst xmlns="http://schemas.openxmlformats.org/spreadsheetml/2006/main" count="711" uniqueCount="237">
  <si>
    <t xml:space="preserve">Number</t>
  </si>
  <si>
    <t xml:space="preserve">Name</t>
  </si>
  <si>
    <t xml:space="preserve">Sleeth</t>
  </si>
  <si>
    <t xml:space="preserve">Slackwa</t>
  </si>
  <si>
    <t xml:space="preserve">Poochyena</t>
  </si>
  <si>
    <t xml:space="preserve">Mightyena</t>
  </si>
  <si>
    <t xml:space="preserve">Chichert</t>
  </si>
  <si>
    <t xml:space="preserve">Budew</t>
  </si>
  <si>
    <t xml:space="preserve">Roselia</t>
  </si>
  <si>
    <t xml:space="preserve">Roserade</t>
  </si>
  <si>
    <t xml:space="preserve">Farfetch’d</t>
  </si>
  <si>
    <t xml:space="preserve">Igglybuff</t>
  </si>
  <si>
    <t xml:space="preserve">Jigglypuff</t>
  </si>
  <si>
    <t xml:space="preserve">Wigglytuff</t>
  </si>
  <si>
    <t xml:space="preserve">Twigsect</t>
  </si>
  <si>
    <t xml:space="preserve">Insleaf</t>
  </si>
  <si>
    <t xml:space="preserve">Bonsly</t>
  </si>
  <si>
    <t xml:space="preserve">Sudowoodo</t>
  </si>
  <si>
    <t xml:space="preserve">Mime Jr.</t>
  </si>
  <si>
    <t xml:space="preserve">Mr. Mime</t>
  </si>
  <si>
    <t xml:space="preserve">Jarrater</t>
  </si>
  <si>
    <t xml:space="preserve">Nightale</t>
  </si>
  <si>
    <t xml:space="preserve">Dunsparce</t>
  </si>
  <si>
    <t xml:space="preserve">Snubbull</t>
  </si>
  <si>
    <t xml:space="preserve">Granbull</t>
  </si>
  <si>
    <t xml:space="preserve">Paras</t>
  </si>
  <si>
    <t xml:space="preserve">Parasect</t>
  </si>
  <si>
    <t xml:space="preserve">Wingull</t>
  </si>
  <si>
    <t xml:space="preserve">Pelipper</t>
  </si>
  <si>
    <t xml:space="preserve">Flamur</t>
  </si>
  <si>
    <t xml:space="preserve">Firanguta</t>
  </si>
  <si>
    <t xml:space="preserve">Sandshrew</t>
  </si>
  <si>
    <t xml:space="preserve">Sandslash</t>
  </si>
  <si>
    <t xml:space="preserve">Surskit</t>
  </si>
  <si>
    <t xml:space="preserve">Masquerain</t>
  </si>
  <si>
    <t xml:space="preserve">Buizel</t>
  </si>
  <si>
    <t xml:space="preserve">Floatzel</t>
  </si>
  <si>
    <t xml:space="preserve">Gulpin</t>
  </si>
  <si>
    <t xml:space="preserve">Swalot</t>
  </si>
  <si>
    <t xml:space="preserve">Type 1</t>
  </si>
  <si>
    <t xml:space="preserve">Grass</t>
  </si>
  <si>
    <t xml:space="preserve">Fire</t>
  </si>
  <si>
    <t xml:space="preserve">Water</t>
  </si>
  <si>
    <t xml:space="preserve">Normal</t>
  </si>
  <si>
    <t xml:space="preserve">Dark</t>
  </si>
  <si>
    <t xml:space="preserve">Fighting</t>
  </si>
  <si>
    <t xml:space="preserve">Bug</t>
  </si>
  <si>
    <t xml:space="preserve">Rock</t>
  </si>
  <si>
    <t xml:space="preserve">Psychic</t>
  </si>
  <si>
    <t xml:space="preserve">Fairy</t>
  </si>
  <si>
    <t xml:space="preserve">Ground</t>
  </si>
  <si>
    <t xml:space="preserve">Poison</t>
  </si>
  <si>
    <t xml:space="preserve">Type 2</t>
  </si>
  <si>
    <t xml:space="preserve">Flying</t>
  </si>
  <si>
    <t xml:space="preserve">Route 1, 2</t>
  </si>
  <si>
    <t xml:space="preserve">Route 4</t>
  </si>
  <si>
    <t xml:space="preserve">Route 2, 5</t>
  </si>
  <si>
    <t xml:space="preserve">Route 6</t>
  </si>
  <si>
    <t xml:space="preserve">Route 6, 9</t>
  </si>
  <si>
    <t xml:space="preserve">Forest</t>
  </si>
  <si>
    <t xml:space="preserve">Garden, Route 5</t>
  </si>
  <si>
    <t xml:space="preserve">Garden</t>
  </si>
  <si>
    <t xml:space="preserve">Route 3, 4</t>
  </si>
  <si>
    <t xml:space="preserve">Desert, Sandy Cave</t>
  </si>
  <si>
    <t xml:space="preserve">Route 7, 8</t>
  </si>
  <si>
    <t xml:space="preserve">Route 10, 15, 16</t>
  </si>
  <si>
    <t xml:space="preserve">Route 7, 19, 20</t>
  </si>
  <si>
    <t xml:space="preserve">Old Rod</t>
  </si>
  <si>
    <t xml:space="preserve">Good Rod</t>
  </si>
  <si>
    <t xml:space="preserve">Super Rod</t>
  </si>
  <si>
    <t xml:space="preserve">Alernate</t>
  </si>
  <si>
    <t xml:space="preserve">Only one*</t>
  </si>
  <si>
    <t xml:space="preserve">Evolve</t>
  </si>
  <si>
    <t xml:space="preserve">Available</t>
  </si>
  <si>
    <t xml:space="preserve">Electrike</t>
  </si>
  <si>
    <t xml:space="preserve">Manetric</t>
  </si>
  <si>
    <t xml:space="preserve">Tympole</t>
  </si>
  <si>
    <t xml:space="preserve">Palpitoad</t>
  </si>
  <si>
    <t xml:space="preserve">Seismitoad</t>
  </si>
  <si>
    <t xml:space="preserve">Cottonee</t>
  </si>
  <si>
    <t xml:space="preserve">Whimsicott</t>
  </si>
  <si>
    <t xml:space="preserve">Crabrawler</t>
  </si>
  <si>
    <t xml:space="preserve">Crabominable</t>
  </si>
  <si>
    <t xml:space="preserve">Zubat</t>
  </si>
  <si>
    <t xml:space="preserve">Golbat</t>
  </si>
  <si>
    <t xml:space="preserve">Crobat</t>
  </si>
  <si>
    <t xml:space="preserve">Murkrow</t>
  </si>
  <si>
    <t xml:space="preserve">Honchkrow</t>
  </si>
  <si>
    <t xml:space="preserve">Mankey</t>
  </si>
  <si>
    <t xml:space="preserve">Primeape</t>
  </si>
  <si>
    <t xml:space="preserve">Qwilfish</t>
  </si>
  <si>
    <t xml:space="preserve">Shuckle</t>
  </si>
  <si>
    <t xml:space="preserve">Onix</t>
  </si>
  <si>
    <t xml:space="preserve">Steelix</t>
  </si>
  <si>
    <t xml:space="preserve">Girafarig</t>
  </si>
  <si>
    <t xml:space="preserve">Mubble</t>
  </si>
  <si>
    <t xml:space="preserve">Noxarsh</t>
  </si>
  <si>
    <t xml:space="preserve">Slugma</t>
  </si>
  <si>
    <t xml:space="preserve">Magcargo</t>
  </si>
  <si>
    <t xml:space="preserve">Aguarna</t>
  </si>
  <si>
    <t xml:space="preserve">Aguararna</t>
  </si>
  <si>
    <t xml:space="preserve">Ponyta</t>
  </si>
  <si>
    <t xml:space="preserve">Rapidash</t>
  </si>
  <si>
    <t xml:space="preserve">Miltank</t>
  </si>
  <si>
    <t xml:space="preserve">Anomaloam</t>
  </si>
  <si>
    <t xml:space="preserve">Prophearth</t>
  </si>
  <si>
    <t xml:space="preserve">Togepi</t>
  </si>
  <si>
    <t xml:space="preserve">Togetic</t>
  </si>
  <si>
    <t xml:space="preserve">Togekiss</t>
  </si>
  <si>
    <t xml:space="preserve">Magnemite</t>
  </si>
  <si>
    <t xml:space="preserve">Magneton</t>
  </si>
  <si>
    <t xml:space="preserve">Magnezone</t>
  </si>
  <si>
    <t xml:space="preserve">Stantler</t>
  </si>
  <si>
    <t xml:space="preserve">Meditite</t>
  </si>
  <si>
    <t xml:space="preserve">Medicham</t>
  </si>
  <si>
    <t xml:space="preserve">Shuppet</t>
  </si>
  <si>
    <t xml:space="preserve">Banette</t>
  </si>
  <si>
    <t xml:space="preserve">Electric</t>
  </si>
  <si>
    <t xml:space="preserve">Steel</t>
  </si>
  <si>
    <t xml:space="preserve">Ghost</t>
  </si>
  <si>
    <t xml:space="preserve">Ice</t>
  </si>
  <si>
    <t xml:space="preserve">Route 11</t>
  </si>
  <si>
    <t xml:space="preserve">Heath Way, Route 5</t>
  </si>
  <si>
    <t xml:space="preserve">Upward Pass, Mountain</t>
  </si>
  <si>
    <t xml:space="preserve">Route 9</t>
  </si>
  <si>
    <t xml:space="preserve">Route 12</t>
  </si>
  <si>
    <t xml:space="preserve">Sandy Cave</t>
  </si>
  <si>
    <t xml:space="preserve">Upward Pass</t>
  </si>
  <si>
    <t xml:space="preserve">Ranch</t>
  </si>
  <si>
    <t xml:space="preserve">Lucent Cavern</t>
  </si>
  <si>
    <t xml:space="preserve">Route 13</t>
  </si>
  <si>
    <t xml:space="preserve">Golett</t>
  </si>
  <si>
    <t xml:space="preserve">Golurk</t>
  </si>
  <si>
    <t xml:space="preserve">Weedroo</t>
  </si>
  <si>
    <t xml:space="preserve">Junganga</t>
  </si>
  <si>
    <t xml:space="preserve">Tropius</t>
  </si>
  <si>
    <t xml:space="preserve">Swinub</t>
  </si>
  <si>
    <t xml:space="preserve">Piloswine</t>
  </si>
  <si>
    <t xml:space="preserve">Mamoswine</t>
  </si>
  <si>
    <t xml:space="preserve">Chinchou</t>
  </si>
  <si>
    <t xml:space="preserve">Lanturn</t>
  </si>
  <si>
    <t xml:space="preserve">Cropire</t>
  </si>
  <si>
    <t xml:space="preserve">Vampoliage</t>
  </si>
  <si>
    <t xml:space="preserve">Munna</t>
  </si>
  <si>
    <t xml:space="preserve">Musharna</t>
  </si>
  <si>
    <t xml:space="preserve">Sneasel</t>
  </si>
  <si>
    <t xml:space="preserve">Weavile</t>
  </si>
  <si>
    <t xml:space="preserve">Hippopotas</t>
  </si>
  <si>
    <t xml:space="preserve">Hippowdon</t>
  </si>
  <si>
    <t xml:space="preserve">Millienta</t>
  </si>
  <si>
    <t xml:space="preserve">Draconipede</t>
  </si>
  <si>
    <t xml:space="preserve">Helioptile</t>
  </si>
  <si>
    <t xml:space="preserve">Heliolisk</t>
  </si>
  <si>
    <t xml:space="preserve">Cacnea</t>
  </si>
  <si>
    <t xml:space="preserve">Cacturne</t>
  </si>
  <si>
    <t xml:space="preserve">Gligar</t>
  </si>
  <si>
    <t xml:space="preserve">Gliscor</t>
  </si>
  <si>
    <t xml:space="preserve">Scyther</t>
  </si>
  <si>
    <t xml:space="preserve">Scizor</t>
  </si>
  <si>
    <t xml:space="preserve">Nosepass</t>
  </si>
  <si>
    <t xml:space="preserve">Probopass</t>
  </si>
  <si>
    <t xml:space="preserve">Spoink</t>
  </si>
  <si>
    <t xml:space="preserve">Grumpig</t>
  </si>
  <si>
    <t xml:space="preserve">Puplume</t>
  </si>
  <si>
    <t xml:space="preserve">Cindiver</t>
  </si>
  <si>
    <t xml:space="preserve">Teddiursa</t>
  </si>
  <si>
    <t xml:space="preserve">Ursaring</t>
  </si>
  <si>
    <t xml:space="preserve">Misdreavus</t>
  </si>
  <si>
    <t xml:space="preserve">Mismagius</t>
  </si>
  <si>
    <t xml:space="preserve">Stunky</t>
  </si>
  <si>
    <t xml:space="preserve">Stunktank</t>
  </si>
  <si>
    <t xml:space="preserve">Mawile</t>
  </si>
  <si>
    <t xml:space="preserve">Cubchoo</t>
  </si>
  <si>
    <t xml:space="preserve">Beartic</t>
  </si>
  <si>
    <t xml:space="preserve">Swablu</t>
  </si>
  <si>
    <t xml:space="preserve">Altaria</t>
  </si>
  <si>
    <t xml:space="preserve">Dragon</t>
  </si>
  <si>
    <t xml:space="preserve">Jungle</t>
  </si>
  <si>
    <t xml:space="preserve">Icy cave</t>
  </si>
  <si>
    <t xml:space="preserve">Route 3, 4, 14</t>
  </si>
  <si>
    <t xml:space="preserve">Icy pass</t>
  </si>
  <si>
    <t xml:space="preserve">Desert</t>
  </si>
  <si>
    <t xml:space="preserve">Sandy Cave, Lucent Cavern</t>
  </si>
  <si>
    <t xml:space="preserve">Icy pass, Route 17</t>
  </si>
  <si>
    <t xml:space="preserve">Mountain</t>
  </si>
  <si>
    <t xml:space="preserve">Icy Cave</t>
  </si>
  <si>
    <t xml:space="preserve">Snover</t>
  </si>
  <si>
    <t xml:space="preserve">Abomasnow</t>
  </si>
  <si>
    <t xml:space="preserve">Purrinder</t>
  </si>
  <si>
    <t xml:space="preserve">Meltigre</t>
  </si>
  <si>
    <t xml:space="preserve">Yanma</t>
  </si>
  <si>
    <t xml:space="preserve">Yanmega</t>
  </si>
  <si>
    <t xml:space="preserve">Bergmite</t>
  </si>
  <si>
    <t xml:space="preserve">Avalugg</t>
  </si>
  <si>
    <t xml:space="preserve">Druddigon</t>
  </si>
  <si>
    <t xml:space="preserve">Drifloon</t>
  </si>
  <si>
    <t xml:space="preserve">Drifblim</t>
  </si>
  <si>
    <t xml:space="preserve">Riolu</t>
  </si>
  <si>
    <t xml:space="preserve">Lucario</t>
  </si>
  <si>
    <t xml:space="preserve">Relicanth</t>
  </si>
  <si>
    <t xml:space="preserve">Joltik</t>
  </si>
  <si>
    <t xml:space="preserve">Galvantula</t>
  </si>
  <si>
    <t xml:space="preserve">Turtonator</t>
  </si>
  <si>
    <t xml:space="preserve">Skorupi</t>
  </si>
  <si>
    <t xml:space="preserve">Drapion</t>
  </si>
  <si>
    <t xml:space="preserve">Munchlax</t>
  </si>
  <si>
    <t xml:space="preserve">Snorlax</t>
  </si>
  <si>
    <t xml:space="preserve">Feebas</t>
  </si>
  <si>
    <t xml:space="preserve">Milotic</t>
  </si>
  <si>
    <t xml:space="preserve">Larvesta</t>
  </si>
  <si>
    <t xml:space="preserve">Volcarona</t>
  </si>
  <si>
    <t xml:space="preserve">Skrelp</t>
  </si>
  <si>
    <t xml:space="preserve">Dragalge</t>
  </si>
  <si>
    <t xml:space="preserve">Flababe</t>
  </si>
  <si>
    <t xml:space="preserve">Floette</t>
  </si>
  <si>
    <t xml:space="preserve">Florges</t>
  </si>
  <si>
    <t xml:space="preserve">Beldum</t>
  </si>
  <si>
    <t xml:space="preserve">Metang</t>
  </si>
  <si>
    <t xml:space="preserve">Metagross</t>
  </si>
  <si>
    <t xml:space="preserve">Trapinch</t>
  </si>
  <si>
    <t xml:space="preserve">Vibrava</t>
  </si>
  <si>
    <t xml:space="preserve">Flygon</t>
  </si>
  <si>
    <t xml:space="preserve">Caelustos</t>
  </si>
  <si>
    <t xml:space="preserve">Route 17, 18</t>
  </si>
  <si>
    <t xml:space="preserve">Route 8</t>
  </si>
  <si>
    <t xml:space="preserve">Route 16, 26</t>
  </si>
  <si>
    <t xml:space="preserve">Route 19</t>
  </si>
  <si>
    <t xml:space="preserve">Only one</t>
  </si>
  <si>
    <t xml:space="preserve">Types</t>
  </si>
  <si>
    <t xml:space="preserve">Amount of types</t>
  </si>
  <si>
    <t xml:space="preserve">Amount of free space</t>
  </si>
  <si>
    <t xml:space="preserve">To add</t>
  </si>
  <si>
    <t xml:space="preserve">Ludicolo</t>
  </si>
  <si>
    <t xml:space="preserve">To insert from later gens</t>
  </si>
  <si>
    <t xml:space="preserve">Unobtainable</t>
  </si>
  <si>
    <t xml:space="preserve">Chandelure</t>
  </si>
  <si>
    <t xml:space="preserve">Flabebe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</si>
</sst>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A8A878"/>
        <bgColor rgb="FFB3B3B3"/>
      </patternFill>
    </fill>
    <fill>
      <patternFill patternType="solid">
        <fgColor rgb="FFA040A0"/>
        <bgColor rgb="FF705898"/>
      </patternFill>
    </fill>
    <fill>
      <patternFill patternType="solid">
        <fgColor rgb="FFF8D030"/>
        <bgColor rgb="FFE0C068"/>
      </patternFill>
    </fill>
    <fill>
      <patternFill patternType="solid">
        <fgColor rgb="FFF08030"/>
        <bgColor rgb="FFFF7B59"/>
      </patternFill>
    </fill>
    <fill>
      <patternFill patternType="solid">
        <fgColor rgb="FFC03028"/>
        <bgColor rgb="FFFF3838"/>
      </patternFill>
    </fill>
    <fill>
      <patternFill patternType="solid">
        <fgColor rgb="FF6890F0"/>
        <bgColor rgb="FF729FCF"/>
      </patternFill>
    </fill>
    <fill>
      <patternFill patternType="solid">
        <fgColor rgb="FFA890F0"/>
        <bgColor rgb="FFBF819E"/>
      </patternFill>
    </fill>
    <fill>
      <patternFill patternType="solid">
        <fgColor rgb="FF78C850"/>
        <bgColor rgb="FF77BC65"/>
      </patternFill>
    </fill>
    <fill>
      <patternFill patternType="solid">
        <fgColor rgb="FFE0C068"/>
        <bgColor rgb="FFF8D030"/>
      </patternFill>
    </fill>
    <fill>
      <patternFill patternType="solid">
        <fgColor rgb="FFF85888"/>
        <bgColor rgb="FFFF7B59"/>
      </patternFill>
    </fill>
    <fill>
      <patternFill patternType="solid">
        <fgColor rgb="FFB8A038"/>
        <bgColor rgb="FFA8B820"/>
      </patternFill>
    </fill>
    <fill>
      <patternFill patternType="solid">
        <fgColor rgb="FF98D8D8"/>
        <bgColor rgb="FFCCCCCC"/>
      </patternFill>
    </fill>
    <fill>
      <patternFill patternType="solid">
        <fgColor rgb="FFA8B820"/>
        <bgColor rgb="FFB8A038"/>
      </patternFill>
    </fill>
    <fill>
      <patternFill patternType="solid">
        <fgColor rgb="FF7038F8"/>
        <bgColor rgb="FFA040A0"/>
      </patternFill>
    </fill>
    <fill>
      <patternFill patternType="solid">
        <fgColor rgb="FF705898"/>
        <bgColor rgb="FF705848"/>
      </patternFill>
    </fill>
    <fill>
      <patternFill patternType="solid">
        <fgColor rgb="FF705848"/>
        <bgColor rgb="FF705898"/>
      </patternFill>
    </fill>
    <fill>
      <patternFill patternType="solid">
        <fgColor rgb="FFB8B8D0"/>
        <bgColor rgb="FFB3B3B3"/>
      </patternFill>
    </fill>
    <fill>
      <patternFill patternType="solid">
        <fgColor rgb="FFEE99AC"/>
        <bgColor rgb="FFBF819E"/>
      </patternFill>
    </fill>
    <fill>
      <patternFill patternType="solid">
        <fgColor rgb="FFBBE33D"/>
        <bgColor rgb="FFA8B820"/>
      </patternFill>
    </fill>
    <fill>
      <patternFill patternType="solid">
        <fgColor rgb="FFFF3838"/>
        <bgColor rgb="FFC03028"/>
      </patternFill>
    </fill>
    <fill>
      <patternFill patternType="solid">
        <fgColor rgb="FF133028"/>
        <bgColor rgb="FF333333"/>
      </patternFill>
    </fill>
    <fill>
      <patternFill patternType="solid">
        <fgColor rgb="FFCCCCCC"/>
        <bgColor rgb="FFB8B8D0"/>
      </patternFill>
    </fill>
    <fill>
      <patternFill patternType="solid">
        <fgColor rgb="FFFF7B59"/>
        <bgColor rgb="FFF08030"/>
      </patternFill>
    </fill>
    <fill>
      <patternFill patternType="solid">
        <fgColor rgb="FF77BC65"/>
        <bgColor rgb="FF78C850"/>
      </patternFill>
    </fill>
    <fill>
      <patternFill patternType="solid">
        <fgColor rgb="FF2A6099"/>
        <bgColor rgb="FF004586"/>
      </patternFill>
    </fill>
    <fill>
      <patternFill patternType="solid">
        <fgColor rgb="FF729FCF"/>
        <bgColor rgb="FF6890F0"/>
      </patternFill>
    </fill>
    <fill>
      <patternFill patternType="solid">
        <fgColor rgb="FFBF819E"/>
        <bgColor rgb="FFEE99A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tru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tru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tru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tru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true" applyAlignment="true" applyProtection="false">
      <alignment horizontal="general" vertical="bottom" textRotation="0" wrapText="false" indent="0" shrinkToFit="false"/>
    </xf>
    <xf numFmtId="164" fontId="4" fillId="22" borderId="0" applyFont="true" applyBorder="true" applyAlignment="true" applyProtection="false">
      <alignment horizontal="general" vertical="bottom" textRotation="0" wrapText="false" indent="0" shrinkToFit="false"/>
    </xf>
    <xf numFmtId="164" fontId="4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10" xfId="21"/>
    <cellStyle name="Untitled11" xfId="22"/>
    <cellStyle name="Untitled12" xfId="23"/>
    <cellStyle name="Untitled13" xfId="24"/>
    <cellStyle name="Untitled14" xfId="25"/>
    <cellStyle name="Untitled15" xfId="26"/>
    <cellStyle name="Untitled16" xfId="27"/>
    <cellStyle name="Untitled17" xfId="28"/>
    <cellStyle name="Untitled18" xfId="29"/>
    <cellStyle name="Untitled19" xfId="30"/>
    <cellStyle name="Untitled2" xfId="31"/>
    <cellStyle name="Untitled20" xfId="32"/>
    <cellStyle name="Untitled21" xfId="33"/>
    <cellStyle name="Untitled22" xfId="34"/>
    <cellStyle name="Untitled23" xfId="35"/>
    <cellStyle name="Untitled24" xfId="36"/>
    <cellStyle name="Untitled25" xfId="37"/>
    <cellStyle name="Untitled26" xfId="38"/>
    <cellStyle name="Untitled27" xfId="39"/>
    <cellStyle name="Untitled28" xfId="40"/>
    <cellStyle name="Untitled29" xfId="41"/>
    <cellStyle name="Untitled3" xfId="42"/>
    <cellStyle name="Untitled30" xfId="43"/>
    <cellStyle name="Untitled4" xfId="44"/>
    <cellStyle name="Untitled5" xfId="45"/>
    <cellStyle name="Untitled6" xfId="46"/>
    <cellStyle name="Untitled7" xfId="47"/>
    <cellStyle name="Untitled8" xfId="48"/>
    <cellStyle name="Untitled9" xfId="49"/>
  </cellStyles>
  <dxfs count="20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BBE33D"/>
      <rgbColor rgb="FFF85888"/>
      <rgbColor rgb="FF00FFFF"/>
      <rgbColor rgb="FF800000"/>
      <rgbColor rgb="FF008000"/>
      <rgbColor rgb="FF000080"/>
      <rgbColor rgb="FFB8A038"/>
      <rgbColor rgb="FF800080"/>
      <rgbColor rgb="FF008080"/>
      <rgbColor rgb="FFB8B8D0"/>
      <rgbColor rgb="FFBF819E"/>
      <rgbColor rgb="FFA890F0"/>
      <rgbColor rgb="FFA040A0"/>
      <rgbColor rgb="FFFFFFCC"/>
      <rgbColor rgb="FFCCFFFF"/>
      <rgbColor rgb="FF660066"/>
      <rgbColor rgb="FFFF7B59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8C850"/>
      <rgbColor rgb="FFFFFF99"/>
      <rgbColor rgb="FF98D8D8"/>
      <rgbColor rgb="FFEE99AC"/>
      <rgbColor rgb="FFB3B3B3"/>
      <rgbColor rgb="FFE0C068"/>
      <rgbColor rgb="FF6890F0"/>
      <rgbColor rgb="FF729FCF"/>
      <rgbColor rgb="FFA8B820"/>
      <rgbColor rgb="FFF8D030"/>
      <rgbColor rgb="FFF08030"/>
      <rgbColor rgb="FFFF3838"/>
      <rgbColor rgb="FF705898"/>
      <rgbColor rgb="FFA8A878"/>
      <rgbColor rgb="FF004586"/>
      <rgbColor rgb="FF77BC65"/>
      <rgbColor rgb="FF133028"/>
      <rgbColor rgb="FF333300"/>
      <rgbColor rgb="FFC03028"/>
      <rgbColor rgb="FF705848"/>
      <rgbColor rgb="FF7038F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Amount of types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Sheet1!$A$47:$A$64</c:f>
              <c:strCache>
                <c:ptCount val="18"/>
                <c:pt idx="0">
                  <c:v>Normal</c:v>
                </c:pt>
                <c:pt idx="1">
                  <c:v>Water</c:v>
                </c:pt>
                <c:pt idx="2">
                  <c:v>Fire</c:v>
                </c:pt>
                <c:pt idx="3">
                  <c:v>Grass</c:v>
                </c:pt>
                <c:pt idx="4">
                  <c:v>Electric</c:v>
                </c:pt>
                <c:pt idx="5">
                  <c:v>Fighting</c:v>
                </c:pt>
                <c:pt idx="6">
                  <c:v>Psychic</c:v>
                </c:pt>
                <c:pt idx="7">
                  <c:v>Ghost</c:v>
                </c:pt>
                <c:pt idx="8">
                  <c:v>Ice</c:v>
                </c:pt>
                <c:pt idx="9">
                  <c:v>Flying</c:v>
                </c:pt>
                <c:pt idx="10">
                  <c:v>Poison</c:v>
                </c:pt>
                <c:pt idx="11">
                  <c:v>Ground</c:v>
                </c:pt>
                <c:pt idx="12">
                  <c:v>Bug</c:v>
                </c:pt>
                <c:pt idx="13">
                  <c:v>Rock</c:v>
                </c:pt>
                <c:pt idx="14">
                  <c:v>Dragon</c:v>
                </c:pt>
                <c:pt idx="15">
                  <c:v>Dark</c:v>
                </c:pt>
                <c:pt idx="16">
                  <c:v>Steel</c:v>
                </c:pt>
                <c:pt idx="17">
                  <c:v>Fairy</c:v>
                </c:pt>
              </c:strCache>
            </c:strRef>
          </c:cat>
          <c:val>
            <c:numRef>
              <c:f>Sheet1!$B$47:$B$64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15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11</c:v>
                </c:pt>
                <c:pt idx="8">
                  <c:v>14</c:v>
                </c:pt>
                <c:pt idx="9">
                  <c:v>26</c:v>
                </c:pt>
                <c:pt idx="10">
                  <c:v>17</c:v>
                </c:pt>
                <c:pt idx="11">
                  <c:v>22</c:v>
                </c:pt>
                <c:pt idx="12">
                  <c:v>18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18</c:v>
                </c:pt>
              </c:numCache>
            </c:numRef>
          </c:val>
        </c:ser>
        <c:gapWidth val="100"/>
        <c:overlap val="100"/>
        <c:axId val="73046543"/>
        <c:axId val="59031602"/>
      </c:barChart>
      <c:catAx>
        <c:axId val="7304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31602"/>
        <c:crosses val="autoZero"/>
        <c:auto val="1"/>
        <c:lblAlgn val="ctr"/>
        <c:lblOffset val="100"/>
      </c:catAx>
      <c:valAx>
        <c:axId val="590316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0465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64</xdr:row>
      <xdr:rowOff>145800</xdr:rowOff>
    </xdr:from>
    <xdr:to>
      <xdr:col>6</xdr:col>
      <xdr:colOff>147960</xdr:colOff>
      <xdr:row>83</xdr:row>
      <xdr:rowOff>46800</xdr:rowOff>
    </xdr:to>
    <xdr:graphicFrame>
      <xdr:nvGraphicFramePr>
        <xdr:cNvPr id="0" name=""/>
        <xdr:cNvGraphicFramePr/>
      </xdr:nvGraphicFramePr>
      <xdr:xfrm>
        <a:off x="78840" y="11362320"/>
        <a:ext cx="57618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3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74"/>
    <col collapsed="false" customWidth="true" hidden="false" outlineLevel="0" max="3" min="3" style="0" width="12.27"/>
    <col collapsed="false" customWidth="true" hidden="false" outlineLevel="0" max="4" min="4" style="0" width="21.71"/>
    <col collapsed="false" customWidth="true" hidden="false" outlineLevel="0" max="5" min="5" style="0" width="10.05"/>
    <col collapsed="false" customWidth="true" hidden="false" outlineLevel="0" max="6" min="6" style="0" width="10.73"/>
    <col collapsed="false" customWidth="true" hidden="false" outlineLevel="0" max="7" min="7" style="0" width="8.67"/>
    <col collapsed="false" customWidth="true" hidden="false" outlineLevel="0" max="8" min="8" style="0" width="9.47"/>
    <col collapsed="false" customWidth="true" hidden="false" outlineLevel="0" max="9" min="9" style="0" width="18.12"/>
    <col collapsed="false" customWidth="true" hidden="false" outlineLevel="0" max="10" min="10" style="0" width="21.71"/>
    <col collapsed="false" customWidth="true" hidden="false" outlineLevel="0" max="11" min="11" style="0" width="10.46"/>
    <col collapsed="false" customWidth="true" hidden="false" outlineLevel="0" max="12" min="12" style="0" width="13.24"/>
    <col collapsed="false" customWidth="true" hidden="false" outlineLevel="0" max="13" min="13" style="0" width="21.71"/>
    <col collapsed="false" customWidth="true" hidden="false" outlineLevel="0" max="14" min="14" style="0" width="10.6"/>
    <col collapsed="false" customWidth="true" hidden="false" outlineLevel="0" max="15" min="15" style="0" width="10.19"/>
    <col collapsed="false" customWidth="true" hidden="false" outlineLevel="0" max="16" min="16" style="0" width="8.67"/>
    <col collapsed="false" customWidth="true" hidden="false" outlineLevel="0" max="17" min="17" style="0" width="11.3"/>
    <col collapsed="false" customWidth="false" hidden="false" outlineLevel="0" max="18" min="18" style="0" width="11.52"/>
    <col collapsed="false" customWidth="false" hidden="false" outlineLevel="0" max="19" min="19" style="0" width="11.43"/>
    <col collapsed="false" customWidth="true" hidden="false" outlineLevel="0" max="20" min="20" style="0" width="12.41"/>
    <col collapsed="false" customWidth="true" hidden="false" outlineLevel="0" max="21" min="21" style="0" width="12.13"/>
    <col collapsed="false" customWidth="false" hidden="false" outlineLevel="0" max="22" min="22" style="0" width="11.52"/>
    <col collapsed="false" customWidth="true" hidden="false" outlineLevel="0" max="23" min="23" style="0" width="8.67"/>
    <col collapsed="false" customWidth="true" hidden="false" outlineLevel="0" max="24" min="24" style="0" width="9.35"/>
    <col collapsed="false" customWidth="true" hidden="false" outlineLevel="0" max="26" min="25" style="0" width="11.16"/>
    <col collapsed="false" customWidth="true" hidden="false" outlineLevel="0" max="27" min="27" style="0" width="8.67"/>
    <col collapsed="false" customWidth="true" hidden="false" outlineLevel="0" max="28" min="28" style="0" width="11.85"/>
    <col collapsed="false" customWidth="true" hidden="false" outlineLevel="0" max="29" min="29" style="0" width="15.18"/>
    <col collapsed="false" customWidth="true" hidden="false" outlineLevel="0" max="30" min="30" style="0" width="12.41"/>
    <col collapsed="false" customWidth="true" hidden="false" outlineLevel="0" max="31" min="31" style="0" width="9.91"/>
    <col collapsed="false" customWidth="true" hidden="false" outlineLevel="0" max="32" min="32" style="0" width="23.94"/>
    <col collapsed="false" customWidth="true" hidden="false" outlineLevel="0" max="33" min="33" style="0" width="10.46"/>
    <col collapsed="false" customWidth="true" hidden="false" outlineLevel="0" max="34" min="34" style="0" width="12.41"/>
    <col collapsed="false" customWidth="true" hidden="false" outlineLevel="0" max="35" min="35" style="0" width="9.2"/>
    <col collapsed="false" customWidth="true" hidden="false" outlineLevel="0" max="36" min="36" style="0" width="18.12"/>
    <col collapsed="false" customWidth="true" hidden="false" outlineLevel="0" max="37" min="37" style="0" width="12.41"/>
    <col collapsed="false" customWidth="true" hidden="false" outlineLevel="0" max="38" min="38" style="0" width="11.16"/>
    <col collapsed="false" customWidth="true" hidden="false" outlineLevel="0" max="39" min="39" style="0" width="13.37"/>
    <col collapsed="false" customWidth="true" hidden="false" outlineLevel="0" max="40" min="40" style="0" width="11.3"/>
    <col collapsed="false" customWidth="true" hidden="false" outlineLevel="0" max="41" min="41" style="0" width="10.6"/>
    <col collapsed="false" customWidth="true" hidden="false" outlineLevel="0" max="42" min="42" style="0" width="17.55"/>
    <col collapsed="false" customWidth="false" hidden="false" outlineLevel="0" max="43" min="43" style="0" width="11.52"/>
    <col collapsed="false" customWidth="false" hidden="false" outlineLevel="0" max="44" min="44" style="0" width="11.43"/>
    <col collapsed="false" customWidth="false" hidden="false" outlineLevel="0" max="46" min="45" style="0" width="11.52"/>
    <col collapsed="false" customWidth="true" hidden="false" outlineLevel="0" max="47" min="47" style="0" width="10.46"/>
    <col collapsed="false" customWidth="true" hidden="false" outlineLevel="0" max="48" min="48" style="0" width="15.61"/>
    <col collapsed="false" customWidth="true" hidden="false" outlineLevel="0" max="49" min="49" style="0" width="10.46"/>
    <col collapsed="false" customWidth="true" hidden="false" outlineLevel="0" max="50" min="50" style="0" width="14.49"/>
    <col collapsed="false" customWidth="true" hidden="false" outlineLevel="0" max="51" min="51" style="0" width="9.63"/>
    <col collapsed="false" customWidth="true" hidden="false" outlineLevel="0" max="1019" min="52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3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3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3" t="n">
        <v>34</v>
      </c>
      <c r="AJ1" s="2" t="n">
        <v>35</v>
      </c>
      <c r="AK1" s="3" t="n">
        <v>36</v>
      </c>
      <c r="AL1" s="2" t="n">
        <v>37</v>
      </c>
      <c r="AM1" s="3" t="n">
        <v>38</v>
      </c>
      <c r="AN1" s="2" t="n">
        <v>39</v>
      </c>
      <c r="AO1" s="3" t="n">
        <v>40</v>
      </c>
      <c r="AP1" s="2" t="n">
        <v>41</v>
      </c>
      <c r="AQ1" s="3" t="n">
        <v>42</v>
      </c>
      <c r="AR1" s="2" t="n">
        <v>43</v>
      </c>
      <c r="AS1" s="3" t="n">
        <v>44</v>
      </c>
      <c r="AT1" s="2" t="n">
        <v>45</v>
      </c>
      <c r="AU1" s="3" t="n">
        <v>46</v>
      </c>
      <c r="AV1" s="2" t="n">
        <v>47</v>
      </c>
      <c r="AW1" s="3" t="n">
        <v>48</v>
      </c>
      <c r="AX1" s="2" t="n">
        <v>49</v>
      </c>
      <c r="AY1" s="4" t="n">
        <v>50</v>
      </c>
    </row>
    <row r="2" customFormat="false" ht="13.8" hidden="false" customHeight="false" outlineLevel="0" collapsed="false">
      <c r="A2" s="1" t="s">
        <v>1</v>
      </c>
      <c r="B2" s="2"/>
      <c r="C2" s="2"/>
      <c r="D2" s="2"/>
      <c r="E2" s="2"/>
      <c r="F2" s="2"/>
      <c r="G2" s="2"/>
      <c r="H2" s="2"/>
      <c r="I2" s="3"/>
      <c r="J2" s="2"/>
      <c r="K2" s="2" t="s">
        <v>2</v>
      </c>
      <c r="L2" s="2" t="s">
        <v>3</v>
      </c>
      <c r="M2" s="2" t="s">
        <v>4</v>
      </c>
      <c r="N2" s="2" t="s">
        <v>5</v>
      </c>
      <c r="O2" s="3" t="s">
        <v>6</v>
      </c>
      <c r="P2" s="2"/>
      <c r="Q2" s="2"/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16</v>
      </c>
      <c r="AB2" s="2" t="s">
        <v>17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22</v>
      </c>
      <c r="AH2" s="2" t="s">
        <v>23</v>
      </c>
      <c r="AI2" s="3" t="s">
        <v>24</v>
      </c>
      <c r="AJ2" s="2" t="s">
        <v>25</v>
      </c>
      <c r="AK2" s="3" t="s">
        <v>26</v>
      </c>
      <c r="AL2" s="5" t="s">
        <v>27</v>
      </c>
      <c r="AM2" s="6" t="s">
        <v>28</v>
      </c>
      <c r="AN2" s="5" t="s">
        <v>29</v>
      </c>
      <c r="AO2" s="6" t="s">
        <v>30</v>
      </c>
      <c r="AP2" s="5" t="s">
        <v>31</v>
      </c>
      <c r="AQ2" s="6" t="s">
        <v>32</v>
      </c>
      <c r="AR2" s="2" t="s">
        <v>33</v>
      </c>
      <c r="AS2" s="3" t="s">
        <v>34</v>
      </c>
      <c r="AT2" s="2"/>
      <c r="AU2" s="3"/>
      <c r="AV2" s="5" t="s">
        <v>35</v>
      </c>
      <c r="AW2" s="6" t="s">
        <v>36</v>
      </c>
      <c r="AX2" s="2" t="s">
        <v>37</v>
      </c>
      <c r="AY2" s="7" t="s">
        <v>38</v>
      </c>
    </row>
    <row r="3" customFormat="false" ht="13.8" hidden="false" customHeight="false" outlineLevel="0" collapsed="false">
      <c r="A3" s="1" t="s">
        <v>39</v>
      </c>
      <c r="B3" s="8" t="s">
        <v>40</v>
      </c>
      <c r="C3" s="8" t="s">
        <v>40</v>
      </c>
      <c r="D3" s="8" t="s">
        <v>40</v>
      </c>
      <c r="E3" s="8" t="s">
        <v>41</v>
      </c>
      <c r="F3" s="8" t="s">
        <v>41</v>
      </c>
      <c r="G3" s="8" t="s">
        <v>41</v>
      </c>
      <c r="H3" s="8" t="s">
        <v>42</v>
      </c>
      <c r="I3" s="9" t="s">
        <v>42</v>
      </c>
      <c r="J3" s="8" t="s">
        <v>42</v>
      </c>
      <c r="K3" s="8" t="s">
        <v>43</v>
      </c>
      <c r="L3" s="8" t="s">
        <v>43</v>
      </c>
      <c r="M3" s="8" t="s">
        <v>44</v>
      </c>
      <c r="N3" s="8" t="s">
        <v>44</v>
      </c>
      <c r="O3" s="9" t="s">
        <v>43</v>
      </c>
      <c r="P3" s="8" t="s">
        <v>45</v>
      </c>
      <c r="Q3" s="8" t="s">
        <v>45</v>
      </c>
      <c r="R3" s="8" t="s">
        <v>40</v>
      </c>
      <c r="S3" s="8" t="s">
        <v>40</v>
      </c>
      <c r="T3" s="8" t="s">
        <v>40</v>
      </c>
      <c r="U3" s="8" t="s">
        <v>43</v>
      </c>
      <c r="V3" s="8" t="s">
        <v>43</v>
      </c>
      <c r="W3" s="8" t="s">
        <v>43</v>
      </c>
      <c r="X3" s="8" t="s">
        <v>43</v>
      </c>
      <c r="Y3" s="8" t="s">
        <v>46</v>
      </c>
      <c r="Z3" s="8" t="s">
        <v>46</v>
      </c>
      <c r="AA3" s="8" t="s">
        <v>47</v>
      </c>
      <c r="AB3" s="8" t="s">
        <v>47</v>
      </c>
      <c r="AC3" s="8" t="s">
        <v>48</v>
      </c>
      <c r="AD3" s="8" t="s">
        <v>48</v>
      </c>
      <c r="AE3" s="8" t="s">
        <v>43</v>
      </c>
      <c r="AF3" s="8" t="s">
        <v>44</v>
      </c>
      <c r="AG3" s="8" t="s">
        <v>43</v>
      </c>
      <c r="AH3" s="8" t="s">
        <v>49</v>
      </c>
      <c r="AI3" s="9" t="s">
        <v>49</v>
      </c>
      <c r="AJ3" s="8" t="s">
        <v>46</v>
      </c>
      <c r="AK3" s="9" t="s">
        <v>46</v>
      </c>
      <c r="AL3" s="8" t="s">
        <v>42</v>
      </c>
      <c r="AM3" s="9" t="s">
        <v>42</v>
      </c>
      <c r="AN3" s="8" t="s">
        <v>43</v>
      </c>
      <c r="AO3" s="9" t="s">
        <v>43</v>
      </c>
      <c r="AP3" s="8" t="s">
        <v>50</v>
      </c>
      <c r="AQ3" s="9" t="s">
        <v>50</v>
      </c>
      <c r="AR3" s="8" t="s">
        <v>46</v>
      </c>
      <c r="AS3" s="9" t="s">
        <v>46</v>
      </c>
      <c r="AT3" s="8"/>
      <c r="AU3" s="9"/>
      <c r="AV3" s="8" t="s">
        <v>42</v>
      </c>
      <c r="AW3" s="9" t="s">
        <v>42</v>
      </c>
      <c r="AX3" s="8" t="s">
        <v>51</v>
      </c>
      <c r="AY3" s="10" t="s">
        <v>51</v>
      </c>
    </row>
    <row r="4" customFormat="false" ht="13.8" hidden="false" customHeight="false" outlineLevel="0" collapsed="false">
      <c r="A4" s="1" t="s">
        <v>52</v>
      </c>
      <c r="B4" s="8"/>
      <c r="C4" s="8" t="s">
        <v>47</v>
      </c>
      <c r="D4" s="8" t="s">
        <v>47</v>
      </c>
      <c r="E4" s="8"/>
      <c r="F4" s="8" t="s">
        <v>49</v>
      </c>
      <c r="G4" s="8" t="s">
        <v>49</v>
      </c>
      <c r="H4" s="8"/>
      <c r="I4" s="9" t="s">
        <v>48</v>
      </c>
      <c r="J4" s="8" t="s">
        <v>48</v>
      </c>
      <c r="K4" s="8"/>
      <c r="L4" s="8" t="s">
        <v>42</v>
      </c>
      <c r="M4" s="8"/>
      <c r="N4" s="8"/>
      <c r="O4" s="9" t="s">
        <v>53</v>
      </c>
      <c r="P4" s="8" t="s">
        <v>53</v>
      </c>
      <c r="Q4" s="8" t="s">
        <v>53</v>
      </c>
      <c r="R4" s="8" t="s">
        <v>51</v>
      </c>
      <c r="S4" s="8" t="s">
        <v>51</v>
      </c>
      <c r="T4" s="8" t="s">
        <v>51</v>
      </c>
      <c r="U4" s="8" t="s">
        <v>53</v>
      </c>
      <c r="V4" s="8" t="s">
        <v>49</v>
      </c>
      <c r="W4" s="8" t="s">
        <v>49</v>
      </c>
      <c r="X4" s="8" t="s">
        <v>49</v>
      </c>
      <c r="Y4" s="8"/>
      <c r="Z4" s="8"/>
      <c r="AA4" s="8"/>
      <c r="AB4" s="8"/>
      <c r="AC4" s="8" t="s">
        <v>49</v>
      </c>
      <c r="AD4" s="8" t="s">
        <v>49</v>
      </c>
      <c r="AE4" s="8" t="s">
        <v>53</v>
      </c>
      <c r="AF4" s="8" t="s">
        <v>53</v>
      </c>
      <c r="AG4" s="8"/>
      <c r="AH4" s="8"/>
      <c r="AI4" s="9"/>
      <c r="AJ4" s="8" t="s">
        <v>40</v>
      </c>
      <c r="AK4" s="9" t="s">
        <v>40</v>
      </c>
      <c r="AL4" s="8" t="s">
        <v>53</v>
      </c>
      <c r="AM4" s="9" t="s">
        <v>53</v>
      </c>
      <c r="AN4" s="8" t="s">
        <v>41</v>
      </c>
      <c r="AO4" s="9" t="s">
        <v>41</v>
      </c>
      <c r="AP4" s="8"/>
      <c r="AQ4" s="9"/>
      <c r="AR4" s="8" t="s">
        <v>42</v>
      </c>
      <c r="AS4" s="9" t="s">
        <v>53</v>
      </c>
      <c r="AT4" s="8"/>
      <c r="AU4" s="9"/>
      <c r="AV4" s="8"/>
      <c r="AW4" s="9"/>
      <c r="AX4" s="8"/>
      <c r="AY4" s="10"/>
    </row>
    <row r="5" customFormat="false" ht="13.8" hidden="false" customHeight="false" outlineLevel="0" collapsed="false">
      <c r="A5" s="1" t="s">
        <v>40</v>
      </c>
      <c r="B5" s="11"/>
      <c r="C5" s="11"/>
      <c r="D5" s="11"/>
      <c r="E5" s="11"/>
      <c r="F5" s="11"/>
      <c r="G5" s="11"/>
      <c r="H5" s="11"/>
      <c r="I5" s="12"/>
      <c r="J5" s="11"/>
      <c r="K5" s="11" t="s">
        <v>54</v>
      </c>
      <c r="L5" s="11" t="s">
        <v>55</v>
      </c>
      <c r="M5" s="11" t="s">
        <v>54</v>
      </c>
      <c r="N5" s="11"/>
      <c r="O5" s="12" t="s">
        <v>54</v>
      </c>
      <c r="P5" s="11"/>
      <c r="Q5" s="11"/>
      <c r="R5" s="11" t="s">
        <v>56</v>
      </c>
      <c r="S5" s="11"/>
      <c r="T5" s="11"/>
      <c r="U5" s="11" t="s">
        <v>57</v>
      </c>
      <c r="V5" s="11" t="s">
        <v>58</v>
      </c>
      <c r="W5" s="11"/>
      <c r="X5" s="11"/>
      <c r="Y5" s="11" t="s">
        <v>59</v>
      </c>
      <c r="Z5" s="11"/>
      <c r="AA5" s="11" t="s">
        <v>57</v>
      </c>
      <c r="AB5" s="11"/>
      <c r="AC5" s="11" t="s">
        <v>60</v>
      </c>
      <c r="AD5" s="11"/>
      <c r="AE5" s="11"/>
      <c r="AF5" s="11"/>
      <c r="AG5" s="11"/>
      <c r="AH5" s="11" t="s">
        <v>61</v>
      </c>
      <c r="AI5" s="12"/>
      <c r="AJ5" s="11" t="s">
        <v>59</v>
      </c>
      <c r="AK5" s="12"/>
      <c r="AL5" s="11" t="s">
        <v>62</v>
      </c>
      <c r="AM5" s="12"/>
      <c r="AN5" s="11" t="s">
        <v>59</v>
      </c>
      <c r="AO5" s="12"/>
      <c r="AP5" s="11" t="s">
        <v>63</v>
      </c>
      <c r="AQ5" s="12"/>
      <c r="AR5" s="11" t="s">
        <v>64</v>
      </c>
      <c r="AS5" s="12"/>
      <c r="AT5" s="11"/>
      <c r="AU5" s="12"/>
      <c r="AV5" s="11" t="s">
        <v>65</v>
      </c>
      <c r="AW5" s="12"/>
      <c r="AX5" s="11" t="s">
        <v>66</v>
      </c>
      <c r="AY5" s="13"/>
    </row>
    <row r="6" customFormat="false" ht="13.8" hidden="false" customHeight="false" outlineLevel="0" collapsed="false">
      <c r="A6" s="1" t="s">
        <v>42</v>
      </c>
      <c r="B6" s="14"/>
      <c r="C6" s="14"/>
      <c r="D6" s="14"/>
      <c r="E6" s="14"/>
      <c r="F6" s="14"/>
      <c r="G6" s="14"/>
      <c r="H6" s="14"/>
      <c r="I6" s="15"/>
      <c r="J6" s="14"/>
      <c r="K6" s="14"/>
      <c r="L6" s="14"/>
      <c r="M6" s="14"/>
      <c r="N6" s="14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T6" s="14"/>
      <c r="AU6" s="15"/>
      <c r="AV6" s="14"/>
      <c r="AW6" s="15"/>
      <c r="AX6" s="14"/>
      <c r="AY6" s="16"/>
    </row>
    <row r="7" customFormat="false" ht="13.8" hidden="false" customHeight="false" outlineLevel="0" collapsed="false">
      <c r="A7" s="1" t="s">
        <v>67</v>
      </c>
      <c r="B7" s="17"/>
      <c r="C7" s="17"/>
      <c r="D7" s="17"/>
      <c r="E7" s="17"/>
      <c r="F7" s="17"/>
      <c r="G7" s="17"/>
      <c r="H7" s="17"/>
      <c r="I7" s="18"/>
      <c r="J7" s="17"/>
      <c r="K7" s="17"/>
      <c r="L7" s="17"/>
      <c r="M7" s="17"/>
      <c r="N7" s="17"/>
      <c r="O7" s="18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7"/>
      <c r="AK7" s="18"/>
      <c r="AL7" s="17"/>
      <c r="AM7" s="18"/>
      <c r="AN7" s="17"/>
      <c r="AO7" s="18"/>
      <c r="AP7" s="17"/>
      <c r="AQ7" s="18"/>
      <c r="AR7" s="17"/>
      <c r="AS7" s="18"/>
      <c r="AT7" s="17"/>
      <c r="AU7" s="18"/>
      <c r="AV7" s="17"/>
      <c r="AW7" s="18"/>
      <c r="AX7" s="17"/>
      <c r="AY7" s="19"/>
    </row>
    <row r="8" customFormat="false" ht="13.8" hidden="false" customHeight="false" outlineLevel="0" collapsed="false">
      <c r="A8" s="1" t="s">
        <v>68</v>
      </c>
      <c r="B8" s="17"/>
      <c r="C8" s="17"/>
      <c r="D8" s="17"/>
      <c r="E8" s="17"/>
      <c r="F8" s="17"/>
      <c r="G8" s="17"/>
      <c r="H8" s="17"/>
      <c r="I8" s="18"/>
      <c r="J8" s="17"/>
      <c r="K8" s="17"/>
      <c r="L8" s="17"/>
      <c r="M8" s="17"/>
      <c r="N8" s="17"/>
      <c r="O8" s="18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8"/>
      <c r="AJ8" s="17"/>
      <c r="AK8" s="18"/>
      <c r="AL8" s="17"/>
      <c r="AM8" s="18"/>
      <c r="AN8" s="17"/>
      <c r="AO8" s="18"/>
      <c r="AP8" s="17"/>
      <c r="AQ8" s="18"/>
      <c r="AR8" s="17"/>
      <c r="AS8" s="18"/>
      <c r="AT8" s="17"/>
      <c r="AU8" s="18"/>
      <c r="AV8" s="17"/>
      <c r="AW8" s="18"/>
      <c r="AX8" s="17"/>
      <c r="AY8" s="19"/>
    </row>
    <row r="9" customFormat="false" ht="13.8" hidden="false" customHeight="false" outlineLevel="0" collapsed="false">
      <c r="A9" s="1" t="s">
        <v>69</v>
      </c>
      <c r="B9" s="17"/>
      <c r="C9" s="17"/>
      <c r="D9" s="17"/>
      <c r="E9" s="17"/>
      <c r="F9" s="17"/>
      <c r="G9" s="17"/>
      <c r="H9" s="17"/>
      <c r="I9" s="18"/>
      <c r="J9" s="17"/>
      <c r="K9" s="17"/>
      <c r="L9" s="17"/>
      <c r="M9" s="17"/>
      <c r="N9" s="17"/>
      <c r="O9" s="18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17"/>
      <c r="AK9" s="18"/>
      <c r="AL9" s="17"/>
      <c r="AM9" s="18"/>
      <c r="AN9" s="17"/>
      <c r="AO9" s="18"/>
      <c r="AP9" s="17"/>
      <c r="AQ9" s="18"/>
      <c r="AR9" s="17"/>
      <c r="AS9" s="18"/>
      <c r="AT9" s="17"/>
      <c r="AU9" s="18"/>
      <c r="AV9" s="17"/>
      <c r="AW9" s="18"/>
      <c r="AX9" s="17"/>
      <c r="AY9" s="19"/>
    </row>
    <row r="10" customFormat="false" ht="13.8" hidden="false" customHeight="false" outlineLevel="0" collapsed="false">
      <c r="A10" s="1" t="s">
        <v>70</v>
      </c>
      <c r="B10" s="20" t="s">
        <v>71</v>
      </c>
      <c r="C10" s="20" t="s">
        <v>72</v>
      </c>
      <c r="D10" s="20" t="s">
        <v>72</v>
      </c>
      <c r="E10" s="20" t="s">
        <v>71</v>
      </c>
      <c r="F10" s="20" t="s">
        <v>72</v>
      </c>
      <c r="G10" s="20" t="s">
        <v>72</v>
      </c>
      <c r="H10" s="20" t="s">
        <v>71</v>
      </c>
      <c r="I10" s="21" t="s">
        <v>72</v>
      </c>
      <c r="J10" s="20" t="s">
        <v>72</v>
      </c>
      <c r="K10" s="20"/>
      <c r="L10" s="20" t="s">
        <v>72</v>
      </c>
      <c r="M10" s="20"/>
      <c r="N10" s="20" t="s">
        <v>72</v>
      </c>
      <c r="O10" s="21"/>
      <c r="P10" s="20" t="s">
        <v>72</v>
      </c>
      <c r="Q10" s="20" t="s">
        <v>72</v>
      </c>
      <c r="R10" s="20"/>
      <c r="S10" s="20" t="s">
        <v>72</v>
      </c>
      <c r="T10" s="20" t="s">
        <v>72</v>
      </c>
      <c r="U10" s="20"/>
      <c r="V10" s="20"/>
      <c r="W10" s="20" t="s">
        <v>72</v>
      </c>
      <c r="X10" s="20" t="s">
        <v>72</v>
      </c>
      <c r="Y10" s="20"/>
      <c r="Z10" s="20" t="s">
        <v>72</v>
      </c>
      <c r="AA10" s="20"/>
      <c r="AB10" s="20" t="s">
        <v>72</v>
      </c>
      <c r="AC10" s="20"/>
      <c r="AD10" s="20" t="s">
        <v>72</v>
      </c>
      <c r="AE10" s="20"/>
      <c r="AF10" s="20"/>
      <c r="AG10" s="20"/>
      <c r="AH10" s="20"/>
      <c r="AI10" s="21" t="s">
        <v>72</v>
      </c>
      <c r="AJ10" s="20"/>
      <c r="AK10" s="21" t="s">
        <v>72</v>
      </c>
      <c r="AL10" s="20"/>
      <c r="AM10" s="21" t="s">
        <v>72</v>
      </c>
      <c r="AN10" s="20"/>
      <c r="AO10" s="21" t="s">
        <v>72</v>
      </c>
      <c r="AP10" s="20"/>
      <c r="AQ10" s="21" t="s">
        <v>72</v>
      </c>
      <c r="AR10" s="20"/>
      <c r="AS10" s="21" t="s">
        <v>72</v>
      </c>
      <c r="AT10" s="20"/>
      <c r="AU10" s="21"/>
      <c r="AV10" s="20"/>
      <c r="AW10" s="21" t="s">
        <v>72</v>
      </c>
      <c r="AX10" s="20"/>
      <c r="AY10" s="22" t="s">
        <v>72</v>
      </c>
    </row>
    <row r="11" customFormat="false" ht="13.8" hidden="false" customHeight="false" outlineLevel="0" collapsed="false">
      <c r="A11" s="1" t="s">
        <v>73</v>
      </c>
      <c r="B11" s="23" t="str">
        <f aca="false">IF(NOT(AND(ISBLANK(B5), ISBLANK(B6), ISBLANK(B7), ISBLANK(B8), ISBLANK(B9), ISBLANK(B10))), "Yes", "No")</f>
        <v>Yes</v>
      </c>
      <c r="C11" s="23" t="str">
        <f aca="false">IF(NOT(AND(ISBLANK(C5), ISBLANK(C6), ISBLANK(C7), ISBLANK(C8), ISBLANK(C9), ISBLANK(C10))), "Yes", "No")</f>
        <v>Yes</v>
      </c>
      <c r="D11" s="23" t="str">
        <f aca="false">IF(NOT(AND(ISBLANK(D5), ISBLANK(D6), ISBLANK(D7), ISBLANK(D8), ISBLANK(D9), ISBLANK(D10))), "Yes", "No")</f>
        <v>Yes</v>
      </c>
      <c r="E11" s="23" t="str">
        <f aca="false">IF(NOT(AND(ISBLANK(E5), ISBLANK(E6), ISBLANK(E7), ISBLANK(E8), ISBLANK(E9), ISBLANK(E10))), "Yes", "No")</f>
        <v>Yes</v>
      </c>
      <c r="F11" s="23" t="str">
        <f aca="false">IF(NOT(AND(ISBLANK(F5), ISBLANK(F6), ISBLANK(F7), ISBLANK(F8), ISBLANK(F9), ISBLANK(F10))), "Yes", "No")</f>
        <v>Yes</v>
      </c>
      <c r="G11" s="23" t="str">
        <f aca="false">IF(NOT(AND(ISBLANK(G5), ISBLANK(G6), ISBLANK(G7), ISBLANK(G8), ISBLANK(G9), ISBLANK(G10))), "Yes", "No")</f>
        <v>Yes</v>
      </c>
      <c r="H11" s="23" t="str">
        <f aca="false">IF(NOT(AND(ISBLANK(H5), ISBLANK(H6), ISBLANK(H7), ISBLANK(H8), ISBLANK(H9), ISBLANK(H10))), "Yes", "No")</f>
        <v>Yes</v>
      </c>
      <c r="I11" s="23" t="str">
        <f aca="false">IF(NOT(AND(ISBLANK(I5), ISBLANK(I6), ISBLANK(I7), ISBLANK(I8), ISBLANK(I9), ISBLANK(I10))), "Yes", "No")</f>
        <v>Yes</v>
      </c>
      <c r="J11" s="23" t="str">
        <f aca="false">IF(NOT(AND(ISBLANK(J5), ISBLANK(J6), ISBLANK(J7), ISBLANK(J8), ISBLANK(J9), ISBLANK(J10))), "Yes", "No")</f>
        <v>Yes</v>
      </c>
      <c r="K11" s="23" t="str">
        <f aca="false">IF(NOT(AND(ISBLANK(K5), ISBLANK(K6), ISBLANK(K7), ISBLANK(K8), ISBLANK(K9), ISBLANK(K10))), "Yes", "No")</f>
        <v>Yes</v>
      </c>
      <c r="L11" s="23" t="str">
        <f aca="false">IF(NOT(AND(ISBLANK(L5), ISBLANK(L6), ISBLANK(L7), ISBLANK(L8), ISBLANK(L9), ISBLANK(L10))), "Yes", "No")</f>
        <v>Yes</v>
      </c>
      <c r="M11" s="23" t="str">
        <f aca="false">IF(NOT(AND(ISBLANK(M5), ISBLANK(M6), ISBLANK(M7), ISBLANK(M8), ISBLANK(M9), ISBLANK(M10))), "Yes", "No")</f>
        <v>Yes</v>
      </c>
      <c r="N11" s="23" t="str">
        <f aca="false">IF(NOT(AND(ISBLANK(N5), ISBLANK(N6), ISBLANK(N7), ISBLANK(N8), ISBLANK(N9), ISBLANK(N10))), "Yes", "No")</f>
        <v>Yes</v>
      </c>
      <c r="O11" s="23" t="str">
        <f aca="false">IF(NOT(AND(ISBLANK(O5), ISBLANK(O6), ISBLANK(O7), ISBLANK(O8), ISBLANK(O9), ISBLANK(O10))), "Yes", "No")</f>
        <v>Yes</v>
      </c>
      <c r="P11" s="23" t="str">
        <f aca="false">IF(NOT(AND(ISBLANK(P5), ISBLANK(P6), ISBLANK(P7), ISBLANK(P8), ISBLANK(P9), ISBLANK(P10))), "Yes", "No")</f>
        <v>Yes</v>
      </c>
      <c r="Q11" s="23" t="str">
        <f aca="false">IF(NOT(AND(ISBLANK(Q5), ISBLANK(Q6), ISBLANK(Q7), ISBLANK(Q8), ISBLANK(Q9), ISBLANK(Q10))), "Yes", "No")</f>
        <v>Yes</v>
      </c>
      <c r="R11" s="23" t="str">
        <f aca="false">IF(NOT(AND(ISBLANK(R5), ISBLANK(R6), ISBLANK(R7), ISBLANK(R8), ISBLANK(R9), ISBLANK(R10))), "Yes", "No")</f>
        <v>Yes</v>
      </c>
      <c r="S11" s="23" t="str">
        <f aca="false">IF(NOT(AND(ISBLANK(S5), ISBLANK(S6), ISBLANK(S7), ISBLANK(S8), ISBLANK(S9), ISBLANK(S10))), "Yes", "No")</f>
        <v>Yes</v>
      </c>
      <c r="T11" s="23" t="str">
        <f aca="false">IF(NOT(AND(ISBLANK(T5), ISBLANK(T6), ISBLANK(T7), ISBLANK(T8), ISBLANK(T9), ISBLANK(T10))), "Yes", "No")</f>
        <v>Yes</v>
      </c>
      <c r="U11" s="23" t="str">
        <f aca="false">IF(NOT(AND(ISBLANK(U5), ISBLANK(U6), ISBLANK(U7), ISBLANK(U8), ISBLANK(U9), ISBLANK(U10))), "Yes", "No")</f>
        <v>Yes</v>
      </c>
      <c r="V11" s="23" t="str">
        <f aca="false">IF(NOT(AND(ISBLANK(V5), ISBLANK(V6), ISBLANK(V7), ISBLANK(V8), ISBLANK(V9), ISBLANK(V10))), "Yes", "No")</f>
        <v>Yes</v>
      </c>
      <c r="W11" s="23" t="str">
        <f aca="false">IF(NOT(AND(ISBLANK(W5), ISBLANK(W6), ISBLANK(W7), ISBLANK(W8), ISBLANK(W9), ISBLANK(W10))), "Yes", "No")</f>
        <v>Yes</v>
      </c>
      <c r="X11" s="23" t="str">
        <f aca="false">IF(NOT(AND(ISBLANK(X5), ISBLANK(X6), ISBLANK(X7), ISBLANK(X8), ISBLANK(X9), ISBLANK(X10))), "Yes", "No")</f>
        <v>Yes</v>
      </c>
      <c r="Y11" s="23" t="str">
        <f aca="false">IF(NOT(AND(ISBLANK(Y5), ISBLANK(Y6), ISBLANK(Y7), ISBLANK(Y8), ISBLANK(Y9), ISBLANK(Y10))), "Yes", "No")</f>
        <v>Yes</v>
      </c>
      <c r="Z11" s="23" t="str">
        <f aca="false">IF(NOT(AND(ISBLANK(Z5), ISBLANK(Z6), ISBLANK(Z7), ISBLANK(Z8), ISBLANK(Z9), ISBLANK(Z10))), "Yes", "No")</f>
        <v>Yes</v>
      </c>
      <c r="AA11" s="23" t="str">
        <f aca="false">IF(NOT(AND(ISBLANK(AA5), ISBLANK(AA6), ISBLANK(AA7), ISBLANK(AA8), ISBLANK(AA9), ISBLANK(AA10))), "Yes", "No")</f>
        <v>Yes</v>
      </c>
      <c r="AB11" s="23" t="str">
        <f aca="false">IF(NOT(AND(ISBLANK(AB5), ISBLANK(AB6), ISBLANK(AB7), ISBLANK(AB8), ISBLANK(AB9), ISBLANK(AB10))), "Yes", "No")</f>
        <v>Yes</v>
      </c>
      <c r="AC11" s="23" t="str">
        <f aca="false">IF(NOT(AND(ISBLANK(AC5), ISBLANK(AC6), ISBLANK(AC7), ISBLANK(AC8), ISBLANK(AC9), ISBLANK(AC10))), "Yes", "No")</f>
        <v>Yes</v>
      </c>
      <c r="AD11" s="23" t="str">
        <f aca="false">IF(NOT(AND(ISBLANK(AD5), ISBLANK(AD6), ISBLANK(AD7), ISBLANK(AD8), ISBLANK(AD9), ISBLANK(AD10))), "Yes", "No")</f>
        <v>Yes</v>
      </c>
      <c r="AE11" s="23" t="str">
        <f aca="false">IF(NOT(AND(ISBLANK(AE5), ISBLANK(AE6), ISBLANK(AE7), ISBLANK(AE8), ISBLANK(AE9), ISBLANK(AE10))), "Yes", "No")</f>
        <v>No</v>
      </c>
      <c r="AF11" s="23" t="str">
        <f aca="false">IF(NOT(AND(ISBLANK(AF5), ISBLANK(AF6), ISBLANK(AF7), ISBLANK(AF8), ISBLANK(AF9), ISBLANK(AF10))), "Yes", "No")</f>
        <v>No</v>
      </c>
      <c r="AG11" s="23" t="str">
        <f aca="false">IF(NOT(AND(ISBLANK(AG5), ISBLANK(AG6), ISBLANK(AG7), ISBLANK(AG8), ISBLANK(AG9), ISBLANK(AG10))), "Yes", "No")</f>
        <v>No</v>
      </c>
      <c r="AH11" s="23" t="str">
        <f aca="false">IF(NOT(AND(ISBLANK(AH5), ISBLANK(AH6), ISBLANK(AH7), ISBLANK(AH8), ISBLANK(AH9), ISBLANK(AH10))), "Yes", "No")</f>
        <v>Yes</v>
      </c>
      <c r="AI11" s="23" t="str">
        <f aca="false">IF(NOT(AND(ISBLANK(AI5), ISBLANK(AI6), ISBLANK(AI7), ISBLANK(AI8), ISBLANK(AI9), ISBLANK(AI10))), "Yes", "No")</f>
        <v>Yes</v>
      </c>
      <c r="AJ11" s="23" t="str">
        <f aca="false">IF(NOT(AND(ISBLANK(AJ5), ISBLANK(AJ6), ISBLANK(AJ7), ISBLANK(AJ8), ISBLANK(AJ9), ISBLANK(AJ10))), "Yes", "No")</f>
        <v>Yes</v>
      </c>
      <c r="AK11" s="23" t="str">
        <f aca="false">IF(NOT(AND(ISBLANK(AK5), ISBLANK(AK6), ISBLANK(AK7), ISBLANK(AK8), ISBLANK(AK9), ISBLANK(AK10))), "Yes", "No")</f>
        <v>Yes</v>
      </c>
      <c r="AL11" s="23" t="str">
        <f aca="false">IF(NOT(AND(ISBLANK(AL5), ISBLANK(AL6), ISBLANK(AL7), ISBLANK(AL8), ISBLANK(AL9), ISBLANK(AL10))), "Yes", "No")</f>
        <v>Yes</v>
      </c>
      <c r="AM11" s="23" t="str">
        <f aca="false">IF(NOT(AND(ISBLANK(AM5), ISBLANK(AM6), ISBLANK(AM7), ISBLANK(AM8), ISBLANK(AM9), ISBLANK(AM10))), "Yes", "No")</f>
        <v>Yes</v>
      </c>
      <c r="AN11" s="23" t="str">
        <f aca="false">IF(NOT(AND(ISBLANK(AN5), ISBLANK(AN6), ISBLANK(AN7), ISBLANK(AN8), ISBLANK(AN9), ISBLANK(AN10))), "Yes", "No")</f>
        <v>Yes</v>
      </c>
      <c r="AO11" s="23" t="str">
        <f aca="false">IF(NOT(AND(ISBLANK(AO5), ISBLANK(AO6), ISBLANK(AO7), ISBLANK(AO8), ISBLANK(AO9), ISBLANK(AO10))), "Yes", "No")</f>
        <v>Yes</v>
      </c>
      <c r="AP11" s="23" t="str">
        <f aca="false">IF(NOT(AND(ISBLANK(AP5), ISBLANK(AP6), ISBLANK(AP7), ISBLANK(AP8), ISBLANK(AP9), ISBLANK(AP10))), "Yes", "No")</f>
        <v>Yes</v>
      </c>
      <c r="AQ11" s="23" t="str">
        <f aca="false">IF(NOT(AND(ISBLANK(AQ5), ISBLANK(AQ6), ISBLANK(AQ7), ISBLANK(AQ8), ISBLANK(AQ9), ISBLANK(AQ10))), "Yes", "No")</f>
        <v>Yes</v>
      </c>
      <c r="AR11" s="23" t="str">
        <f aca="false">IF(NOT(AND(ISBLANK(AR5), ISBLANK(AR6), ISBLANK(AR7), ISBLANK(AR8), ISBLANK(AR9), ISBLANK(AR10))), "Yes", "No")</f>
        <v>Yes</v>
      </c>
      <c r="AS11" s="23" t="str">
        <f aca="false">IF(NOT(AND(ISBLANK(AS5), ISBLANK(AS6), ISBLANK(AS7), ISBLANK(AS8), ISBLANK(AS9), ISBLANK(AS10))), "Yes", "No")</f>
        <v>Yes</v>
      </c>
      <c r="AT11" s="23" t="str">
        <f aca="false">IF(NOT(AND(ISBLANK(AT5), ISBLANK(AT6), ISBLANK(AT7), ISBLANK(AT8), ISBLANK(AT9), ISBLANK(AT10))), "Yes", "No")</f>
        <v>No</v>
      </c>
      <c r="AU11" s="23" t="str">
        <f aca="false">IF(NOT(AND(ISBLANK(AU5), ISBLANK(AU6), ISBLANK(AU7), ISBLANK(AU8), ISBLANK(AU9), ISBLANK(AU10))), "Yes", "No")</f>
        <v>No</v>
      </c>
      <c r="AV11" s="23" t="str">
        <f aca="false">IF(NOT(AND(ISBLANK(AV5), ISBLANK(AV6), ISBLANK(AV7), ISBLANK(AV8), ISBLANK(AV9), ISBLANK(AV10))), "Yes", "No")</f>
        <v>Yes</v>
      </c>
      <c r="AW11" s="23" t="str">
        <f aca="false">IF(NOT(AND(ISBLANK(AW5), ISBLANK(AW6), ISBLANK(AW7), ISBLANK(AW8), ISBLANK(AW9), ISBLANK(AW10))), "Yes", "No")</f>
        <v>Yes</v>
      </c>
      <c r="AX11" s="23" t="str">
        <f aca="false">IF(NOT(AND(ISBLANK(AX5), ISBLANK(AX6), ISBLANK(AX7), ISBLANK(AX8), ISBLANK(AX9), ISBLANK(AX10))), "Yes", "No")</f>
        <v>Yes</v>
      </c>
      <c r="AY11" s="23" t="str">
        <f aca="false">IF(NOT(AND(ISBLANK(AY5), ISBLANK(AY6), ISBLANK(AY7), ISBLANK(AY8), ISBLANK(AY9), ISBLANK(AY10))), "Yes", "No")</f>
        <v>Yes</v>
      </c>
    </row>
    <row r="12" customFormat="false" ht="13.8" hidden="false" customHeight="false" outlineLevel="0" collapsed="false">
      <c r="A12" s="1" t="s">
        <v>0</v>
      </c>
      <c r="B12" s="2" t="n">
        <v>51</v>
      </c>
      <c r="C12" s="2" t="n">
        <v>52</v>
      </c>
      <c r="D12" s="2" t="n">
        <v>53</v>
      </c>
      <c r="E12" s="2" t="n">
        <v>54</v>
      </c>
      <c r="F12" s="2" t="n">
        <v>55</v>
      </c>
      <c r="G12" s="2" t="n">
        <v>56</v>
      </c>
      <c r="H12" s="2" t="n">
        <v>57</v>
      </c>
      <c r="I12" s="3" t="n">
        <v>58</v>
      </c>
      <c r="J12" s="2" t="n">
        <v>59</v>
      </c>
      <c r="K12" s="2" t="n">
        <v>60</v>
      </c>
      <c r="L12" s="2" t="n">
        <v>61</v>
      </c>
      <c r="M12" s="2" t="n">
        <v>62</v>
      </c>
      <c r="N12" s="2" t="n">
        <v>63</v>
      </c>
      <c r="O12" s="3" t="n">
        <v>64</v>
      </c>
      <c r="P12" s="2" t="n">
        <v>65</v>
      </c>
      <c r="Q12" s="2" t="n">
        <v>66</v>
      </c>
      <c r="R12" s="2" t="n">
        <v>67</v>
      </c>
      <c r="S12" s="2" t="n">
        <v>68</v>
      </c>
      <c r="T12" s="2" t="n">
        <v>69</v>
      </c>
      <c r="U12" s="2" t="n">
        <v>70</v>
      </c>
      <c r="V12" s="2" t="n">
        <v>71</v>
      </c>
      <c r="W12" s="2" t="n">
        <v>72</v>
      </c>
      <c r="X12" s="2" t="n">
        <v>73</v>
      </c>
      <c r="Y12" s="2" t="n">
        <v>74</v>
      </c>
      <c r="Z12" s="2" t="n">
        <v>75</v>
      </c>
      <c r="AA12" s="2" t="n">
        <v>76</v>
      </c>
      <c r="AB12" s="2" t="n">
        <v>77</v>
      </c>
      <c r="AC12" s="2" t="n">
        <v>78</v>
      </c>
      <c r="AD12" s="2" t="n">
        <v>79</v>
      </c>
      <c r="AE12" s="2" t="n">
        <v>80</v>
      </c>
      <c r="AF12" s="2" t="n">
        <v>81</v>
      </c>
      <c r="AG12" s="2" t="n">
        <v>82</v>
      </c>
      <c r="AH12" s="2" t="n">
        <v>83</v>
      </c>
      <c r="AI12" s="3" t="n">
        <v>84</v>
      </c>
      <c r="AJ12" s="2" t="n">
        <v>85</v>
      </c>
      <c r="AK12" s="3" t="n">
        <v>86</v>
      </c>
      <c r="AL12" s="2" t="n">
        <v>87</v>
      </c>
      <c r="AM12" s="3" t="n">
        <v>88</v>
      </c>
      <c r="AN12" s="2" t="n">
        <v>89</v>
      </c>
      <c r="AO12" s="3" t="n">
        <v>90</v>
      </c>
      <c r="AP12" s="2" t="n">
        <v>91</v>
      </c>
      <c r="AQ12" s="3" t="n">
        <v>92</v>
      </c>
      <c r="AR12" s="2" t="n">
        <v>93</v>
      </c>
      <c r="AS12" s="3" t="n">
        <v>94</v>
      </c>
      <c r="AT12" s="2" t="n">
        <v>95</v>
      </c>
      <c r="AU12" s="3" t="n">
        <v>96</v>
      </c>
      <c r="AV12" s="2" t="n">
        <v>97</v>
      </c>
      <c r="AW12" s="3" t="n">
        <v>98</v>
      </c>
      <c r="AX12" s="2" t="n">
        <v>99</v>
      </c>
      <c r="AY12" s="4" t="n">
        <v>100</v>
      </c>
    </row>
    <row r="13" customFormat="false" ht="13.8" hidden="false" customHeight="false" outlineLevel="0" collapsed="false">
      <c r="A13" s="1" t="s">
        <v>1</v>
      </c>
      <c r="B13" s="5" t="s">
        <v>74</v>
      </c>
      <c r="C13" s="5" t="s">
        <v>75</v>
      </c>
      <c r="D13" s="5" t="s">
        <v>76</v>
      </c>
      <c r="E13" s="5" t="s">
        <v>77</v>
      </c>
      <c r="F13" s="5" t="s">
        <v>78</v>
      </c>
      <c r="G13" s="5"/>
      <c r="H13" s="5"/>
      <c r="I13" s="6" t="s">
        <v>79</v>
      </c>
      <c r="J13" s="5" t="s">
        <v>80</v>
      </c>
      <c r="K13" s="5" t="s">
        <v>81</v>
      </c>
      <c r="L13" s="5" t="s">
        <v>82</v>
      </c>
      <c r="M13" s="5" t="s">
        <v>83</v>
      </c>
      <c r="N13" s="5" t="s">
        <v>84</v>
      </c>
      <c r="O13" s="6" t="s">
        <v>85</v>
      </c>
      <c r="P13" s="5" t="s">
        <v>86</v>
      </c>
      <c r="Q13" s="5" t="s">
        <v>87</v>
      </c>
      <c r="R13" s="5" t="s">
        <v>88</v>
      </c>
      <c r="S13" s="5" t="s">
        <v>89</v>
      </c>
      <c r="T13" s="5" t="s">
        <v>90</v>
      </c>
      <c r="U13" s="5"/>
      <c r="V13" s="5"/>
      <c r="W13" s="5"/>
      <c r="X13" s="5" t="s">
        <v>91</v>
      </c>
      <c r="Y13" s="5" t="s">
        <v>92</v>
      </c>
      <c r="Z13" s="5" t="s">
        <v>93</v>
      </c>
      <c r="AA13" s="5" t="s">
        <v>94</v>
      </c>
      <c r="AB13" s="5" t="s">
        <v>95</v>
      </c>
      <c r="AC13" s="24" t="s">
        <v>96</v>
      </c>
      <c r="AD13" s="5" t="s">
        <v>97</v>
      </c>
      <c r="AE13" s="5" t="s">
        <v>98</v>
      </c>
      <c r="AF13" s="5" t="s">
        <v>99</v>
      </c>
      <c r="AG13" s="5" t="s">
        <v>100</v>
      </c>
      <c r="AH13" s="5" t="s">
        <v>101</v>
      </c>
      <c r="AI13" s="6" t="s">
        <v>102</v>
      </c>
      <c r="AJ13" s="5" t="s">
        <v>103</v>
      </c>
      <c r="AK13" s="6" t="s">
        <v>104</v>
      </c>
      <c r="AL13" s="5" t="s">
        <v>105</v>
      </c>
      <c r="AM13" s="3" t="s">
        <v>106</v>
      </c>
      <c r="AN13" s="2" t="s">
        <v>107</v>
      </c>
      <c r="AO13" s="3" t="s">
        <v>108</v>
      </c>
      <c r="AP13" s="5" t="s">
        <v>109</v>
      </c>
      <c r="AQ13" s="6" t="s">
        <v>110</v>
      </c>
      <c r="AR13" s="5" t="s">
        <v>111</v>
      </c>
      <c r="AS13" s="6"/>
      <c r="AT13" s="5"/>
      <c r="AU13" s="6" t="s">
        <v>112</v>
      </c>
      <c r="AV13" s="5" t="s">
        <v>113</v>
      </c>
      <c r="AW13" s="6" t="s">
        <v>114</v>
      </c>
      <c r="AX13" s="5" t="s">
        <v>115</v>
      </c>
      <c r="AY13" s="25" t="s">
        <v>116</v>
      </c>
    </row>
    <row r="14" customFormat="false" ht="13.8" hidden="false" customHeight="false" outlineLevel="0" collapsed="false">
      <c r="A14" s="1" t="s">
        <v>39</v>
      </c>
      <c r="B14" s="26" t="s">
        <v>117</v>
      </c>
      <c r="C14" s="26" t="s">
        <v>117</v>
      </c>
      <c r="D14" s="26" t="s">
        <v>42</v>
      </c>
      <c r="E14" s="26" t="s">
        <v>42</v>
      </c>
      <c r="F14" s="26" t="s">
        <v>42</v>
      </c>
      <c r="G14" s="26"/>
      <c r="H14" s="26"/>
      <c r="I14" s="27" t="s">
        <v>40</v>
      </c>
      <c r="J14" s="26" t="s">
        <v>40</v>
      </c>
      <c r="K14" s="26" t="s">
        <v>45</v>
      </c>
      <c r="L14" s="26" t="s">
        <v>45</v>
      </c>
      <c r="M14" s="26" t="s">
        <v>51</v>
      </c>
      <c r="N14" s="26" t="s">
        <v>51</v>
      </c>
      <c r="O14" s="27" t="s">
        <v>51</v>
      </c>
      <c r="P14" s="26" t="s">
        <v>44</v>
      </c>
      <c r="Q14" s="26" t="s">
        <v>44</v>
      </c>
      <c r="R14" s="26" t="s">
        <v>45</v>
      </c>
      <c r="S14" s="26" t="s">
        <v>45</v>
      </c>
      <c r="T14" s="26" t="s">
        <v>42</v>
      </c>
      <c r="U14" s="26"/>
      <c r="V14" s="26"/>
      <c r="W14" s="26"/>
      <c r="X14" s="26" t="s">
        <v>46</v>
      </c>
      <c r="Y14" s="26" t="s">
        <v>47</v>
      </c>
      <c r="Z14" s="26" t="s">
        <v>118</v>
      </c>
      <c r="AA14" s="26" t="s">
        <v>43</v>
      </c>
      <c r="AB14" s="26" t="s">
        <v>50</v>
      </c>
      <c r="AC14" s="26" t="s">
        <v>50</v>
      </c>
      <c r="AD14" s="26" t="s">
        <v>41</v>
      </c>
      <c r="AE14" s="26" t="s">
        <v>41</v>
      </c>
      <c r="AF14" s="26" t="s">
        <v>42</v>
      </c>
      <c r="AG14" s="26" t="s">
        <v>42</v>
      </c>
      <c r="AH14" s="26" t="s">
        <v>41</v>
      </c>
      <c r="AI14" s="27" t="s">
        <v>41</v>
      </c>
      <c r="AJ14" s="26" t="s">
        <v>43</v>
      </c>
      <c r="AK14" s="27" t="s">
        <v>50</v>
      </c>
      <c r="AL14" s="26" t="s">
        <v>48</v>
      </c>
      <c r="AM14" s="27" t="s">
        <v>49</v>
      </c>
      <c r="AN14" s="26" t="s">
        <v>49</v>
      </c>
      <c r="AO14" s="27" t="s">
        <v>49</v>
      </c>
      <c r="AP14" s="26" t="s">
        <v>117</v>
      </c>
      <c r="AQ14" s="27" t="s">
        <v>117</v>
      </c>
      <c r="AR14" s="26" t="s">
        <v>117</v>
      </c>
      <c r="AS14" s="27"/>
      <c r="AT14" s="26"/>
      <c r="AU14" s="27" t="s">
        <v>43</v>
      </c>
      <c r="AV14" s="26" t="s">
        <v>45</v>
      </c>
      <c r="AW14" s="27" t="s">
        <v>45</v>
      </c>
      <c r="AX14" s="26" t="s">
        <v>119</v>
      </c>
      <c r="AY14" s="28" t="s">
        <v>119</v>
      </c>
    </row>
    <row r="15" customFormat="false" ht="13.8" hidden="false" customHeight="false" outlineLevel="0" collapsed="false">
      <c r="A15" s="1" t="s">
        <v>52</v>
      </c>
      <c r="B15" s="8"/>
      <c r="C15" s="8"/>
      <c r="D15" s="8"/>
      <c r="E15" s="8" t="s">
        <v>50</v>
      </c>
      <c r="F15" s="29" t="s">
        <v>50</v>
      </c>
      <c r="G15" s="29"/>
      <c r="H15" s="8"/>
      <c r="I15" s="9" t="s">
        <v>49</v>
      </c>
      <c r="J15" s="8" t="s">
        <v>49</v>
      </c>
      <c r="K15" s="8"/>
      <c r="L15" s="8" t="s">
        <v>120</v>
      </c>
      <c r="M15" s="8" t="s">
        <v>53</v>
      </c>
      <c r="N15" s="8" t="s">
        <v>53</v>
      </c>
      <c r="O15" s="9" t="s">
        <v>53</v>
      </c>
      <c r="P15" s="8" t="s">
        <v>53</v>
      </c>
      <c r="Q15" s="8" t="s">
        <v>53</v>
      </c>
      <c r="R15" s="8"/>
      <c r="S15" s="8"/>
      <c r="T15" s="8" t="s">
        <v>51</v>
      </c>
      <c r="U15" s="8"/>
      <c r="V15" s="8"/>
      <c r="W15" s="8"/>
      <c r="X15" s="8" t="s">
        <v>47</v>
      </c>
      <c r="Y15" s="8" t="s">
        <v>50</v>
      </c>
      <c r="Z15" s="8" t="s">
        <v>50</v>
      </c>
      <c r="AA15" s="8" t="s">
        <v>48</v>
      </c>
      <c r="AB15" s="30" t="s">
        <v>51</v>
      </c>
      <c r="AC15" s="30" t="s">
        <v>51</v>
      </c>
      <c r="AD15" s="8"/>
      <c r="AE15" s="8" t="s">
        <v>47</v>
      </c>
      <c r="AF15" s="8"/>
      <c r="AG15" s="8"/>
      <c r="AH15" s="8"/>
      <c r="AI15" s="9"/>
      <c r="AJ15" s="8"/>
      <c r="AK15" s="9"/>
      <c r="AL15" s="8" t="s">
        <v>50</v>
      </c>
      <c r="AM15" s="9"/>
      <c r="AN15" s="8" t="s">
        <v>53</v>
      </c>
      <c r="AO15" s="9" t="s">
        <v>53</v>
      </c>
      <c r="AP15" s="8" t="s">
        <v>118</v>
      </c>
      <c r="AQ15" s="9" t="s">
        <v>118</v>
      </c>
      <c r="AR15" s="8" t="s">
        <v>118</v>
      </c>
      <c r="AS15" s="9"/>
      <c r="AT15" s="8"/>
      <c r="AU15" s="9"/>
      <c r="AV15" s="8" t="s">
        <v>48</v>
      </c>
      <c r="AW15" s="9" t="s">
        <v>48</v>
      </c>
      <c r="AX15" s="8"/>
      <c r="AY15" s="10"/>
    </row>
    <row r="16" customFormat="false" ht="13.8" hidden="false" customHeight="false" outlineLevel="0" collapsed="false">
      <c r="A16" s="1" t="s">
        <v>40</v>
      </c>
      <c r="B16" s="11" t="s">
        <v>121</v>
      </c>
      <c r="C16" s="11"/>
      <c r="D16" s="11" t="s">
        <v>64</v>
      </c>
      <c r="E16" s="11"/>
      <c r="F16" s="11"/>
      <c r="G16" s="12"/>
      <c r="H16" s="11"/>
      <c r="I16" s="12" t="s">
        <v>122</v>
      </c>
      <c r="J16" s="11"/>
      <c r="K16" s="11"/>
      <c r="L16" s="11"/>
      <c r="M16" s="11" t="s">
        <v>123</v>
      </c>
      <c r="N16" s="11"/>
      <c r="O16" s="12"/>
      <c r="P16" s="11" t="s">
        <v>59</v>
      </c>
      <c r="Q16" s="11"/>
      <c r="R16" s="11" t="s">
        <v>124</v>
      </c>
      <c r="S16" s="11"/>
      <c r="T16" s="11"/>
      <c r="U16" s="11"/>
      <c r="V16" s="11"/>
      <c r="W16" s="11"/>
      <c r="X16" s="11" t="s">
        <v>125</v>
      </c>
      <c r="Y16" s="11" t="s">
        <v>126</v>
      </c>
      <c r="Z16" s="11"/>
      <c r="AA16" s="11"/>
      <c r="AB16" s="11" t="s">
        <v>64</v>
      </c>
      <c r="AC16" s="11"/>
      <c r="AD16" s="11"/>
      <c r="AE16" s="11"/>
      <c r="AF16" s="11" t="s">
        <v>127</v>
      </c>
      <c r="AG16" s="11"/>
      <c r="AH16" s="11" t="s">
        <v>121</v>
      </c>
      <c r="AI16" s="12"/>
      <c r="AJ16" s="11" t="s">
        <v>128</v>
      </c>
      <c r="AK16" s="12" t="s">
        <v>127</v>
      </c>
      <c r="AL16" s="11"/>
      <c r="AM16" s="12"/>
      <c r="AN16" s="11"/>
      <c r="AO16" s="12"/>
      <c r="AP16" s="11" t="s">
        <v>129</v>
      </c>
      <c r="AQ16" s="12"/>
      <c r="AR16" s="11"/>
      <c r="AS16" s="12"/>
      <c r="AT16" s="11"/>
      <c r="AU16" s="12" t="s">
        <v>130</v>
      </c>
      <c r="AV16" s="11"/>
      <c r="AW16" s="12"/>
      <c r="AX16" s="11"/>
      <c r="AY16" s="13"/>
    </row>
    <row r="17" customFormat="false" ht="13.8" hidden="false" customHeight="false" outlineLevel="0" collapsed="false">
      <c r="A17" s="1" t="s">
        <v>42</v>
      </c>
      <c r="B17" s="14"/>
      <c r="C17" s="14"/>
      <c r="D17" s="14"/>
      <c r="E17" s="14"/>
      <c r="F17" s="14"/>
      <c r="G17" s="15"/>
      <c r="H17" s="14"/>
      <c r="I17" s="15"/>
      <c r="J17" s="14"/>
      <c r="K17" s="14"/>
      <c r="L17" s="14"/>
      <c r="M17" s="14"/>
      <c r="N17" s="14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5"/>
      <c r="AJ17" s="14"/>
      <c r="AK17" s="15"/>
      <c r="AL17" s="14"/>
      <c r="AM17" s="15"/>
      <c r="AN17" s="14"/>
      <c r="AO17" s="15"/>
      <c r="AP17" s="14"/>
      <c r="AQ17" s="15"/>
      <c r="AR17" s="14"/>
      <c r="AS17" s="15"/>
      <c r="AT17" s="14"/>
      <c r="AU17" s="15"/>
      <c r="AV17" s="14"/>
      <c r="AW17" s="15"/>
      <c r="AX17" s="14"/>
      <c r="AY17" s="16"/>
    </row>
    <row r="18" customFormat="false" ht="13.8" hidden="false" customHeight="false" outlineLevel="0" collapsed="false">
      <c r="A18" s="1" t="s">
        <v>67</v>
      </c>
      <c r="B18" s="17"/>
      <c r="C18" s="17"/>
      <c r="D18" s="17"/>
      <c r="E18" s="17"/>
      <c r="F18" s="17"/>
      <c r="G18" s="18"/>
      <c r="H18" s="17"/>
      <c r="I18" s="18"/>
      <c r="J18" s="17"/>
      <c r="K18" s="17"/>
      <c r="L18" s="17"/>
      <c r="M18" s="17"/>
      <c r="N18" s="17"/>
      <c r="O18" s="18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8"/>
      <c r="AJ18" s="17"/>
      <c r="AK18" s="18"/>
      <c r="AL18" s="17"/>
      <c r="AM18" s="18"/>
      <c r="AN18" s="17"/>
      <c r="AO18" s="18"/>
      <c r="AP18" s="17"/>
      <c r="AQ18" s="18"/>
      <c r="AR18" s="17"/>
      <c r="AS18" s="18"/>
      <c r="AT18" s="17"/>
      <c r="AU18" s="18"/>
      <c r="AV18" s="17"/>
      <c r="AW18" s="18"/>
      <c r="AX18" s="17"/>
      <c r="AY18" s="19"/>
    </row>
    <row r="19" customFormat="false" ht="13.8" hidden="false" customHeight="false" outlineLevel="0" collapsed="false">
      <c r="A19" s="1" t="s">
        <v>68</v>
      </c>
      <c r="B19" s="17"/>
      <c r="C19" s="17"/>
      <c r="D19" s="17"/>
      <c r="E19" s="17"/>
      <c r="F19" s="17"/>
      <c r="G19" s="18"/>
      <c r="H19" s="17"/>
      <c r="I19" s="18"/>
      <c r="J19" s="17"/>
      <c r="K19" s="17"/>
      <c r="L19" s="17"/>
      <c r="M19" s="17"/>
      <c r="N19" s="17"/>
      <c r="O19" s="18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8"/>
      <c r="AJ19" s="17"/>
      <c r="AK19" s="18"/>
      <c r="AL19" s="17"/>
      <c r="AM19" s="18"/>
      <c r="AN19" s="17"/>
      <c r="AO19" s="18"/>
      <c r="AP19" s="17"/>
      <c r="AQ19" s="18"/>
      <c r="AR19" s="17"/>
      <c r="AS19" s="18"/>
      <c r="AT19" s="17"/>
      <c r="AU19" s="18"/>
      <c r="AV19" s="17"/>
      <c r="AW19" s="18"/>
      <c r="AX19" s="17"/>
      <c r="AY19" s="19"/>
    </row>
    <row r="20" customFormat="false" ht="13.8" hidden="false" customHeight="false" outlineLevel="0" collapsed="false">
      <c r="A20" s="1" t="s">
        <v>69</v>
      </c>
      <c r="B20" s="17"/>
      <c r="C20" s="17"/>
      <c r="D20" s="17"/>
      <c r="E20" s="17"/>
      <c r="F20" s="17"/>
      <c r="G20" s="18"/>
      <c r="H20" s="17"/>
      <c r="I20" s="18"/>
      <c r="J20" s="17"/>
      <c r="K20" s="17"/>
      <c r="L20" s="17"/>
      <c r="M20" s="17"/>
      <c r="N20" s="17"/>
      <c r="O20" s="18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8"/>
      <c r="AJ20" s="17"/>
      <c r="AK20" s="18"/>
      <c r="AL20" s="17"/>
      <c r="AM20" s="18"/>
      <c r="AN20" s="17"/>
      <c r="AO20" s="18"/>
      <c r="AP20" s="17"/>
      <c r="AQ20" s="18"/>
      <c r="AR20" s="17"/>
      <c r="AS20" s="18"/>
      <c r="AT20" s="17"/>
      <c r="AU20" s="18"/>
      <c r="AV20" s="17"/>
      <c r="AW20" s="18"/>
      <c r="AX20" s="17"/>
      <c r="AY20" s="19"/>
    </row>
    <row r="21" customFormat="false" ht="13.8" hidden="false" customHeight="false" outlineLevel="0" collapsed="false">
      <c r="A21" s="1" t="s">
        <v>70</v>
      </c>
      <c r="B21" s="20"/>
      <c r="C21" s="21" t="s">
        <v>72</v>
      </c>
      <c r="D21" s="20"/>
      <c r="E21" s="21" t="s">
        <v>72</v>
      </c>
      <c r="F21" s="21" t="s">
        <v>72</v>
      </c>
      <c r="G21" s="21"/>
      <c r="H21" s="20"/>
      <c r="I21" s="21"/>
      <c r="J21" s="21" t="s">
        <v>72</v>
      </c>
      <c r="K21" s="20"/>
      <c r="L21" s="20"/>
      <c r="M21" s="20"/>
      <c r="N21" s="21" t="s">
        <v>72</v>
      </c>
      <c r="O21" s="21" t="s">
        <v>72</v>
      </c>
      <c r="P21" s="20"/>
      <c r="Q21" s="21" t="s">
        <v>72</v>
      </c>
      <c r="R21" s="20"/>
      <c r="S21" s="21" t="s">
        <v>72</v>
      </c>
      <c r="T21" s="20"/>
      <c r="U21" s="20"/>
      <c r="V21" s="20"/>
      <c r="W21" s="20"/>
      <c r="X21" s="20"/>
      <c r="Y21" s="20"/>
      <c r="Z21" s="21" t="s">
        <v>72</v>
      </c>
      <c r="AA21" s="20"/>
      <c r="AB21" s="20"/>
      <c r="AC21" s="21" t="s">
        <v>72</v>
      </c>
      <c r="AD21" s="20"/>
      <c r="AE21" s="20"/>
      <c r="AF21" s="20"/>
      <c r="AG21" s="21"/>
      <c r="AH21" s="20"/>
      <c r="AI21" s="21" t="s">
        <v>72</v>
      </c>
      <c r="AJ21" s="20"/>
      <c r="AK21" s="21"/>
      <c r="AL21" s="21" t="s">
        <v>72</v>
      </c>
      <c r="AM21" s="21"/>
      <c r="AN21" s="20"/>
      <c r="AO21" s="21"/>
      <c r="AP21" s="20"/>
      <c r="AQ21" s="21" t="s">
        <v>72</v>
      </c>
      <c r="AR21" s="21" t="s">
        <v>72</v>
      </c>
      <c r="AS21" s="21"/>
      <c r="AT21" s="20"/>
      <c r="AU21" s="21"/>
      <c r="AV21" s="20"/>
      <c r="AW21" s="21"/>
      <c r="AX21" s="20"/>
      <c r="AY21" s="22"/>
    </row>
    <row r="22" customFormat="false" ht="13.8" hidden="false" customHeight="false" outlineLevel="0" collapsed="false">
      <c r="A22" s="1" t="s">
        <v>73</v>
      </c>
      <c r="B22" s="23" t="str">
        <f aca="false">IF(NOT(AND(ISBLANK(B16), ISBLANK(B17), ISBLANK(B18), ISBLANK(B19), ISBLANK(B20), ISBLANK(B21))), "Yes", "No")</f>
        <v>Yes</v>
      </c>
      <c r="C22" s="23" t="str">
        <f aca="false">IF(NOT(AND(ISBLANK(C16), ISBLANK(C17), ISBLANK(C18), ISBLANK(C19), ISBLANK(C20), ISBLANK(C21))), "Yes", "No")</f>
        <v>Yes</v>
      </c>
      <c r="D22" s="23" t="str">
        <f aca="false">IF(NOT(AND(ISBLANK(D16), ISBLANK(D17), ISBLANK(D18), ISBLANK(D19), ISBLANK(D20), ISBLANK(D21))), "Yes", "No")</f>
        <v>Yes</v>
      </c>
      <c r="E22" s="23" t="str">
        <f aca="false">IF(NOT(AND(ISBLANK(E16), ISBLANK(E17), ISBLANK(E18), ISBLANK(E19), ISBLANK(E20), ISBLANK(E21))), "Yes", "No")</f>
        <v>Yes</v>
      </c>
      <c r="F22" s="23" t="str">
        <f aca="false">IF(NOT(AND(ISBLANK(F16), ISBLANK(F17), ISBLANK(F18), ISBLANK(F19), ISBLANK(F20), ISBLANK(F21))), "Yes", "No")</f>
        <v>Yes</v>
      </c>
      <c r="G22" s="23" t="str">
        <f aca="false">IF(NOT(AND(ISBLANK(G16), ISBLANK(G17), ISBLANK(G18), ISBLANK(G19), ISBLANK(G20), ISBLANK(G21))), "Yes", "No")</f>
        <v>No</v>
      </c>
      <c r="H22" s="23" t="str">
        <f aca="false">IF(NOT(AND(ISBLANK(H16), ISBLANK(H17), ISBLANK(H18), ISBLANK(H19), ISBLANK(H20), ISBLANK(H21))), "Yes", "No")</f>
        <v>No</v>
      </c>
      <c r="I22" s="23" t="str">
        <f aca="false">IF(NOT(AND(ISBLANK(I16), ISBLANK(I17), ISBLANK(I18), ISBLANK(I19), ISBLANK(I20), ISBLANK(I21))), "Yes", "No")</f>
        <v>Yes</v>
      </c>
      <c r="J22" s="23" t="str">
        <f aca="false">IF(NOT(AND(ISBLANK(J16), ISBLANK(J17), ISBLANK(J18), ISBLANK(J19), ISBLANK(J20), ISBLANK(J21))), "Yes", "No")</f>
        <v>Yes</v>
      </c>
      <c r="K22" s="23" t="str">
        <f aca="false">IF(NOT(AND(ISBLANK(K16), ISBLANK(K17), ISBLANK(K18), ISBLANK(K19), ISBLANK(K20), ISBLANK(K21))), "Yes", "No")</f>
        <v>No</v>
      </c>
      <c r="L22" s="23" t="str">
        <f aca="false">IF(NOT(AND(ISBLANK(L16), ISBLANK(L17), ISBLANK(L18), ISBLANK(L19), ISBLANK(L20), ISBLANK(L21))), "Yes", "No")</f>
        <v>No</v>
      </c>
      <c r="M22" s="23" t="str">
        <f aca="false">IF(NOT(AND(ISBLANK(M16), ISBLANK(M17), ISBLANK(M18), ISBLANK(M19), ISBLANK(M20), ISBLANK(M21))), "Yes", "No")</f>
        <v>Yes</v>
      </c>
      <c r="N22" s="23" t="str">
        <f aca="false">IF(NOT(AND(ISBLANK(N16), ISBLANK(N17), ISBLANK(N18), ISBLANK(N19), ISBLANK(N20), ISBLANK(N21))), "Yes", "No")</f>
        <v>Yes</v>
      </c>
      <c r="O22" s="23" t="str">
        <f aca="false">IF(NOT(AND(ISBLANK(O16), ISBLANK(O17), ISBLANK(O18), ISBLANK(O19), ISBLANK(O20), ISBLANK(O21))), "Yes", "No")</f>
        <v>Yes</v>
      </c>
      <c r="P22" s="23" t="str">
        <f aca="false">IF(NOT(AND(ISBLANK(P16), ISBLANK(P17), ISBLANK(P18), ISBLANK(P19), ISBLANK(P20), ISBLANK(P21))), "Yes", "No")</f>
        <v>Yes</v>
      </c>
      <c r="Q22" s="23" t="str">
        <f aca="false">IF(NOT(AND(ISBLANK(Q16), ISBLANK(Q17), ISBLANK(Q18), ISBLANK(Q19), ISBLANK(Q20), ISBLANK(Q21))), "Yes", "No")</f>
        <v>Yes</v>
      </c>
      <c r="R22" s="23" t="str">
        <f aca="false">IF(NOT(AND(ISBLANK(R16), ISBLANK(R17), ISBLANK(R18), ISBLANK(R19), ISBLANK(R20), ISBLANK(R21))), "Yes", "No")</f>
        <v>Yes</v>
      </c>
      <c r="S22" s="23" t="str">
        <f aca="false">IF(NOT(AND(ISBLANK(S16), ISBLANK(S17), ISBLANK(S18), ISBLANK(S19), ISBLANK(S20), ISBLANK(S21))), "Yes", "No")</f>
        <v>Yes</v>
      </c>
      <c r="T22" s="23" t="str">
        <f aca="false">IF(NOT(AND(ISBLANK(T16), ISBLANK(T17), ISBLANK(T18), ISBLANK(T19), ISBLANK(T20), ISBLANK(T21))), "Yes", "No")</f>
        <v>No</v>
      </c>
      <c r="U22" s="23" t="str">
        <f aca="false">IF(NOT(AND(ISBLANK(U16), ISBLANK(U17), ISBLANK(U18), ISBLANK(U19), ISBLANK(U20), ISBLANK(U21))), "Yes", "No")</f>
        <v>No</v>
      </c>
      <c r="V22" s="23" t="str">
        <f aca="false">IF(NOT(AND(ISBLANK(V16), ISBLANK(V17), ISBLANK(V18), ISBLANK(V19), ISBLANK(V20), ISBLANK(V21))), "Yes", "No")</f>
        <v>No</v>
      </c>
      <c r="W22" s="23" t="str">
        <f aca="false">IF(NOT(AND(ISBLANK(W16), ISBLANK(W17), ISBLANK(W18), ISBLANK(W19), ISBLANK(W20), ISBLANK(W21))), "Yes", "No")</f>
        <v>No</v>
      </c>
      <c r="X22" s="23" t="str">
        <f aca="false">IF(NOT(AND(ISBLANK(X16), ISBLANK(X17), ISBLANK(X18), ISBLANK(X19), ISBLANK(X20), ISBLANK(X21))), "Yes", "No")</f>
        <v>Yes</v>
      </c>
      <c r="Y22" s="23" t="str">
        <f aca="false">IF(NOT(AND(ISBLANK(Y16), ISBLANK(Y17), ISBLANK(Y18), ISBLANK(Y19), ISBLANK(Y20), ISBLANK(Y21))), "Yes", "No")</f>
        <v>Yes</v>
      </c>
      <c r="Z22" s="23" t="str">
        <f aca="false">IF(NOT(AND(ISBLANK(Z16), ISBLANK(Z17), ISBLANK(Z18), ISBLANK(Z19), ISBLANK(Z20), ISBLANK(Z21))), "Yes", "No")</f>
        <v>Yes</v>
      </c>
      <c r="AA22" s="23" t="str">
        <f aca="false">IF(NOT(AND(ISBLANK(AA16), ISBLANK(AA17), ISBLANK(AA18), ISBLANK(AA19), ISBLANK(AA20), ISBLANK(AA21))), "Yes", "No")</f>
        <v>No</v>
      </c>
      <c r="AB22" s="23" t="str">
        <f aca="false">IF(NOT(AND(ISBLANK(AB16), ISBLANK(AB17), ISBLANK(AB18), ISBLANK(AB19), ISBLANK(AB20), ISBLANK(AB21))), "Yes", "No")</f>
        <v>Yes</v>
      </c>
      <c r="AC22" s="23" t="str">
        <f aca="false">IF(NOT(AND(ISBLANK(AC16), ISBLANK(AC17), ISBLANK(AC18), ISBLANK(AC19), ISBLANK(AC20), ISBLANK(AC21))), "Yes", "No")</f>
        <v>Yes</v>
      </c>
      <c r="AD22" s="23" t="str">
        <f aca="false">IF(NOT(AND(ISBLANK(AD16), ISBLANK(AD17), ISBLANK(AD18), ISBLANK(AD19), ISBLANK(AD20), ISBLANK(AD21))), "Yes", "No")</f>
        <v>No</v>
      </c>
      <c r="AE22" s="23" t="str">
        <f aca="false">IF(NOT(AND(ISBLANK(AE16), ISBLANK(AE17), ISBLANK(AE18), ISBLANK(AE19), ISBLANK(AE20), ISBLANK(AE21))), "Yes", "No")</f>
        <v>No</v>
      </c>
      <c r="AF22" s="23" t="str">
        <f aca="false">IF(NOT(AND(ISBLANK(AF16), ISBLANK(AF17), ISBLANK(AF18), ISBLANK(AF19), ISBLANK(AF20), ISBLANK(AF21))), "Yes", "No")</f>
        <v>Yes</v>
      </c>
      <c r="AG22" s="23" t="str">
        <f aca="false">IF(NOT(AND(ISBLANK(AG16), ISBLANK(AG17), ISBLANK(AG18), ISBLANK(AG19), ISBLANK(AG20), ISBLANK(AG21))), "Yes", "No")</f>
        <v>No</v>
      </c>
      <c r="AH22" s="23" t="str">
        <f aca="false">IF(NOT(AND(ISBLANK(AH16), ISBLANK(AH17), ISBLANK(AH18), ISBLANK(AH19), ISBLANK(AH20), ISBLANK(AH21))), "Yes", "No")</f>
        <v>Yes</v>
      </c>
      <c r="AI22" s="23" t="str">
        <f aca="false">IF(NOT(AND(ISBLANK(AI16), ISBLANK(AI17), ISBLANK(AI18), ISBLANK(AI19), ISBLANK(AI20), ISBLANK(AI21))), "Yes", "No")</f>
        <v>Yes</v>
      </c>
      <c r="AJ22" s="23" t="str">
        <f aca="false">IF(NOT(AND(ISBLANK(AJ16), ISBLANK(AJ17), ISBLANK(AJ18), ISBLANK(AJ19), ISBLANK(AJ20), ISBLANK(AJ21))), "Yes", "No")</f>
        <v>Yes</v>
      </c>
      <c r="AK22" s="23" t="str">
        <f aca="false">IF(NOT(AND(ISBLANK(AK16), ISBLANK(AK17), ISBLANK(AK18), ISBLANK(AK19), ISBLANK(AK20), ISBLANK(AK21))), "Yes", "No")</f>
        <v>Yes</v>
      </c>
      <c r="AL22" s="23" t="str">
        <f aca="false">IF(NOT(AND(ISBLANK(AL16), ISBLANK(AL17), ISBLANK(AL18), ISBLANK(AL19), ISBLANK(AL20), ISBLANK(AL21))), "Yes", "No")</f>
        <v>Yes</v>
      </c>
      <c r="AM22" s="23" t="str">
        <f aca="false">IF(NOT(AND(ISBLANK(AM16), ISBLANK(AM17), ISBLANK(AM18), ISBLANK(AM19), ISBLANK(AM20), ISBLANK(AM21))), "Yes", "No")</f>
        <v>No</v>
      </c>
      <c r="AN22" s="23" t="str">
        <f aca="false">IF(NOT(AND(ISBLANK(AN16), ISBLANK(AN17), ISBLANK(AN18), ISBLANK(AN19), ISBLANK(AN20), ISBLANK(AN21))), "Yes", "No")</f>
        <v>No</v>
      </c>
      <c r="AO22" s="23" t="str">
        <f aca="false">IF(NOT(AND(ISBLANK(AO16), ISBLANK(AO17), ISBLANK(AO18), ISBLANK(AO19), ISBLANK(AO20), ISBLANK(AO21))), "Yes", "No")</f>
        <v>No</v>
      </c>
      <c r="AP22" s="23" t="str">
        <f aca="false">IF(NOT(AND(ISBLANK(AP16), ISBLANK(AP17), ISBLANK(AP18), ISBLANK(AP19), ISBLANK(AP20), ISBLANK(AP21))), "Yes", "No")</f>
        <v>Yes</v>
      </c>
      <c r="AQ22" s="23" t="str">
        <f aca="false">IF(NOT(AND(ISBLANK(AQ16), ISBLANK(AQ17), ISBLANK(AQ18), ISBLANK(AQ19), ISBLANK(AQ20), ISBLANK(AQ21))), "Yes", "No")</f>
        <v>Yes</v>
      </c>
      <c r="AR22" s="23" t="str">
        <f aca="false">IF(NOT(AND(ISBLANK(AR16), ISBLANK(AR17), ISBLANK(AR18), ISBLANK(AR19), ISBLANK(AR20), ISBLANK(AR21))), "Yes", "No")</f>
        <v>Yes</v>
      </c>
      <c r="AS22" s="23" t="str">
        <f aca="false">IF(NOT(AND(ISBLANK(AS16), ISBLANK(AS17), ISBLANK(AS18), ISBLANK(AS19), ISBLANK(AS20), ISBLANK(AS21))), "Yes", "No")</f>
        <v>No</v>
      </c>
      <c r="AT22" s="23" t="str">
        <f aca="false">IF(NOT(AND(ISBLANK(AT16), ISBLANK(AT17), ISBLANK(AT18), ISBLANK(AT19), ISBLANK(AT20), ISBLANK(AT21))), "Yes", "No")</f>
        <v>No</v>
      </c>
      <c r="AU22" s="23" t="str">
        <f aca="false">IF(NOT(AND(ISBLANK(AU16), ISBLANK(AU17), ISBLANK(AU18), ISBLANK(AU19), ISBLANK(AU20), ISBLANK(AU21))), "Yes", "No")</f>
        <v>Yes</v>
      </c>
      <c r="AV22" s="23" t="str">
        <f aca="false">IF(NOT(AND(ISBLANK(AV16), ISBLANK(AV17), ISBLANK(AV18), ISBLANK(AV19), ISBLANK(AV20), ISBLANK(AV21))), "Yes", "No")</f>
        <v>No</v>
      </c>
      <c r="AW22" s="23" t="str">
        <f aca="false">IF(NOT(AND(ISBLANK(AW16), ISBLANK(AW17), ISBLANK(AW18), ISBLANK(AW19), ISBLANK(AW20), ISBLANK(AW21))), "Yes", "No")</f>
        <v>No</v>
      </c>
      <c r="AX22" s="23" t="str">
        <f aca="false">IF(NOT(AND(ISBLANK(AX16), ISBLANK(AX17), ISBLANK(AX18), ISBLANK(AX19), ISBLANK(AX20), ISBLANK(AX21))), "Yes", "No")</f>
        <v>No</v>
      </c>
      <c r="AY22" s="23" t="str">
        <f aca="false">IF(NOT(AND(ISBLANK(AY16), ISBLANK(AY17), ISBLANK(AY18), ISBLANK(AY19), ISBLANK(AY20), ISBLANK(AY21))), "Yes", "No")</f>
        <v>No</v>
      </c>
    </row>
    <row r="23" customFormat="false" ht="13.8" hidden="false" customHeight="false" outlineLevel="0" collapsed="false">
      <c r="A23" s="1" t="s">
        <v>0</v>
      </c>
      <c r="B23" s="2" t="n">
        <v>101</v>
      </c>
      <c r="C23" s="2" t="n">
        <v>102</v>
      </c>
      <c r="D23" s="2" t="n">
        <v>103</v>
      </c>
      <c r="E23" s="2" t="n">
        <v>104</v>
      </c>
      <c r="F23" s="2" t="n">
        <v>105</v>
      </c>
      <c r="G23" s="3" t="n">
        <v>106</v>
      </c>
      <c r="H23" s="2" t="n">
        <v>107</v>
      </c>
      <c r="I23" s="2" t="n">
        <v>108</v>
      </c>
      <c r="J23" s="2" t="n">
        <v>109</v>
      </c>
      <c r="K23" s="2" t="n">
        <v>110</v>
      </c>
      <c r="L23" s="2" t="n">
        <v>111</v>
      </c>
      <c r="M23" s="2" t="n">
        <v>112</v>
      </c>
      <c r="N23" s="2" t="n">
        <v>113</v>
      </c>
      <c r="O23" s="3" t="n">
        <v>114</v>
      </c>
      <c r="P23" s="2" t="n">
        <v>115</v>
      </c>
      <c r="Q23" s="2" t="n">
        <v>116</v>
      </c>
      <c r="R23" s="2" t="n">
        <v>117</v>
      </c>
      <c r="S23" s="2" t="n">
        <v>118</v>
      </c>
      <c r="T23" s="2" t="n">
        <v>119</v>
      </c>
      <c r="U23" s="2" t="n">
        <v>120</v>
      </c>
      <c r="V23" s="2" t="n">
        <v>121</v>
      </c>
      <c r="W23" s="2" t="n">
        <v>122</v>
      </c>
      <c r="X23" s="2" t="n">
        <v>123</v>
      </c>
      <c r="Y23" s="2" t="n">
        <v>124</v>
      </c>
      <c r="Z23" s="2" t="n">
        <v>125</v>
      </c>
      <c r="AA23" s="2" t="n">
        <v>126</v>
      </c>
      <c r="AB23" s="2" t="n">
        <v>127</v>
      </c>
      <c r="AC23" s="2" t="n">
        <v>128</v>
      </c>
      <c r="AD23" s="2" t="n">
        <v>129</v>
      </c>
      <c r="AE23" s="2" t="n">
        <v>130</v>
      </c>
      <c r="AF23" s="2" t="n">
        <v>131</v>
      </c>
      <c r="AG23" s="2" t="n">
        <v>132</v>
      </c>
      <c r="AH23" s="2" t="n">
        <v>133</v>
      </c>
      <c r="AI23" s="3" t="n">
        <v>134</v>
      </c>
      <c r="AJ23" s="2" t="n">
        <v>135</v>
      </c>
      <c r="AK23" s="3" t="n">
        <v>136</v>
      </c>
      <c r="AL23" s="2" t="n">
        <v>137</v>
      </c>
      <c r="AM23" s="3" t="n">
        <v>138</v>
      </c>
      <c r="AN23" s="2" t="n">
        <v>139</v>
      </c>
      <c r="AO23" s="3" t="n">
        <v>140</v>
      </c>
      <c r="AP23" s="2" t="n">
        <v>141</v>
      </c>
      <c r="AQ23" s="3" t="n">
        <v>142</v>
      </c>
      <c r="AR23" s="2" t="n">
        <v>143</v>
      </c>
      <c r="AS23" s="3" t="n">
        <v>144</v>
      </c>
      <c r="AT23" s="2" t="n">
        <v>145</v>
      </c>
      <c r="AU23" s="3" t="n">
        <v>146</v>
      </c>
      <c r="AV23" s="2" t="n">
        <v>147</v>
      </c>
      <c r="AW23" s="3" t="n">
        <v>148</v>
      </c>
      <c r="AX23" s="2" t="n">
        <v>149</v>
      </c>
      <c r="AY23" s="4" t="n">
        <v>150</v>
      </c>
    </row>
    <row r="24" customFormat="false" ht="13.8" hidden="false" customHeight="false" outlineLevel="0" collapsed="false">
      <c r="A24" s="1" t="s">
        <v>1</v>
      </c>
      <c r="B24" s="5" t="s">
        <v>131</v>
      </c>
      <c r="C24" s="5" t="s">
        <v>132</v>
      </c>
      <c r="D24" s="5" t="s">
        <v>133</v>
      </c>
      <c r="E24" s="5" t="s">
        <v>134</v>
      </c>
      <c r="F24" s="5" t="s">
        <v>135</v>
      </c>
      <c r="G24" s="6" t="s">
        <v>136</v>
      </c>
      <c r="H24" s="5" t="s">
        <v>137</v>
      </c>
      <c r="I24" s="5" t="s">
        <v>138</v>
      </c>
      <c r="J24" s="5" t="s">
        <v>139</v>
      </c>
      <c r="K24" s="5" t="s">
        <v>140</v>
      </c>
      <c r="L24" s="5" t="s">
        <v>141</v>
      </c>
      <c r="M24" s="5" t="s">
        <v>142</v>
      </c>
      <c r="N24" s="5" t="s">
        <v>143</v>
      </c>
      <c r="O24" s="6" t="s">
        <v>144</v>
      </c>
      <c r="P24" s="5" t="s">
        <v>145</v>
      </c>
      <c r="Q24" s="5" t="s">
        <v>146</v>
      </c>
      <c r="R24" s="5" t="s">
        <v>147</v>
      </c>
      <c r="S24" s="5" t="s">
        <v>148</v>
      </c>
      <c r="T24" s="5" t="s">
        <v>149</v>
      </c>
      <c r="U24" s="5" t="s">
        <v>150</v>
      </c>
      <c r="V24" s="5" t="s">
        <v>151</v>
      </c>
      <c r="W24" s="5" t="s">
        <v>152</v>
      </c>
      <c r="X24" s="5" t="s">
        <v>153</v>
      </c>
      <c r="Y24" s="5" t="s">
        <v>154</v>
      </c>
      <c r="Z24" s="5" t="s">
        <v>155</v>
      </c>
      <c r="AA24" s="5" t="s">
        <v>156</v>
      </c>
      <c r="AB24" s="5" t="s">
        <v>157</v>
      </c>
      <c r="AC24" s="5" t="s">
        <v>158</v>
      </c>
      <c r="AD24" s="5"/>
      <c r="AE24" s="5"/>
      <c r="AF24" s="5" t="s">
        <v>159</v>
      </c>
      <c r="AG24" s="5" t="s">
        <v>160</v>
      </c>
      <c r="AH24" s="5" t="s">
        <v>161</v>
      </c>
      <c r="AI24" s="6" t="s">
        <v>162</v>
      </c>
      <c r="AJ24" s="5" t="s">
        <v>163</v>
      </c>
      <c r="AK24" s="6" t="s">
        <v>164</v>
      </c>
      <c r="AL24" s="5" t="s">
        <v>165</v>
      </c>
      <c r="AM24" s="6" t="s">
        <v>166</v>
      </c>
      <c r="AN24" s="5" t="s">
        <v>167</v>
      </c>
      <c r="AO24" s="6" t="s">
        <v>168</v>
      </c>
      <c r="AP24" s="5" t="s">
        <v>169</v>
      </c>
      <c r="AQ24" s="6" t="s">
        <v>170</v>
      </c>
      <c r="AR24" s="5"/>
      <c r="AS24" s="6"/>
      <c r="AT24" s="5"/>
      <c r="AU24" s="6" t="s">
        <v>171</v>
      </c>
      <c r="AV24" s="5" t="s">
        <v>172</v>
      </c>
      <c r="AW24" s="6" t="s">
        <v>173</v>
      </c>
      <c r="AX24" s="5" t="s">
        <v>174</v>
      </c>
      <c r="AY24" s="25" t="s">
        <v>175</v>
      </c>
    </row>
    <row r="25" customFormat="false" ht="13.8" hidden="false" customHeight="false" outlineLevel="0" collapsed="false">
      <c r="A25" s="1" t="s">
        <v>39</v>
      </c>
      <c r="B25" s="8" t="s">
        <v>50</v>
      </c>
      <c r="C25" s="8" t="s">
        <v>50</v>
      </c>
      <c r="D25" s="8" t="s">
        <v>40</v>
      </c>
      <c r="E25" s="8" t="s">
        <v>40</v>
      </c>
      <c r="F25" s="8" t="s">
        <v>40</v>
      </c>
      <c r="G25" s="9" t="s">
        <v>120</v>
      </c>
      <c r="H25" s="8" t="s">
        <v>120</v>
      </c>
      <c r="I25" s="8" t="s">
        <v>120</v>
      </c>
      <c r="J25" s="8" t="s">
        <v>42</v>
      </c>
      <c r="K25" s="8" t="s">
        <v>42</v>
      </c>
      <c r="L25" s="8" t="s">
        <v>40</v>
      </c>
      <c r="M25" s="8" t="s">
        <v>40</v>
      </c>
      <c r="N25" s="8" t="s">
        <v>48</v>
      </c>
      <c r="O25" s="9" t="s">
        <v>48</v>
      </c>
      <c r="P25" s="8" t="s">
        <v>120</v>
      </c>
      <c r="Q25" s="8" t="s">
        <v>120</v>
      </c>
      <c r="R25" s="8" t="s">
        <v>50</v>
      </c>
      <c r="S25" s="8" t="s">
        <v>50</v>
      </c>
      <c r="T25" s="8" t="s">
        <v>46</v>
      </c>
      <c r="U25" s="8" t="s">
        <v>46</v>
      </c>
      <c r="V25" s="8" t="s">
        <v>117</v>
      </c>
      <c r="W25" s="8" t="s">
        <v>117</v>
      </c>
      <c r="X25" s="8" t="s">
        <v>40</v>
      </c>
      <c r="Y25" s="8" t="s">
        <v>40</v>
      </c>
      <c r="Z25" s="8" t="s">
        <v>50</v>
      </c>
      <c r="AA25" s="8" t="s">
        <v>50</v>
      </c>
      <c r="AB25" s="8" t="s">
        <v>46</v>
      </c>
      <c r="AC25" s="8" t="s">
        <v>46</v>
      </c>
      <c r="AD25" s="8"/>
      <c r="AE25" s="8"/>
      <c r="AF25" s="8" t="s">
        <v>47</v>
      </c>
      <c r="AG25" s="8" t="s">
        <v>47</v>
      </c>
      <c r="AH25" s="8" t="s">
        <v>48</v>
      </c>
      <c r="AI25" s="9" t="s">
        <v>48</v>
      </c>
      <c r="AJ25" s="8" t="s">
        <v>120</v>
      </c>
      <c r="AK25" s="9" t="s">
        <v>120</v>
      </c>
      <c r="AL25" s="8" t="s">
        <v>43</v>
      </c>
      <c r="AM25" s="9" t="s">
        <v>43</v>
      </c>
      <c r="AN25" s="8" t="s">
        <v>119</v>
      </c>
      <c r="AO25" s="9" t="s">
        <v>119</v>
      </c>
      <c r="AP25" s="8" t="s">
        <v>51</v>
      </c>
      <c r="AQ25" s="9" t="s">
        <v>51</v>
      </c>
      <c r="AR25" s="8"/>
      <c r="AS25" s="9"/>
      <c r="AT25" s="8"/>
      <c r="AU25" s="9" t="s">
        <v>118</v>
      </c>
      <c r="AV25" s="8" t="s">
        <v>120</v>
      </c>
      <c r="AW25" s="9" t="s">
        <v>120</v>
      </c>
      <c r="AX25" s="8" t="s">
        <v>43</v>
      </c>
      <c r="AY25" s="10" t="s">
        <v>176</v>
      </c>
    </row>
    <row r="26" customFormat="false" ht="13.8" hidden="false" customHeight="false" outlineLevel="0" collapsed="false">
      <c r="A26" s="1" t="s">
        <v>52</v>
      </c>
      <c r="B26" s="8" t="s">
        <v>119</v>
      </c>
      <c r="C26" s="8" t="s">
        <v>119</v>
      </c>
      <c r="D26" s="8" t="s">
        <v>45</v>
      </c>
      <c r="E26" s="8" t="s">
        <v>45</v>
      </c>
      <c r="F26" s="8" t="s">
        <v>53</v>
      </c>
      <c r="G26" s="9" t="s">
        <v>50</v>
      </c>
      <c r="H26" s="8" t="s">
        <v>50</v>
      </c>
      <c r="I26" s="29" t="s">
        <v>50</v>
      </c>
      <c r="J26" s="29" t="s">
        <v>117</v>
      </c>
      <c r="K26" s="29" t="s">
        <v>117</v>
      </c>
      <c r="L26" s="8"/>
      <c r="M26" s="8" t="s">
        <v>44</v>
      </c>
      <c r="N26" s="8"/>
      <c r="O26" s="9"/>
      <c r="P26" s="8" t="s">
        <v>44</v>
      </c>
      <c r="Q26" s="8" t="s">
        <v>44</v>
      </c>
      <c r="R26" s="8"/>
      <c r="S26" s="8"/>
      <c r="T26" s="8" t="s">
        <v>176</v>
      </c>
      <c r="U26" s="8" t="s">
        <v>176</v>
      </c>
      <c r="V26" s="8" t="s">
        <v>43</v>
      </c>
      <c r="W26" s="8" t="s">
        <v>43</v>
      </c>
      <c r="X26" s="8"/>
      <c r="Y26" s="8" t="s">
        <v>44</v>
      </c>
      <c r="Z26" s="8" t="s">
        <v>53</v>
      </c>
      <c r="AA26" s="8" t="s">
        <v>53</v>
      </c>
      <c r="AB26" s="8" t="s">
        <v>53</v>
      </c>
      <c r="AC26" s="8" t="s">
        <v>118</v>
      </c>
      <c r="AD26" s="8"/>
      <c r="AE26" s="8"/>
      <c r="AF26" s="8"/>
      <c r="AG26" s="8" t="s">
        <v>118</v>
      </c>
      <c r="AH26" s="8"/>
      <c r="AI26" s="9"/>
      <c r="AJ26" s="8"/>
      <c r="AK26" s="9" t="s">
        <v>41</v>
      </c>
      <c r="AL26" s="8"/>
      <c r="AM26" s="9"/>
      <c r="AN26" s="8"/>
      <c r="AO26" s="9"/>
      <c r="AP26" s="8" t="s">
        <v>44</v>
      </c>
      <c r="AQ26" s="9" t="s">
        <v>44</v>
      </c>
      <c r="AR26" s="8"/>
      <c r="AS26" s="9"/>
      <c r="AT26" s="8"/>
      <c r="AU26" s="9" t="s">
        <v>49</v>
      </c>
      <c r="AV26" s="8"/>
      <c r="AW26" s="9"/>
      <c r="AX26" s="8" t="s">
        <v>53</v>
      </c>
      <c r="AY26" s="10" t="s">
        <v>53</v>
      </c>
    </row>
    <row r="27" customFormat="false" ht="13.8" hidden="false" customHeight="false" outlineLevel="0" collapsed="false">
      <c r="A27" s="1" t="s">
        <v>40</v>
      </c>
      <c r="B27" s="11"/>
      <c r="C27" s="11"/>
      <c r="D27" s="11" t="s">
        <v>177</v>
      </c>
      <c r="E27" s="11"/>
      <c r="F27" s="11" t="s">
        <v>177</v>
      </c>
      <c r="G27" s="12" t="s">
        <v>178</v>
      </c>
      <c r="H27" s="11"/>
      <c r="I27" s="12"/>
      <c r="J27" s="11" t="s">
        <v>179</v>
      </c>
      <c r="K27" s="11"/>
      <c r="L27" s="11" t="s">
        <v>130</v>
      </c>
      <c r="M27" s="11"/>
      <c r="N27" s="11"/>
      <c r="O27" s="12"/>
      <c r="P27" s="11" t="s">
        <v>180</v>
      </c>
      <c r="Q27" s="11"/>
      <c r="R27" s="11" t="s">
        <v>181</v>
      </c>
      <c r="S27" s="11"/>
      <c r="T27" s="11" t="s">
        <v>177</v>
      </c>
      <c r="U27" s="11"/>
      <c r="V27" s="11" t="s">
        <v>181</v>
      </c>
      <c r="W27" s="11"/>
      <c r="X27" s="11" t="s">
        <v>181</v>
      </c>
      <c r="Y27" s="11"/>
      <c r="Z27" s="11" t="s">
        <v>121</v>
      </c>
      <c r="AA27" s="11"/>
      <c r="AB27" s="11" t="s">
        <v>177</v>
      </c>
      <c r="AC27" s="11"/>
      <c r="AD27" s="11"/>
      <c r="AE27" s="11"/>
      <c r="AF27" s="11" t="s">
        <v>182</v>
      </c>
      <c r="AG27" s="11"/>
      <c r="AH27" s="11" t="s">
        <v>129</v>
      </c>
      <c r="AI27" s="12"/>
      <c r="AJ27" s="31" t="s">
        <v>183</v>
      </c>
      <c r="AK27" s="12"/>
      <c r="AL27" s="11" t="s">
        <v>184</v>
      </c>
      <c r="AM27" s="12"/>
      <c r="AN27" s="11" t="s">
        <v>59</v>
      </c>
      <c r="AO27" s="12"/>
      <c r="AP27" s="11" t="s">
        <v>59</v>
      </c>
      <c r="AQ27" s="12"/>
      <c r="AR27" s="11"/>
      <c r="AS27" s="12"/>
      <c r="AT27" s="11"/>
      <c r="AU27" s="12"/>
      <c r="AV27" s="11" t="s">
        <v>185</v>
      </c>
      <c r="AW27" s="12"/>
      <c r="AX27" s="11"/>
      <c r="AY27" s="13"/>
    </row>
    <row r="28" customFormat="false" ht="13.8" hidden="false" customHeight="false" outlineLevel="0" collapsed="false">
      <c r="A28" s="1" t="s">
        <v>42</v>
      </c>
      <c r="B28" s="14"/>
      <c r="C28" s="14"/>
      <c r="D28" s="14"/>
      <c r="E28" s="14"/>
      <c r="F28" s="14"/>
      <c r="G28" s="15"/>
      <c r="H28" s="14"/>
      <c r="I28" s="15"/>
      <c r="J28" s="14"/>
      <c r="K28" s="14"/>
      <c r="L28" s="14"/>
      <c r="M28" s="14"/>
      <c r="N28" s="14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5"/>
      <c r="AJ28" s="14"/>
      <c r="AK28" s="15"/>
      <c r="AL28" s="14"/>
      <c r="AM28" s="15"/>
      <c r="AN28" s="14"/>
      <c r="AO28" s="15"/>
      <c r="AP28" s="14"/>
      <c r="AQ28" s="15"/>
      <c r="AR28" s="14"/>
      <c r="AS28" s="15"/>
      <c r="AT28" s="14"/>
      <c r="AU28" s="15"/>
      <c r="AV28" s="14"/>
      <c r="AW28" s="15"/>
      <c r="AX28" s="14"/>
      <c r="AY28" s="16"/>
    </row>
    <row r="29" customFormat="false" ht="13.8" hidden="false" customHeight="false" outlineLevel="0" collapsed="false">
      <c r="A29" s="1" t="s">
        <v>67</v>
      </c>
      <c r="B29" s="17"/>
      <c r="C29" s="17"/>
      <c r="D29" s="17"/>
      <c r="E29" s="17"/>
      <c r="F29" s="17"/>
      <c r="G29" s="18"/>
      <c r="H29" s="17"/>
      <c r="I29" s="18"/>
      <c r="J29" s="17"/>
      <c r="K29" s="17"/>
      <c r="L29" s="17"/>
      <c r="M29" s="17"/>
      <c r="N29" s="17"/>
      <c r="O29" s="18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8"/>
      <c r="AJ29" s="17"/>
      <c r="AK29" s="18"/>
      <c r="AL29" s="17"/>
      <c r="AM29" s="18"/>
      <c r="AN29" s="17"/>
      <c r="AO29" s="18"/>
      <c r="AP29" s="17"/>
      <c r="AQ29" s="18"/>
      <c r="AR29" s="17"/>
      <c r="AS29" s="18"/>
      <c r="AT29" s="17"/>
      <c r="AU29" s="18"/>
      <c r="AV29" s="17"/>
      <c r="AW29" s="18"/>
      <c r="AX29" s="17"/>
      <c r="AY29" s="19"/>
    </row>
    <row r="30" customFormat="false" ht="13.8" hidden="false" customHeight="false" outlineLevel="0" collapsed="false">
      <c r="A30" s="1" t="s">
        <v>68</v>
      </c>
      <c r="B30" s="17"/>
      <c r="C30" s="17"/>
      <c r="D30" s="17"/>
      <c r="E30" s="17"/>
      <c r="F30" s="17"/>
      <c r="G30" s="18"/>
      <c r="H30" s="17"/>
      <c r="I30" s="18"/>
      <c r="J30" s="17"/>
      <c r="K30" s="17"/>
      <c r="L30" s="17"/>
      <c r="M30" s="17"/>
      <c r="N30" s="17"/>
      <c r="O30" s="18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8"/>
      <c r="AJ30" s="17"/>
      <c r="AK30" s="18"/>
      <c r="AL30" s="17"/>
      <c r="AM30" s="18"/>
      <c r="AN30" s="17"/>
      <c r="AO30" s="18"/>
      <c r="AP30" s="17"/>
      <c r="AQ30" s="18"/>
      <c r="AR30" s="17"/>
      <c r="AS30" s="18"/>
      <c r="AT30" s="17"/>
      <c r="AU30" s="18"/>
      <c r="AV30" s="17"/>
      <c r="AW30" s="18"/>
      <c r="AX30" s="17"/>
      <c r="AY30" s="19"/>
    </row>
    <row r="31" customFormat="false" ht="13.8" hidden="false" customHeight="false" outlineLevel="0" collapsed="false">
      <c r="A31" s="1" t="s">
        <v>69</v>
      </c>
      <c r="B31" s="17"/>
      <c r="C31" s="17"/>
      <c r="D31" s="17"/>
      <c r="E31" s="17"/>
      <c r="F31" s="17"/>
      <c r="G31" s="18"/>
      <c r="H31" s="17"/>
      <c r="I31" s="18"/>
      <c r="J31" s="17"/>
      <c r="K31" s="17"/>
      <c r="L31" s="17"/>
      <c r="M31" s="17"/>
      <c r="N31" s="17"/>
      <c r="O31" s="18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8"/>
      <c r="AJ31" s="17"/>
      <c r="AK31" s="18"/>
      <c r="AL31" s="17"/>
      <c r="AM31" s="18"/>
      <c r="AN31" s="17"/>
      <c r="AO31" s="18"/>
      <c r="AP31" s="17"/>
      <c r="AQ31" s="18"/>
      <c r="AR31" s="17"/>
      <c r="AS31" s="18"/>
      <c r="AT31" s="17"/>
      <c r="AU31" s="18"/>
      <c r="AV31" s="17"/>
      <c r="AW31" s="18"/>
      <c r="AX31" s="17"/>
      <c r="AY31" s="19"/>
    </row>
    <row r="32" customFormat="false" ht="13.8" hidden="false" customHeight="false" outlineLevel="0" collapsed="false">
      <c r="A32" s="1" t="s">
        <v>70</v>
      </c>
      <c r="B32" s="20"/>
      <c r="C32" s="20"/>
      <c r="D32" s="20"/>
      <c r="E32" s="21" t="s">
        <v>72</v>
      </c>
      <c r="F32" s="20"/>
      <c r="G32" s="21"/>
      <c r="H32" s="21" t="s">
        <v>72</v>
      </c>
      <c r="I32" s="21" t="s">
        <v>72</v>
      </c>
      <c r="J32" s="20"/>
      <c r="K32" s="21" t="s">
        <v>72</v>
      </c>
      <c r="L32" s="20"/>
      <c r="M32" s="21" t="s">
        <v>72</v>
      </c>
      <c r="N32" s="20"/>
      <c r="O32" s="21"/>
      <c r="P32" s="20"/>
      <c r="Q32" s="21" t="s">
        <v>72</v>
      </c>
      <c r="R32" s="20"/>
      <c r="S32" s="21" t="s">
        <v>72</v>
      </c>
      <c r="T32" s="20"/>
      <c r="U32" s="21" t="s">
        <v>72</v>
      </c>
      <c r="V32" s="20"/>
      <c r="W32" s="21" t="s">
        <v>72</v>
      </c>
      <c r="X32" s="20"/>
      <c r="Y32" s="21" t="s">
        <v>72</v>
      </c>
      <c r="Z32" s="20"/>
      <c r="AA32" s="21" t="s">
        <v>72</v>
      </c>
      <c r="AB32" s="20"/>
      <c r="AC32" s="21" t="s">
        <v>72</v>
      </c>
      <c r="AD32" s="20"/>
      <c r="AE32" s="20"/>
      <c r="AF32" s="20"/>
      <c r="AG32" s="21" t="s">
        <v>72</v>
      </c>
      <c r="AH32" s="20"/>
      <c r="AI32" s="21" t="s">
        <v>72</v>
      </c>
      <c r="AJ32" s="20"/>
      <c r="AK32" s="21" t="s">
        <v>72</v>
      </c>
      <c r="AL32" s="20"/>
      <c r="AM32" s="21" t="s">
        <v>72</v>
      </c>
      <c r="AN32" s="20"/>
      <c r="AO32" s="21" t="s">
        <v>72</v>
      </c>
      <c r="AP32" s="20"/>
      <c r="AQ32" s="21"/>
      <c r="AR32" s="20"/>
      <c r="AS32" s="21"/>
      <c r="AT32" s="20"/>
      <c r="AU32" s="21"/>
      <c r="AV32" s="20"/>
      <c r="AW32" s="21" t="s">
        <v>72</v>
      </c>
      <c r="AX32" s="20"/>
      <c r="AY32" s="22"/>
    </row>
    <row r="33" customFormat="false" ht="13.8" hidden="false" customHeight="false" outlineLevel="0" collapsed="false">
      <c r="A33" s="1" t="s">
        <v>73</v>
      </c>
      <c r="B33" s="23" t="str">
        <f aca="false">IF(NOT(AND(ISBLANK(B27), ISBLANK(B28), ISBLANK(B29), ISBLANK(B30), ISBLANK(B31), ISBLANK(B32))), "Yes", "No")</f>
        <v>No</v>
      </c>
      <c r="C33" s="23" t="str">
        <f aca="false">IF(NOT(AND(ISBLANK(C27), ISBLANK(C28), ISBLANK(C29), ISBLANK(C30), ISBLANK(C31), ISBLANK(C32))), "Yes", "No")</f>
        <v>No</v>
      </c>
      <c r="D33" s="23" t="str">
        <f aca="false">IF(NOT(AND(ISBLANK(D27), ISBLANK(D28), ISBLANK(D29), ISBLANK(D30), ISBLANK(D31), ISBLANK(D32))), "Yes", "No")</f>
        <v>Yes</v>
      </c>
      <c r="E33" s="23" t="str">
        <f aca="false">IF(NOT(AND(ISBLANK(E27), ISBLANK(E28), ISBLANK(E29), ISBLANK(E30), ISBLANK(E31), ISBLANK(E32))), "Yes", "No")</f>
        <v>Yes</v>
      </c>
      <c r="F33" s="23" t="str">
        <f aca="false">IF(NOT(AND(ISBLANK(F27), ISBLANK(F28), ISBLANK(F29), ISBLANK(F30), ISBLANK(F31), ISBLANK(F32))), "Yes", "No")</f>
        <v>Yes</v>
      </c>
      <c r="G33" s="23" t="str">
        <f aca="false">IF(NOT(AND(ISBLANK(G27), ISBLANK(G28), ISBLANK(G29), ISBLANK(G30), ISBLANK(G31), ISBLANK(G32))), "Yes", "No")</f>
        <v>Yes</v>
      </c>
      <c r="H33" s="23" t="str">
        <f aca="false">IF(NOT(AND(ISBLANK(H27), ISBLANK(H28), ISBLANK(H29), ISBLANK(H30), ISBLANK(H31), ISBLANK(H32))), "Yes", "No")</f>
        <v>Yes</v>
      </c>
      <c r="I33" s="23" t="str">
        <f aca="false">IF(NOT(AND(ISBLANK(I27), ISBLANK(I28), ISBLANK(I29), ISBLANK(I30), ISBLANK(I31), ISBLANK(I32))), "Yes", "No")</f>
        <v>Yes</v>
      </c>
      <c r="J33" s="23" t="str">
        <f aca="false">IF(NOT(AND(ISBLANK(J27), ISBLANK(J28), ISBLANK(J29), ISBLANK(J30), ISBLANK(J31), ISBLANK(J32))), "Yes", "No")</f>
        <v>Yes</v>
      </c>
      <c r="K33" s="23" t="str">
        <f aca="false">IF(NOT(AND(ISBLANK(K27), ISBLANK(K28), ISBLANK(K29), ISBLANK(K30), ISBLANK(K31), ISBLANK(K32))), "Yes", "No")</f>
        <v>Yes</v>
      </c>
      <c r="L33" s="23" t="str">
        <f aca="false">IF(NOT(AND(ISBLANK(L27), ISBLANK(L28), ISBLANK(L29), ISBLANK(L30), ISBLANK(L31), ISBLANK(L32))), "Yes", "No")</f>
        <v>Yes</v>
      </c>
      <c r="M33" s="23" t="str">
        <f aca="false">IF(NOT(AND(ISBLANK(M27), ISBLANK(M28), ISBLANK(M29), ISBLANK(M30), ISBLANK(M31), ISBLANK(M32))), "Yes", "No")</f>
        <v>Yes</v>
      </c>
      <c r="N33" s="23" t="str">
        <f aca="false">IF(NOT(AND(ISBLANK(N27), ISBLANK(N28), ISBLANK(N29), ISBLANK(N30), ISBLANK(N31), ISBLANK(N32))), "Yes", "No")</f>
        <v>No</v>
      </c>
      <c r="O33" s="23" t="str">
        <f aca="false">IF(NOT(AND(ISBLANK(O27), ISBLANK(O28), ISBLANK(O29), ISBLANK(O30), ISBLANK(O31), ISBLANK(O32))), "Yes", "No")</f>
        <v>No</v>
      </c>
      <c r="P33" s="23" t="str">
        <f aca="false">IF(NOT(AND(ISBLANK(P27), ISBLANK(P28), ISBLANK(P29), ISBLANK(P30), ISBLANK(P31), ISBLANK(P32))), "Yes", "No")</f>
        <v>Yes</v>
      </c>
      <c r="Q33" s="23" t="str">
        <f aca="false">IF(NOT(AND(ISBLANK(Q27), ISBLANK(Q28), ISBLANK(Q29), ISBLANK(Q30), ISBLANK(Q31), ISBLANK(Q32))), "Yes", "No")</f>
        <v>Yes</v>
      </c>
      <c r="R33" s="23" t="str">
        <f aca="false">IF(NOT(AND(ISBLANK(R27), ISBLANK(R28), ISBLANK(R29), ISBLANK(R30), ISBLANK(R31), ISBLANK(R32))), "Yes", "No")</f>
        <v>Yes</v>
      </c>
      <c r="S33" s="23" t="str">
        <f aca="false">IF(NOT(AND(ISBLANK(S27), ISBLANK(S28), ISBLANK(S29), ISBLANK(S30), ISBLANK(S31), ISBLANK(S32))), "Yes", "No")</f>
        <v>Yes</v>
      </c>
      <c r="T33" s="23" t="str">
        <f aca="false">IF(NOT(AND(ISBLANK(T27), ISBLANK(T28), ISBLANK(T29), ISBLANK(T30), ISBLANK(T31), ISBLANK(T32))), "Yes", "No")</f>
        <v>Yes</v>
      </c>
      <c r="U33" s="23" t="str">
        <f aca="false">IF(NOT(AND(ISBLANK(U27), ISBLANK(U28), ISBLANK(U29), ISBLANK(U30), ISBLANK(U31), ISBLANK(U32))), "Yes", "No")</f>
        <v>Yes</v>
      </c>
      <c r="V33" s="23" t="str">
        <f aca="false">IF(NOT(AND(ISBLANK(V27), ISBLANK(V28), ISBLANK(V29), ISBLANK(V30), ISBLANK(V31), ISBLANK(V32))), "Yes", "No")</f>
        <v>Yes</v>
      </c>
      <c r="W33" s="23" t="str">
        <f aca="false">IF(NOT(AND(ISBLANK(W27), ISBLANK(W28), ISBLANK(W29), ISBLANK(W30), ISBLANK(W31), ISBLANK(W32))), "Yes", "No")</f>
        <v>Yes</v>
      </c>
      <c r="X33" s="23" t="str">
        <f aca="false">IF(NOT(AND(ISBLANK(X27), ISBLANK(X28), ISBLANK(X29), ISBLANK(X30), ISBLANK(X31), ISBLANK(X32))), "Yes", "No")</f>
        <v>Yes</v>
      </c>
      <c r="Y33" s="23" t="str">
        <f aca="false">IF(NOT(AND(ISBLANK(Y27), ISBLANK(Y28), ISBLANK(Y29), ISBLANK(Y30), ISBLANK(Y31), ISBLANK(Y32))), "Yes", "No")</f>
        <v>Yes</v>
      </c>
      <c r="Z33" s="23" t="str">
        <f aca="false">IF(NOT(AND(ISBLANK(Z27), ISBLANK(Z28), ISBLANK(Z29), ISBLANK(Z30), ISBLANK(Z31), ISBLANK(Z32))), "Yes", "No")</f>
        <v>Yes</v>
      </c>
      <c r="AA33" s="23" t="str">
        <f aca="false">IF(NOT(AND(ISBLANK(AA27), ISBLANK(AA28), ISBLANK(AA29), ISBLANK(AA30), ISBLANK(AA31), ISBLANK(AA32))), "Yes", "No")</f>
        <v>Yes</v>
      </c>
      <c r="AB33" s="23" t="str">
        <f aca="false">IF(NOT(AND(ISBLANK(AB27), ISBLANK(AB28), ISBLANK(AB29), ISBLANK(AB30), ISBLANK(AB31), ISBLANK(AB32))), "Yes", "No")</f>
        <v>Yes</v>
      </c>
      <c r="AC33" s="23" t="str">
        <f aca="false">IF(NOT(AND(ISBLANK(AC27), ISBLANK(AC28), ISBLANK(AC29), ISBLANK(AC30), ISBLANK(AC31), ISBLANK(AC32))), "Yes", "No")</f>
        <v>Yes</v>
      </c>
      <c r="AD33" s="23" t="str">
        <f aca="false">IF(NOT(AND(ISBLANK(AD27), ISBLANK(AD28), ISBLANK(AD29), ISBLANK(AD30), ISBLANK(AD31), ISBLANK(AD32))), "Yes", "No")</f>
        <v>No</v>
      </c>
      <c r="AE33" s="23" t="str">
        <f aca="false">IF(NOT(AND(ISBLANK(AE27), ISBLANK(AE28), ISBLANK(AE29), ISBLANK(AE30), ISBLANK(AE31), ISBLANK(AE32))), "Yes", "No")</f>
        <v>No</v>
      </c>
      <c r="AF33" s="23" t="str">
        <f aca="false">IF(NOT(AND(ISBLANK(AF27), ISBLANK(AF28), ISBLANK(AF29), ISBLANK(AF30), ISBLANK(AF31), ISBLANK(AF32))), "Yes", "No")</f>
        <v>Yes</v>
      </c>
      <c r="AG33" s="23" t="str">
        <f aca="false">IF(NOT(AND(ISBLANK(AG27), ISBLANK(AG28), ISBLANK(AG29), ISBLANK(AG30), ISBLANK(AG31), ISBLANK(AG32))), "Yes", "No")</f>
        <v>Yes</v>
      </c>
      <c r="AH33" s="23" t="str">
        <f aca="false">IF(NOT(AND(ISBLANK(AH27), ISBLANK(AH28), ISBLANK(AH29), ISBLANK(AH30), ISBLANK(AH31), ISBLANK(AH32))), "Yes", "No")</f>
        <v>Yes</v>
      </c>
      <c r="AI33" s="23" t="str">
        <f aca="false">IF(NOT(AND(ISBLANK(AI27), ISBLANK(AI28), ISBLANK(AI29), ISBLANK(AI30), ISBLANK(AI31), ISBLANK(AI32))), "Yes", "No")</f>
        <v>Yes</v>
      </c>
      <c r="AJ33" s="23" t="str">
        <f aca="false">IF(NOT(AND(ISBLANK(AJ27), ISBLANK(AJ28), ISBLANK(AJ29), ISBLANK(AJ30), ISBLANK(AJ31), ISBLANK(AJ32))), "Yes", "No")</f>
        <v>Yes</v>
      </c>
      <c r="AK33" s="23" t="str">
        <f aca="false">IF(NOT(AND(ISBLANK(AK27), ISBLANK(AK28), ISBLANK(AK29), ISBLANK(AK30), ISBLANK(AK31), ISBLANK(AK32))), "Yes", "No")</f>
        <v>Yes</v>
      </c>
      <c r="AL33" s="23" t="str">
        <f aca="false">IF(NOT(AND(ISBLANK(AL27), ISBLANK(AL28), ISBLANK(AL29), ISBLANK(AL30), ISBLANK(AL31), ISBLANK(AL32))), "Yes", "No")</f>
        <v>Yes</v>
      </c>
      <c r="AM33" s="23" t="str">
        <f aca="false">IF(NOT(AND(ISBLANK(AM27), ISBLANK(AM28), ISBLANK(AM29), ISBLANK(AM30), ISBLANK(AM31), ISBLANK(AM32))), "Yes", "No")</f>
        <v>Yes</v>
      </c>
      <c r="AN33" s="23" t="str">
        <f aca="false">IF(NOT(AND(ISBLANK(AN27), ISBLANK(AN28), ISBLANK(AN29), ISBLANK(AN30), ISBLANK(AN31), ISBLANK(AN32))), "Yes", "No")</f>
        <v>Yes</v>
      </c>
      <c r="AO33" s="23" t="str">
        <f aca="false">IF(NOT(AND(ISBLANK(AO27), ISBLANK(AO28), ISBLANK(AO29), ISBLANK(AO30), ISBLANK(AO31), ISBLANK(AO32))), "Yes", "No")</f>
        <v>Yes</v>
      </c>
      <c r="AP33" s="23" t="str">
        <f aca="false">IF(NOT(AND(ISBLANK(AP27), ISBLANK(AP28), ISBLANK(AP29), ISBLANK(AP30), ISBLANK(AP31), ISBLANK(AP32))), "Yes", "No")</f>
        <v>Yes</v>
      </c>
      <c r="AQ33" s="23" t="str">
        <f aca="false">IF(NOT(AND(ISBLANK(AQ27), ISBLANK(AQ28), ISBLANK(AQ29), ISBLANK(AQ30), ISBLANK(AQ31), ISBLANK(AQ32))), "Yes", "No")</f>
        <v>No</v>
      </c>
      <c r="AR33" s="23" t="str">
        <f aca="false">IF(NOT(AND(ISBLANK(AR27), ISBLANK(AR28), ISBLANK(AR29), ISBLANK(AR30), ISBLANK(AR31), ISBLANK(AR32))), "Yes", "No")</f>
        <v>No</v>
      </c>
      <c r="AS33" s="23" t="str">
        <f aca="false">IF(NOT(AND(ISBLANK(AS27), ISBLANK(AS28), ISBLANK(AS29), ISBLANK(AS30), ISBLANK(AS31), ISBLANK(AS32))), "Yes", "No")</f>
        <v>No</v>
      </c>
      <c r="AT33" s="23" t="str">
        <f aca="false">IF(NOT(AND(ISBLANK(AT27), ISBLANK(AT28), ISBLANK(AT29), ISBLANK(AT30), ISBLANK(AT31), ISBLANK(AT32))), "Yes", "No")</f>
        <v>No</v>
      </c>
      <c r="AU33" s="23" t="str">
        <f aca="false">IF(NOT(AND(ISBLANK(AU27), ISBLANK(AU28), ISBLANK(AU29), ISBLANK(AU30), ISBLANK(AU31), ISBLANK(AU32))), "Yes", "No")</f>
        <v>No</v>
      </c>
      <c r="AV33" s="23" t="str">
        <f aca="false">IF(NOT(AND(ISBLANK(AV27), ISBLANK(AV28), ISBLANK(AV29), ISBLANK(AV30), ISBLANK(AV31), ISBLANK(AV32))), "Yes", "No")</f>
        <v>Yes</v>
      </c>
      <c r="AW33" s="23" t="str">
        <f aca="false">IF(NOT(AND(ISBLANK(AW27), ISBLANK(AW28), ISBLANK(AW29), ISBLANK(AW30), ISBLANK(AW31), ISBLANK(AW32))), "Yes", "No")</f>
        <v>Yes</v>
      </c>
      <c r="AX33" s="23" t="str">
        <f aca="false">IF(NOT(AND(ISBLANK(AX27), ISBLANK(AX28), ISBLANK(AX29), ISBLANK(AX30), ISBLANK(AX31), ISBLANK(AX32))), "Yes", "No")</f>
        <v>No</v>
      </c>
      <c r="AY33" s="23" t="str">
        <f aca="false">IF(NOT(AND(ISBLANK(AY27), ISBLANK(AY28), ISBLANK(AY29), ISBLANK(AY30), ISBLANK(AY31), ISBLANK(AY32))), "Yes", "No")</f>
        <v>No</v>
      </c>
    </row>
    <row r="34" customFormat="false" ht="13.8" hidden="false" customHeight="false" outlineLevel="0" collapsed="false">
      <c r="A34" s="1" t="s">
        <v>0</v>
      </c>
      <c r="B34" s="2" t="n">
        <v>151</v>
      </c>
      <c r="C34" s="2" t="n">
        <v>152</v>
      </c>
      <c r="D34" s="2" t="n">
        <v>153</v>
      </c>
      <c r="E34" s="2" t="n">
        <v>154</v>
      </c>
      <c r="F34" s="2" t="n">
        <v>155</v>
      </c>
      <c r="G34" s="3" t="n">
        <v>156</v>
      </c>
      <c r="H34" s="2" t="n">
        <v>157</v>
      </c>
      <c r="I34" s="3" t="n">
        <v>158</v>
      </c>
      <c r="J34" s="2" t="n">
        <v>159</v>
      </c>
      <c r="K34" s="2" t="n">
        <v>160</v>
      </c>
      <c r="L34" s="2" t="n">
        <v>161</v>
      </c>
      <c r="M34" s="2" t="n">
        <v>162</v>
      </c>
      <c r="N34" s="2" t="n">
        <v>163</v>
      </c>
      <c r="O34" s="3" t="n">
        <v>164</v>
      </c>
      <c r="P34" s="2" t="n">
        <v>165</v>
      </c>
      <c r="Q34" s="2" t="n">
        <v>166</v>
      </c>
      <c r="R34" s="2" t="n">
        <v>167</v>
      </c>
      <c r="S34" s="2" t="n">
        <v>168</v>
      </c>
      <c r="T34" s="2" t="n">
        <v>169</v>
      </c>
      <c r="U34" s="2" t="n">
        <v>170</v>
      </c>
      <c r="V34" s="2" t="n">
        <v>171</v>
      </c>
      <c r="W34" s="2" t="n">
        <v>172</v>
      </c>
      <c r="X34" s="2" t="n">
        <v>173</v>
      </c>
      <c r="Y34" s="2" t="n">
        <v>174</v>
      </c>
      <c r="Z34" s="2" t="n">
        <v>175</v>
      </c>
      <c r="AA34" s="2" t="n">
        <v>176</v>
      </c>
      <c r="AB34" s="2" t="n">
        <v>177</v>
      </c>
      <c r="AC34" s="2" t="n">
        <v>178</v>
      </c>
      <c r="AD34" s="2" t="n">
        <v>179</v>
      </c>
      <c r="AE34" s="2" t="n">
        <v>180</v>
      </c>
      <c r="AF34" s="2" t="n">
        <v>181</v>
      </c>
      <c r="AG34" s="2" t="n">
        <v>182</v>
      </c>
      <c r="AH34" s="2" t="n">
        <v>183</v>
      </c>
      <c r="AI34" s="3" t="n">
        <v>184</v>
      </c>
      <c r="AJ34" s="2" t="n">
        <v>185</v>
      </c>
      <c r="AK34" s="3" t="n">
        <v>186</v>
      </c>
      <c r="AL34" s="2" t="n">
        <v>187</v>
      </c>
      <c r="AM34" s="3" t="n">
        <v>188</v>
      </c>
      <c r="AN34" s="2" t="n">
        <v>189</v>
      </c>
      <c r="AO34" s="3" t="n">
        <v>190</v>
      </c>
      <c r="AP34" s="2" t="n">
        <v>191</v>
      </c>
      <c r="AQ34" s="3" t="n">
        <v>192</v>
      </c>
      <c r="AR34" s="2" t="n">
        <v>193</v>
      </c>
      <c r="AS34" s="3" t="n">
        <v>194</v>
      </c>
      <c r="AT34" s="2" t="n">
        <v>195</v>
      </c>
      <c r="AU34" s="3" t="n">
        <v>196</v>
      </c>
      <c r="AV34" s="2" t="n">
        <v>197</v>
      </c>
      <c r="AW34" s="3" t="n">
        <v>198</v>
      </c>
      <c r="AX34" s="2" t="n">
        <v>199</v>
      </c>
      <c r="AY34" s="4" t="n">
        <v>200</v>
      </c>
    </row>
    <row r="35" customFormat="false" ht="13.8" hidden="false" customHeight="false" outlineLevel="0" collapsed="false">
      <c r="A35" s="1" t="s">
        <v>1</v>
      </c>
      <c r="B35" s="5" t="s">
        <v>186</v>
      </c>
      <c r="C35" s="5" t="s">
        <v>187</v>
      </c>
      <c r="D35" s="5" t="s">
        <v>188</v>
      </c>
      <c r="E35" s="5" t="s">
        <v>189</v>
      </c>
      <c r="F35" s="5" t="s">
        <v>190</v>
      </c>
      <c r="G35" s="6" t="s">
        <v>191</v>
      </c>
      <c r="H35" s="5"/>
      <c r="I35" s="6"/>
      <c r="J35" s="5" t="s">
        <v>192</v>
      </c>
      <c r="K35" s="5" t="s">
        <v>193</v>
      </c>
      <c r="L35" s="5" t="s">
        <v>194</v>
      </c>
      <c r="M35" s="5" t="s">
        <v>195</v>
      </c>
      <c r="N35" s="5" t="s">
        <v>196</v>
      </c>
      <c r="O35" s="6"/>
      <c r="P35" s="5"/>
      <c r="Q35" s="5" t="s">
        <v>197</v>
      </c>
      <c r="R35" s="5" t="s">
        <v>198</v>
      </c>
      <c r="S35" s="5" t="s">
        <v>199</v>
      </c>
      <c r="T35" s="5" t="s">
        <v>200</v>
      </c>
      <c r="U35" s="5" t="s">
        <v>201</v>
      </c>
      <c r="V35" s="5" t="s">
        <v>202</v>
      </c>
      <c r="W35" s="5" t="s">
        <v>203</v>
      </c>
      <c r="X35" s="5" t="s">
        <v>204</v>
      </c>
      <c r="Y35" s="5" t="s">
        <v>205</v>
      </c>
      <c r="Z35" s="5" t="s">
        <v>206</v>
      </c>
      <c r="AA35" s="5"/>
      <c r="AB35" s="5"/>
      <c r="AC35" s="5"/>
      <c r="AD35" s="5" t="s">
        <v>207</v>
      </c>
      <c r="AE35" s="5" t="s">
        <v>208</v>
      </c>
      <c r="AF35" s="5" t="s">
        <v>209</v>
      </c>
      <c r="AG35" s="5" t="s">
        <v>210</v>
      </c>
      <c r="AH35" s="5" t="s">
        <v>211</v>
      </c>
      <c r="AI35" s="6" t="s">
        <v>212</v>
      </c>
      <c r="AJ35" s="5" t="s">
        <v>213</v>
      </c>
      <c r="AK35" s="6" t="s">
        <v>214</v>
      </c>
      <c r="AL35" s="5" t="s">
        <v>215</v>
      </c>
      <c r="AM35" s="6" t="s">
        <v>216</v>
      </c>
      <c r="AN35" s="5" t="s">
        <v>217</v>
      </c>
      <c r="AO35" s="6" t="s">
        <v>218</v>
      </c>
      <c r="AP35" s="5" t="s">
        <v>219</v>
      </c>
      <c r="AQ35" s="6" t="s">
        <v>220</v>
      </c>
      <c r="AR35" s="5" t="s">
        <v>221</v>
      </c>
      <c r="AS35" s="6"/>
      <c r="AT35" s="5"/>
      <c r="AU35" s="6"/>
      <c r="AV35" s="5"/>
      <c r="AW35" s="6"/>
      <c r="AX35" s="5"/>
      <c r="AY35" s="25" t="s">
        <v>222</v>
      </c>
    </row>
    <row r="36" customFormat="false" ht="13.8" hidden="false" customHeight="false" outlineLevel="0" collapsed="false">
      <c r="A36" s="1" t="s">
        <v>39</v>
      </c>
      <c r="B36" s="8" t="s">
        <v>120</v>
      </c>
      <c r="C36" s="8" t="s">
        <v>120</v>
      </c>
      <c r="D36" s="8" t="s">
        <v>41</v>
      </c>
      <c r="E36" s="8" t="s">
        <v>41</v>
      </c>
      <c r="F36" s="8" t="s">
        <v>46</v>
      </c>
      <c r="G36" s="9" t="s">
        <v>46</v>
      </c>
      <c r="H36" s="8"/>
      <c r="I36" s="9"/>
      <c r="J36" s="8" t="s">
        <v>120</v>
      </c>
      <c r="K36" s="8" t="s">
        <v>120</v>
      </c>
      <c r="L36" s="8" t="s">
        <v>176</v>
      </c>
      <c r="M36" s="8" t="s">
        <v>119</v>
      </c>
      <c r="N36" s="8" t="s">
        <v>119</v>
      </c>
      <c r="O36" s="9"/>
      <c r="P36" s="8"/>
      <c r="Q36" s="8" t="s">
        <v>45</v>
      </c>
      <c r="R36" s="8" t="s">
        <v>45</v>
      </c>
      <c r="S36" s="8" t="s">
        <v>42</v>
      </c>
      <c r="T36" s="8" t="s">
        <v>46</v>
      </c>
      <c r="U36" s="8" t="s">
        <v>46</v>
      </c>
      <c r="V36" s="8" t="s">
        <v>41</v>
      </c>
      <c r="W36" s="8" t="s">
        <v>51</v>
      </c>
      <c r="X36" s="8" t="s">
        <v>51</v>
      </c>
      <c r="Y36" s="8" t="s">
        <v>43</v>
      </c>
      <c r="Z36" s="8" t="s">
        <v>43</v>
      </c>
      <c r="AA36" s="8"/>
      <c r="AB36" s="8"/>
      <c r="AC36" s="8"/>
      <c r="AD36" s="8" t="s">
        <v>42</v>
      </c>
      <c r="AE36" s="8" t="s">
        <v>42</v>
      </c>
      <c r="AF36" s="8" t="s">
        <v>46</v>
      </c>
      <c r="AG36" s="8" t="s">
        <v>46</v>
      </c>
      <c r="AH36" s="8" t="s">
        <v>51</v>
      </c>
      <c r="AI36" s="9" t="s">
        <v>51</v>
      </c>
      <c r="AJ36" s="8" t="s">
        <v>49</v>
      </c>
      <c r="AK36" s="9" t="s">
        <v>49</v>
      </c>
      <c r="AL36" s="8" t="s">
        <v>49</v>
      </c>
      <c r="AM36" s="9" t="s">
        <v>118</v>
      </c>
      <c r="AN36" s="8" t="s">
        <v>118</v>
      </c>
      <c r="AO36" s="9" t="s">
        <v>118</v>
      </c>
      <c r="AP36" s="8" t="s">
        <v>50</v>
      </c>
      <c r="AQ36" s="9" t="s">
        <v>50</v>
      </c>
      <c r="AR36" s="8" t="s">
        <v>50</v>
      </c>
      <c r="AS36" s="9" t="s">
        <v>119</v>
      </c>
      <c r="AT36" s="8" t="s">
        <v>119</v>
      </c>
      <c r="AU36" s="9" t="s">
        <v>119</v>
      </c>
      <c r="AV36" s="8"/>
      <c r="AW36" s="9"/>
      <c r="AX36" s="8"/>
      <c r="AY36" s="10" t="s">
        <v>48</v>
      </c>
    </row>
    <row r="37" customFormat="false" ht="13.8" hidden="false" customHeight="false" outlineLevel="0" collapsed="false">
      <c r="A37" s="1" t="s">
        <v>52</v>
      </c>
      <c r="B37" s="8" t="s">
        <v>40</v>
      </c>
      <c r="C37" s="8" t="s">
        <v>40</v>
      </c>
      <c r="D37" s="8"/>
      <c r="E37" s="8"/>
      <c r="F37" s="8" t="s">
        <v>53</v>
      </c>
      <c r="G37" s="9" t="s">
        <v>53</v>
      </c>
      <c r="H37" s="8"/>
      <c r="I37" s="9"/>
      <c r="J37" s="8"/>
      <c r="K37" s="8"/>
      <c r="L37" s="8"/>
      <c r="M37" s="8" t="s">
        <v>53</v>
      </c>
      <c r="N37" s="8" t="s">
        <v>53</v>
      </c>
      <c r="O37" s="9"/>
      <c r="P37" s="8"/>
      <c r="Q37" s="8"/>
      <c r="R37" s="8" t="s">
        <v>118</v>
      </c>
      <c r="S37" s="8" t="s">
        <v>47</v>
      </c>
      <c r="T37" s="8" t="s">
        <v>117</v>
      </c>
      <c r="U37" s="8" t="s">
        <v>117</v>
      </c>
      <c r="V37" s="8" t="s">
        <v>176</v>
      </c>
      <c r="W37" s="8" t="s">
        <v>46</v>
      </c>
      <c r="X37" s="8" t="s">
        <v>44</v>
      </c>
      <c r="Y37" s="8"/>
      <c r="Z37" s="8"/>
      <c r="AA37" s="8"/>
      <c r="AB37" s="8"/>
      <c r="AC37" s="8"/>
      <c r="AD37" s="8"/>
      <c r="AE37" s="8"/>
      <c r="AF37" s="8" t="s">
        <v>41</v>
      </c>
      <c r="AG37" s="8" t="s">
        <v>41</v>
      </c>
      <c r="AH37" s="8" t="s">
        <v>42</v>
      </c>
      <c r="AI37" s="9" t="s">
        <v>176</v>
      </c>
      <c r="AJ37" s="8"/>
      <c r="AK37" s="9"/>
      <c r="AL37" s="8"/>
      <c r="AM37" s="9" t="s">
        <v>48</v>
      </c>
      <c r="AN37" s="8" t="s">
        <v>48</v>
      </c>
      <c r="AO37" s="9" t="s">
        <v>48</v>
      </c>
      <c r="AP37" s="8"/>
      <c r="AQ37" s="9" t="s">
        <v>176</v>
      </c>
      <c r="AR37" s="8" t="s">
        <v>176</v>
      </c>
      <c r="AS37" s="9"/>
      <c r="AT37" s="8"/>
      <c r="AU37" s="9" t="s">
        <v>176</v>
      </c>
      <c r="AV37" s="8"/>
      <c r="AW37" s="9"/>
      <c r="AX37" s="8"/>
      <c r="AY37" s="10" t="s">
        <v>176</v>
      </c>
    </row>
    <row r="38" customFormat="false" ht="13.8" hidden="false" customHeight="false" outlineLevel="0" collapsed="false">
      <c r="A38" s="1" t="s">
        <v>40</v>
      </c>
      <c r="B38" s="11" t="s">
        <v>180</v>
      </c>
      <c r="C38" s="32"/>
      <c r="D38" s="32" t="s">
        <v>180</v>
      </c>
      <c r="E38" s="32"/>
      <c r="F38" s="32" t="s">
        <v>64</v>
      </c>
      <c r="G38" s="33"/>
      <c r="H38" s="32"/>
      <c r="I38" s="33"/>
      <c r="J38" s="32" t="s">
        <v>178</v>
      </c>
      <c r="K38" s="32"/>
      <c r="L38" s="32" t="s">
        <v>125</v>
      </c>
      <c r="M38" s="32"/>
      <c r="N38" s="32"/>
      <c r="O38" s="33"/>
      <c r="P38" s="32"/>
      <c r="Q38" s="32" t="s">
        <v>184</v>
      </c>
      <c r="R38" s="32"/>
      <c r="S38" s="32" t="s">
        <v>223</v>
      </c>
      <c r="T38" s="32" t="s">
        <v>129</v>
      </c>
      <c r="U38" s="32"/>
      <c r="V38" s="32" t="s">
        <v>184</v>
      </c>
      <c r="W38" s="32" t="s">
        <v>224</v>
      </c>
      <c r="X38" s="32"/>
      <c r="Y38" s="32"/>
      <c r="Z38" s="32"/>
      <c r="AA38" s="32"/>
      <c r="AB38" s="32"/>
      <c r="AC38" s="32"/>
      <c r="AD38" s="32" t="s">
        <v>225</v>
      </c>
      <c r="AE38" s="32"/>
      <c r="AF38" s="32" t="s">
        <v>177</v>
      </c>
      <c r="AG38" s="32"/>
      <c r="AH38" s="32" t="s">
        <v>226</v>
      </c>
      <c r="AI38" s="33"/>
      <c r="AJ38" s="32" t="s">
        <v>122</v>
      </c>
      <c r="AK38" s="33"/>
      <c r="AL38" s="32"/>
      <c r="AM38" s="33" t="s">
        <v>129</v>
      </c>
      <c r="AN38" s="32"/>
      <c r="AO38" s="33"/>
      <c r="AP38" s="32" t="s">
        <v>181</v>
      </c>
      <c r="AQ38" s="33"/>
      <c r="AR38" s="32"/>
      <c r="AS38" s="33" t="s">
        <v>184</v>
      </c>
      <c r="AT38" s="32"/>
      <c r="AU38" s="33"/>
      <c r="AV38" s="32"/>
      <c r="AW38" s="33"/>
      <c r="AX38" s="32"/>
      <c r="AY38" s="34"/>
    </row>
    <row r="39" customFormat="false" ht="13.8" hidden="false" customHeight="false" outlineLevel="0" collapsed="false">
      <c r="A39" s="1" t="s">
        <v>42</v>
      </c>
      <c r="B39" s="35"/>
      <c r="C39" s="35"/>
      <c r="D39" s="35"/>
      <c r="E39" s="35"/>
      <c r="F39" s="35"/>
      <c r="G39" s="36"/>
      <c r="H39" s="35"/>
      <c r="I39" s="36"/>
      <c r="J39" s="35"/>
      <c r="K39" s="35"/>
      <c r="L39" s="35"/>
      <c r="M39" s="35"/>
      <c r="N39" s="35"/>
      <c r="O39" s="36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6"/>
      <c r="AJ39" s="35"/>
      <c r="AK39" s="36"/>
      <c r="AL39" s="35"/>
      <c r="AM39" s="36"/>
      <c r="AN39" s="35"/>
      <c r="AO39" s="36"/>
      <c r="AP39" s="35"/>
      <c r="AQ39" s="36"/>
      <c r="AR39" s="35"/>
      <c r="AS39" s="36"/>
      <c r="AT39" s="35"/>
      <c r="AU39" s="36"/>
      <c r="AV39" s="35"/>
      <c r="AW39" s="36"/>
      <c r="AX39" s="35"/>
      <c r="AY39" s="37"/>
    </row>
    <row r="40" customFormat="false" ht="13.8" hidden="false" customHeight="false" outlineLevel="0" collapsed="false">
      <c r="A40" s="1" t="s">
        <v>67</v>
      </c>
      <c r="B40" s="38"/>
      <c r="C40" s="38"/>
      <c r="D40" s="38"/>
      <c r="E40" s="38"/>
      <c r="F40" s="38"/>
      <c r="G40" s="39"/>
      <c r="H40" s="38"/>
      <c r="I40" s="39"/>
      <c r="J40" s="38"/>
      <c r="K40" s="38"/>
      <c r="L40" s="38"/>
      <c r="M40" s="38"/>
      <c r="N40" s="38"/>
      <c r="O40" s="39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0"/>
    </row>
    <row r="41" customFormat="false" ht="13.8" hidden="false" customHeight="false" outlineLevel="0" collapsed="false">
      <c r="A41" s="1" t="s">
        <v>68</v>
      </c>
      <c r="B41" s="38"/>
      <c r="C41" s="38"/>
      <c r="D41" s="38"/>
      <c r="E41" s="38"/>
      <c r="F41" s="38"/>
      <c r="G41" s="39"/>
      <c r="H41" s="38"/>
      <c r="I41" s="39"/>
      <c r="J41" s="38"/>
      <c r="K41" s="38"/>
      <c r="L41" s="38"/>
      <c r="M41" s="38"/>
      <c r="N41" s="38"/>
      <c r="O41" s="39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0"/>
    </row>
    <row r="42" customFormat="false" ht="13.8" hidden="false" customHeight="false" outlineLevel="0" collapsed="false">
      <c r="A42" s="1" t="s">
        <v>69</v>
      </c>
      <c r="B42" s="38"/>
      <c r="C42" s="38"/>
      <c r="D42" s="38"/>
      <c r="E42" s="38"/>
      <c r="F42" s="38"/>
      <c r="G42" s="39"/>
      <c r="H42" s="38"/>
      <c r="I42" s="39"/>
      <c r="J42" s="38"/>
      <c r="K42" s="38"/>
      <c r="L42" s="38"/>
      <c r="M42" s="38"/>
      <c r="N42" s="38"/>
      <c r="O42" s="39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0"/>
    </row>
    <row r="43" customFormat="false" ht="13.8" hidden="false" customHeight="false" outlineLevel="0" collapsed="false">
      <c r="A43" s="1" t="s">
        <v>70</v>
      </c>
      <c r="B43" s="41"/>
      <c r="C43" s="21" t="s">
        <v>72</v>
      </c>
      <c r="D43" s="41"/>
      <c r="E43" s="21" t="s">
        <v>72</v>
      </c>
      <c r="F43" s="41"/>
      <c r="G43" s="21" t="s">
        <v>72</v>
      </c>
      <c r="H43" s="41"/>
      <c r="I43" s="42"/>
      <c r="J43" s="41"/>
      <c r="K43" s="21" t="s">
        <v>72</v>
      </c>
      <c r="L43" s="41"/>
      <c r="M43" s="41"/>
      <c r="N43" s="41"/>
      <c r="O43" s="42"/>
      <c r="P43" s="41"/>
      <c r="Q43" s="41"/>
      <c r="R43" s="21" t="s">
        <v>72</v>
      </c>
      <c r="S43" s="41"/>
      <c r="T43" s="41"/>
      <c r="U43" s="21" t="s">
        <v>72</v>
      </c>
      <c r="V43" s="41"/>
      <c r="W43" s="41"/>
      <c r="X43" s="21" t="s">
        <v>72</v>
      </c>
      <c r="Y43" s="41"/>
      <c r="Z43" s="41"/>
      <c r="AA43" s="41"/>
      <c r="AB43" s="41"/>
      <c r="AC43" s="41"/>
      <c r="AD43" s="41"/>
      <c r="AE43" s="21" t="s">
        <v>72</v>
      </c>
      <c r="AF43" s="41"/>
      <c r="AG43" s="21" t="s">
        <v>72</v>
      </c>
      <c r="AH43" s="41"/>
      <c r="AI43" s="21" t="s">
        <v>72</v>
      </c>
      <c r="AJ43" s="41"/>
      <c r="AK43" s="21" t="s">
        <v>72</v>
      </c>
      <c r="AL43" s="21" t="s">
        <v>72</v>
      </c>
      <c r="AM43" s="42"/>
      <c r="AN43" s="21" t="s">
        <v>72</v>
      </c>
      <c r="AO43" s="21" t="s">
        <v>72</v>
      </c>
      <c r="AP43" s="41"/>
      <c r="AQ43" s="21" t="s">
        <v>72</v>
      </c>
      <c r="AR43" s="21" t="s">
        <v>72</v>
      </c>
      <c r="AS43" s="42"/>
      <c r="AT43" s="21" t="s">
        <v>72</v>
      </c>
      <c r="AU43" s="21" t="s">
        <v>72</v>
      </c>
      <c r="AV43" s="41"/>
      <c r="AW43" s="42"/>
      <c r="AX43" s="41"/>
      <c r="AY43" s="22" t="s">
        <v>227</v>
      </c>
    </row>
    <row r="44" customFormat="false" ht="13.8" hidden="false" customHeight="false" outlineLevel="0" collapsed="false">
      <c r="A44" s="1" t="s">
        <v>73</v>
      </c>
      <c r="B44" s="43" t="str">
        <f aca="false">IF(NOT(AND(ISBLANK(B38), ISBLANK(B39), ISBLANK(B40), ISBLANK(B41), ISBLANK(B42), ISBLANK(B43))), "Yes", "No")</f>
        <v>Yes</v>
      </c>
      <c r="C44" s="43" t="str">
        <f aca="false">IF(NOT(AND(ISBLANK(C38), ISBLANK(C39), ISBLANK(C40), ISBLANK(C41), ISBLANK(C42), ISBLANK(C43))), "Yes", "No")</f>
        <v>Yes</v>
      </c>
      <c r="D44" s="43" t="str">
        <f aca="false">IF(NOT(AND(ISBLANK(D38), ISBLANK(D39), ISBLANK(D40), ISBLANK(D41), ISBLANK(D42), ISBLANK(D43))), "Yes", "No")</f>
        <v>Yes</v>
      </c>
      <c r="E44" s="43" t="str">
        <f aca="false">IF(NOT(AND(ISBLANK(E38), ISBLANK(E39), ISBLANK(E40), ISBLANK(E41), ISBLANK(E42), ISBLANK(E43))), "Yes", "No")</f>
        <v>Yes</v>
      </c>
      <c r="F44" s="43" t="str">
        <f aca="false">IF(NOT(AND(ISBLANK(F38), ISBLANK(F39), ISBLANK(F40), ISBLANK(F41), ISBLANK(F42), ISBLANK(F43))), "Yes", "No")</f>
        <v>Yes</v>
      </c>
      <c r="G44" s="43" t="str">
        <f aca="false">IF(NOT(AND(ISBLANK(G38), ISBLANK(G39), ISBLANK(G40), ISBLANK(G41), ISBLANK(G42), ISBLANK(G43))), "Yes", "No")</f>
        <v>Yes</v>
      </c>
      <c r="H44" s="43" t="str">
        <f aca="false">IF(NOT(AND(ISBLANK(H38), ISBLANK(H39), ISBLANK(H40), ISBLANK(H41), ISBLANK(H42), ISBLANK(H43))), "Yes", "No")</f>
        <v>No</v>
      </c>
      <c r="I44" s="43" t="str">
        <f aca="false">IF(NOT(AND(ISBLANK(I38), ISBLANK(I39), ISBLANK(I40), ISBLANK(I41), ISBLANK(I42), ISBLANK(I43))), "Yes", "No")</f>
        <v>No</v>
      </c>
      <c r="J44" s="43" t="str">
        <f aca="false">IF(NOT(AND(ISBLANK(J38), ISBLANK(J39), ISBLANK(J40), ISBLANK(J41), ISBLANK(J42), ISBLANK(J43))), "Yes", "No")</f>
        <v>Yes</v>
      </c>
      <c r="K44" s="43" t="str">
        <f aca="false">IF(NOT(AND(ISBLANK(K38), ISBLANK(K39), ISBLANK(K40), ISBLANK(K41), ISBLANK(K42), ISBLANK(K43))), "Yes", "No")</f>
        <v>Yes</v>
      </c>
      <c r="L44" s="43" t="str">
        <f aca="false">IF(NOT(AND(ISBLANK(L38), ISBLANK(L39), ISBLANK(L40), ISBLANK(L41), ISBLANK(L42), ISBLANK(L43))), "Yes", "No")</f>
        <v>Yes</v>
      </c>
      <c r="M44" s="43" t="str">
        <f aca="false">IF(NOT(AND(ISBLANK(M38), ISBLANK(M39), ISBLANK(M40), ISBLANK(M41), ISBLANK(M42), ISBLANK(M43))), "Yes", "No")</f>
        <v>No</v>
      </c>
      <c r="N44" s="43" t="str">
        <f aca="false">IF(NOT(AND(ISBLANK(N38), ISBLANK(N39), ISBLANK(N40), ISBLANK(N41), ISBLANK(N42), ISBLANK(N43))), "Yes", "No")</f>
        <v>No</v>
      </c>
      <c r="O44" s="43" t="str">
        <f aca="false">IF(NOT(AND(ISBLANK(O38), ISBLANK(O39), ISBLANK(O40), ISBLANK(O41), ISBLANK(O42), ISBLANK(O43))), "Yes", "No")</f>
        <v>No</v>
      </c>
      <c r="P44" s="43" t="str">
        <f aca="false">IF(NOT(AND(ISBLANK(P38), ISBLANK(P39), ISBLANK(P40), ISBLANK(P41), ISBLANK(P42), ISBLANK(P43))), "Yes", "No")</f>
        <v>No</v>
      </c>
      <c r="Q44" s="43" t="str">
        <f aca="false">IF(NOT(AND(ISBLANK(Q38), ISBLANK(Q39), ISBLANK(Q40), ISBLANK(Q41), ISBLANK(Q42), ISBLANK(Q43))), "Yes", "No")</f>
        <v>Yes</v>
      </c>
      <c r="R44" s="43" t="str">
        <f aca="false">IF(NOT(AND(ISBLANK(R38), ISBLANK(R39), ISBLANK(R40), ISBLANK(R41), ISBLANK(R42), ISBLANK(R43))), "Yes", "No")</f>
        <v>Yes</v>
      </c>
      <c r="S44" s="43" t="str">
        <f aca="false">IF(NOT(AND(ISBLANK(S38), ISBLANK(S39), ISBLANK(S40), ISBLANK(S41), ISBLANK(S42), ISBLANK(S43))), "Yes", "No")</f>
        <v>Yes</v>
      </c>
      <c r="T44" s="43" t="str">
        <f aca="false">IF(NOT(AND(ISBLANK(T38), ISBLANK(T39), ISBLANK(T40), ISBLANK(T41), ISBLANK(T42), ISBLANK(T43))), "Yes", "No")</f>
        <v>Yes</v>
      </c>
      <c r="U44" s="43" t="str">
        <f aca="false">IF(NOT(AND(ISBLANK(U38), ISBLANK(U39), ISBLANK(U40), ISBLANK(U41), ISBLANK(U42), ISBLANK(U43))), "Yes", "No")</f>
        <v>Yes</v>
      </c>
      <c r="V44" s="43" t="str">
        <f aca="false">IF(NOT(AND(ISBLANK(V38), ISBLANK(V39), ISBLANK(V40), ISBLANK(V41), ISBLANK(V42), ISBLANK(V43))), "Yes", "No")</f>
        <v>Yes</v>
      </c>
      <c r="W44" s="43" t="str">
        <f aca="false">IF(NOT(AND(ISBLANK(W38), ISBLANK(W39), ISBLANK(W40), ISBLANK(W41), ISBLANK(W42), ISBLANK(W43))), "Yes", "No")</f>
        <v>Yes</v>
      </c>
      <c r="X44" s="43" t="str">
        <f aca="false">IF(NOT(AND(ISBLANK(X38), ISBLANK(X39), ISBLANK(X40), ISBLANK(X41), ISBLANK(X42), ISBLANK(X43))), "Yes", "No")</f>
        <v>Yes</v>
      </c>
      <c r="Y44" s="43" t="str">
        <f aca="false">IF(NOT(AND(ISBLANK(Y38), ISBLANK(Y39), ISBLANK(Y40), ISBLANK(Y41), ISBLANK(Y42), ISBLANK(Y43))), "Yes", "No")</f>
        <v>No</v>
      </c>
      <c r="Z44" s="43" t="str">
        <f aca="false">IF(NOT(AND(ISBLANK(Z38), ISBLANK(Z39), ISBLANK(Z40), ISBLANK(Z41), ISBLANK(Z42), ISBLANK(Z43))), "Yes", "No")</f>
        <v>No</v>
      </c>
      <c r="AA44" s="43" t="str">
        <f aca="false">IF(NOT(AND(ISBLANK(AA38), ISBLANK(AA39), ISBLANK(AA40), ISBLANK(AA41), ISBLANK(AA42), ISBLANK(AA43))), "Yes", "No")</f>
        <v>No</v>
      </c>
      <c r="AB44" s="43" t="str">
        <f aca="false">IF(NOT(AND(ISBLANK(AB38), ISBLANK(AB39), ISBLANK(AB40), ISBLANK(AB41), ISBLANK(AB42), ISBLANK(AB43))), "Yes", "No")</f>
        <v>No</v>
      </c>
      <c r="AC44" s="43" t="str">
        <f aca="false">IF(NOT(AND(ISBLANK(AC38), ISBLANK(AC39), ISBLANK(AC40), ISBLANK(AC41), ISBLANK(AC42), ISBLANK(AC43))), "Yes", "No")</f>
        <v>No</v>
      </c>
      <c r="AD44" s="43" t="str">
        <f aca="false">IF(NOT(AND(ISBLANK(AD38), ISBLANK(AD39), ISBLANK(AD40), ISBLANK(AD41), ISBLANK(AD42), ISBLANK(AD43))), "Yes", "No")</f>
        <v>Yes</v>
      </c>
      <c r="AE44" s="43" t="str">
        <f aca="false">IF(NOT(AND(ISBLANK(AE38), ISBLANK(AE39), ISBLANK(AE40), ISBLANK(AE41), ISBLANK(AE42), ISBLANK(AE43))), "Yes", "No")</f>
        <v>Yes</v>
      </c>
      <c r="AF44" s="43" t="str">
        <f aca="false">IF(NOT(AND(ISBLANK(AF38), ISBLANK(AF39), ISBLANK(AF40), ISBLANK(AF41), ISBLANK(AF42), ISBLANK(AF43))), "Yes", "No")</f>
        <v>Yes</v>
      </c>
      <c r="AG44" s="43" t="str">
        <f aca="false">IF(NOT(AND(ISBLANK(AG38), ISBLANK(AG39), ISBLANK(AG40), ISBLANK(AG41), ISBLANK(AG42), ISBLANK(AG43))), "Yes", "No")</f>
        <v>Yes</v>
      </c>
      <c r="AH44" s="43" t="str">
        <f aca="false">IF(NOT(AND(ISBLANK(AH38), ISBLANK(AH39), ISBLANK(AH40), ISBLANK(AH41), ISBLANK(AH42), ISBLANK(AH43))), "Yes", "No")</f>
        <v>Yes</v>
      </c>
      <c r="AI44" s="43" t="str">
        <f aca="false">IF(NOT(AND(ISBLANK(AI38), ISBLANK(AI39), ISBLANK(AI40), ISBLANK(AI41), ISBLANK(AI42), ISBLANK(AI43))), "Yes", "No")</f>
        <v>Yes</v>
      </c>
      <c r="AJ44" s="43" t="str">
        <f aca="false">IF(NOT(AND(ISBLANK(AJ38), ISBLANK(AJ39), ISBLANK(AJ40), ISBLANK(AJ41), ISBLANK(AJ42), ISBLANK(AJ43))), "Yes", "No")</f>
        <v>Yes</v>
      </c>
      <c r="AK44" s="43" t="str">
        <f aca="false">IF(NOT(AND(ISBLANK(AK38), ISBLANK(AK39), ISBLANK(AK40), ISBLANK(AK41), ISBLANK(AK42), ISBLANK(AK43))), "Yes", "No")</f>
        <v>Yes</v>
      </c>
      <c r="AL44" s="43" t="str">
        <f aca="false">IF(NOT(AND(ISBLANK(AL38), ISBLANK(AL39), ISBLANK(AL40), ISBLANK(AL41), ISBLANK(AL42), ISBLANK(AL43))), "Yes", "No")</f>
        <v>Yes</v>
      </c>
      <c r="AM44" s="43" t="str">
        <f aca="false">IF(NOT(AND(ISBLANK(AM38), ISBLANK(AM39), ISBLANK(AM40), ISBLANK(AM41), ISBLANK(AM42), ISBLANK(AM43))), "Yes", "No")</f>
        <v>Yes</v>
      </c>
      <c r="AN44" s="43" t="str">
        <f aca="false">IF(NOT(AND(ISBLANK(AN38), ISBLANK(AN39), ISBLANK(AN40), ISBLANK(AN41), ISBLANK(AN42), ISBLANK(AN43))), "Yes", "No")</f>
        <v>Yes</v>
      </c>
      <c r="AO44" s="43" t="str">
        <f aca="false">IF(NOT(AND(ISBLANK(AO38), ISBLANK(AO39), ISBLANK(AO40), ISBLANK(AO41), ISBLANK(AO42), ISBLANK(AO43))), "Yes", "No")</f>
        <v>Yes</v>
      </c>
      <c r="AP44" s="43" t="str">
        <f aca="false">IF(NOT(AND(ISBLANK(AP38), ISBLANK(AP39), ISBLANK(AP40), ISBLANK(AP41), ISBLANK(AP42), ISBLANK(AP43))), "Yes", "No")</f>
        <v>Yes</v>
      </c>
      <c r="AQ44" s="43" t="str">
        <f aca="false">IF(NOT(AND(ISBLANK(AQ38), ISBLANK(AQ39), ISBLANK(AQ40), ISBLANK(AQ41), ISBLANK(AQ42), ISBLANK(AQ43))), "Yes", "No")</f>
        <v>Yes</v>
      </c>
      <c r="AR44" s="43" t="str">
        <f aca="false">IF(NOT(AND(ISBLANK(AR38), ISBLANK(AR39), ISBLANK(AR40), ISBLANK(AR41), ISBLANK(AR42), ISBLANK(AR43))), "Yes", "No")</f>
        <v>Yes</v>
      </c>
      <c r="AS44" s="43" t="str">
        <f aca="false">IF(NOT(AND(ISBLANK(AS38), ISBLANK(AS39), ISBLANK(AS40), ISBLANK(AS41), ISBLANK(AS42), ISBLANK(AS43))), "Yes", "No")</f>
        <v>Yes</v>
      </c>
      <c r="AT44" s="43" t="str">
        <f aca="false">IF(NOT(AND(ISBLANK(AT38), ISBLANK(AT39), ISBLANK(AT40), ISBLANK(AT41), ISBLANK(AT42), ISBLANK(AT43))), "Yes", "No")</f>
        <v>Yes</v>
      </c>
      <c r="AU44" s="43" t="str">
        <f aca="false">IF(NOT(AND(ISBLANK(AU38), ISBLANK(AU39), ISBLANK(AU40), ISBLANK(AU41), ISBLANK(AU42), ISBLANK(AU43))), "Yes", "No")</f>
        <v>Yes</v>
      </c>
      <c r="AV44" s="43" t="str">
        <f aca="false">IF(NOT(AND(ISBLANK(AV38), ISBLANK(AV39), ISBLANK(AV40), ISBLANK(AV41), ISBLANK(AV42), ISBLANK(AV43))), "Yes", "No")</f>
        <v>No</v>
      </c>
      <c r="AW44" s="43" t="str">
        <f aca="false">IF(NOT(AND(ISBLANK(AW38), ISBLANK(AW39), ISBLANK(AW40), ISBLANK(AW41), ISBLANK(AW42), ISBLANK(AW43))), "Yes", "No")</f>
        <v>No</v>
      </c>
      <c r="AX44" s="43" t="str">
        <f aca="false">IF(NOT(AND(ISBLANK(AX38), ISBLANK(AX39), ISBLANK(AX40), ISBLANK(AX41), ISBLANK(AX42), ISBLANK(AX43))), "Yes", "No")</f>
        <v>No</v>
      </c>
      <c r="AY44" s="43" t="str">
        <f aca="false">IF(NOT(AND(ISBLANK(AY38), ISBLANK(AY39), ISBLANK(AY40), ISBLANK(AY41), ISBLANK(AY42), ISBLANK(AY43))), "Yes", "No")</f>
        <v>Yes</v>
      </c>
    </row>
    <row r="46" customFormat="false" ht="13.8" hidden="false" customHeight="false" outlineLevel="0" collapsed="false">
      <c r="A46" s="44" t="s">
        <v>228</v>
      </c>
      <c r="B46" s="45" t="s">
        <v>229</v>
      </c>
      <c r="D46" s="44" t="s">
        <v>230</v>
      </c>
      <c r="E46" s="45" t="n">
        <f aca="false">COUNTIF((B2:AY2~ B13:AY13~ B24:AY24~ B35:AY35), "")</f>
        <v>38</v>
      </c>
      <c r="G46" s="0" t="s">
        <v>231</v>
      </c>
      <c r="H46" s="0" t="s">
        <v>232</v>
      </c>
      <c r="J46" s="0" t="s">
        <v>233</v>
      </c>
    </row>
    <row r="47" customFormat="false" ht="13.8" hidden="false" customHeight="false" outlineLevel="0" collapsed="false">
      <c r="A47" s="46" t="s">
        <v>43</v>
      </c>
      <c r="B47" s="47" t="n">
        <f aca="false">COUNTIF((B3:AY4~B14:AY15~B25:AY26~B36:AY37),"Normal")</f>
        <v>21</v>
      </c>
      <c r="D47" s="44" t="s">
        <v>234</v>
      </c>
      <c r="E47" s="48" t="n">
        <f aca="false">COUNTIF((B11:AY11~ B22:AY22~ B33:AY33~ B44:AY44), "No")</f>
        <v>53</v>
      </c>
      <c r="H47" s="0" t="s">
        <v>235</v>
      </c>
      <c r="J47" s="0" t="s">
        <v>7</v>
      </c>
    </row>
    <row r="48" customFormat="false" ht="13.8" hidden="false" customHeight="false" outlineLevel="0" collapsed="false">
      <c r="A48" s="46" t="s">
        <v>42</v>
      </c>
      <c r="B48" s="47" t="n">
        <f aca="false">COUNTIF((B3:AY4~B14:AY15~B25:AY26~B36:AY37),"Water")</f>
        <v>21</v>
      </c>
      <c r="J48" s="0" t="s">
        <v>9</v>
      </c>
    </row>
    <row r="49" customFormat="false" ht="13.8" hidden="false" customHeight="false" outlineLevel="0" collapsed="false">
      <c r="A49" s="46" t="s">
        <v>41</v>
      </c>
      <c r="B49" s="47" t="n">
        <f aca="false">COUNTIF((B3:AY4~B14:AY15~B25:AY26~B36:AY37),"Fire")</f>
        <v>15</v>
      </c>
      <c r="J49" s="0" t="s">
        <v>16</v>
      </c>
    </row>
    <row r="50" customFormat="false" ht="13.8" hidden="false" customHeight="false" outlineLevel="0" collapsed="false">
      <c r="A50" s="46" t="s">
        <v>40</v>
      </c>
      <c r="B50" s="47" t="n">
        <f aca="false">COUNTIF((B3:AY4~B14:AY15~B25:AY26~B36:AY37),"Grass")</f>
        <v>19</v>
      </c>
      <c r="J50" s="0" t="s">
        <v>18</v>
      </c>
    </row>
    <row r="51" customFormat="false" ht="13.8" hidden="false" customHeight="false" outlineLevel="0" collapsed="false">
      <c r="A51" s="46" t="s">
        <v>117</v>
      </c>
      <c r="B51" s="47" t="n">
        <f aca="false">COUNTIF((B3:AY4~B14:AY15~B25:AY26~B36:AY37),"Electric")</f>
        <v>11</v>
      </c>
      <c r="J51" s="0" t="s">
        <v>76</v>
      </c>
    </row>
    <row r="52" customFormat="false" ht="13.8" hidden="false" customHeight="false" outlineLevel="0" collapsed="false">
      <c r="A52" s="46" t="s">
        <v>45</v>
      </c>
      <c r="B52" s="47" t="n">
        <f aca="false">COUNTIF((B3:AY4~B14:AY15~B25:AY26~B36:AY37),"Fighting")</f>
        <v>12</v>
      </c>
      <c r="J52" s="0" t="s">
        <v>77</v>
      </c>
    </row>
    <row r="53" customFormat="false" ht="13.8" hidden="false" customHeight="false" outlineLevel="0" collapsed="false">
      <c r="A53" s="46" t="s">
        <v>48</v>
      </c>
      <c r="B53" s="47" t="n">
        <f aca="false">COUNTIF((B3:AY4~B14:AY15~B25:AY26~B36:AY37),"Psychic")</f>
        <v>16</v>
      </c>
      <c r="J53" s="0" t="s">
        <v>78</v>
      </c>
    </row>
    <row r="54" customFormat="false" ht="13.8" hidden="false" customHeight="false" outlineLevel="0" collapsed="false">
      <c r="A54" s="46" t="s">
        <v>119</v>
      </c>
      <c r="B54" s="47" t="n">
        <f aca="false">COUNTIF((B3:AY4~B14:AY15~B25:AY26~B36:AY37),"Ghost")</f>
        <v>11</v>
      </c>
      <c r="J54" s="0" t="s">
        <v>81</v>
      </c>
    </row>
    <row r="55" customFormat="false" ht="13.8" hidden="false" customHeight="false" outlineLevel="0" collapsed="false">
      <c r="A55" s="46" t="s">
        <v>120</v>
      </c>
      <c r="B55" s="47" t="n">
        <f aca="false">COUNTIF((B3:AY4~B14:AY15~B25:AY26~B36:AY37),"Ice")</f>
        <v>14</v>
      </c>
      <c r="J55" s="0" t="s">
        <v>87</v>
      </c>
    </row>
    <row r="56" customFormat="false" ht="13.8" hidden="false" customHeight="false" outlineLevel="0" collapsed="false">
      <c r="A56" s="46" t="s">
        <v>53</v>
      </c>
      <c r="B56" s="47" t="n">
        <f aca="false">COUNTIF((B3:AY4~B14:AY15~B25:AY26~B36:AY37),"Flying")</f>
        <v>26</v>
      </c>
      <c r="J56" s="0" t="s">
        <v>111</v>
      </c>
    </row>
    <row r="57" customFormat="false" ht="13.8" hidden="false" customHeight="false" outlineLevel="0" collapsed="false">
      <c r="A57" s="46" t="s">
        <v>51</v>
      </c>
      <c r="B57" s="47" t="n">
        <f aca="false">COUNTIF((B3:AY4~B14:AY15~B25:AY26~B36:AY37),"Poison")</f>
        <v>17</v>
      </c>
      <c r="J57" s="0" t="s">
        <v>131</v>
      </c>
    </row>
    <row r="58" customFormat="false" ht="13.8" hidden="false" customHeight="false" outlineLevel="0" collapsed="false">
      <c r="A58" s="46" t="s">
        <v>50</v>
      </c>
      <c r="B58" s="47" t="n">
        <f aca="false">COUNTIF((B3:AY4~B14:AY15~B25:AY26~B36:AY37),"Ground")</f>
        <v>22</v>
      </c>
      <c r="J58" s="0" t="s">
        <v>132</v>
      </c>
    </row>
    <row r="59" customFormat="false" ht="13.8" hidden="false" customHeight="false" outlineLevel="0" collapsed="false">
      <c r="A59" s="46" t="s">
        <v>46</v>
      </c>
      <c r="B59" s="47" t="n">
        <f aca="false">COUNTIF((B3:AY4~B14:AY15~B25:AY26~B36:AY37),"Bug")</f>
        <v>18</v>
      </c>
      <c r="J59" s="0" t="s">
        <v>138</v>
      </c>
    </row>
    <row r="60" customFormat="false" ht="13.8" hidden="false" customHeight="false" outlineLevel="0" collapsed="false">
      <c r="A60" s="46" t="s">
        <v>47</v>
      </c>
      <c r="B60" s="47" t="n">
        <f aca="false">COUNTIF((B3:AY4~B14:AY15~B25:AY26~B36:AY37),"Rock")</f>
        <v>10</v>
      </c>
      <c r="J60" s="0" t="s">
        <v>143</v>
      </c>
    </row>
    <row r="61" customFormat="false" ht="13.8" hidden="false" customHeight="false" outlineLevel="0" collapsed="false">
      <c r="A61" s="46" t="s">
        <v>176</v>
      </c>
      <c r="B61" s="47" t="n">
        <f aca="false">COUNTIF((B3:AY4~B14:AY15~B25:AY26~B36:AY37),"Dragon")</f>
        <v>10</v>
      </c>
      <c r="J61" s="0" t="s">
        <v>144</v>
      </c>
    </row>
    <row r="62" customFormat="false" ht="13.8" hidden="false" customHeight="false" outlineLevel="0" collapsed="false">
      <c r="A62" s="46" t="s">
        <v>44</v>
      </c>
      <c r="B62" s="49" t="n">
        <f aca="false">COUNTIF((B3:AY4~B14:AY15~B25:AY26~B36:AY37),"Dark")</f>
        <v>12</v>
      </c>
      <c r="J62" s="0" t="s">
        <v>146</v>
      </c>
    </row>
    <row r="63" customFormat="false" ht="13.8" hidden="false" customHeight="false" outlineLevel="0" collapsed="false">
      <c r="A63" s="46" t="s">
        <v>118</v>
      </c>
      <c r="B63" s="47" t="n">
        <f aca="false">COUNTIF((B3:AY4~B14:AY15~B25:AY26~B36:AY37),"Steel")</f>
        <v>11</v>
      </c>
      <c r="J63" s="0" t="s">
        <v>147</v>
      </c>
    </row>
    <row r="64" customFormat="false" ht="13.8" hidden="false" customHeight="false" outlineLevel="0" collapsed="false">
      <c r="A64" s="50" t="s">
        <v>49</v>
      </c>
      <c r="B64" s="51" t="n">
        <f aca="false">COUNTIF((B3:AY4~B14:AY15~B25:AY26~B36:AY37),"Fairy")</f>
        <v>18</v>
      </c>
      <c r="J64" s="0" t="s">
        <v>148</v>
      </c>
    </row>
    <row r="65" customFormat="false" ht="13.8" hidden="false" customHeight="false" outlineLevel="0" collapsed="false">
      <c r="J65" s="0" t="s">
        <v>151</v>
      </c>
    </row>
    <row r="66" customFormat="false" ht="13.8" hidden="false" customHeight="false" outlineLevel="0" collapsed="false">
      <c r="J66" s="0" t="s">
        <v>152</v>
      </c>
    </row>
    <row r="67" customFormat="false" ht="13.8" hidden="false" customHeight="false" outlineLevel="0" collapsed="false">
      <c r="J67" s="0" t="s">
        <v>160</v>
      </c>
    </row>
    <row r="68" customFormat="false" ht="13.8" hidden="false" customHeight="false" outlineLevel="0" collapsed="false">
      <c r="J68" s="0" t="s">
        <v>168</v>
      </c>
    </row>
    <row r="69" customFormat="false" ht="13.8" hidden="false" customHeight="false" outlineLevel="0" collapsed="false">
      <c r="J69" s="0" t="s">
        <v>169</v>
      </c>
    </row>
    <row r="70" customFormat="false" ht="13.8" hidden="false" customHeight="false" outlineLevel="0" collapsed="false">
      <c r="J70" s="0" t="s">
        <v>170</v>
      </c>
    </row>
    <row r="71" customFormat="false" ht="13.8" hidden="false" customHeight="false" outlineLevel="0" collapsed="false">
      <c r="J71" s="0" t="s">
        <v>172</v>
      </c>
    </row>
    <row r="72" customFormat="false" ht="13.8" hidden="false" customHeight="false" outlineLevel="0" collapsed="false">
      <c r="J72" s="0" t="s">
        <v>173</v>
      </c>
    </row>
    <row r="73" customFormat="false" ht="13.8" hidden="false" customHeight="false" outlineLevel="0" collapsed="false">
      <c r="J73" s="0" t="s">
        <v>186</v>
      </c>
    </row>
    <row r="74" customFormat="false" ht="13.8" hidden="false" customHeight="false" outlineLevel="0" collapsed="false">
      <c r="J74" s="0" t="s">
        <v>187</v>
      </c>
    </row>
    <row r="75" customFormat="false" ht="13.8" hidden="false" customHeight="false" outlineLevel="0" collapsed="false">
      <c r="J75" s="0" t="s">
        <v>191</v>
      </c>
    </row>
    <row r="76" customFormat="false" ht="13.8" hidden="false" customHeight="false" outlineLevel="0" collapsed="false">
      <c r="J76" s="0" t="s">
        <v>192</v>
      </c>
    </row>
    <row r="77" customFormat="false" ht="13.8" hidden="false" customHeight="false" outlineLevel="0" collapsed="false">
      <c r="A77" s="52"/>
      <c r="D77" s="52"/>
      <c r="J77" s="0" t="s">
        <v>193</v>
      </c>
    </row>
    <row r="78" customFormat="false" ht="13.8" hidden="false" customHeight="false" outlineLevel="0" collapsed="false">
      <c r="A78" s="52"/>
      <c r="D78" s="52"/>
      <c r="J78" s="0" t="s">
        <v>194</v>
      </c>
    </row>
    <row r="79" customFormat="false" ht="13.8" hidden="false" customHeight="false" outlineLevel="0" collapsed="false">
      <c r="A79" s="52"/>
      <c r="D79" s="52"/>
      <c r="J79" s="0" t="s">
        <v>195</v>
      </c>
    </row>
    <row r="80" customFormat="false" ht="13.8" hidden="false" customHeight="false" outlineLevel="0" collapsed="false">
      <c r="J80" s="0" t="s">
        <v>196</v>
      </c>
    </row>
    <row r="81" customFormat="false" ht="13.8" hidden="false" customHeight="false" outlineLevel="0" collapsed="false">
      <c r="A81" s="52"/>
      <c r="D81" s="52"/>
      <c r="J81" s="0" t="s">
        <v>197</v>
      </c>
    </row>
    <row r="82" customFormat="false" ht="13.8" hidden="false" customHeight="false" outlineLevel="0" collapsed="false">
      <c r="A82" s="52"/>
      <c r="D82" s="52"/>
      <c r="J82" s="0" t="s">
        <v>198</v>
      </c>
    </row>
    <row r="83" customFormat="false" ht="13.8" hidden="false" customHeight="false" outlineLevel="0" collapsed="false">
      <c r="A83" s="52"/>
      <c r="D83" s="52"/>
      <c r="J83" s="0" t="s">
        <v>200</v>
      </c>
    </row>
    <row r="84" customFormat="false" ht="13.8" hidden="false" customHeight="false" outlineLevel="0" collapsed="false">
      <c r="A84" s="52"/>
      <c r="D84" s="52"/>
      <c r="J84" s="0" t="s">
        <v>201</v>
      </c>
    </row>
    <row r="85" customFormat="false" ht="13.8" hidden="false" customHeight="false" outlineLevel="0" collapsed="false">
      <c r="A85" s="52"/>
      <c r="D85" s="52"/>
      <c r="J85" s="0" t="s">
        <v>202</v>
      </c>
    </row>
    <row r="86" customFormat="false" ht="13.8" hidden="false" customHeight="false" outlineLevel="0" collapsed="false">
      <c r="A86" s="52"/>
      <c r="D86" s="52"/>
      <c r="J86" s="0" t="s">
        <v>205</v>
      </c>
    </row>
    <row r="87" customFormat="false" ht="13.8" hidden="false" customHeight="false" outlineLevel="0" collapsed="false">
      <c r="A87" s="52"/>
      <c r="D87" s="52"/>
      <c r="J87" s="0" t="s">
        <v>211</v>
      </c>
    </row>
    <row r="88" customFormat="false" ht="13.8" hidden="false" customHeight="false" outlineLevel="0" collapsed="false">
      <c r="A88" s="52"/>
      <c r="D88" s="52"/>
      <c r="J88" s="0" t="s">
        <v>212</v>
      </c>
    </row>
    <row r="89" customFormat="false" ht="13.8" hidden="false" customHeight="false" outlineLevel="0" collapsed="false">
      <c r="J89" s="0" t="s">
        <v>236</v>
      </c>
    </row>
    <row r="90" customFormat="false" ht="13.8" hidden="false" customHeight="false" outlineLevel="0" collapsed="false">
      <c r="A90" s="52"/>
      <c r="D90" s="52"/>
      <c r="J90" s="0" t="s">
        <v>214</v>
      </c>
    </row>
    <row r="91" customFormat="false" ht="13.8" hidden="false" customHeight="false" outlineLevel="0" collapsed="false">
      <c r="J91" s="0" t="s">
        <v>215</v>
      </c>
    </row>
    <row r="92" customFormat="false" ht="13.8" hidden="false" customHeight="false" outlineLevel="0" collapsed="false">
      <c r="A92" s="52"/>
      <c r="D92" s="52"/>
      <c r="J92" s="0" t="s">
        <v>79</v>
      </c>
    </row>
    <row r="93" customFormat="false" ht="13.8" hidden="false" customHeight="false" outlineLevel="0" collapsed="false">
      <c r="J93" s="0" t="s">
        <v>80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AY44">
    <cfRule type="cellIs" priority="2" operator="equal" aboveAverage="0" equalAverage="0" bottom="0" percent="0" rank="0" text="" dxfId="0">
      <formula>"Fire"</formula>
    </cfRule>
    <cfRule type="cellIs" priority="3" operator="equal" aboveAverage="0" equalAverage="0" bottom="0" percent="0" rank="0" text="" dxfId="1">
      <formula>"Water"</formula>
    </cfRule>
    <cfRule type="cellIs" priority="4" operator="equal" aboveAverage="0" equalAverage="0" bottom="0" percent="0" rank="0" text="" dxfId="2">
      <formula>"Grass"</formula>
    </cfRule>
    <cfRule type="cellIs" priority="5" operator="equal" aboveAverage="0" equalAverage="0" bottom="0" percent="0" rank="0" text="" dxfId="3">
      <formula>"Poison"</formula>
    </cfRule>
    <cfRule type="cellIs" priority="6" operator="equal" aboveAverage="0" equalAverage="0" bottom="0" percent="0" rank="0" text="" dxfId="4">
      <formula>"Electric"</formula>
    </cfRule>
    <cfRule type="cellIs" priority="7" operator="equal" aboveAverage="0" equalAverage="0" bottom="0" percent="0" rank="0" text="" dxfId="5">
      <formula>"Ground"</formula>
    </cfRule>
    <cfRule type="cellIs" priority="8" operator="equal" aboveAverage="0" equalAverage="0" bottom="0" percent="0" rank="0" text="" dxfId="6">
      <formula>"Psychic"</formula>
    </cfRule>
    <cfRule type="cellIs" priority="9" operator="equal" aboveAverage="0" equalAverage="0" bottom="0" percent="0" rank="0" text="" dxfId="7">
      <formula>"Rock"</formula>
    </cfRule>
    <cfRule type="cellIs" priority="10" operator="equal" aboveAverage="0" equalAverage="0" bottom="0" percent="0" rank="0" text="" dxfId="8">
      <formula>"Ice"</formula>
    </cfRule>
    <cfRule type="cellIs" priority="11" operator="equal" aboveAverage="0" equalAverage="0" bottom="0" percent="0" rank="0" text="" dxfId="9">
      <formula>"Bug"</formula>
    </cfRule>
    <cfRule type="cellIs" priority="12" operator="equal" aboveAverage="0" equalAverage="0" bottom="0" percent="0" rank="0" text="" dxfId="10">
      <formula>"Dragon"</formula>
    </cfRule>
    <cfRule type="cellIs" priority="13" operator="equal" aboveAverage="0" equalAverage="0" bottom="0" percent="0" rank="0" text="" dxfId="11">
      <formula>"Ghost"</formula>
    </cfRule>
    <cfRule type="cellIs" priority="14" operator="equal" aboveAverage="0" equalAverage="0" bottom="0" percent="0" rank="0" text="" dxfId="12">
      <formula>"Dark"</formula>
    </cfRule>
    <cfRule type="cellIs" priority="15" operator="equal" aboveAverage="0" equalAverage="0" bottom="0" percent="0" rank="0" text="" dxfId="13">
      <formula>"Steel"</formula>
    </cfRule>
    <cfRule type="cellIs" priority="16" operator="equal" aboveAverage="0" equalAverage="0" bottom="0" percent="0" rank="0" text="" dxfId="14">
      <formula>"Fairy"</formula>
    </cfRule>
    <cfRule type="cellIs" priority="17" operator="equal" aboveAverage="0" equalAverage="0" bottom="0" percent="0" rank="0" text="" dxfId="15">
      <formula>"Flying"</formula>
    </cfRule>
    <cfRule type="cellIs" priority="18" operator="equal" aboveAverage="0" equalAverage="0" bottom="0" percent="0" rank="0" text="" dxfId="16">
      <formula>"Fighting"</formula>
    </cfRule>
    <cfRule type="cellIs" priority="19" operator="equal" aboveAverage="0" equalAverage="0" bottom="0" percent="0" rank="0" text="" dxfId="17">
      <formula>"Normal"</formula>
    </cfRule>
    <cfRule type="cellIs" priority="20" operator="equal" aboveAverage="0" equalAverage="0" bottom="0" percent="0" rank="0" text="" dxfId="18">
      <formula>"Yes"</formula>
    </cfRule>
    <cfRule type="cellIs" priority="21" operator="equal" aboveAverage="0" equalAverage="0" bottom="0" percent="0" rank="0" text="" dxfId="19">
      <formula>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2019-02-27T17:35:45Z</dcterms:created>
  <dc:creator>Robert</dc:creator>
  <dc:description/>
  <dc:language>en-GB</dc:language>
  <cp:lastModifiedBy/>
  <dcterms:modified xsi:type="dcterms:W3CDTF">2019-03-09T18:15:51Z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