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 activeTab="12"/>
  </bookViews>
  <sheets>
    <sheet name="Aula 1" sheetId="1" r:id="rId1"/>
    <sheet name="Aula2" sheetId="2" r:id="rId2"/>
    <sheet name="Aula3" sheetId="3" r:id="rId3"/>
    <sheet name="Aula 4" sheetId="4" r:id="rId4"/>
    <sheet name="Aula 5" sheetId="5" r:id="rId5"/>
    <sheet name="Aula6" sheetId="6" r:id="rId6"/>
    <sheet name="Aula7" sheetId="7" r:id="rId7"/>
    <sheet name="Aula8" sheetId="8" r:id="rId8"/>
    <sheet name="Aula9" sheetId="9" r:id="rId9"/>
    <sheet name="Aula10" sheetId="10" r:id="rId10"/>
    <sheet name="Aula11" sheetId="11" r:id="rId11"/>
    <sheet name="Aula12" sheetId="12" r:id="rId12"/>
    <sheet name="Aula13" sheetId="13" r:id="rId13"/>
    <sheet name="Planilha14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<sst xmlns="http://schemas.openxmlformats.org/spreadsheetml/2006/main" count="196" uniqueCount="149">
  <si>
    <t>Elma Cristina</t>
  </si>
  <si>
    <t>Olá meu nome é</t>
  </si>
  <si>
    <t>A1</t>
  </si>
  <si>
    <t>Nasci em</t>
  </si>
  <si>
    <t>B1</t>
  </si>
  <si>
    <t>Esse ano faço</t>
  </si>
  <si>
    <t>B3</t>
  </si>
  <si>
    <t>anos</t>
  </si>
  <si>
    <t>Valor do dólar</t>
  </si>
  <si>
    <t>Cotação de produtos</t>
  </si>
  <si>
    <t>Item</t>
  </si>
  <si>
    <t>Quantidade</t>
  </si>
  <si>
    <t>Preço R$</t>
  </si>
  <si>
    <t>Total R$</t>
  </si>
  <si>
    <t>Total $</t>
  </si>
  <si>
    <t>Porca</t>
  </si>
  <si>
    <t>Parafuso</t>
  </si>
  <si>
    <t>Arruela</t>
  </si>
  <si>
    <t>Prego</t>
  </si>
  <si>
    <t>Total</t>
  </si>
  <si>
    <t>Boletim Escolar</t>
  </si>
  <si>
    <t>Nome</t>
  </si>
  <si>
    <t>Matéria</t>
  </si>
  <si>
    <t>1º Bim</t>
  </si>
  <si>
    <t>2º Bim</t>
  </si>
  <si>
    <t>3º Bim</t>
  </si>
  <si>
    <t>4º Bim</t>
  </si>
  <si>
    <t>Soma</t>
  </si>
  <si>
    <t>Média</t>
  </si>
  <si>
    <t>Português</t>
  </si>
  <si>
    <t>História</t>
  </si>
  <si>
    <t>Geografia</t>
  </si>
  <si>
    <t>Matemática</t>
  </si>
  <si>
    <t>Fórmula Condicional</t>
  </si>
  <si>
    <t>Teste</t>
  </si>
  <si>
    <t>Maior</t>
  </si>
  <si>
    <t>&gt;</t>
  </si>
  <si>
    <t>N1</t>
  </si>
  <si>
    <t>OP</t>
  </si>
  <si>
    <t>N2</t>
  </si>
  <si>
    <t>Resultado 1</t>
  </si>
  <si>
    <t>Resultado 2</t>
  </si>
  <si>
    <t>Menor</t>
  </si>
  <si>
    <t>&lt;</t>
  </si>
  <si>
    <t>Maior igual</t>
  </si>
  <si>
    <t>&gt;=</t>
  </si>
  <si>
    <t>SE(C5&lt;E5;"é menor";"é maior")</t>
  </si>
  <si>
    <t>Menor igual</t>
  </si>
  <si>
    <t>&lt;=</t>
  </si>
  <si>
    <t>SE(C6&gt;=E6;"é maior igual";"é menor igual")</t>
  </si>
  <si>
    <t>Igual</t>
  </si>
  <si>
    <t>=</t>
  </si>
  <si>
    <t>SE(C7&lt;=E7;"é menor igual";"é maior igual")</t>
  </si>
  <si>
    <t>Diferente</t>
  </si>
  <si>
    <t>&lt;&gt;</t>
  </si>
  <si>
    <t>SE(C8=E8;"é igual";"é diferente")</t>
  </si>
  <si>
    <t>SE(C9&lt;&gt;E9;"é diferente";"é igual")</t>
  </si>
  <si>
    <t>Mensagem secreta</t>
  </si>
  <si>
    <t>Senha</t>
  </si>
  <si>
    <t>Adalto05</t>
  </si>
  <si>
    <t>Locação de ferramentas</t>
  </si>
  <si>
    <t>Multa</t>
  </si>
  <si>
    <t>Produto</t>
  </si>
  <si>
    <t>Preço por dia</t>
  </si>
  <si>
    <t>Data de Locação</t>
  </si>
  <si>
    <t>Dias Previsto</t>
  </si>
  <si>
    <t>Data Devolução</t>
  </si>
  <si>
    <t>Multa?</t>
  </si>
  <si>
    <t>Dias de atraso</t>
  </si>
  <si>
    <t>Betorneira</t>
  </si>
  <si>
    <t>Furadeira</t>
  </si>
  <si>
    <t>Tico Tico</t>
  </si>
  <si>
    <t>Solda</t>
  </si>
  <si>
    <t>Esmerilhadeira</t>
  </si>
  <si>
    <t>Usos do Mouse</t>
  </si>
  <si>
    <t>Tabuada</t>
  </si>
  <si>
    <t>Aleatorio</t>
  </si>
  <si>
    <t>Aleatorio entre</t>
  </si>
  <si>
    <t>Cassino do mateus</t>
  </si>
  <si>
    <t>🏆PRÊMIO🏆</t>
  </si>
  <si>
    <t>Aposta</t>
  </si>
  <si>
    <t>N3</t>
  </si>
  <si>
    <t xml:space="preserve">Boletim escolar </t>
  </si>
  <si>
    <t>Alunos
Aprovado
Reprovado
Recuperação</t>
  </si>
  <si>
    <t>Materia</t>
  </si>
  <si>
    <t>1º BI</t>
  </si>
  <si>
    <t>2º BI</t>
  </si>
  <si>
    <t>3º BI</t>
  </si>
  <si>
    <t>4º BI</t>
  </si>
  <si>
    <t>Media</t>
  </si>
  <si>
    <t>Situação</t>
  </si>
  <si>
    <t>Aprovado</t>
  </si>
  <si>
    <t>Materia1</t>
  </si>
  <si>
    <t>Reprovado</t>
  </si>
  <si>
    <t>Materia2</t>
  </si>
  <si>
    <t>Recuperação</t>
  </si>
  <si>
    <t>Materia3</t>
  </si>
  <si>
    <t>Materia4</t>
  </si>
  <si>
    <t>Materia5</t>
  </si>
  <si>
    <t>Materia6</t>
  </si>
  <si>
    <t>Materia7</t>
  </si>
  <si>
    <t>Materia8</t>
  </si>
  <si>
    <t>Graficos linhas</t>
  </si>
  <si>
    <t xml:space="preserve">Variação de preços </t>
  </si>
  <si>
    <t>jan</t>
  </si>
  <si>
    <t>feb</t>
  </si>
  <si>
    <t>mar</t>
  </si>
  <si>
    <t>apr</t>
  </si>
  <si>
    <t>may</t>
  </si>
  <si>
    <t>Variação</t>
  </si>
  <si>
    <t xml:space="preserve">Arroz </t>
  </si>
  <si>
    <t>Feijão</t>
  </si>
  <si>
    <t>Trigo</t>
  </si>
  <si>
    <t>Graficos de colas e pizza</t>
  </si>
  <si>
    <t>Notas</t>
  </si>
  <si>
    <t>&gt;9</t>
  </si>
  <si>
    <t>Top Alunos</t>
  </si>
  <si>
    <t>&lt;7</t>
  </si>
  <si>
    <t>&gt;=7 e &lt;=9</t>
  </si>
  <si>
    <t>Aluno 1</t>
  </si>
  <si>
    <t>Aluno 2</t>
  </si>
  <si>
    <t>Aluno 3</t>
  </si>
  <si>
    <t>Aluno 4</t>
  </si>
  <si>
    <t>Aluno 5</t>
  </si>
  <si>
    <t>Aluno 6</t>
  </si>
  <si>
    <t>Grafico de pizza/rosca</t>
  </si>
  <si>
    <t>meninas</t>
  </si>
  <si>
    <t>meninos</t>
  </si>
  <si>
    <t>aprovado</t>
  </si>
  <si>
    <t>reprovado</t>
  </si>
  <si>
    <t>recuperação</t>
  </si>
  <si>
    <t>Formatação Condicional</t>
  </si>
  <si>
    <t>Cotação de cellulares</t>
  </si>
  <si>
    <t>Celular</t>
  </si>
  <si>
    <t>Shoope</t>
  </si>
  <si>
    <t>AliExpress</t>
  </si>
  <si>
    <t>Bangood</t>
  </si>
  <si>
    <t>Light in the box</t>
  </si>
  <si>
    <t>Shein</t>
  </si>
  <si>
    <t>Mercado Livre</t>
  </si>
  <si>
    <t>Celular1</t>
  </si>
  <si>
    <t>Celular2</t>
  </si>
  <si>
    <t>Celular3</t>
  </si>
  <si>
    <t>Celular4</t>
  </si>
  <si>
    <t>Celular5</t>
  </si>
  <si>
    <t>Celular6</t>
  </si>
  <si>
    <t>Celular7</t>
  </si>
  <si>
    <t>Celular8</t>
  </si>
  <si>
    <t>Celular9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</si>
</sst>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0.00_ "/>
  </numFmts>
  <fonts count="26">
    <font>
      <sz val="10"/>
      <color theme="1"/>
      <name val="Calibri"/>
      <charset val="134"/>
      <scheme val="minor"/>
    </font>
    <font>
      <sz val="10"/>
      <color theme="7" tint="-0.25"/>
      <name val="Calibri"/>
      <charset val="134"/>
      <scheme val="minor"/>
    </font>
    <font>
      <sz val="10"/>
      <color theme="9"/>
      <name val="Calibri"/>
      <charset val="134"/>
      <scheme val="minor"/>
    </font>
    <font>
      <b/>
      <sz val="12"/>
      <color theme="0"/>
      <name val="Agency FB"/>
      <charset val="134"/>
    </font>
    <font>
      <b/>
      <sz val="10"/>
      <color theme="0"/>
      <name val="Agency FB"/>
      <charset val="134"/>
    </font>
    <font>
      <b/>
      <sz val="11"/>
      <color theme="1"/>
      <name val="Agency FB"/>
      <charset val="134"/>
    </font>
    <font>
      <b/>
      <sz val="10"/>
      <color theme="1"/>
      <name val="Agency FB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49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A9A3BF"/>
        <bgColor indexed="64"/>
      </patternFill>
    </fill>
    <fill>
      <patternFill patternType="solid">
        <fgColor theme="8" tint="-0.5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-0.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9" borderId="4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20" borderId="7" applyNumberFormat="0" applyAlignment="0" applyProtection="0">
      <alignment vertical="center"/>
    </xf>
    <xf numFmtId="0" fontId="16" fillId="21" borderId="8" applyNumberFormat="0" applyAlignment="0" applyProtection="0">
      <alignment vertical="center"/>
    </xf>
    <xf numFmtId="0" fontId="17" fillId="21" borderId="7" applyNumberFormat="0" applyAlignment="0" applyProtection="0">
      <alignment vertical="center"/>
    </xf>
    <xf numFmtId="0" fontId="18" fillId="22" borderId="9" applyNumberFormat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4" fillId="48" borderId="0" applyNumberFormat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0" fillId="0" borderId="1" xfId="0" applyBorder="1">
      <alignment vertical="center"/>
    </xf>
    <xf numFmtId="177" fontId="0" fillId="0" borderId="1" xfId="2" applyBorder="1">
      <alignment vertical="center"/>
    </xf>
    <xf numFmtId="0" fontId="0" fillId="0" borderId="1" xfId="0" applyBorder="1">
      <alignment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177" fontId="0" fillId="0" borderId="1" xfId="0" applyNumberFormat="1" applyBorder="1">
      <alignment vertical="center"/>
    </xf>
    <xf numFmtId="9" fontId="0" fillId="0" borderId="1" xfId="3" applyBorder="1">
      <alignment vertical="center"/>
    </xf>
    <xf numFmtId="180" fontId="0" fillId="0" borderId="1" xfId="0" applyNumberFormat="1" applyBorder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4" borderId="0" xfId="0" applyFill="1">
      <alignment vertical="center"/>
    </xf>
    <xf numFmtId="0" fontId="1" fillId="0" borderId="0" xfId="0" applyFont="1" applyAlignment="1">
      <alignment horizontal="center" vertical="center"/>
    </xf>
    <xf numFmtId="177" fontId="0" fillId="0" borderId="0" xfId="2">
      <alignment vertical="center"/>
    </xf>
    <xf numFmtId="177" fontId="0" fillId="0" borderId="0" xfId="2" applyAlignment="1">
      <alignment horizontal="center" vertical="center"/>
    </xf>
    <xf numFmtId="0" fontId="0" fillId="5" borderId="1" xfId="0" applyFill="1" applyBorder="1">
      <alignment vertical="center"/>
    </xf>
    <xf numFmtId="0" fontId="2" fillId="6" borderId="0" xfId="0" applyFont="1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9" fontId="0" fillId="0" borderId="1" xfId="0" applyNumberFormat="1" applyBorder="1">
      <alignment vertical="center"/>
    </xf>
    <xf numFmtId="0" fontId="0" fillId="10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16" fontId="0" fillId="0" borderId="1" xfId="0" applyNumberFormat="1" applyBorder="1">
      <alignment vertical="center"/>
    </xf>
    <xf numFmtId="0" fontId="4" fillId="12" borderId="1" xfId="0" applyFont="1" applyFill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5" fillId="14" borderId="1" xfId="0" applyFont="1" applyFill="1" applyBorder="1" applyAlignment="1">
      <alignment horizontal="center" vertical="center"/>
    </xf>
    <xf numFmtId="0" fontId="0" fillId="15" borderId="1" xfId="0" applyFill="1" applyBorder="1">
      <alignment vertical="center"/>
    </xf>
    <xf numFmtId="0" fontId="0" fillId="16" borderId="1" xfId="0" applyFill="1" applyBorder="1">
      <alignment vertical="center"/>
    </xf>
    <xf numFmtId="0" fontId="0" fillId="0" borderId="1" xfId="0" applyNumberFormat="1" applyBorder="1">
      <alignment vertical="center"/>
    </xf>
    <xf numFmtId="0" fontId="4" fillId="17" borderId="1" xfId="0" applyFont="1" applyFill="1" applyBorder="1" applyAlignment="1">
      <alignment horizontal="center" vertical="center"/>
    </xf>
    <xf numFmtId="0" fontId="6" fillId="18" borderId="1" xfId="0" applyFont="1" applyFill="1" applyBorder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20">
    <dxf>
      <font>
        <color rgb="FFFF0000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theme="1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9"/>
      <tableStyleElement type="headerRow" dxfId="8"/>
      <tableStyleElement type="totalRow" dxfId="7"/>
      <tableStyleElement type="firstColumn" dxfId="6"/>
      <tableStyleElement type="lastColumn" dxfId="5"/>
      <tableStyleElement type="firstRowStripe" dxfId="4"/>
      <tableStyleElement type="firstColumnStripe" dxfId="3"/>
    </tableStyle>
    <tableStyle name="PivotStylePreset2_Accent1" table="0" count="10" xr9:uid="{267968C8-6FFD-4C36-ACC1-9EA1FD1885CA}">
      <tableStyleElement type="headerRow" dxfId="19"/>
      <tableStyleElement type="totalRow" dxfId="18"/>
      <tableStyleElement type="firstRowStripe" dxfId="17"/>
      <tableStyleElement type="firstColumnStripe" dxfId="16"/>
      <tableStyleElement type="firstSubtotalRow" dxfId="15"/>
      <tableStyleElement type="secondSubtotalRow" dxfId="14"/>
      <tableStyleElement type="firstRowSubheading" dxfId="13"/>
      <tableStyleElement type="secondRowSubheading" dxfId="12"/>
      <tableStyleElement type="pageFieldLabels" dxfId="11"/>
      <tableStyleElement type="pageFieldValues" dxfId="10"/>
    </tableStyle>
  </tableStyles>
  <colors>
    <mruColors>
      <color rgb="00A9A3B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eetMetadata" Target="metadata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8" Type="http://schemas.microsoft.com/office/2011/relationships/chartColorStyle" Target="colors2.xml"/><Relationship Id="rId7" Type="http://schemas.microsoft.com/office/2011/relationships/chartStyle" Target="style2.xml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115210526315789"/>
          <c:y val="0.191230486685032"/>
          <c:w val="0.846631578947368"/>
          <c:h val="0.6089072543618"/>
        </c:manualLayout>
      </c:layout>
      <c:lineChart>
        <c:grouping val="standard"/>
        <c:varyColors val="0"/>
        <c:ser>
          <c:idx val="0"/>
          <c:order val="0"/>
          <c:tx>
            <c:strRef>
              <c:f>Aula10!$A$4</c:f>
              <c:strCache>
                <c:ptCount val="1"/>
                <c:pt idx="0">
                  <c:v>Arroz 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0" scaled="1"/>
              </a:gra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ln w="9525" cmpd="sng">
                      <a:solidFill>
                        <a:schemeClr val="accent1"/>
                      </a:solidFill>
                      <a:prstDash val="solid"/>
                    </a:ln>
                    <a:solidFill>
                      <a:srgbClr val="70AD47">
                        <a:tint val="1000"/>
                      </a:srgbClr>
                    </a:solidFill>
                    <a:effectLst>
                      <a:glow rad="38100">
                        <a:schemeClr val="accent1"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Aula10!$B$3:$F$3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Aula10!$B$4:$F$4</c:f>
              <c:numCache>
                <c:formatCode>_-"R$"\ * #,##0.00_-;\-"R$"\ * #,##0.00_-;_-"R$"\ * "-"??_-;_-@_-</c:formatCode>
                <c:ptCount val="5"/>
                <c:pt idx="0">
                  <c:v>59.2</c:v>
                </c:pt>
                <c:pt idx="1">
                  <c:v>42.5</c:v>
                </c:pt>
                <c:pt idx="2">
                  <c:v>50.6</c:v>
                </c:pt>
                <c:pt idx="3">
                  <c:v>43.9</c:v>
                </c:pt>
                <c:pt idx="4">
                  <c:v>49.9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Aula10!$A$5</c:f>
              <c:strCache>
                <c:ptCount val="1"/>
                <c:pt idx="0">
                  <c:v>Feijão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2"/>
                  </a:gs>
                  <a:gs pos="0">
                    <a:schemeClr val="accent2">
                      <a:hueOff val="-1670000"/>
                    </a:schemeClr>
                  </a:gs>
                </a:gsLst>
                <a:lin ang="0" scaled="1"/>
              </a:gra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Aula10!$B$3:$F$3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Aula10!$B$5:$F$5</c:f>
              <c:numCache>
                <c:formatCode>_-"R$"\ * #,##0.00_-;\-"R$"\ * #,##0.00_-;_-"R$"\ * "-"??_-;_-@_-</c:formatCode>
                <c:ptCount val="5"/>
                <c:pt idx="0">
                  <c:v>41.4</c:v>
                </c:pt>
                <c:pt idx="1">
                  <c:v>40.5</c:v>
                </c:pt>
                <c:pt idx="2">
                  <c:v>55.1</c:v>
                </c:pt>
                <c:pt idx="3">
                  <c:v>49.2</c:v>
                </c:pt>
                <c:pt idx="4">
                  <c:v>67.5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Aula10!$A$6</c:f>
              <c:strCache>
                <c:ptCount val="1"/>
                <c:pt idx="0">
                  <c:v>Trigo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3"/>
                  </a:gs>
                  <a:gs pos="0">
                    <a:schemeClr val="accent3">
                      <a:hueOff val="-1670000"/>
                    </a:schemeClr>
                  </a:gs>
                </a:gsLst>
                <a:lin ang="0" scaled="1"/>
              </a:gra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Aula10!$B$3:$F$3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Aula10!$B$6:$F$6</c:f>
              <c:numCache>
                <c:formatCode>_-"R$"\ * #,##0.00_-;\-"R$"\ * #,##0.00_-;_-"R$"\ * "-"??_-;_-@_-</c:formatCode>
                <c:ptCount val="5"/>
                <c:pt idx="0">
                  <c:v>72</c:v>
                </c:pt>
                <c:pt idx="1">
                  <c:v>74</c:v>
                </c:pt>
                <c:pt idx="2">
                  <c:v>50.4</c:v>
                </c:pt>
                <c:pt idx="3">
                  <c:v>49</c:v>
                </c:pt>
                <c:pt idx="4">
                  <c:v>79.3</c:v>
                </c:pt>
              </c:numCache>
            </c:numRef>
          </c: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1"/>
        <c:axId val="598481606"/>
        <c:axId val="569691822"/>
      </c:lineChart>
      <c:catAx>
        <c:axId val="598481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9691822"/>
        <c:crosses val="autoZero"/>
        <c:auto val="1"/>
        <c:lblAlgn val="ctr"/>
        <c:lblOffset val="100"/>
        <c:noMultiLvlLbl val="0"/>
      </c:catAx>
      <c:valAx>
        <c:axId val="56969182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8160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1"/>
              </a:blip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blipFill rotWithShape="1">
                <a:blip xmlns:r="http://schemas.openxmlformats.org/officeDocument/2006/relationships" r:embed="rId2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blipFill rotWithShape="1"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blipFill rotWithShape="1">
                <a:blip xmlns:r="http://schemas.openxmlformats.org/officeDocument/2006/relationships" r:embed="rId4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blipFill rotWithShape="1">
                <a:blip xmlns:r="http://schemas.openxmlformats.org/officeDocument/2006/relationships" r:embed="rId5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blipFill rotWithShape="1">
                <a:blip xmlns:r="http://schemas.openxmlformats.org/officeDocument/2006/relationships" r:embed="rId6"/>
                <a:stretch>
                  <a:fillRect/>
                </a:stretch>
              </a:blip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Aula11!$A$11:$A$16</c:f>
              <c:strCache>
                <c:ptCount val="6"/>
                <c:pt idx="0">
                  <c:v>Aluno 1</c:v>
                </c:pt>
                <c:pt idx="1">
                  <c:v>Aluno 2</c:v>
                </c:pt>
                <c:pt idx="2">
                  <c:v>Aluno 3</c:v>
                </c:pt>
                <c:pt idx="3">
                  <c:v>Aluno 4</c:v>
                </c:pt>
                <c:pt idx="4">
                  <c:v>Aluno 5</c:v>
                </c:pt>
                <c:pt idx="5">
                  <c:v>Aluno 6</c:v>
                </c:pt>
              </c:strCache>
            </c:strRef>
          </c:cat>
          <c:val>
            <c:numRef>
              <c:f>Aula11!$B$11:$B$16</c:f>
              <c:numCache>
                <c:formatCode>General</c:formatCode>
                <c:ptCount val="6"/>
                <c:pt idx="0">
                  <c:v>6.01</c:v>
                </c:pt>
                <c:pt idx="1">
                  <c:v>8.72</c:v>
                </c:pt>
                <c:pt idx="2">
                  <c:v>6.5</c:v>
                </c:pt>
                <c:pt idx="3">
                  <c:v>9.75</c:v>
                </c:pt>
                <c:pt idx="4">
                  <c:v>9.52</c:v>
                </c:pt>
                <c:pt idx="5">
                  <c:v>7.83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250088955"/>
        <c:axId val="549143081"/>
      </c:barChart>
      <c:catAx>
        <c:axId val="250088955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pt-BR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9143081"/>
        <c:crosses val="autoZero"/>
        <c:auto val="1"/>
        <c:lblAlgn val="ctr"/>
        <c:lblOffset val="100"/>
        <c:noMultiLvlLbl val="0"/>
      </c:catAx>
      <c:valAx>
        <c:axId val="549143081"/>
        <c:scaling>
          <c:orientation val="minMax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pt-BR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0889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spPr>
            <a:gradFill>
              <a:gsLst>
                <a:gs pos="0">
                  <a:srgbClr val="FE4444"/>
                </a:gs>
                <a:gs pos="100000">
                  <a:srgbClr val="832B2B"/>
                </a:gs>
              </a:gsLst>
              <a:lin ang="5400000" scaled="0"/>
            </a:gradFill>
          </c:spPr>
          <c:explosion val="0"/>
          <c:dPt>
            <c:idx val="0"/>
            <c:bubble3D val="0"/>
            <c:spPr>
              <a:gradFill>
                <a:gsLst>
                  <a:gs pos="0">
                    <a:srgbClr val="007BD3"/>
                  </a:gs>
                  <a:gs pos="100000">
                    <a:srgbClr val="03437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rgbClr val="FE4444"/>
                  </a:gs>
                  <a:gs pos="100000">
                    <a:srgbClr val="832B2B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0">
                    <a:srgbClr val="FBFB11"/>
                  </a:gs>
                  <a:gs pos="100000">
                    <a:srgbClr val="838309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75000"/>
                        <a:hueOff val="-1670000"/>
                      </a:schemeClr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Aula12!$A$3:$A$5</c:f>
              <c:strCache>
                <c:ptCount val="3"/>
                <c:pt idx="0">
                  <c:v>aprovado</c:v>
                </c:pt>
                <c:pt idx="1">
                  <c:v>reprovado</c:v>
                </c:pt>
                <c:pt idx="2">
                  <c:v>recuperação</c:v>
                </c:pt>
              </c:strCache>
            </c:strRef>
          </c:cat>
          <c:val>
            <c:numRef>
              <c:f>Aula12!$B$3:$B$5</c:f>
              <c:numCache>
                <c:formatCode>General</c:formatCode>
                <c:ptCount val="3"/>
                <c:pt idx="0">
                  <c:v>5</c:v>
                </c:pt>
                <c:pt idx="1">
                  <c:v>4</c:v>
                </c:pt>
                <c:pt idx="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doughnut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gradFill>
                <a:gsLst>
                  <a:gs pos="0">
                    <a:srgbClr val="007BD3"/>
                  </a:gs>
                  <a:gs pos="100000">
                    <a:srgbClr val="034373"/>
                  </a:gs>
                </a:gsLst>
                <a:lin ang="5400000" scaled="0"/>
              </a:gradFill>
              <a:ln>
                <a:solidFill>
                  <a:schemeClr val="bg1"/>
                </a:solidFill>
              </a:ln>
              <a:effectLst>
                <a:glow rad="228600">
                  <a:srgbClr val="0070C0">
                    <a:alpha val="40000"/>
                  </a:srgbClr>
                </a:glow>
              </a:effectLst>
            </c:spPr>
          </c:dPt>
          <c:dPt>
            <c:idx val="1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solidFill>
                  <a:schemeClr val="bg1"/>
                </a:solidFill>
              </a:ln>
              <a:effectLst>
                <a:glow rad="228600">
                  <a:srgbClr val="C00000">
                    <a:alpha val="40000"/>
                  </a:srgbClr>
                </a:glow>
              </a:effectLst>
            </c:spPr>
          </c:dPt>
          <c:dLbls>
            <c:delete val="1"/>
          </c:dLbls>
          <c:cat>
            <c:strRef>
              <c:f>Aula12!$D$1:$D$2</c:f>
              <c:strCache>
                <c:ptCount val="2"/>
                <c:pt idx="0">
                  <c:v>meninas</c:v>
                </c:pt>
                <c:pt idx="1">
                  <c:v>meninos</c:v>
                </c:pt>
              </c:strCache>
            </c:strRef>
          </c:cat>
          <c:val>
            <c:numRef>
              <c:f>Aula12!$E$1:$E$2</c:f>
              <c:numCache>
                <c:formatCode>General</c:formatCode>
                <c:ptCount val="2"/>
                <c:pt idx="0">
                  <c:v>10</c:v>
                </c:pt>
                <c:pt idx="1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00850340136054422"/>
          <c:y val="0.19425493716337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89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255905</xdr:colOff>
      <xdr:row>0</xdr:row>
      <xdr:rowOff>140970</xdr:rowOff>
    </xdr:from>
    <xdr:to>
      <xdr:col>15</xdr:col>
      <xdr:colOff>205105</xdr:colOff>
      <xdr:row>18</xdr:row>
      <xdr:rowOff>114935</xdr:rowOff>
    </xdr:to>
    <xdr:graphicFrame>
      <xdr:nvGraphicFramePr>
        <xdr:cNvPr id="2" name="Gráfico 1"/>
        <xdr:cNvGraphicFramePr/>
      </xdr:nvGraphicFramePr>
      <xdr:xfrm>
        <a:off x="4818380" y="140970"/>
        <a:ext cx="4826000" cy="2888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205105</xdr:colOff>
      <xdr:row>3</xdr:row>
      <xdr:rowOff>94615</xdr:rowOff>
    </xdr:from>
    <xdr:to>
      <xdr:col>10</xdr:col>
      <xdr:colOff>481330</xdr:colOff>
      <xdr:row>20</xdr:row>
      <xdr:rowOff>99695</xdr:rowOff>
    </xdr:to>
    <xdr:graphicFrame>
      <xdr:nvGraphicFramePr>
        <xdr:cNvPr id="2" name="Gráfico 1"/>
        <xdr:cNvGraphicFramePr/>
      </xdr:nvGraphicFramePr>
      <xdr:xfrm>
        <a:off x="3982720" y="580390"/>
        <a:ext cx="2714625" cy="2757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5</xdr:row>
      <xdr:rowOff>97790</xdr:rowOff>
    </xdr:from>
    <xdr:to>
      <xdr:col>4</xdr:col>
      <xdr:colOff>102235</xdr:colOff>
      <xdr:row>15</xdr:row>
      <xdr:rowOff>38735</xdr:rowOff>
    </xdr:to>
    <xdr:graphicFrame>
      <xdr:nvGraphicFramePr>
        <xdr:cNvPr id="2" name="Gráfico 1"/>
        <xdr:cNvGraphicFramePr/>
      </xdr:nvGraphicFramePr>
      <xdr:xfrm>
        <a:off x="635" y="907415"/>
        <a:ext cx="2692400" cy="1560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62865</xdr:colOff>
      <xdr:row>0</xdr:row>
      <xdr:rowOff>33655</xdr:rowOff>
    </xdr:from>
    <xdr:to>
      <xdr:col>8</xdr:col>
      <xdr:colOff>468630</xdr:colOff>
      <xdr:row>11</xdr:row>
      <xdr:rowOff>37465</xdr:rowOff>
    </xdr:to>
    <xdr:graphicFrame>
      <xdr:nvGraphicFramePr>
        <xdr:cNvPr id="3" name="Gráfico 2"/>
        <xdr:cNvGraphicFramePr/>
      </xdr:nvGraphicFramePr>
      <xdr:xfrm>
        <a:off x="3263265" y="33655"/>
        <a:ext cx="2234565" cy="1784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F3"/>
  <sheetViews>
    <sheetView zoomScale="325" zoomScaleNormal="325" workbookViewId="0">
      <selection activeCell="E6" sqref="E6"/>
    </sheetView>
  </sheetViews>
  <sheetFormatPr defaultColWidth="9.14285714285714" defaultRowHeight="12.75" outlineLevelRow="2" outlineLevelCol="5"/>
  <cols>
    <col min="1" max="1" width="14.847619047619" customWidth="1"/>
    <col min="2" max="2" width="5.85714285714286" customWidth="1"/>
    <col min="3" max="3" width="1.93333333333333" customWidth="1"/>
    <col min="4" max="4" width="13.9714285714286" customWidth="1"/>
  </cols>
  <sheetData>
    <row r="1" spans="1:5">
      <c r="A1" t="s">
        <v>0</v>
      </c>
      <c r="B1">
        <v>1973</v>
      </c>
      <c r="D1" t="s">
        <v>1</v>
      </c>
      <c r="E1" t="s">
        <v>2</v>
      </c>
    </row>
    <row r="2" spans="4:5">
      <c r="D2" t="s">
        <v>3</v>
      </c>
      <c r="E2" t="s">
        <v>4</v>
      </c>
    </row>
    <row r="3" spans="1:6">
      <c r="A3" t="str">
        <f>A1</f>
        <v>Elma Cristina</v>
      </c>
      <c r="B3">
        <f>2024-B1</f>
        <v>51</v>
      </c>
      <c r="D3" t="s">
        <v>5</v>
      </c>
      <c r="E3" t="s">
        <v>6</v>
      </c>
      <c r="F3" t="s">
        <v>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E8"/>
  <sheetViews>
    <sheetView zoomScale="310" zoomScaleNormal="310" topLeftCell="B2" workbookViewId="0">
      <selection activeCell="E9" sqref="E9"/>
    </sheetView>
  </sheetViews>
  <sheetFormatPr defaultColWidth="9.14285714285714" defaultRowHeight="12.75" outlineLevelRow="7" outlineLevelCol="4"/>
  <cols>
    <col min="1" max="1" width="11.8952380952381" customWidth="1"/>
    <col min="2" max="2" width="11" customWidth="1"/>
    <col min="4" max="4" width="13" customWidth="1"/>
    <col min="5" max="5" width="11.8571428571429"/>
  </cols>
  <sheetData>
    <row r="1" spans="1:2">
      <c r="A1" t="s">
        <v>8</v>
      </c>
      <c r="B1">
        <v>5.25</v>
      </c>
    </row>
    <row r="2" ht="14.25" spans="1:5">
      <c r="A2" s="43" t="s">
        <v>9</v>
      </c>
      <c r="B2" s="43"/>
      <c r="C2" s="43"/>
      <c r="D2" s="43"/>
      <c r="E2" s="43"/>
    </row>
    <row r="3" ht="14.25" spans="1:5">
      <c r="A3" s="44" t="s">
        <v>10</v>
      </c>
      <c r="B3" s="44" t="s">
        <v>11</v>
      </c>
      <c r="C3" s="44" t="s">
        <v>12</v>
      </c>
      <c r="D3" s="44" t="s">
        <v>13</v>
      </c>
      <c r="E3" s="44" t="s">
        <v>14</v>
      </c>
    </row>
    <row r="4" spans="1:5">
      <c r="A4" s="3" t="s">
        <v>15</v>
      </c>
      <c r="B4" s="3">
        <v>7520</v>
      </c>
      <c r="C4" s="12">
        <v>1.12</v>
      </c>
      <c r="D4" s="12">
        <f>B4*C4</f>
        <v>8422.4</v>
      </c>
      <c r="E4" s="12">
        <f>D4/B1</f>
        <v>1604.26666666667</v>
      </c>
    </row>
    <row r="5" spans="1:5">
      <c r="A5" s="3" t="s">
        <v>16</v>
      </c>
      <c r="B5" s="3">
        <v>3250</v>
      </c>
      <c r="C5" s="12">
        <v>0.7</v>
      </c>
      <c r="D5" s="12">
        <f>B5*C5</f>
        <v>2275</v>
      </c>
      <c r="E5" s="12">
        <f>D5/B1</f>
        <v>433.333333333333</v>
      </c>
    </row>
    <row r="6" spans="1:5">
      <c r="A6" s="3" t="s">
        <v>17</v>
      </c>
      <c r="B6" s="3">
        <v>8330</v>
      </c>
      <c r="C6" s="12">
        <v>0.12</v>
      </c>
      <c r="D6" s="12">
        <f>B6*C6</f>
        <v>999.6</v>
      </c>
      <c r="E6" s="12">
        <f>D6/B1</f>
        <v>190.4</v>
      </c>
    </row>
    <row r="7" spans="1:5">
      <c r="A7" s="3" t="s">
        <v>18</v>
      </c>
      <c r="B7" s="3">
        <v>11225</v>
      </c>
      <c r="C7" s="12">
        <v>0.07</v>
      </c>
      <c r="D7" s="12">
        <f>B7*C7</f>
        <v>785.75</v>
      </c>
      <c r="E7" s="12">
        <f>D7/B1</f>
        <v>149.666666666667</v>
      </c>
    </row>
    <row r="8" spans="1:5">
      <c r="A8" s="3" t="s">
        <v>19</v>
      </c>
      <c r="B8" s="3">
        <f>B7+B6+B5+B4</f>
        <v>30325</v>
      </c>
      <c r="C8" s="12">
        <f>C7+C6+C5+C4</f>
        <v>2.01</v>
      </c>
      <c r="D8" s="12">
        <f>D7+D6+D5+D4</f>
        <v>12482.75</v>
      </c>
      <c r="E8" s="12">
        <f>D8/B1</f>
        <v>2377.66666666667</v>
      </c>
    </row>
  </sheetData>
  <mergeCells count="1">
    <mergeCell ref="A2:E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G7"/>
  <sheetViews>
    <sheetView zoomScale="265" zoomScaleNormal="265" topLeftCell="B1" workbookViewId="0">
      <selection activeCell="G5" sqref="G5"/>
    </sheetView>
  </sheetViews>
  <sheetFormatPr defaultColWidth="9.14285714285714" defaultRowHeight="12.75" outlineLevelRow="6" outlineLevelCol="6"/>
  <cols>
    <col min="1" max="1" width="10.352380952381" customWidth="1"/>
  </cols>
  <sheetData>
    <row r="1" ht="14.25" spans="1:7">
      <c r="A1" s="39" t="s">
        <v>20</v>
      </c>
      <c r="B1" s="39"/>
      <c r="C1" s="39"/>
      <c r="D1" s="39"/>
      <c r="E1" s="39"/>
      <c r="F1" s="39"/>
      <c r="G1" s="39"/>
    </row>
    <row r="2" spans="1:7">
      <c r="A2" s="3" t="s">
        <v>21</v>
      </c>
      <c r="B2" s="6"/>
      <c r="C2" s="6"/>
      <c r="D2" s="6"/>
      <c r="E2" s="6"/>
      <c r="F2" s="6"/>
      <c r="G2" s="6"/>
    </row>
    <row r="3" spans="1:7">
      <c r="A3" s="40" t="s">
        <v>22</v>
      </c>
      <c r="B3" s="40" t="s">
        <v>23</v>
      </c>
      <c r="C3" s="40" t="s">
        <v>24</v>
      </c>
      <c r="D3" s="40" t="s">
        <v>25</v>
      </c>
      <c r="E3" s="40" t="s">
        <v>26</v>
      </c>
      <c r="F3" s="40" t="s">
        <v>27</v>
      </c>
      <c r="G3" s="41" t="s">
        <v>28</v>
      </c>
    </row>
    <row r="4" spans="1:7">
      <c r="A4" s="40" t="s">
        <v>29</v>
      </c>
      <c r="B4" s="3">
        <v>7.5</v>
      </c>
      <c r="C4" s="3">
        <v>7</v>
      </c>
      <c r="D4" s="3">
        <v>8.9</v>
      </c>
      <c r="E4" s="3">
        <v>6.5</v>
      </c>
      <c r="F4" s="42">
        <f>SUM(B4:E4)</f>
        <v>29.9</v>
      </c>
      <c r="G4" s="3">
        <f>AVERAGE(B4:E4)</f>
        <v>7.475</v>
      </c>
    </row>
    <row r="5" spans="1:7">
      <c r="A5" s="40" t="s">
        <v>30</v>
      </c>
      <c r="B5" s="3">
        <v>6.3</v>
      </c>
      <c r="C5" s="3">
        <v>6.7</v>
      </c>
      <c r="D5" s="3">
        <v>8.8</v>
      </c>
      <c r="E5" s="3">
        <v>9.5</v>
      </c>
      <c r="F5" s="42">
        <f>SUM(B5:E5)</f>
        <v>31.3</v>
      </c>
      <c r="G5" s="3">
        <f>AVERAGE(B5:E5)</f>
        <v>7.825</v>
      </c>
    </row>
    <row r="6" spans="1:7">
      <c r="A6" s="40" t="s">
        <v>31</v>
      </c>
      <c r="B6" s="3">
        <v>9.5</v>
      </c>
      <c r="C6" s="3">
        <v>8.6</v>
      </c>
      <c r="D6" s="3">
        <v>3.2</v>
      </c>
      <c r="E6" s="3">
        <v>4.5</v>
      </c>
      <c r="F6" s="42">
        <f>SUM(B6:E6)</f>
        <v>25.8</v>
      </c>
      <c r="G6" s="3">
        <f>AVERAGE(B6:E6)</f>
        <v>6.45</v>
      </c>
    </row>
    <row r="7" spans="1:7">
      <c r="A7" s="40" t="s">
        <v>32</v>
      </c>
      <c r="B7" s="3">
        <v>9</v>
      </c>
      <c r="C7" s="3">
        <v>7.2</v>
      </c>
      <c r="D7" s="3">
        <v>6.3</v>
      </c>
      <c r="E7" s="3">
        <v>8</v>
      </c>
      <c r="F7" s="42">
        <f>SUM(B7:E7)</f>
        <v>30.5</v>
      </c>
      <c r="G7" s="3">
        <f>AVERAGE(B7:E7)</f>
        <v>7.625</v>
      </c>
    </row>
  </sheetData>
  <mergeCells count="2">
    <mergeCell ref="A1:G1"/>
    <mergeCell ref="B2:G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G9"/>
  <sheetViews>
    <sheetView zoomScale="265" zoomScaleNormal="265" topLeftCell="D3" workbookViewId="0">
      <selection activeCell="G5" sqref="G5"/>
    </sheetView>
  </sheetViews>
  <sheetFormatPr defaultColWidth="9.14285714285714" defaultRowHeight="12.75" outlineLevelCol="6"/>
  <cols>
    <col min="1" max="1" width="9.77142857142857" customWidth="1"/>
    <col min="2" max="2" width="4.6952380952381" customWidth="1"/>
    <col min="3" max="5" width="5.81904761904762" customWidth="1"/>
    <col min="6" max="6" width="11" customWidth="1"/>
    <col min="7" max="7" width="34.7714285714286" customWidth="1"/>
  </cols>
  <sheetData>
    <row r="1" spans="1:1">
      <c r="A1" t="s">
        <v>33</v>
      </c>
    </row>
    <row r="2" ht="14.25" spans="3:7">
      <c r="C2" s="37" t="s">
        <v>34</v>
      </c>
      <c r="D2" s="37"/>
      <c r="E2" s="37"/>
      <c r="F2" s="37"/>
      <c r="G2" s="37"/>
    </row>
    <row r="3" spans="1:7">
      <c r="A3" t="s">
        <v>35</v>
      </c>
      <c r="B3" t="s">
        <v>36</v>
      </c>
      <c r="C3" s="27" t="s">
        <v>37</v>
      </c>
      <c r="D3" s="27" t="s">
        <v>38</v>
      </c>
      <c r="E3" s="27" t="s">
        <v>39</v>
      </c>
      <c r="F3" s="27" t="s">
        <v>40</v>
      </c>
      <c r="G3" s="27" t="s">
        <v>41</v>
      </c>
    </row>
    <row r="4" spans="1:7">
      <c r="A4" t="s">
        <v>42</v>
      </c>
      <c r="B4" t="s">
        <v>43</v>
      </c>
      <c r="C4" s="6">
        <v>5</v>
      </c>
      <c r="D4" s="6" t="s">
        <v>36</v>
      </c>
      <c r="E4" s="6">
        <v>2</v>
      </c>
      <c r="F4" s="6" t="b">
        <f>C4&gt;E4</f>
        <v>1</v>
      </c>
      <c r="G4" s="38" t="str">
        <f>IF(C4&gt;E4,"é maior","é menor")</f>
        <v>é maior</v>
      </c>
    </row>
    <row r="5" spans="1:7">
      <c r="A5" t="s">
        <v>44</v>
      </c>
      <c r="B5" t="s">
        <v>45</v>
      </c>
      <c r="C5" s="6">
        <v>1</v>
      </c>
      <c r="D5" s="6" t="s">
        <v>43</v>
      </c>
      <c r="E5" s="6">
        <v>2</v>
      </c>
      <c r="F5" s="6" t="b">
        <f>C5&lt;E5</f>
        <v>1</v>
      </c>
      <c r="G5" s="38" t="s">
        <v>46</v>
      </c>
    </row>
    <row r="6" spans="1:7">
      <c r="A6" t="s">
        <v>47</v>
      </c>
      <c r="B6" t="s">
        <v>48</v>
      </c>
      <c r="C6" s="6">
        <v>1</v>
      </c>
      <c r="D6" s="6" t="s">
        <v>45</v>
      </c>
      <c r="E6" s="6">
        <v>2</v>
      </c>
      <c r="F6" s="6" t="b">
        <f>C6&gt;=E6</f>
        <v>0</v>
      </c>
      <c r="G6" s="38" t="s">
        <v>49</v>
      </c>
    </row>
    <row r="7" spans="1:7">
      <c r="A7" t="s">
        <v>50</v>
      </c>
      <c r="B7" t="s">
        <v>51</v>
      </c>
      <c r="C7" s="6">
        <v>1</v>
      </c>
      <c r="D7" s="6" t="s">
        <v>48</v>
      </c>
      <c r="E7" s="6">
        <v>2</v>
      </c>
      <c r="F7" s="6" t="b">
        <f>C7&lt;=E7</f>
        <v>1</v>
      </c>
      <c r="G7" s="38" t="s">
        <v>52</v>
      </c>
    </row>
    <row r="8" spans="1:7">
      <c r="A8" t="s">
        <v>53</v>
      </c>
      <c r="B8" t="s">
        <v>54</v>
      </c>
      <c r="C8" s="6">
        <v>1</v>
      </c>
      <c r="D8" s="6" t="s">
        <v>51</v>
      </c>
      <c r="E8" s="6">
        <v>2</v>
      </c>
      <c r="F8" s="6" t="b">
        <f>C8=E8</f>
        <v>0</v>
      </c>
      <c r="G8" s="38" t="s">
        <v>55</v>
      </c>
    </row>
    <row r="9" spans="3:7">
      <c r="C9" s="6">
        <v>1</v>
      </c>
      <c r="D9" s="6" t="s">
        <v>54</v>
      </c>
      <c r="E9" s="6">
        <v>2</v>
      </c>
      <c r="F9" s="6" t="b">
        <f>C9&lt;&gt;E9</f>
        <v>1</v>
      </c>
      <c r="G9" s="38" t="s">
        <v>56</v>
      </c>
    </row>
  </sheetData>
  <mergeCells count="1">
    <mergeCell ref="C2:G2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C9"/>
  <sheetViews>
    <sheetView zoomScale="295" zoomScaleNormal="295" topLeftCell="A2" workbookViewId="0">
      <selection activeCell="A2" sqref="$A2:$XFD2"/>
    </sheetView>
  </sheetViews>
  <sheetFormatPr defaultColWidth="9.14285714285714" defaultRowHeight="12.75" outlineLevelCol="2"/>
  <cols>
    <col min="3" max="3" width="31.3238095238095" customWidth="1"/>
  </cols>
  <sheetData>
    <row r="1" spans="1:1">
      <c r="A1" t="s">
        <v>57</v>
      </c>
    </row>
    <row r="2" ht="14" customHeight="1" spans="1:2">
      <c r="A2" s="35" t="s">
        <v>58</v>
      </c>
      <c r="B2" s="3" t="s">
        <v>59</v>
      </c>
    </row>
    <row r="4" ht="14.25" spans="1:3">
      <c r="A4" s="36" t="s">
        <v>57</v>
      </c>
      <c r="B4" s="36"/>
      <c r="C4" s="36"/>
    </row>
    <row r="5" spans="1:3">
      <c r="A5" s="6" t="str">
        <f>IF(B2="Adalto05"," Mensagem secreta 👍😍","")</f>
        <v> Mensagem secreta 👍😍</v>
      </c>
      <c r="B5" s="6"/>
      <c r="C5" s="6"/>
    </row>
    <row r="6" spans="1:3">
      <c r="A6" s="6"/>
      <c r="B6" s="6"/>
      <c r="C6" s="6"/>
    </row>
    <row r="7" spans="1:3">
      <c r="A7" s="6"/>
      <c r="B7" s="6"/>
      <c r="C7" s="6"/>
    </row>
    <row r="8" spans="1:3">
      <c r="A8" s="6"/>
      <c r="B8" s="6"/>
      <c r="C8" s="6"/>
    </row>
    <row r="9" spans="1:3">
      <c r="A9" s="6"/>
      <c r="B9" s="6"/>
      <c r="C9" s="6"/>
    </row>
  </sheetData>
  <mergeCells count="2">
    <mergeCell ref="A4:C4"/>
    <mergeCell ref="A5:C9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-0.5"/>
  </sheetPr>
  <dimension ref="A1:H16"/>
  <sheetViews>
    <sheetView zoomScale="204" zoomScaleNormal="204" workbookViewId="0">
      <selection activeCell="G5" sqref="G5"/>
    </sheetView>
  </sheetViews>
  <sheetFormatPr defaultColWidth="9.14285714285714" defaultRowHeight="12.75" outlineLevelCol="7"/>
  <cols>
    <col min="1" max="1" width="12.1142857142857" customWidth="1"/>
  </cols>
  <sheetData>
    <row r="1" ht="14" customHeight="1" spans="1:8">
      <c r="A1" s="28" t="s">
        <v>60</v>
      </c>
      <c r="B1" s="28"/>
      <c r="C1" s="28"/>
      <c r="D1" s="28"/>
      <c r="E1" s="28"/>
      <c r="F1" s="28"/>
      <c r="G1" s="28"/>
      <c r="H1" s="28"/>
    </row>
    <row r="2" ht="14.25" spans="1:8">
      <c r="A2" s="29" t="s">
        <v>21</v>
      </c>
      <c r="B2" s="6"/>
      <c r="C2" s="6"/>
      <c r="D2" s="6"/>
      <c r="E2" s="6"/>
      <c r="F2" s="6"/>
      <c r="G2" s="29" t="s">
        <v>61</v>
      </c>
      <c r="H2" s="30">
        <v>0.15</v>
      </c>
    </row>
    <row r="3" ht="25.5" spans="1:8">
      <c r="A3" s="31" t="s">
        <v>62</v>
      </c>
      <c r="B3" s="31" t="s">
        <v>63</v>
      </c>
      <c r="C3" s="32" t="s">
        <v>64</v>
      </c>
      <c r="D3" s="31" t="s">
        <v>65</v>
      </c>
      <c r="E3" s="32" t="s">
        <v>66</v>
      </c>
      <c r="F3" s="31" t="s">
        <v>67</v>
      </c>
      <c r="G3" s="31" t="s">
        <v>68</v>
      </c>
      <c r="H3" s="33" t="s">
        <v>19</v>
      </c>
    </row>
    <row r="4" spans="1:8">
      <c r="A4" s="3" t="s">
        <v>69</v>
      </c>
      <c r="B4" s="6">
        <v>10</v>
      </c>
      <c r="C4" s="34">
        <v>45301</v>
      </c>
      <c r="D4" s="6">
        <v>60</v>
      </c>
      <c r="E4" s="34">
        <v>45397</v>
      </c>
      <c r="F4" s="3" t="str" cm="1">
        <f t="array" ref="F4:G5">IF(B4:C5+D4&lt;=E4,"SIM","NÃO")</f>
        <v>SIM</v>
      </c>
      <c r="G4" s="3" t="str">
        <v>SIM</v>
      </c>
      <c r="H4" s="3"/>
    </row>
    <row r="5" spans="1:8">
      <c r="A5" s="3" t="s">
        <v>70</v>
      </c>
      <c r="B5" s="6">
        <v>15</v>
      </c>
      <c r="C5" s="34">
        <v>45306</v>
      </c>
      <c r="D5" s="6">
        <v>3</v>
      </c>
      <c r="E5" s="34">
        <v>45307</v>
      </c>
      <c r="F5" s="3" t="str">
        <v>SIM</v>
      </c>
      <c r="G5" s="3" t="str">
        <v>SIM</v>
      </c>
      <c r="H5" s="3"/>
    </row>
    <row r="6" spans="1:8">
      <c r="A6" s="3" t="s">
        <v>71</v>
      </c>
      <c r="B6" s="6">
        <v>90</v>
      </c>
      <c r="C6" s="34">
        <v>45344</v>
      </c>
      <c r="D6" s="6">
        <v>2</v>
      </c>
      <c r="E6" s="34">
        <v>45352</v>
      </c>
      <c r="F6" s="3"/>
      <c r="G6" s="3"/>
      <c r="H6" s="3"/>
    </row>
    <row r="7" spans="1:8">
      <c r="A7" s="3" t="s">
        <v>72</v>
      </c>
      <c r="B7" s="6">
        <v>120</v>
      </c>
      <c r="C7" s="34">
        <v>45354</v>
      </c>
      <c r="D7" s="6">
        <v>5</v>
      </c>
      <c r="E7" s="34">
        <v>45358</v>
      </c>
      <c r="F7" s="3"/>
      <c r="G7" s="3"/>
      <c r="H7" s="3"/>
    </row>
    <row r="8" spans="1:8">
      <c r="A8" s="3" t="s">
        <v>73</v>
      </c>
      <c r="B8" s="6">
        <v>50</v>
      </c>
      <c r="C8" s="34">
        <v>45366</v>
      </c>
      <c r="D8" s="6">
        <v>10</v>
      </c>
      <c r="E8" s="34">
        <v>45381</v>
      </c>
      <c r="F8" s="3"/>
      <c r="G8" s="3"/>
      <c r="H8" s="3"/>
    </row>
    <row r="16" ht="13" customHeight="1"/>
  </sheetData>
  <mergeCells count="2">
    <mergeCell ref="A1:H1"/>
    <mergeCell ref="B2:F2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0.4"/>
  </sheetPr>
  <dimension ref="A1:K24"/>
  <sheetViews>
    <sheetView workbookViewId="0">
      <selection activeCell="G44" sqref="G44"/>
    </sheetView>
  </sheetViews>
  <sheetFormatPr defaultColWidth="9.14285714285714" defaultRowHeight="12.75"/>
  <cols>
    <col min="1" max="1" width="15.4285714285714" customWidth="1"/>
  </cols>
  <sheetData>
    <row r="1" spans="1:11">
      <c r="A1" t="s">
        <v>74</v>
      </c>
      <c r="B1">
        <v>1</v>
      </c>
      <c r="C1">
        <v>5</v>
      </c>
      <c r="D1">
        <v>3</v>
      </c>
      <c r="E1">
        <f>B1+C1*D1</f>
        <v>16</v>
      </c>
      <c r="I1" s="24" t="s">
        <v>75</v>
      </c>
      <c r="J1" s="25">
        <v>5</v>
      </c>
      <c r="K1" s="26"/>
    </row>
    <row r="2" spans="1:11">
      <c r="A2" t="s">
        <v>74</v>
      </c>
      <c r="B2">
        <v>2</v>
      </c>
      <c r="C2">
        <v>10</v>
      </c>
      <c r="D2">
        <v>6</v>
      </c>
      <c r="E2">
        <f t="shared" ref="E2:E24" si="0">B2+C2*D2</f>
        <v>62</v>
      </c>
      <c r="I2" s="24">
        <v>1</v>
      </c>
      <c r="J2" s="6" t="s">
        <v>51</v>
      </c>
      <c r="K2" s="27">
        <f>I2*J1</f>
        <v>5</v>
      </c>
    </row>
    <row r="3" ht="15" customHeight="1" spans="1:11">
      <c r="A3" t="s">
        <v>74</v>
      </c>
      <c r="B3">
        <v>3</v>
      </c>
      <c r="C3">
        <v>15</v>
      </c>
      <c r="D3">
        <v>9</v>
      </c>
      <c r="E3">
        <f t="shared" si="0"/>
        <v>138</v>
      </c>
      <c r="I3" s="24">
        <v>2</v>
      </c>
      <c r="J3" s="6" t="s">
        <v>51</v>
      </c>
      <c r="K3" s="27">
        <v>10</v>
      </c>
    </row>
    <row r="4" spans="1:11">
      <c r="A4" t="s">
        <v>74</v>
      </c>
      <c r="B4">
        <v>4</v>
      </c>
      <c r="C4">
        <v>20</v>
      </c>
      <c r="D4">
        <v>12</v>
      </c>
      <c r="E4">
        <f t="shared" si="0"/>
        <v>244</v>
      </c>
      <c r="I4" s="24">
        <v>3</v>
      </c>
      <c r="J4" s="6" t="s">
        <v>51</v>
      </c>
      <c r="K4" s="27">
        <v>15</v>
      </c>
    </row>
    <row r="5" spans="1:11">
      <c r="A5" t="s">
        <v>74</v>
      </c>
      <c r="B5">
        <v>5</v>
      </c>
      <c r="C5">
        <v>25</v>
      </c>
      <c r="D5">
        <v>15</v>
      </c>
      <c r="E5">
        <f t="shared" si="0"/>
        <v>380</v>
      </c>
      <c r="I5" s="24">
        <v>4</v>
      </c>
      <c r="J5" s="6" t="s">
        <v>51</v>
      </c>
      <c r="K5" s="27">
        <v>20</v>
      </c>
    </row>
    <row r="6" spans="1:11">
      <c r="A6" t="s">
        <v>74</v>
      </c>
      <c r="B6">
        <v>6</v>
      </c>
      <c r="C6">
        <v>30</v>
      </c>
      <c r="D6">
        <v>18</v>
      </c>
      <c r="E6">
        <f t="shared" si="0"/>
        <v>546</v>
      </c>
      <c r="I6" s="24">
        <v>5</v>
      </c>
      <c r="J6" s="6" t="s">
        <v>51</v>
      </c>
      <c r="K6" s="27">
        <v>25</v>
      </c>
    </row>
    <row r="7" spans="1:11">
      <c r="A7" t="s">
        <v>74</v>
      </c>
      <c r="B7">
        <v>7</v>
      </c>
      <c r="C7">
        <v>35</v>
      </c>
      <c r="D7">
        <v>21</v>
      </c>
      <c r="E7">
        <f t="shared" si="0"/>
        <v>742</v>
      </c>
      <c r="I7" s="24">
        <v>6</v>
      </c>
      <c r="J7" s="6" t="s">
        <v>51</v>
      </c>
      <c r="K7" s="27">
        <v>30</v>
      </c>
    </row>
    <row r="8" spans="1:11">
      <c r="A8" t="s">
        <v>74</v>
      </c>
      <c r="B8">
        <v>8</v>
      </c>
      <c r="C8">
        <v>40</v>
      </c>
      <c r="D8">
        <v>24</v>
      </c>
      <c r="E8">
        <f t="shared" si="0"/>
        <v>968</v>
      </c>
      <c r="I8" s="24">
        <v>7</v>
      </c>
      <c r="J8" s="6" t="s">
        <v>51</v>
      </c>
      <c r="K8" s="27">
        <v>35</v>
      </c>
    </row>
    <row r="9" spans="1:11">
      <c r="A9" t="s">
        <v>74</v>
      </c>
      <c r="B9">
        <v>9</v>
      </c>
      <c r="C9">
        <v>45</v>
      </c>
      <c r="D9">
        <v>27</v>
      </c>
      <c r="E9">
        <f t="shared" si="0"/>
        <v>1224</v>
      </c>
      <c r="I9" s="24">
        <v>8</v>
      </c>
      <c r="J9" s="6" t="s">
        <v>51</v>
      </c>
      <c r="K9" s="27">
        <v>40</v>
      </c>
    </row>
    <row r="10" ht="13" customHeight="1" spans="1:11">
      <c r="A10" t="s">
        <v>74</v>
      </c>
      <c r="B10">
        <v>10</v>
      </c>
      <c r="C10">
        <v>50</v>
      </c>
      <c r="D10">
        <v>30</v>
      </c>
      <c r="E10">
        <f t="shared" si="0"/>
        <v>1510</v>
      </c>
      <c r="I10" s="24">
        <v>9</v>
      </c>
      <c r="J10" s="6" t="s">
        <v>51</v>
      </c>
      <c r="K10" s="27">
        <v>45</v>
      </c>
    </row>
    <row r="11" spans="1:11">
      <c r="A11" t="s">
        <v>74</v>
      </c>
      <c r="B11">
        <v>11</v>
      </c>
      <c r="C11">
        <v>55</v>
      </c>
      <c r="D11">
        <v>33</v>
      </c>
      <c r="E11">
        <f t="shared" si="0"/>
        <v>1826</v>
      </c>
      <c r="I11" s="24">
        <v>10</v>
      </c>
      <c r="J11" s="6" t="s">
        <v>51</v>
      </c>
      <c r="K11" s="27">
        <v>50</v>
      </c>
    </row>
    <row r="12" spans="1:5">
      <c r="A12" t="s">
        <v>74</v>
      </c>
      <c r="B12">
        <v>12</v>
      </c>
      <c r="C12">
        <v>60</v>
      </c>
      <c r="D12">
        <v>36</v>
      </c>
      <c r="E12">
        <f t="shared" si="0"/>
        <v>2172</v>
      </c>
    </row>
    <row r="13" spans="1:5">
      <c r="A13" t="s">
        <v>74</v>
      </c>
      <c r="B13">
        <v>13</v>
      </c>
      <c r="C13">
        <v>65</v>
      </c>
      <c r="D13">
        <v>39</v>
      </c>
      <c r="E13">
        <f t="shared" si="0"/>
        <v>2548</v>
      </c>
    </row>
    <row r="14" ht="11" customHeight="1" spans="1:5">
      <c r="A14" t="s">
        <v>74</v>
      </c>
      <c r="B14">
        <v>14</v>
      </c>
      <c r="C14">
        <v>70</v>
      </c>
      <c r="D14">
        <v>42</v>
      </c>
      <c r="E14">
        <f t="shared" si="0"/>
        <v>2954</v>
      </c>
    </row>
    <row r="15" hidden="1" spans="1:5">
      <c r="A15" t="s">
        <v>74</v>
      </c>
      <c r="B15">
        <v>15</v>
      </c>
      <c r="C15">
        <v>75</v>
      </c>
      <c r="D15">
        <v>45</v>
      </c>
      <c r="E15">
        <f t="shared" si="0"/>
        <v>3390</v>
      </c>
    </row>
    <row r="16" hidden="1" spans="1:5">
      <c r="A16" t="s">
        <v>74</v>
      </c>
      <c r="B16">
        <v>16</v>
      </c>
      <c r="C16">
        <v>80</v>
      </c>
      <c r="D16">
        <v>48</v>
      </c>
      <c r="E16">
        <f t="shared" si="0"/>
        <v>3856</v>
      </c>
    </row>
    <row r="17" hidden="1" spans="1:5">
      <c r="A17" t="s">
        <v>74</v>
      </c>
      <c r="B17">
        <v>17</v>
      </c>
      <c r="C17">
        <v>85</v>
      </c>
      <c r="D17">
        <v>51</v>
      </c>
      <c r="E17">
        <f t="shared" si="0"/>
        <v>4352</v>
      </c>
    </row>
    <row r="18" spans="1:5">
      <c r="A18" t="s">
        <v>74</v>
      </c>
      <c r="B18">
        <v>18</v>
      </c>
      <c r="C18">
        <v>90</v>
      </c>
      <c r="D18">
        <v>54</v>
      </c>
      <c r="E18">
        <f t="shared" si="0"/>
        <v>4878</v>
      </c>
    </row>
    <row r="19" spans="1:5">
      <c r="A19" t="s">
        <v>74</v>
      </c>
      <c r="B19">
        <v>19</v>
      </c>
      <c r="C19">
        <v>95</v>
      </c>
      <c r="D19">
        <v>57</v>
      </c>
      <c r="E19">
        <f t="shared" si="0"/>
        <v>5434</v>
      </c>
    </row>
    <row r="20" spans="1:5">
      <c r="A20" t="s">
        <v>74</v>
      </c>
      <c r="B20">
        <v>20</v>
      </c>
      <c r="C20">
        <v>100</v>
      </c>
      <c r="D20">
        <v>60</v>
      </c>
      <c r="E20">
        <f t="shared" si="0"/>
        <v>6020</v>
      </c>
    </row>
    <row r="21" spans="1:5">
      <c r="A21" t="s">
        <v>74</v>
      </c>
      <c r="B21">
        <v>21</v>
      </c>
      <c r="C21">
        <v>105</v>
      </c>
      <c r="D21">
        <v>63</v>
      </c>
      <c r="E21">
        <f t="shared" si="0"/>
        <v>6636</v>
      </c>
    </row>
    <row r="22" spans="1:5">
      <c r="A22" t="s">
        <v>74</v>
      </c>
      <c r="B22">
        <v>22</v>
      </c>
      <c r="C22">
        <v>110</v>
      </c>
      <c r="D22">
        <v>66</v>
      </c>
      <c r="E22">
        <f t="shared" si="0"/>
        <v>7282</v>
      </c>
    </row>
    <row r="23" spans="1:5">
      <c r="A23" t="s">
        <v>74</v>
      </c>
      <c r="B23">
        <v>23</v>
      </c>
      <c r="C23">
        <v>115</v>
      </c>
      <c r="D23">
        <v>69</v>
      </c>
      <c r="E23">
        <f t="shared" si="0"/>
        <v>7958</v>
      </c>
    </row>
    <row r="24" spans="1:5">
      <c r="A24" t="s">
        <v>74</v>
      </c>
      <c r="B24">
        <v>24</v>
      </c>
      <c r="C24">
        <v>120</v>
      </c>
      <c r="D24">
        <v>72</v>
      </c>
      <c r="E24">
        <f t="shared" si="0"/>
        <v>8664</v>
      </c>
    </row>
  </sheetData>
  <mergeCells count="1">
    <mergeCell ref="J1:K1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6"/>
  </sheetPr>
  <dimension ref="A1:D7"/>
  <sheetViews>
    <sheetView zoomScale="320" zoomScaleNormal="320" workbookViewId="0">
      <selection activeCell="B5" sqref="B5"/>
    </sheetView>
  </sheetViews>
  <sheetFormatPr defaultColWidth="9.14285714285714" defaultRowHeight="12.75" outlineLevelRow="6" outlineLevelCol="3"/>
  <cols>
    <col min="1" max="1" width="11.9714285714286" customWidth="1"/>
    <col min="2" max="2" width="14.1428571428571"/>
    <col min="3" max="3" width="9.85714285714286" customWidth="1"/>
    <col min="4" max="4" width="15.4380952380952" customWidth="1"/>
  </cols>
  <sheetData>
    <row r="1" spans="1:2">
      <c r="A1" t="s">
        <v>76</v>
      </c>
      <c r="B1">
        <f ca="1">RAND()</f>
        <v>0.517893513774433</v>
      </c>
    </row>
    <row r="2" ht="14" customHeight="1" spans="1:2">
      <c r="A2" t="s">
        <v>77</v>
      </c>
      <c r="B2">
        <f ca="1">RANDBETWEEN(0,100)</f>
        <v>11</v>
      </c>
    </row>
    <row r="3" spans="1:4">
      <c r="A3" s="18" t="s">
        <v>78</v>
      </c>
      <c r="B3" s="18"/>
      <c r="D3" s="19" t="s">
        <v>79</v>
      </c>
    </row>
    <row r="4" spans="1:4">
      <c r="A4" s="18" t="s">
        <v>80</v>
      </c>
      <c r="B4" s="20">
        <v>0.5</v>
      </c>
      <c r="D4" s="21">
        <f>B4*100</f>
        <v>50</v>
      </c>
    </row>
    <row r="5" spans="4:4">
      <c r="D5" s="21"/>
    </row>
    <row r="6" spans="1:4">
      <c r="A6" s="22" t="s">
        <v>37</v>
      </c>
      <c r="B6" s="22" t="s">
        <v>39</v>
      </c>
      <c r="C6" s="22" t="s">
        <v>81</v>
      </c>
      <c r="D6" s="23" t="str">
        <f ca="1">IF(AND(A7=B7,B7=C7),"GANHOU","FOI QUASE")</f>
        <v>GANHOU</v>
      </c>
    </row>
    <row r="7" spans="1:3">
      <c r="A7" s="3">
        <f ca="1">RANDBETWEEN(0,$B$4)</f>
        <v>0</v>
      </c>
      <c r="B7" s="3">
        <f ca="1">RANDBETWEEN(0,$B$4)</f>
        <v>0</v>
      </c>
      <c r="C7" s="3">
        <f ca="1">RANDBETWEEN(0,$B$4)</f>
        <v>0</v>
      </c>
    </row>
  </sheetData>
  <mergeCells count="1">
    <mergeCell ref="D4:D5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5"/>
  </sheetPr>
  <dimension ref="A1:J10"/>
  <sheetViews>
    <sheetView zoomScale="205" zoomScaleNormal="205" workbookViewId="0">
      <selection activeCell="J7" sqref="J7"/>
    </sheetView>
  </sheetViews>
  <sheetFormatPr defaultColWidth="9.14285714285714" defaultRowHeight="12.75"/>
  <cols>
    <col min="7" max="7" width="10.7904761904762" customWidth="1"/>
    <col min="9" max="9" width="11.4285714285714" customWidth="1"/>
  </cols>
  <sheetData>
    <row r="1" spans="1:10">
      <c r="A1" s="3" t="s">
        <v>82</v>
      </c>
      <c r="B1" s="3"/>
      <c r="C1" s="3"/>
      <c r="D1" s="3"/>
      <c r="E1" s="3"/>
      <c r="F1" s="3"/>
      <c r="G1" s="3"/>
      <c r="I1" s="15" t="s">
        <v>83</v>
      </c>
      <c r="J1" s="16"/>
    </row>
    <row r="2" spans="1:10">
      <c r="A2" s="3" t="s">
        <v>84</v>
      </c>
      <c r="B2" s="3" t="s">
        <v>85</v>
      </c>
      <c r="C2" s="3" t="s">
        <v>86</v>
      </c>
      <c r="D2" s="3" t="s">
        <v>87</v>
      </c>
      <c r="E2" s="3" t="s">
        <v>88</v>
      </c>
      <c r="F2" s="3" t="s">
        <v>89</v>
      </c>
      <c r="G2" s="3" t="s">
        <v>90</v>
      </c>
      <c r="I2" s="17" t="s">
        <v>91</v>
      </c>
      <c r="J2" s="17">
        <f ca="1">COUNTIF(G3:G10,I2)</f>
        <v>4</v>
      </c>
    </row>
    <row r="3" spans="1:10">
      <c r="A3" s="3" t="s">
        <v>92</v>
      </c>
      <c r="B3" s="3">
        <f ca="1">RANDBETWEEN(10,100)/10</f>
        <v>6.8</v>
      </c>
      <c r="C3" s="3">
        <f ca="1">RANDBETWEEN(10,100)/10</f>
        <v>5.2</v>
      </c>
      <c r="D3" s="3">
        <f ca="1">RANDBETWEEN(10,100)/10</f>
        <v>6.5</v>
      </c>
      <c r="E3" s="3">
        <f ca="1">RANDBETWEEN(10,100)/10</f>
        <v>6.7</v>
      </c>
      <c r="F3" s="14">
        <f ca="1">AVERAGE(B3:E3)</f>
        <v>6.3</v>
      </c>
      <c r="G3" s="3" t="str">
        <f ca="1">IF(F3&gt;=6,"Aprovado",IF(F3&lt;3,"Reprovado","Recuperação"))</f>
        <v>Aprovado</v>
      </c>
      <c r="I3" s="17" t="s">
        <v>93</v>
      </c>
      <c r="J3" s="17">
        <f ca="1">COUNTIF(G3:G10,I3)</f>
        <v>0</v>
      </c>
    </row>
    <row r="4" ht="17" customHeight="1" spans="1:10">
      <c r="A4" s="3" t="s">
        <v>94</v>
      </c>
      <c r="B4" s="3">
        <f ca="1">RANDBETWEEN(10,100)/10</f>
        <v>7.1</v>
      </c>
      <c r="C4" s="3">
        <f ca="1" t="shared" ref="C4:C10" si="0">RANDBETWEEN(10,100)/10</f>
        <v>8.6</v>
      </c>
      <c r="D4" s="3">
        <f ca="1" t="shared" ref="D4:D10" si="1">RANDBETWEEN(10,100)/10</f>
        <v>2.1</v>
      </c>
      <c r="E4" s="3">
        <f ca="1">RANDBETWEEN(10,100)/10</f>
        <v>6.1</v>
      </c>
      <c r="F4" s="14">
        <f ca="1">AVERAGE(B4:E4)</f>
        <v>5.975</v>
      </c>
      <c r="G4" s="3" t="str">
        <f ca="1" t="shared" ref="G4:G10" si="2">IF(F4&gt;=6,"Aprovado",IF(F4&lt;3,"Reprovado","Recuperação"))</f>
        <v>Recuperação</v>
      </c>
      <c r="I4" s="17" t="s">
        <v>95</v>
      </c>
      <c r="J4" s="17">
        <f ca="1">COUNTIF(G3:G10,I4)</f>
        <v>4</v>
      </c>
    </row>
    <row r="5" spans="1:7">
      <c r="A5" s="3" t="s">
        <v>96</v>
      </c>
      <c r="B5" s="3">
        <f ca="1">RANDBETWEEN(10,100)/10</f>
        <v>6.3</v>
      </c>
      <c r="C5" s="3">
        <f ca="1" t="shared" si="0"/>
        <v>6.7</v>
      </c>
      <c r="D5" s="3">
        <f ca="1" t="shared" si="1"/>
        <v>8.9</v>
      </c>
      <c r="E5" s="3">
        <f ca="1">RANDBETWEEN(10,100)/10</f>
        <v>3</v>
      </c>
      <c r="F5" s="14">
        <f ca="1" t="shared" ref="F4:F10" si="3">AVERAGE(B5:E5)</f>
        <v>6.225</v>
      </c>
      <c r="G5" s="3" t="str">
        <f ca="1" t="shared" si="2"/>
        <v>Aprovado</v>
      </c>
    </row>
    <row r="6" spans="1:7">
      <c r="A6" s="3" t="s">
        <v>97</v>
      </c>
      <c r="B6" s="3">
        <f ca="1" t="shared" ref="B4:B10" si="4">RANDBETWEEN(10,100)/10</f>
        <v>4.7</v>
      </c>
      <c r="C6" s="3">
        <f ca="1" t="shared" si="0"/>
        <v>2.6</v>
      </c>
      <c r="D6" s="3">
        <f ca="1" t="shared" si="1"/>
        <v>1.8</v>
      </c>
      <c r="E6" s="3">
        <f ca="1">RANDBETWEEN(10,100)/10</f>
        <v>9</v>
      </c>
      <c r="F6" s="14">
        <f ca="1" t="shared" si="3"/>
        <v>4.525</v>
      </c>
      <c r="G6" s="3" t="str">
        <f ca="1" t="shared" si="2"/>
        <v>Recuperação</v>
      </c>
    </row>
    <row r="7" spans="1:7">
      <c r="A7" s="3" t="s">
        <v>98</v>
      </c>
      <c r="B7" s="3">
        <f ca="1" t="shared" si="4"/>
        <v>7.9</v>
      </c>
      <c r="C7" s="3">
        <f ca="1" t="shared" si="0"/>
        <v>6.5</v>
      </c>
      <c r="D7" s="3">
        <f ca="1" t="shared" si="1"/>
        <v>3.9</v>
      </c>
      <c r="E7" s="3">
        <f ca="1" t="shared" ref="E4:E10" si="5">RANDBETWEEN(10,100)/10</f>
        <v>5.5</v>
      </c>
      <c r="F7" s="14">
        <f ca="1" t="shared" si="3"/>
        <v>5.95</v>
      </c>
      <c r="G7" s="3" t="str">
        <f ca="1" t="shared" si="2"/>
        <v>Recuperação</v>
      </c>
    </row>
    <row r="8" spans="1:7">
      <c r="A8" s="3" t="s">
        <v>99</v>
      </c>
      <c r="B8" s="3">
        <f ca="1" t="shared" si="4"/>
        <v>1.8</v>
      </c>
      <c r="C8" s="3">
        <f ca="1" t="shared" si="0"/>
        <v>5.8</v>
      </c>
      <c r="D8" s="3">
        <f ca="1" t="shared" si="1"/>
        <v>9.8</v>
      </c>
      <c r="E8" s="3">
        <f ca="1" t="shared" si="5"/>
        <v>1.6</v>
      </c>
      <c r="F8" s="14">
        <f ca="1" t="shared" si="3"/>
        <v>4.75</v>
      </c>
      <c r="G8" s="3" t="str">
        <f ca="1" t="shared" si="2"/>
        <v>Recuperação</v>
      </c>
    </row>
    <row r="9" spans="1:7">
      <c r="A9" s="3" t="s">
        <v>100</v>
      </c>
      <c r="B9" s="3">
        <f ca="1" t="shared" si="4"/>
        <v>8.6</v>
      </c>
      <c r="C9" s="3">
        <f ca="1" t="shared" si="0"/>
        <v>6.8</v>
      </c>
      <c r="D9" s="3">
        <f ca="1" t="shared" si="1"/>
        <v>1.4</v>
      </c>
      <c r="E9" s="3">
        <f ca="1" t="shared" si="5"/>
        <v>8.1</v>
      </c>
      <c r="F9" s="14">
        <f ca="1" t="shared" si="3"/>
        <v>6.225</v>
      </c>
      <c r="G9" s="3" t="str">
        <f ca="1" t="shared" si="2"/>
        <v>Aprovado</v>
      </c>
    </row>
    <row r="10" spans="1:7">
      <c r="A10" s="3" t="s">
        <v>101</v>
      </c>
      <c r="B10" s="3">
        <f ca="1" t="shared" si="4"/>
        <v>5.7</v>
      </c>
      <c r="C10" s="3">
        <f ca="1" t="shared" si="0"/>
        <v>5</v>
      </c>
      <c r="D10" s="3">
        <f ca="1" t="shared" si="1"/>
        <v>6.9</v>
      </c>
      <c r="E10" s="3">
        <f ca="1" t="shared" si="5"/>
        <v>7.9</v>
      </c>
      <c r="F10" s="14">
        <f ca="1" t="shared" si="3"/>
        <v>6.375</v>
      </c>
      <c r="G10" s="3" t="str">
        <f ca="1" t="shared" si="2"/>
        <v>Aprovado</v>
      </c>
    </row>
  </sheetData>
  <mergeCells count="1">
    <mergeCell ref="I1:J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4"/>
  </sheetPr>
  <dimension ref="A1:G6"/>
  <sheetViews>
    <sheetView zoomScale="175" zoomScaleNormal="175" workbookViewId="0">
      <selection activeCell="G15" sqref="G15"/>
    </sheetView>
  </sheetViews>
  <sheetFormatPr defaultColWidth="9.14285714285714" defaultRowHeight="12.75" outlineLevelRow="5" outlineLevelCol="6"/>
  <cols>
    <col min="2" max="6" width="9.28571428571429"/>
    <col min="7" max="7" width="12.8571428571429"/>
  </cols>
  <sheetData>
    <row r="1" spans="1:7">
      <c r="A1" s="3" t="s">
        <v>102</v>
      </c>
      <c r="B1" s="3"/>
      <c r="C1" s="3"/>
      <c r="D1" s="3"/>
      <c r="E1" s="3"/>
      <c r="F1" s="3"/>
      <c r="G1" s="3"/>
    </row>
    <row r="2" spans="1:7">
      <c r="A2" s="10" t="s">
        <v>103</v>
      </c>
      <c r="B2" s="10"/>
      <c r="C2" s="10"/>
      <c r="D2" s="10"/>
      <c r="E2" s="10"/>
      <c r="F2" s="10"/>
      <c r="G2" s="7"/>
    </row>
    <row r="3" spans="1:7">
      <c r="A3" s="11" t="s">
        <v>62</v>
      </c>
      <c r="B3" s="11" t="s">
        <v>104</v>
      </c>
      <c r="C3" s="11" t="s">
        <v>105</v>
      </c>
      <c r="D3" s="11" t="s">
        <v>106</v>
      </c>
      <c r="E3" s="11" t="s">
        <v>107</v>
      </c>
      <c r="F3" s="11" t="s">
        <v>108</v>
      </c>
      <c r="G3" s="11" t="s">
        <v>109</v>
      </c>
    </row>
    <row r="4" spans="1:7">
      <c r="A4" s="3" t="s">
        <v>110</v>
      </c>
      <c r="B4" s="12">
        <f ca="1">RANDBETWEEN(400,800)/10</f>
        <v>59.2</v>
      </c>
      <c r="C4" s="12">
        <f ca="1">RANDBETWEEN(400,800)/10</f>
        <v>42.5</v>
      </c>
      <c r="D4" s="12">
        <f ca="1">RANDBETWEEN(400,800)/10</f>
        <v>50.6</v>
      </c>
      <c r="E4" s="12">
        <f ca="1">RANDBETWEEN(400,800)/10</f>
        <v>43.9</v>
      </c>
      <c r="F4" s="12">
        <f ca="1">RANDBETWEEN(400,800)/10</f>
        <v>49.9</v>
      </c>
      <c r="G4" s="13">
        <f ca="1">MAX(B4:F4)/MIN(B4:F4)-1</f>
        <v>0.392941176470588</v>
      </c>
    </row>
    <row r="5" spans="1:7">
      <c r="A5" s="3" t="s">
        <v>111</v>
      </c>
      <c r="B5" s="12">
        <f ca="1">RANDBETWEEN(400,800)/10</f>
        <v>41.4</v>
      </c>
      <c r="C5" s="12">
        <f ca="1">RANDBETWEEN(400,800)/10</f>
        <v>40.5</v>
      </c>
      <c r="D5" s="12">
        <f ca="1">RANDBETWEEN(400,800)/10</f>
        <v>55.1</v>
      </c>
      <c r="E5" s="12">
        <f ca="1">RANDBETWEEN(400,800)/10</f>
        <v>49.2</v>
      </c>
      <c r="F5" s="12">
        <f ca="1">RANDBETWEEN(400,800)/10</f>
        <v>67.5</v>
      </c>
      <c r="G5" s="13">
        <f ca="1">MAX(B5:F5)/MIN(B5:F5)-1</f>
        <v>0.666666666666667</v>
      </c>
    </row>
    <row r="6" spans="1:7">
      <c r="A6" s="3" t="s">
        <v>112</v>
      </c>
      <c r="B6" s="12">
        <f ca="1">RANDBETWEEN(400,800)/10</f>
        <v>72</v>
      </c>
      <c r="C6" s="12">
        <f ca="1">RANDBETWEEN(400,800)/10</f>
        <v>74</v>
      </c>
      <c r="D6" s="12">
        <f ca="1">RANDBETWEEN(400,800)/10</f>
        <v>50.4</v>
      </c>
      <c r="E6" s="12">
        <f ca="1">RANDBETWEEN(400,800)/10</f>
        <v>49</v>
      </c>
      <c r="F6" s="12">
        <f ca="1">RANDBETWEEN(400,800)/10</f>
        <v>79.3</v>
      </c>
      <c r="G6" s="13">
        <f ca="1">MAX(B6:F6)/MIN(B6:F6)-1</f>
        <v>0.618367346938775</v>
      </c>
    </row>
  </sheetData>
  <mergeCells count="1">
    <mergeCell ref="A2:F2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05"/>
  </sheetPr>
  <dimension ref="A7:E17"/>
  <sheetViews>
    <sheetView zoomScale="310" zoomScaleNormal="310" topLeftCell="D5" workbookViewId="0">
      <selection activeCell="G18" sqref="G18"/>
    </sheetView>
  </sheetViews>
  <sheetFormatPr defaultColWidth="9.14285714285714" defaultRowHeight="12.75" outlineLevelCol="4"/>
  <cols>
    <col min="2" max="2" width="10.9428571428571" customWidth="1"/>
  </cols>
  <sheetData>
    <row r="7" spans="1:5">
      <c r="A7" t="s">
        <v>113</v>
      </c>
      <c r="D7" s="4" t="s">
        <v>114</v>
      </c>
      <c r="E7" s="5"/>
    </row>
    <row r="8" spans="4:5">
      <c r="D8" s="6" t="s">
        <v>115</v>
      </c>
      <c r="E8" s="6">
        <f ca="1">COUNTIF(B11:B16,D8)</f>
        <v>2</v>
      </c>
    </row>
    <row r="9" spans="1:5">
      <c r="A9" t="s">
        <v>116</v>
      </c>
      <c r="D9" s="6" t="s">
        <v>117</v>
      </c>
      <c r="E9" s="6">
        <f ca="1">COUNTIF(B11:B16,D9)</f>
        <v>2</v>
      </c>
    </row>
    <row r="10" spans="1:5">
      <c r="A10" s="7" t="s">
        <v>21</v>
      </c>
      <c r="B10" s="8" t="s">
        <v>89</v>
      </c>
      <c r="D10" s="3" t="s">
        <v>118</v>
      </c>
      <c r="E10" s="6">
        <f ca="1">COUNTA(B11:B16)-E9-E8</f>
        <v>2</v>
      </c>
    </row>
    <row r="11" spans="1:2">
      <c r="A11" s="3" t="s">
        <v>119</v>
      </c>
      <c r="B11" s="9">
        <f ca="1" t="shared" ref="B11:B16" si="0">RANDBETWEEN(600,1000)/100</f>
        <v>6.01</v>
      </c>
    </row>
    <row r="12" spans="1:2">
      <c r="A12" s="3" t="s">
        <v>120</v>
      </c>
      <c r="B12" s="9">
        <f ca="1" t="shared" si="0"/>
        <v>8.72</v>
      </c>
    </row>
    <row r="13" spans="1:2">
      <c r="A13" s="3" t="s">
        <v>121</v>
      </c>
      <c r="B13" s="9">
        <f ca="1" t="shared" si="0"/>
        <v>6.5</v>
      </c>
    </row>
    <row r="14" spans="1:2">
      <c r="A14" s="3" t="s">
        <v>122</v>
      </c>
      <c r="B14" s="9">
        <f ca="1" t="shared" si="0"/>
        <v>9.75</v>
      </c>
    </row>
    <row r="15" spans="1:2">
      <c r="A15" s="3" t="s">
        <v>123</v>
      </c>
      <c r="B15" s="9">
        <f ca="1" t="shared" si="0"/>
        <v>9.52</v>
      </c>
    </row>
    <row r="16" spans="1:2">
      <c r="A16" s="3" t="s">
        <v>124</v>
      </c>
      <c r="B16" s="9">
        <f ca="1" t="shared" si="0"/>
        <v>7.83</v>
      </c>
    </row>
    <row r="17" spans="1:2">
      <c r="A17" s="3"/>
      <c r="B17" s="9"/>
    </row>
  </sheetData>
  <mergeCells count="1">
    <mergeCell ref="D7:E7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A1:E5"/>
  <sheetViews>
    <sheetView zoomScale="190" zoomScaleNormal="190" workbookViewId="0">
      <selection activeCell="I17" sqref="I17"/>
    </sheetView>
  </sheetViews>
  <sheetFormatPr defaultColWidth="9.14285714285714" defaultRowHeight="12.75" outlineLevelRow="4" outlineLevelCol="4"/>
  <cols>
    <col min="1" max="1" width="11.4285714285714" customWidth="1"/>
  </cols>
  <sheetData>
    <row r="1" spans="1:5">
      <c r="A1" t="s">
        <v>125</v>
      </c>
      <c r="D1" s="3" t="s">
        <v>126</v>
      </c>
      <c r="E1" s="3">
        <f ca="1">RANDBETWEEN(1,10)</f>
        <v>10</v>
      </c>
    </row>
    <row r="2" spans="4:5">
      <c r="D2" s="3" t="s">
        <v>127</v>
      </c>
      <c r="E2" s="3">
        <f ca="1">RANDBETWEEN(1,10)</f>
        <v>3</v>
      </c>
    </row>
    <row r="3" spans="1:2">
      <c r="A3" s="3" t="s">
        <v>128</v>
      </c>
      <c r="B3" s="3">
        <f ca="1">RANDBETWEEN(1,10)</f>
        <v>5</v>
      </c>
    </row>
    <row r="4" spans="1:2">
      <c r="A4" s="3" t="s">
        <v>129</v>
      </c>
      <c r="B4" s="3">
        <f ca="1">RANDBETWEEN(1,10)</f>
        <v>4</v>
      </c>
    </row>
    <row r="5" spans="1:2">
      <c r="A5" s="3" t="s">
        <v>130</v>
      </c>
      <c r="B5" s="3">
        <f ca="1">RANDBETWEEN(1,10)</f>
        <v>3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9A3BF"/>
  </sheetPr>
  <dimension ref="A1:M25"/>
  <sheetViews>
    <sheetView tabSelected="1" workbookViewId="0">
      <selection activeCell="N14" sqref="N14:P14"/>
    </sheetView>
  </sheetViews>
  <sheetFormatPr defaultColWidth="9.14285714285714" defaultRowHeight="12.75"/>
  <cols>
    <col min="2" max="4" width="10.2857142857143"/>
    <col min="5" max="5" width="12.2857142857143" customWidth="1"/>
    <col min="6" max="6" width="10.2857142857143"/>
    <col min="7" max="7" width="12.7142857142857" customWidth="1"/>
    <col min="17" max="17" width="11.8571428571429" customWidth="1"/>
  </cols>
  <sheetData>
    <row r="1" spans="1:1">
      <c r="A1" t="s">
        <v>131</v>
      </c>
    </row>
    <row r="2" spans="1:1">
      <c r="A2" t="s">
        <v>132</v>
      </c>
    </row>
    <row r="3" spans="1:7">
      <c r="A3" s="1" t="s">
        <v>133</v>
      </c>
      <c r="B3" s="1" t="s">
        <v>134</v>
      </c>
      <c r="C3" s="1" t="s">
        <v>135</v>
      </c>
      <c r="D3" s="1" t="s">
        <v>136</v>
      </c>
      <c r="E3" s="1" t="s">
        <v>137</v>
      </c>
      <c r="F3" s="1" t="s">
        <v>138</v>
      </c>
      <c r="G3" s="1" t="s">
        <v>139</v>
      </c>
    </row>
    <row r="4" spans="1:7">
      <c r="A4" s="1" t="s">
        <v>140</v>
      </c>
      <c r="B4" s="2">
        <f ca="1">RANDBETWEEN(100,1000)</f>
        <v>509</v>
      </c>
      <c r="C4" s="2">
        <f ca="1">RANDBETWEEN(100,1000)</f>
        <v>311</v>
      </c>
      <c r="D4" s="2">
        <f ca="1">RANDBETWEEN(100,1000)</f>
        <v>170</v>
      </c>
      <c r="E4" s="2">
        <f ca="1">RANDBETWEEN(100,1000)</f>
        <v>712</v>
      </c>
      <c r="F4" s="2">
        <f ca="1">RANDBETWEEN(100,1000)</f>
        <v>480</v>
      </c>
      <c r="G4" s="2">
        <f ca="1">RANDBETWEEN(100,1000)</f>
        <v>383</v>
      </c>
    </row>
    <row r="5" spans="1:7">
      <c r="A5" s="1" t="s">
        <v>141</v>
      </c>
      <c r="B5" s="2">
        <f ca="1" t="shared" ref="B5:B12" si="0">RANDBETWEEN(100,1000)</f>
        <v>529</v>
      </c>
      <c r="C5" s="2">
        <f ca="1" t="shared" ref="C5:C12" si="1">RANDBETWEEN(100,1000)</f>
        <v>450</v>
      </c>
      <c r="D5" s="2">
        <f ca="1" t="shared" ref="D5:D12" si="2">RANDBETWEEN(100,1000)</f>
        <v>332</v>
      </c>
      <c r="E5" s="2">
        <f ca="1" t="shared" ref="E5:E12" si="3">RANDBETWEEN(100,1000)</f>
        <v>561</v>
      </c>
      <c r="F5" s="2">
        <f ca="1" t="shared" ref="F5:F12" si="4">RANDBETWEEN(100,1000)</f>
        <v>395</v>
      </c>
      <c r="G5" s="2">
        <f ca="1" t="shared" ref="G5:G12" si="5">RANDBETWEEN(100,1000)</f>
        <v>604</v>
      </c>
    </row>
    <row r="6" spans="1:7">
      <c r="A6" s="1" t="s">
        <v>142</v>
      </c>
      <c r="B6" s="2">
        <f ca="1" t="shared" si="0"/>
        <v>673</v>
      </c>
      <c r="C6" s="2">
        <f ca="1" t="shared" si="1"/>
        <v>943</v>
      </c>
      <c r="D6" s="2">
        <f ca="1" t="shared" si="2"/>
        <v>147</v>
      </c>
      <c r="E6" s="2">
        <f ca="1" t="shared" si="3"/>
        <v>561</v>
      </c>
      <c r="F6" s="2">
        <f ca="1" t="shared" si="4"/>
        <v>945</v>
      </c>
      <c r="G6" s="2">
        <f ca="1" t="shared" si="5"/>
        <v>856</v>
      </c>
    </row>
    <row r="7" spans="1:7">
      <c r="A7" s="1" t="s">
        <v>143</v>
      </c>
      <c r="B7" s="2">
        <f ca="1" t="shared" si="0"/>
        <v>928</v>
      </c>
      <c r="C7" s="2">
        <f ca="1" t="shared" si="1"/>
        <v>964</v>
      </c>
      <c r="D7" s="2">
        <f ca="1" t="shared" si="2"/>
        <v>402</v>
      </c>
      <c r="E7" s="2">
        <f ca="1" t="shared" si="3"/>
        <v>601</v>
      </c>
      <c r="F7" s="2">
        <f ca="1" t="shared" si="4"/>
        <v>347</v>
      </c>
      <c r="G7" s="2">
        <f ca="1" t="shared" si="5"/>
        <v>482</v>
      </c>
    </row>
    <row r="8" spans="1:7">
      <c r="A8" s="1" t="s">
        <v>144</v>
      </c>
      <c r="B8" s="2">
        <f ca="1" t="shared" si="0"/>
        <v>286</v>
      </c>
      <c r="C8" s="2">
        <f ca="1" t="shared" si="1"/>
        <v>902</v>
      </c>
      <c r="D8" s="2">
        <f ca="1" t="shared" si="2"/>
        <v>392</v>
      </c>
      <c r="E8" s="2">
        <f ca="1" t="shared" si="3"/>
        <v>973</v>
      </c>
      <c r="F8" s="2">
        <f ca="1" t="shared" si="4"/>
        <v>900</v>
      </c>
      <c r="G8" s="2">
        <f ca="1" t="shared" si="5"/>
        <v>516</v>
      </c>
    </row>
    <row r="9" spans="1:7">
      <c r="A9" s="1" t="s">
        <v>145</v>
      </c>
      <c r="B9" s="2">
        <f ca="1" t="shared" si="0"/>
        <v>307</v>
      </c>
      <c r="C9" s="2">
        <f ca="1" t="shared" si="1"/>
        <v>784</v>
      </c>
      <c r="D9" s="2">
        <f ca="1" t="shared" si="2"/>
        <v>563</v>
      </c>
      <c r="E9" s="2">
        <f ca="1" t="shared" si="3"/>
        <v>640</v>
      </c>
      <c r="F9" s="2">
        <f ca="1" t="shared" si="4"/>
        <v>647</v>
      </c>
      <c r="G9" s="2">
        <f ca="1" t="shared" si="5"/>
        <v>139</v>
      </c>
    </row>
    <row r="10" spans="1:7">
      <c r="A10" s="1" t="s">
        <v>146</v>
      </c>
      <c r="B10" s="2">
        <f ca="1" t="shared" si="0"/>
        <v>194</v>
      </c>
      <c r="C10" s="2">
        <f ca="1" t="shared" si="1"/>
        <v>744</v>
      </c>
      <c r="D10" s="2">
        <f ca="1" t="shared" si="2"/>
        <v>854</v>
      </c>
      <c r="E10" s="2">
        <f ca="1" t="shared" si="3"/>
        <v>727</v>
      </c>
      <c r="F10" s="2">
        <f ca="1" t="shared" si="4"/>
        <v>361</v>
      </c>
      <c r="G10" s="2">
        <f ca="1" t="shared" si="5"/>
        <v>787</v>
      </c>
    </row>
    <row r="11" spans="1:7">
      <c r="A11" s="1" t="s">
        <v>147</v>
      </c>
      <c r="B11" s="2">
        <f ca="1" t="shared" si="0"/>
        <v>830</v>
      </c>
      <c r="C11" s="2">
        <f ca="1" t="shared" si="1"/>
        <v>595</v>
      </c>
      <c r="D11" s="2">
        <f ca="1" t="shared" si="2"/>
        <v>576</v>
      </c>
      <c r="E11" s="2">
        <f ca="1" t="shared" si="3"/>
        <v>494</v>
      </c>
      <c r="F11" s="2">
        <f ca="1" t="shared" si="4"/>
        <v>444</v>
      </c>
      <c r="G11" s="2">
        <f ca="1" t="shared" si="5"/>
        <v>907</v>
      </c>
    </row>
    <row r="12" spans="1:7">
      <c r="A12" s="1" t="s">
        <v>148</v>
      </c>
      <c r="B12" s="2">
        <f ca="1" t="shared" si="0"/>
        <v>693</v>
      </c>
      <c r="C12" s="2">
        <f ca="1" t="shared" si="1"/>
        <v>427</v>
      </c>
      <c r="D12" s="2">
        <f ca="1" t="shared" si="2"/>
        <v>524</v>
      </c>
      <c r="E12" s="2">
        <f ca="1" t="shared" si="3"/>
        <v>465</v>
      </c>
      <c r="F12" s="2">
        <f ca="1" t="shared" si="4"/>
        <v>838</v>
      </c>
      <c r="G12" s="2">
        <f ca="1" t="shared" si="5"/>
        <v>893</v>
      </c>
    </row>
    <row r="14" spans="9:13">
      <c r="I14">
        <v>1</v>
      </c>
      <c r="J14">
        <v>1</v>
      </c>
      <c r="L14">
        <v>1</v>
      </c>
      <c r="M14">
        <v>1</v>
      </c>
    </row>
    <row r="15" spans="9:13">
      <c r="I15">
        <v>2</v>
      </c>
      <c r="J15">
        <v>2</v>
      </c>
      <c r="L15">
        <v>2</v>
      </c>
      <c r="M15">
        <v>2</v>
      </c>
    </row>
    <row r="16" spans="9:13">
      <c r="I16">
        <v>1</v>
      </c>
      <c r="J16">
        <v>1</v>
      </c>
      <c r="K16">
        <v>1</v>
      </c>
      <c r="L16">
        <v>1</v>
      </c>
      <c r="M16">
        <v>1</v>
      </c>
    </row>
    <row r="17" spans="9:13">
      <c r="I17">
        <v>2</v>
      </c>
      <c r="J17">
        <v>2</v>
      </c>
      <c r="K17">
        <v>1</v>
      </c>
      <c r="L17">
        <v>2</v>
      </c>
      <c r="M17">
        <v>2</v>
      </c>
    </row>
    <row r="18" spans="9:13">
      <c r="I18">
        <v>1</v>
      </c>
      <c r="J18">
        <v>2</v>
      </c>
      <c r="K18">
        <v>2</v>
      </c>
      <c r="L18">
        <v>2</v>
      </c>
      <c r="M18">
        <v>1</v>
      </c>
    </row>
    <row r="19" spans="9:13">
      <c r="I19">
        <v>2</v>
      </c>
      <c r="J19">
        <v>1</v>
      </c>
      <c r="K19">
        <v>2</v>
      </c>
      <c r="L19">
        <v>1</v>
      </c>
      <c r="M19">
        <v>2</v>
      </c>
    </row>
    <row r="20" spans="9:13">
      <c r="I20">
        <v>1</v>
      </c>
      <c r="J20">
        <v>2</v>
      </c>
      <c r="K20">
        <v>1</v>
      </c>
      <c r="L20">
        <v>2</v>
      </c>
      <c r="M20">
        <v>1</v>
      </c>
    </row>
    <row r="21" spans="9:13">
      <c r="I21">
        <v>2</v>
      </c>
      <c r="J21">
        <v>1</v>
      </c>
      <c r="K21">
        <v>2</v>
      </c>
      <c r="L21">
        <v>1</v>
      </c>
      <c r="M21">
        <v>2</v>
      </c>
    </row>
    <row r="22" spans="9:13">
      <c r="I22">
        <v>1</v>
      </c>
      <c r="J22">
        <v>2</v>
      </c>
      <c r="K22">
        <v>1</v>
      </c>
      <c r="L22">
        <v>2</v>
      </c>
      <c r="M22">
        <v>1</v>
      </c>
    </row>
    <row r="23" spans="10:12">
      <c r="J23">
        <v>1</v>
      </c>
      <c r="K23">
        <v>2</v>
      </c>
      <c r="L23">
        <v>1</v>
      </c>
    </row>
    <row r="24" spans="11:11">
      <c r="K24">
        <v>1</v>
      </c>
    </row>
    <row r="25" spans="11:11">
      <c r="K25">
        <v>2</v>
      </c>
    </row>
  </sheetData>
  <conditionalFormatting sqref="I$1:XFD$1048576;A$1:A$1048576;B1:H21;B26:H1048576">
    <cfRule type="cellIs" dxfId="0" priority="1" operator="equal">
      <formula>2</formula>
    </cfRule>
    <cfRule type="cellIs" dxfId="1" priority="2" operator="equal">
      <formula>1</formula>
    </cfRule>
  </conditionalFormatting>
  <conditionalFormatting sqref="B4:G12">
    <cfRule type="top10" dxfId="2" priority="3" bottom="1" rank="10"/>
  </conditionalFormatting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Aula 1</vt:lpstr>
      <vt:lpstr>Aula2</vt:lpstr>
      <vt:lpstr>Aula3</vt:lpstr>
      <vt:lpstr>Aula 4</vt:lpstr>
      <vt:lpstr>Aula 5</vt:lpstr>
      <vt:lpstr>Aula6</vt:lpstr>
      <vt:lpstr>Aula7</vt:lpstr>
      <vt:lpstr>Aula8</vt:lpstr>
      <vt:lpstr>Aula9</vt:lpstr>
      <vt:lpstr>Aula10</vt:lpstr>
      <vt:lpstr>Aula11</vt:lpstr>
      <vt:lpstr>Aula12</vt:lpstr>
      <vt:lpstr>Aula13</vt:lpstr>
      <vt:lpstr>Planilha14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 05</dc:creator>
  <cp:lastModifiedBy>PC 21</cp:lastModifiedBy>
  <dcterms:created xsi:type="dcterms:W3CDTF">2024-04-15T18:37:00Z</dcterms:created>
  <dcterms:modified xsi:type="dcterms:W3CDTF">2024-05-03T14:45:15Z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EBA1CF97A7894A60A6E91957BEFDB1E5_13</vt:lpwstr>
  </property>
  <property fmtid="{D5CDD505-2E9C-101B-9397-08002B2CF9AE}" pid="3" name="KSOProductBuildVer">
    <vt:lpwstr>1046-12.2.0.16731</vt:lpwstr>
  </property>
</Properties>
</file>