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BA462B9-17CB-4163-9383-C5D0EF99E266}" xr6:coauthVersionLast="47" xr6:coauthVersionMax="47" xr10:uidLastSave="{00000000-0000-0000-0000-000000000000}"/>
  <bookViews>
    <workbookView xWindow="38280" yWindow="-105" windowWidth="29040" windowHeight="15840" firstSheet="16" activeTab="25" xr2:uid="{00000000-000D-0000-FFFF-FFFF00000000}"/>
  </bookViews>
  <sheets>
    <sheet name="20-12-12" sheetId="4" r:id="rId1"/>
    <sheet name="20-12-12 (2)" sheetId="6" r:id="rId2"/>
    <sheet name="20-12-12 (3)" sheetId="7" r:id="rId3"/>
    <sheet name="28-01-13" sheetId="8" r:id="rId4"/>
    <sheet name="29-01-14" sheetId="9" r:id="rId5"/>
    <sheet name="10-02-14" sheetId="10" r:id="rId6"/>
    <sheet name="20-02-15" sheetId="11" r:id="rId7"/>
    <sheet name="06-07-18" sheetId="12" r:id="rId8"/>
    <sheet name="02-11-18" sheetId="13" r:id="rId9"/>
    <sheet name="30-09-19" sheetId="14" r:id="rId10"/>
    <sheet name="16-12-19" sheetId="15" r:id="rId11"/>
    <sheet name="16-12-19 (2)" sheetId="16" r:id="rId12"/>
    <sheet name="02-12-20" sheetId="17" r:id="rId13"/>
    <sheet name="04-03-21" sheetId="18" r:id="rId14"/>
    <sheet name="07-09-21" sheetId="19" r:id="rId15"/>
    <sheet name="11-12-21" sheetId="20" r:id="rId16"/>
    <sheet name="28-03-22" sheetId="21" r:id="rId17"/>
    <sheet name="12-05-22" sheetId="22" r:id="rId18"/>
    <sheet name="29-06-22" sheetId="23" r:id="rId19"/>
    <sheet name="09-09-22" sheetId="24" r:id="rId20"/>
    <sheet name="28-04-23" sheetId="25" r:id="rId21"/>
    <sheet name="03-10-23" sheetId="26" r:id="rId22"/>
    <sheet name="24-03-24" sheetId="27" r:id="rId23"/>
    <sheet name="24-06-24" sheetId="28" r:id="rId24"/>
    <sheet name="Activités" sheetId="5" r:id="rId25"/>
    <sheet name="2025-05-17 - 25-24955" sheetId="29" r:id="rId26"/>
  </sheets>
  <definedNames>
    <definedName name="Liste_Activités" localSheetId="8">Activités!$C$5:$C$39</definedName>
    <definedName name="Liste_Activités" localSheetId="12">Activités!$C$5:$C$39</definedName>
    <definedName name="Liste_Activités" localSheetId="21">Activités!$C$5:$C$39</definedName>
    <definedName name="Liste_Activités" localSheetId="13">Activités!$C$5:$C$39</definedName>
    <definedName name="Liste_Activités" localSheetId="7">Activités!$C$5:$C$39</definedName>
    <definedName name="Liste_Activités" localSheetId="14">Activités!$C$5:$C$39</definedName>
    <definedName name="Liste_Activités" localSheetId="19">Activités!$C$5:$C$39</definedName>
    <definedName name="Liste_Activités" localSheetId="15">Activités!$C$5:$C$39</definedName>
    <definedName name="Liste_Activités" localSheetId="17">Activités!$C$5:$C$39</definedName>
    <definedName name="Liste_Activités" localSheetId="10">Activités!$C$5:$C$39</definedName>
    <definedName name="Liste_Activités" localSheetId="11">Activités!$C$5:$C$39</definedName>
    <definedName name="Liste_Activités" localSheetId="6">Activités!$C$5:$C$39</definedName>
    <definedName name="Liste_Activités" localSheetId="22">Activités!$C$5:$C$39</definedName>
    <definedName name="Liste_Activités" localSheetId="23">Activités!$C$5:$C$39</definedName>
    <definedName name="Liste_Activités" localSheetId="16">Activités!$C$5:$C$39</definedName>
    <definedName name="Liste_Activités" localSheetId="20">Activités!$C$5:$C$39</definedName>
    <definedName name="Liste_Activités" localSheetId="18">Activités!$C$5:$C$39</definedName>
    <definedName name="Liste_Activités" localSheetId="9">Activités!$C$5:$C$39</definedName>
    <definedName name="Liste_Activités">Activités!$C$5:$C$39</definedName>
    <definedName name="Print_Area" localSheetId="8">'02-11-18'!$A$1:$F$89</definedName>
    <definedName name="Print_Area" localSheetId="12">'02-12-20'!$A$1:$F$89</definedName>
    <definedName name="Print_Area" localSheetId="21">'03-10-23'!$A$1:$F$89</definedName>
    <definedName name="Print_Area" localSheetId="13">'04-03-21'!$A$1:$F$89</definedName>
    <definedName name="Print_Area" localSheetId="7">'06-07-18'!$A$1:$F$89</definedName>
    <definedName name="Print_Area" localSheetId="14">'07-09-21'!$A$1:$F$89</definedName>
    <definedName name="Print_Area" localSheetId="19">'09-09-22'!$A$1:$F$89</definedName>
    <definedName name="Print_Area" localSheetId="15">'11-12-21'!$A$1:$F$89</definedName>
    <definedName name="Print_Area" localSheetId="17">'12-05-22'!$A$1:$F$89</definedName>
    <definedName name="Print_Area" localSheetId="10">'16-12-19'!$A$1:$F$89</definedName>
    <definedName name="Print_Area" localSheetId="11">'16-12-19 (2)'!$A$1:$F$89</definedName>
    <definedName name="Print_Area" localSheetId="6">'20-02-15'!$A$1:$F$89</definedName>
    <definedName name="Print_Area" localSheetId="22">'24-03-24'!$A$1:$F$89</definedName>
    <definedName name="Print_Area" localSheetId="23">'24-06-24'!$A$1:$F$89</definedName>
    <definedName name="Print_Area" localSheetId="16">'28-03-22'!$A$1:$F$89</definedName>
    <definedName name="Print_Area" localSheetId="20">'28-04-23'!$A$1:$F$88</definedName>
    <definedName name="Print_Area" localSheetId="18">'29-06-22'!$A$1:$F$89</definedName>
    <definedName name="Print_Area" localSheetId="9">'30-09-19'!$A$1:$F$89</definedName>
    <definedName name="_xlnm.Print_Area" localSheetId="8">'02-11-18'!$A$1:$F$89</definedName>
    <definedName name="_xlnm.Print_Area" localSheetId="12">'02-12-20'!$A$1:$F$89</definedName>
    <definedName name="_xlnm.Print_Area" localSheetId="21">'03-10-23'!$A$1:$F$89</definedName>
    <definedName name="_xlnm.Print_Area" localSheetId="13">'04-03-21'!$A$1:$F$89</definedName>
    <definedName name="_xlnm.Print_Area" localSheetId="7">'06-07-18'!$A$1:$F$89</definedName>
    <definedName name="_xlnm.Print_Area" localSheetId="14">'07-09-21'!$A$1:$F$89</definedName>
    <definedName name="_xlnm.Print_Area" localSheetId="19">'09-09-22'!$A$1:$F$89</definedName>
    <definedName name="_xlnm.Print_Area" localSheetId="5">'10-02-14'!$A$1:$F$94</definedName>
    <definedName name="_xlnm.Print_Area" localSheetId="15">'11-12-21'!$A$1:$F$89</definedName>
    <definedName name="_xlnm.Print_Area" localSheetId="17">'12-05-22'!$A$1:$F$89</definedName>
    <definedName name="_xlnm.Print_Area" localSheetId="10">'16-12-19'!$A$1:$F$89</definedName>
    <definedName name="_xlnm.Print_Area" localSheetId="11">'16-12-19 (2)'!$A$1:$F$89</definedName>
    <definedName name="_xlnm.Print_Area" localSheetId="6">'20-02-15'!$A$1:$F$89</definedName>
    <definedName name="_xlnm.Print_Area" localSheetId="0">'20-12-12'!$A$1:$F$95</definedName>
    <definedName name="_xlnm.Print_Area" localSheetId="1">'20-12-12 (2)'!$A$1:$F$95</definedName>
    <definedName name="_xlnm.Print_Area" localSheetId="2">'20-12-12 (3)'!$A$1:$F$95</definedName>
    <definedName name="_xlnm.Print_Area" localSheetId="25">'2025-05-17 - 25-24955'!$A$1:$F$88</definedName>
    <definedName name="_xlnm.Print_Area" localSheetId="22">'24-03-24'!$A$1:$F$89</definedName>
    <definedName name="_xlnm.Print_Area" localSheetId="23">'24-06-24'!$A$1:$F$89</definedName>
    <definedName name="_xlnm.Print_Area" localSheetId="3">'28-01-13'!$A$1:$F$95</definedName>
    <definedName name="_xlnm.Print_Area" localSheetId="16">'28-03-22'!$A$1:$F$89</definedName>
    <definedName name="_xlnm.Print_Area" localSheetId="20">'28-04-23'!$A$1:$F$88</definedName>
    <definedName name="_xlnm.Print_Area" localSheetId="4">'29-01-14'!$A$1:$F$95</definedName>
    <definedName name="_xlnm.Print_Area" localSheetId="18">'29-06-22'!$A$1:$F$89</definedName>
    <definedName name="_xlnm.Print_Area" localSheetId="9">'30-09-19'!$A$1:$F$89</definedName>
    <definedName name="_xlnm.Print_Area" localSheetId="24">Activités!$A$1:$D$39</definedName>
    <definedName name="Zone_impres_MI" localSheetId="8">#REF!</definedName>
    <definedName name="Zone_impres_MI" localSheetId="12">#REF!</definedName>
    <definedName name="Zone_impres_MI" localSheetId="21">#REF!</definedName>
    <definedName name="Zone_impres_MI" localSheetId="13">#REF!</definedName>
    <definedName name="Zone_impres_MI" localSheetId="7">#REF!</definedName>
    <definedName name="Zone_impres_MI" localSheetId="14">#REF!</definedName>
    <definedName name="Zone_impres_MI" localSheetId="19">#REF!</definedName>
    <definedName name="Zone_impres_MI" localSheetId="5">#REF!</definedName>
    <definedName name="Zone_impres_MI" localSheetId="15">#REF!</definedName>
    <definedName name="Zone_impres_MI" localSheetId="17">#REF!</definedName>
    <definedName name="Zone_impres_MI" localSheetId="10">#REF!</definedName>
    <definedName name="Zone_impres_MI" localSheetId="11">#REF!</definedName>
    <definedName name="Zone_impres_MI" localSheetId="6">#REF!</definedName>
    <definedName name="Zone_impres_MI" localSheetId="1">#REF!</definedName>
    <definedName name="Zone_impres_MI" localSheetId="2">#REF!</definedName>
    <definedName name="Zone_impres_MI" localSheetId="22">#REF!</definedName>
    <definedName name="Zone_impres_MI" localSheetId="23">#REF!</definedName>
    <definedName name="Zone_impres_MI" localSheetId="3">#REF!</definedName>
    <definedName name="Zone_impres_MI" localSheetId="16">#REF!</definedName>
    <definedName name="Zone_impres_MI" localSheetId="20">#REF!</definedName>
    <definedName name="Zone_impres_MI" localSheetId="4">#REF!</definedName>
    <definedName name="Zone_impres_MI" localSheetId="18">#REF!</definedName>
    <definedName name="Zone_impres_MI" localSheetId="9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8" l="1"/>
  <c r="E72" i="28"/>
  <c r="E69" i="27"/>
  <c r="E72" i="27"/>
  <c r="E69" i="26"/>
  <c r="E72" i="26"/>
  <c r="E68" i="25"/>
  <c r="E71" i="25"/>
  <c r="E69" i="24"/>
  <c r="E72" i="24"/>
  <c r="E73" i="24"/>
  <c r="E74" i="24"/>
  <c r="E76" i="24"/>
  <c r="E80" i="24"/>
  <c r="E69" i="23"/>
  <c r="E72" i="23"/>
  <c r="E73" i="23"/>
  <c r="E74" i="23"/>
  <c r="E76" i="23"/>
  <c r="E80" i="23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69" i="12"/>
  <c r="E72" i="13"/>
  <c r="E73" i="13"/>
  <c r="E74" i="13"/>
  <c r="E76" i="13"/>
  <c r="E80" i="13"/>
  <c r="E72" i="12"/>
  <c r="E73" i="12"/>
  <c r="E74" i="12"/>
  <c r="E76" i="12"/>
  <c r="E80" i="12"/>
  <c r="E69" i="11"/>
  <c r="E72" i="11"/>
  <c r="E73" i="11"/>
  <c r="E74" i="11"/>
  <c r="E76" i="11"/>
  <c r="E80" i="11"/>
  <c r="E74" i="10"/>
  <c r="E77" i="10"/>
  <c r="E78" i="10"/>
  <c r="E79" i="10"/>
  <c r="E75" i="9"/>
  <c r="E78" i="9"/>
  <c r="E75" i="8"/>
  <c r="E81" i="10"/>
  <c r="E85" i="10"/>
  <c r="E80" i="9"/>
  <c r="E79" i="9"/>
  <c r="E82" i="9"/>
  <c r="E86" i="9"/>
  <c r="E78" i="8"/>
  <c r="E80" i="8"/>
  <c r="E75" i="7"/>
  <c r="E78" i="7"/>
  <c r="E75" i="6"/>
  <c r="E78" i="6"/>
  <c r="E75" i="4"/>
  <c r="E78" i="4"/>
  <c r="E79" i="8"/>
  <c r="E79" i="7"/>
  <c r="E80" i="7"/>
  <c r="E79" i="6"/>
  <c r="E79" i="4"/>
  <c r="E82" i="8"/>
  <c r="E86" i="8"/>
  <c r="E82" i="7"/>
  <c r="E86" i="7"/>
  <c r="E80" i="6"/>
  <c r="E82" i="6"/>
  <c r="E86" i="6"/>
  <c r="E80" i="4"/>
  <c r="E82" i="4"/>
  <c r="E86" i="4"/>
  <c r="E74" i="28" l="1"/>
  <c r="E73" i="28"/>
  <c r="E76" i="28" s="1"/>
  <c r="E80" i="28" s="1"/>
  <c r="E73" i="27"/>
  <c r="E74" i="27"/>
  <c r="E74" i="26"/>
  <c r="E73" i="26"/>
  <c r="E73" i="25"/>
  <c r="E72" i="25"/>
  <c r="E75" i="25" s="1"/>
  <c r="E79" i="25" s="1"/>
  <c r="E76" i="27" l="1"/>
  <c r="E80" i="27" s="1"/>
  <c r="E76" i="26"/>
  <c r="E80" i="26" s="1"/>
</calcChain>
</file>

<file path=xl/sharedStrings.xml><?xml version="1.0" encoding="utf-8"?>
<sst xmlns="http://schemas.openxmlformats.org/spreadsheetml/2006/main" count="647" uniqueCount="187">
  <si>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</si>
  <si>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</si>
  <si>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</si>
  <si>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</si>
  <si>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</si>
  <si>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</si>
  <si>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</si>
  <si>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</si>
  <si>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</si>
  <si>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</si>
  <si>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</si>
  <si>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</si>
  <si>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</si>
  <si>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</si>
  <si>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</si>
  <si>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</si>
  <si>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</si>
  <si>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</si>
  <si>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</si>
  <si>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</si>
  <si>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</si>
  <si>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</si>
  <si>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</si>
  <si>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</si>
  <si>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</si>
  <si>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</si>
  <si>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</si>
  <si>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</si>
  <si>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</si>
  <si>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</si>
  <si>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</si>
  <si>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</si>
  <si>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</si>
  <si>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</si>
  <si>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</si>
  <si>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</si>
  <si>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</si>
  <si>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</si>
  <si>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</si>
  <si>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</si>
  <si>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</si>
  <si>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</si>
  <si>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</si>
  <si>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</si>
  <si>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</si>
  <si>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</si>
  <si>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</si>
  <si>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</si>
  <si>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</si>
  <si>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20 décembre 2012</t>
  </si>
  <si>
    <t>JEAN ALLAN</t>
  </si>
  <si>
    <t>INFORMATIQUE MÉDATEK INC</t>
  </si>
  <si>
    <t>5574 boul des Rossignols</t>
  </si>
  <si>
    <t>Laval  Québec  H7L 5W6</t>
  </si>
  <si>
    <t># 12222</t>
  </si>
  <si>
    <t># 12223</t>
  </si>
  <si>
    <t>RANDAL WARK</t>
  </si>
  <si>
    <t>3476669 CANADA INC</t>
  </si>
  <si>
    <t>4030, Saint-Ambroise, bureau 252</t>
  </si>
  <si>
    <t>Montréal  Québec  H4C2C7</t>
  </si>
  <si>
    <t xml:space="preserve"> - Rédaction d'un mémorandum fiscal pour mettre en place la réorganisation - la partie vous concernant;</t>
  </si>
  <si>
    <t>Frais de poste - courrier recommandé - roulement</t>
  </si>
  <si>
    <t xml:space="preserve"> - Recherches et analyses fiscales requises relativement au transafert des actions et aux clauses de non-concurrence;</t>
  </si>
  <si>
    <t># 12224</t>
  </si>
  <si>
    <t>MAJIDA RHAZI ET STEVE NOËL</t>
  </si>
  <si>
    <t>LES SERVICES CLOUDIT INC</t>
  </si>
  <si>
    <t>203-1955 ch. de la Côte-de-Liesse</t>
  </si>
  <si>
    <t>Montréal (Québec) H4N 3A8</t>
  </si>
  <si>
    <t>Le 28 janvier 2013</t>
  </si>
  <si>
    <t># 13013</t>
  </si>
  <si>
    <t xml:space="preserve"> - Prise de connaissance des modifications proposées quant aux prix d'achat des actions;</t>
  </si>
  <si>
    <t xml:space="preserve"> - Modifications au mémorandum fiscal pour mettre en place la réorganisation;</t>
  </si>
  <si>
    <t xml:space="preserve"> - Révision de la documentation juridique afférente à la présente réorganisation - version avant modifications;</t>
  </si>
  <si>
    <t xml:space="preserve"> - Révision de la documentation juridique afférente à la présente réorganisation - version après modifications;</t>
  </si>
  <si>
    <t xml:space="preserve"> - Rencontre avec vous à vos bureaux et déplacement le 22 janvier 2013;</t>
  </si>
  <si>
    <t xml:space="preserve"> - Scanner tous les documents et faire parvenir à tous pour conservations à vos dossiers;</t>
  </si>
  <si>
    <t xml:space="preserve"> - Modification des formulaires de roulement suite à la réception des modifications sur les transactions ;</t>
  </si>
  <si>
    <t>*** Veuillez faire votre chèque à l'ordre de GC Fiscalité Plus Inc. Payable en ligne dans les institutions financières participantes.***</t>
  </si>
  <si>
    <t>Le 29 janvier 2014</t>
  </si>
  <si>
    <t># 14002</t>
  </si>
  <si>
    <t xml:space="preserve"> - Diverses discussions avec vous et votre conseiller juridique au sujet de la séparations avec CloudIT;</t>
  </si>
  <si>
    <t xml:space="preserve"> - Diverses recherches fiscales pour vérifier l'application de certaines dispositions à la séparation avec CloudIT;</t>
  </si>
  <si>
    <t xml:space="preserve"> - Révision de la documentation juridique préparée pour la séparation avec CoudIT;</t>
  </si>
  <si>
    <t># 14157</t>
  </si>
  <si>
    <t xml:space="preserve"> - Diverses discussions avec vous concernant les options d'achat d'actions, l'achat de Randall;</t>
  </si>
  <si>
    <t xml:space="preserve"> - Lecture et rédaction de divers courriels;</t>
  </si>
  <si>
    <t>Le 10 juillet 2014</t>
  </si>
  <si>
    <t>COMMANDARE TECHNOLOGIES INC</t>
  </si>
  <si>
    <t>5574 boul. des Rossignols
Laval (Québec) H7L5W6</t>
  </si>
  <si>
    <t>*** Payable sur réception.  Frais d’administration de 24 % par année sur note d’honoraires passée due. ***</t>
  </si>
  <si>
    <t>Le 20 février 2015</t>
  </si>
  <si>
    <t># 15016</t>
  </si>
  <si>
    <t xml:space="preserve"> - Discussion téléphonique avec vous relativement à déclaration de revenus à produire pour CloudIT et pour Compuquest;</t>
  </si>
  <si>
    <t>INFORMATIQUE MÉDATEK INC.</t>
  </si>
  <si>
    <t># 18210</t>
  </si>
  <si>
    <t xml:space="preserve"> - Préparer des directives à la juriste pour rédaction d'une entente avec Patrick ;</t>
  </si>
  <si>
    <t xml:space="preserve"> - Révision des différentes versions de projets d'entente avec Patrick ;</t>
  </si>
  <si>
    <t xml:space="preserve"> - Lecture et rédaction de divers courriels ;</t>
  </si>
  <si>
    <t xml:space="preserve"> - Diverses discussion téléphonique avec vous et la juriste ;</t>
  </si>
  <si>
    <t>Le 26 septembre 2018</t>
  </si>
  <si>
    <t>Le 2 Novembre 2018</t>
  </si>
  <si>
    <t>SOLUTIONS COMMANDARE INC / COMMANDARE SOLUTIONS INC.</t>
  </si>
  <si>
    <t xml:space="preserve"> - Diverses discussions téléphoniques avec vous et votre conseiller juridique ;</t>
  </si>
  <si>
    <t xml:space="preserve"> - Lecture et rédaction de divers courriels avec vous et votre conseiller juridique ;</t>
  </si>
  <si>
    <t xml:space="preserve"> - Préparation à la rencontre et rencontre avec vous pour la signature des documents préparés;</t>
  </si>
  <si>
    <t xml:space="preserve"> - Préparation de lettres aux gouvernements pour la demande de conservation/annulation des # d'entreprise suite à fusion ;</t>
  </si>
  <si>
    <t># 18235</t>
  </si>
  <si>
    <t>Le 30 SEPTEMBRE 2019</t>
  </si>
  <si>
    <t># 19222</t>
  </si>
  <si>
    <t xml:space="preserve"> - Répondre aux questionnement relativement aux frais de bureau à domicile ;</t>
  </si>
  <si>
    <t xml:space="preserve"> - Transmettre les lettre de conservation de # suite à la fusion aux différents gouvernements ;</t>
  </si>
  <si>
    <t xml:space="preserve"> - Travail avec votre comptable - Révision des états financiers et déclarations de revenus de la société et discussions avec eux ;</t>
  </si>
  <si>
    <t>Le 16 DÉCEMBRE 2019</t>
  </si>
  <si>
    <t># 19292</t>
  </si>
  <si>
    <t xml:space="preserve"> - Analyse des écritures de fusion et travail avec votre comptable ;</t>
  </si>
  <si>
    <t xml:space="preserve"> - Discussion téléphonique avec vous relativement aux différents éléments d'optimisation ;</t>
  </si>
  <si>
    <t># 20051</t>
  </si>
  <si>
    <t xml:space="preserve"> - Discussion téléphonique avec vous ;</t>
  </si>
  <si>
    <t>Le 6 MARS 2020</t>
  </si>
  <si>
    <t>Le 2 DÉCEMBRE 2020</t>
  </si>
  <si>
    <t># 20295</t>
  </si>
  <si>
    <t xml:space="preserve"> - Discussion téléphonique et échanges de courriels avec vous ;</t>
  </si>
  <si>
    <t>20, rue Émilien-Marcoux, Suite 100
Blainville, Qc, J7C 0B5</t>
  </si>
  <si>
    <t>Le 4 MARS 2021</t>
  </si>
  <si>
    <t># 21038</t>
  </si>
  <si>
    <t xml:space="preserve"> - Videoconference avec vous ;</t>
  </si>
  <si>
    <t xml:space="preserve"> - Divers échanges de courriels (Linkedin) avec vous ;</t>
  </si>
  <si>
    <t>Le 7 SEPTEMBRE 2021</t>
  </si>
  <si>
    <t># 21339</t>
  </si>
  <si>
    <t xml:space="preserve"> - Discussion téléphonique ;</t>
  </si>
  <si>
    <t>Le 11 DÉCEMBRE 2021</t>
  </si>
  <si>
    <t># 21500</t>
  </si>
  <si>
    <t xml:space="preserve"> - Prise de connaissance et analyse des documents soumis ;</t>
  </si>
  <si>
    <t xml:space="preserve"> - Lecture et rédaction de divers courriels avec vous;</t>
  </si>
  <si>
    <t>Le 28 MARS 2022</t>
  </si>
  <si>
    <t># 22069</t>
  </si>
  <si>
    <t xml:space="preserve"> - Différentes rencontres par vidéoconférences avec vous et préparation aux différentes rencontres ;</t>
  </si>
  <si>
    <t xml:space="preserve"> - Analyse des différents documents soumis ;</t>
  </si>
  <si>
    <t xml:space="preserve"> - Analyse de la juste valeur marchande de la société ;</t>
  </si>
  <si>
    <t xml:space="preserve"> - Préparation de directives aux juristes pour la préparation de diverses documentations ;</t>
  </si>
  <si>
    <t xml:space="preserve"> - Révision de la documentation juridique préparée par les juristes ;</t>
  </si>
  <si>
    <t xml:space="preserve"> - Lecture, analyse et rédaction de divers courriels avec les divers intervenants;</t>
  </si>
  <si>
    <t>Le 12 MAI 2022</t>
  </si>
  <si>
    <t># 22155</t>
  </si>
  <si>
    <t xml:space="preserve"> - Différentes analyses au sujets de différents points ;</t>
  </si>
  <si>
    <t xml:space="preserve"> - Différentes discussions téléphoniques avec vous et Mathieu Drolet ;</t>
  </si>
  <si>
    <t xml:space="preserve"> - Lecture, analyse et rédaction de divers courriels ;</t>
  </si>
  <si>
    <t xml:space="preserve"> - Travail avec les juristes à la documentation légale ;</t>
  </si>
  <si>
    <t>Le 29 JUIN 2022</t>
  </si>
  <si>
    <t xml:space="preserve"> - Différentes discussions téléphoniques et videoconferences avec vous, les juristes et Mathieu Drolet ;</t>
  </si>
  <si>
    <t># 22198</t>
  </si>
  <si>
    <t>Le 9 SEPTEMBRE 2022</t>
  </si>
  <si>
    <t># 22305</t>
  </si>
  <si>
    <t xml:space="preserve"> - Différentes discussions avec vous sur la finalisation des états financiers et éléments à considérer ;</t>
  </si>
  <si>
    <t xml:space="preserve"> - Analyse et préparation des tableaux de détermination de prix de vente final et discussions ;</t>
  </si>
  <si>
    <t xml:space="preserve"> - Révision de la documentation juridique d'ajustement ;</t>
  </si>
  <si>
    <t>CONSEILS ELOKIA INC.</t>
  </si>
  <si>
    <t>Le 28 AVRIL 2023</t>
  </si>
  <si>
    <t># 23125</t>
  </si>
  <si>
    <t xml:space="preserve"> - Analyse des différentes demandes fiscales soumises ;</t>
  </si>
  <si>
    <t xml:space="preserve"> - Préparation de diverses documentations fiscales, autorisations afin d'avoir accès aux soldes fiscaux, préparation de lettre aux autorités fiscales pour certains choix fiscaux, etc.</t>
  </si>
  <si>
    <t xml:space="preserve"> - Analyse de l'optimisation fiscale des modes de rémunérations des dirigents ;</t>
  </si>
  <si>
    <t>Le 3 OCTOBRE 2023</t>
  </si>
  <si>
    <t># 23322</t>
  </si>
  <si>
    <t xml:space="preserve"> - Analyse des impacts de T4 amendés et simulation fiscale pour déterminer le traitement fiscal approprié ;</t>
  </si>
  <si>
    <t xml:space="preserve"> - Analyse du traitement fiscal du boni, revoir la documentation et divers échanges ;</t>
  </si>
  <si>
    <t xml:space="preserve"> - Vidéoconférence avec vous ;</t>
  </si>
  <si>
    <t>Le 24 MARS 2024</t>
  </si>
  <si>
    <t># 24085</t>
  </si>
  <si>
    <t xml:space="preserve"> - Préparation de diverses documentations fiscales, préparation de lettre aux autorités fiscales pour certains choix fiscaux, etc.</t>
  </si>
  <si>
    <t>Le 24 JUIN 2024</t>
  </si>
  <si>
    <t># 24360</t>
  </si>
  <si>
    <t xml:space="preserve"> - Préparation de déclarations de revenus amendées ;</t>
  </si>
  <si>
    <t>Le 17 MAI 2025</t>
  </si>
  <si>
    <t>Jean Allan</t>
  </si>
  <si>
    <t>Conseils Elokia Inc.</t>
  </si>
  <si>
    <t>20 rue Émilien-Marcoux</t>
  </si>
  <si>
    <t>suite 100</t>
  </si>
  <si>
    <t>Blainville, Québec, J7C 0B5</t>
  </si>
  <si>
    <t>25-24955</t>
  </si>
  <si>
    <t xml:space="preserve"> - Lecture, analyse et rédaction de divers courriels avec vous;</t>
  </si>
  <si>
    <t/>
  </si>
  <si>
    <t xml:space="preserve"> - Analyse et répondre à diverses questions, notamment sur les revenus et dépenses d'artiste ;</t>
  </si>
  <si>
    <t xml:space="preserve"> - Diverses travaux fiscaux 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</si>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</sst>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2" fillId="2" borderId="6" xfId="0" applyFont="1" applyFill="1" applyBorder="1" applyAlignment="1">
      <alignment horizontal="left" wrapText="1" shrinkToFit="1"/>
    </xf>
    <xf numFmtId="0" fontId="13" fillId="0" borderId="0" xfId="0" applyFont="1" applyAlignment="1">
      <alignment horizontal="left" wrapText="1" indent="1" shrinkToFit="1"/>
    </xf>
    <xf numFmtId="167" fontId="18" fillId="0" borderId="0" xfId="0" applyNumberFormat="1" applyFont="1" applyAlignment="1">
      <alignment horizontal="left"/>
    </xf>
    <xf numFmtId="0" fontId="18" fillId="0" borderId="0" xfId="0" applyFont="1" applyAlignment="1">
      <alignment wrapText="1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9" fillId="0" borderId="0" xfId="3" applyFont="1"/>
    <xf numFmtId="0" fontId="17" fillId="0" borderId="0" xfId="3" applyFont="1"/>
    <xf numFmtId="0" fontId="12" fillId="0" borderId="0" xfId="3" applyFont="1"/>
    <xf numFmtId="0" fontId="18" fillId="0" borderId="0" xfId="3" applyFont="1"/>
    <xf numFmtId="0" fontId="10" fillId="0" borderId="0" xfId="3" applyFont="1"/>
    <xf numFmtId="0" fontId="14" fillId="0" borderId="0" xfId="3" applyFont="1"/>
    <xf numFmtId="0" fontId="14" fillId="0" borderId="0" xfId="3" applyFont="1" applyAlignment="1">
      <alignment horizontal="center"/>
    </xf>
    <xf numFmtId="0" fontId="17" fillId="0" borderId="0" xfId="3" applyFont="1" applyAlignment="1">
      <alignment horizontal="right"/>
    </xf>
    <xf numFmtId="0" fontId="9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3" fillId="0" borderId="0" xfId="3" applyFont="1"/>
    <xf numFmtId="7" fontId="13" fillId="0" borderId="0" xfId="3" applyNumberFormat="1" applyFont="1"/>
    <xf numFmtId="0" fontId="13" fillId="0" borderId="0" xfId="3" applyFont="1" applyAlignment="1">
      <alignment horizontal="left" wrapText="1" indent="1" shrinkToFit="1"/>
    </xf>
    <xf numFmtId="0" fontId="18" fillId="0" borderId="0" xfId="3" applyFont="1" applyAlignment="1">
      <alignment horizontal="right"/>
    </xf>
    <xf numFmtId="10" fontId="18" fillId="0" borderId="0" xfId="3" applyNumberFormat="1" applyFont="1" applyAlignment="1">
      <alignment horizontal="left"/>
    </xf>
    <xf numFmtId="167" fontId="18" fillId="0" borderId="0" xfId="3" applyNumberFormat="1" applyFont="1" applyAlignment="1">
      <alignment horizontal="left"/>
    </xf>
    <xf numFmtId="166" fontId="18" fillId="0" borderId="0" xfId="3" applyNumberFormat="1" applyFont="1"/>
    <xf numFmtId="7" fontId="18" fillId="0" borderId="0" xfId="3" applyNumberFormat="1" applyFont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8" fillId="0" borderId="0" xfId="3" applyFont="1" applyAlignment="1">
      <alignment horizontal="left" indent="1"/>
    </xf>
    <xf numFmtId="0" fontId="18" fillId="0" borderId="0" xfId="3" applyFont="1" applyAlignment="1">
      <alignment horizontal="left"/>
    </xf>
    <xf numFmtId="0" fontId="15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horizontal="left" wrapText="1" indent="1" shrinkToFit="1"/>
    </xf>
    <xf numFmtId="0" fontId="11" fillId="0" borderId="14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68" fontId="18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68" fontId="18" fillId="0" borderId="1" xfId="3" applyNumberFormat="1" applyFont="1" applyBorder="1" applyAlignment="1">
      <alignment horizontal="right" vertical="center"/>
    </xf>
    <xf numFmtId="0" fontId="17" fillId="0" borderId="14" xfId="3" applyFont="1" applyBorder="1" applyAlignment="1">
      <alignment horizontal="center" vertical="center"/>
    </xf>
    <xf numFmtId="0" fontId="12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3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4" fontId="26" fillId="0" borderId="0" xfId="3" applyNumberFormat="1" applyFont="1" applyAlignment="1">
      <alignment horizontal="center" vertical="center"/>
    </xf>
    <xf numFmtId="168" fontId="26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68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6" fillId="0" borderId="0" xfId="3" applyNumberFormat="1" applyFont="1" applyAlignment="1">
      <alignment horizontal="center" vertical="center"/>
    </xf>
    <xf numFmtId="169" fontId="26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169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7" fillId="0" borderId="0" xfId="3" applyFont="1" applyAlignment="1">
      <alignment horizontal="left" vertical="center"/>
    </xf>
    <xf numFmtId="168" fontId="17" fillId="0" borderId="0" xfId="2" applyNumberFormat="1" applyFont="1"/>
    <xf numFmtId="0" fontId="18" fillId="0" borderId="0" xfId="3" applyFont="1" applyAlignment="1">
      <alignment horizontal="right" vertical="center"/>
    </xf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68" fontId="17" fillId="0" borderId="0" xfId="5" applyNumberFormat="1" applyFont="1"/>
    <xf numFmtId="10" fontId="18" fillId="0" borderId="0" xfId="4" applyNumberFormat="1" applyFont="1" applyAlignment="1">
      <alignment horizontal="left" vertical="center"/>
    </xf>
    <xf numFmtId="168" fontId="18" fillId="0" borderId="0" xfId="5" applyNumberFormat="1" applyFont="1" applyBorder="1"/>
    <xf numFmtId="0" fontId="18" fillId="0" borderId="0" xfId="3" applyFont="1" applyAlignment="1">
      <alignment horizontal="left" vertical="center"/>
    </xf>
    <xf numFmtId="167" fontId="18" fillId="0" borderId="0" xfId="4" applyNumberFormat="1" applyFont="1" applyAlignment="1">
      <alignment horizontal="left" vertical="center"/>
    </xf>
    <xf numFmtId="168" fontId="18" fillId="0" borderId="2" xfId="5" applyNumberFormat="1" applyFont="1" applyBorder="1"/>
    <xf numFmtId="0" fontId="25" fillId="0" borderId="0" xfId="3" applyFont="1"/>
    <xf numFmtId="166" fontId="18" fillId="0" borderId="0" xfId="5" applyNumberFormat="1" applyFont="1" applyBorder="1"/>
    <xf numFmtId="168" fontId="17" fillId="0" borderId="3" xfId="2" applyNumberFormat="1" applyFont="1" applyBorder="1"/>
    <xf numFmtId="166" fontId="17" fillId="0" borderId="0" xfId="2" applyNumberFormat="1" applyFont="1" applyBorder="1"/>
    <xf numFmtId="168" fontId="18" fillId="0" borderId="0" xfId="3" applyNumberFormat="1" applyFont="1" applyAlignment="1">
      <alignment horizontal="left" vertical="center"/>
    </xf>
    <xf numFmtId="0" fontId="28" fillId="4" borderId="15" xfId="3" applyFont="1" applyFill="1" applyBorder="1" applyAlignment="1">
      <alignment horizontal="left" vertical="center"/>
    </xf>
    <xf numFmtId="0" fontId="28" fillId="4" borderId="16" xfId="3" applyFont="1" applyFill="1" applyBorder="1" applyAlignment="1">
      <alignment horizontal="left" vertical="center"/>
    </xf>
    <xf numFmtId="4" fontId="29" fillId="4" borderId="16" xfId="3" applyNumberFormat="1" applyFont="1" applyFill="1" applyBorder="1" applyAlignment="1">
      <alignment horizontal="right" vertical="center"/>
    </xf>
    <xf numFmtId="168" fontId="28" fillId="4" borderId="16" xfId="3" applyNumberFormat="1" applyFont="1" applyFill="1" applyBorder="1" applyAlignment="1">
      <alignment horizontal="right" vertical="center"/>
    </xf>
    <xf numFmtId="0" fontId="15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0" xfId="3" applyFont="1"/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6">
    <cellStyle name="Milliers" xfId="1" builtinId="3"/>
    <cellStyle name="Milliers 2" xfId="5" xr:uid="{125C3BE7-8D79-499E-82FE-98FB3C9EE320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41F9DE-947F-41C2-8ED2-8D948A863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6FDDD4-9159-4A5E-B088-894D5B68C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92DBE7-08C1-4ADA-AAEC-A37D1E1CE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FC5D7C-4E8F-44D4-A7F9-E1A14FD8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EBFC06-9B10-45BB-8AB9-1BB34CB00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8DC292-D73B-4E0D-939D-83C0A8D65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A5D6A0-5969-4FF5-99B2-0ECE04439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1E3C4B-23A3-4353-9AA4-575024CF5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8548C2-417C-48AB-8000-73D2DEA80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C24EEE4-4051-4714-B0B0-D0C51E232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E14CD7-2AC7-443C-A05A-E69C5A7CE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71AEED-184F-4E82-A0EE-4EA47C858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A0921E-0D0A-4B2F-8A19-9DB2B6F91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82D1E1-3BFA-4C83-9F0F-672939887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A867DC-205D-4AF6-9435-53ACDDD7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5601" name="Picture 1">
          <a:extLst>
            <a:ext uri="{FF2B5EF4-FFF2-40B4-BE49-F238E27FC236}">
              <a16:creationId xmlns:a16="http://schemas.microsoft.com/office/drawing/2014/main" id="{58F250CC-E2C9-F274-B1E6-382709F00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96B570-427F-4347-B574-62C495055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B36" sqref="B36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51</v>
      </c>
      <c r="C25" s="24"/>
      <c r="D25" s="24"/>
      <c r="E25" s="24"/>
      <c r="F25" s="24"/>
    </row>
    <row r="26" spans="1:6" ht="15" x14ac:dyDescent="0.2">
      <c r="A26" s="20"/>
      <c r="B26" s="29" t="s">
        <v>52</v>
      </c>
      <c r="C26" s="24"/>
      <c r="D26" s="24"/>
      <c r="E26" s="24"/>
      <c r="F26" s="24"/>
    </row>
    <row r="27" spans="1:6" ht="15" x14ac:dyDescent="0.2">
      <c r="A27" s="20"/>
      <c r="B27" s="29" t="s">
        <v>53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54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1" t="s">
        <v>0</v>
      </c>
      <c r="B31" s="81"/>
      <c r="C31" s="81"/>
      <c r="D31" s="81"/>
      <c r="E31" s="81"/>
      <c r="F31" s="81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8"/>
      <c r="C34" s="78"/>
      <c r="D34" s="78"/>
      <c r="E34" s="31"/>
      <c r="F34" s="24"/>
    </row>
    <row r="35" spans="1:6" ht="14.25" x14ac:dyDescent="0.2">
      <c r="A35" s="24"/>
      <c r="B35" s="78"/>
      <c r="C35" s="78"/>
      <c r="D35" s="78"/>
      <c r="E35" s="31"/>
      <c r="F35" s="24"/>
    </row>
    <row r="36" spans="1:6" ht="14.25" x14ac:dyDescent="0.2">
      <c r="A36" s="24"/>
      <c r="B36" s="78" t="s">
        <v>2</v>
      </c>
      <c r="C36" s="78"/>
      <c r="D36" s="78"/>
      <c r="E36" s="31"/>
      <c r="F36" s="24"/>
    </row>
    <row r="37" spans="1:6" ht="14.25" x14ac:dyDescent="0.2">
      <c r="A37" s="24"/>
      <c r="B37" s="78"/>
      <c r="C37" s="78"/>
      <c r="D37" s="78"/>
      <c r="E37" s="31"/>
      <c r="F37" s="24"/>
    </row>
    <row r="38" spans="1:6" ht="14.25" x14ac:dyDescent="0.2">
      <c r="A38" s="24"/>
      <c r="B38" s="78"/>
      <c r="C38" s="78"/>
      <c r="D38" s="78"/>
      <c r="E38" s="31"/>
      <c r="F38" s="24"/>
    </row>
    <row r="39" spans="1:6" ht="14.25" x14ac:dyDescent="0.2">
      <c r="A39" s="24"/>
      <c r="B39" s="78" t="s">
        <v>29</v>
      </c>
      <c r="C39" s="78"/>
      <c r="D39" s="78"/>
      <c r="E39" s="31"/>
      <c r="F39" s="24"/>
    </row>
    <row r="40" spans="1:6" ht="14.25" x14ac:dyDescent="0.2">
      <c r="A40" s="24"/>
      <c r="B40" s="78"/>
      <c r="C40" s="78"/>
      <c r="D40" s="78"/>
      <c r="E40" s="31"/>
      <c r="F40" s="24"/>
    </row>
    <row r="41" spans="1:6" ht="13.5" customHeight="1" x14ac:dyDescent="0.2">
      <c r="A41" s="24"/>
      <c r="B41" s="78"/>
      <c r="C41" s="78"/>
      <c r="D41" s="78"/>
      <c r="E41" s="31"/>
      <c r="F41" s="24"/>
    </row>
    <row r="42" spans="1:6" ht="14.25" x14ac:dyDescent="0.2">
      <c r="A42" s="24"/>
      <c r="B42" s="78" t="s">
        <v>9</v>
      </c>
      <c r="C42" s="78"/>
      <c r="D42" s="78"/>
      <c r="E42" s="31"/>
      <c r="F42" s="24"/>
    </row>
    <row r="43" spans="1:6" ht="14.25" x14ac:dyDescent="0.2">
      <c r="A43" s="24"/>
      <c r="B43" s="78"/>
      <c r="C43" s="78"/>
      <c r="D43" s="78"/>
      <c r="E43" s="31"/>
      <c r="F43" s="24"/>
    </row>
    <row r="44" spans="1:6" ht="14.25" x14ac:dyDescent="0.2">
      <c r="A44" s="24"/>
      <c r="B44" s="78"/>
      <c r="C44" s="78"/>
      <c r="D44" s="78"/>
      <c r="E44" s="31"/>
      <c r="F44" s="24"/>
    </row>
    <row r="45" spans="1:6" ht="14.25" x14ac:dyDescent="0.2">
      <c r="A45" s="24"/>
      <c r="B45" s="78" t="s">
        <v>30</v>
      </c>
      <c r="C45" s="78"/>
      <c r="D45" s="78"/>
      <c r="E45" s="31"/>
      <c r="F45" s="24"/>
    </row>
    <row r="46" spans="1:6" ht="14.25" x14ac:dyDescent="0.2">
      <c r="A46" s="24"/>
      <c r="B46" s="78"/>
      <c r="C46" s="78"/>
      <c r="D46" s="78"/>
      <c r="E46" s="31"/>
      <c r="F46" s="24"/>
    </row>
    <row r="47" spans="1:6" ht="14.25" x14ac:dyDescent="0.2">
      <c r="A47" s="24"/>
      <c r="B47" s="78"/>
      <c r="C47" s="78"/>
      <c r="D47" s="78"/>
      <c r="E47" s="31"/>
      <c r="F47" s="24"/>
    </row>
    <row r="48" spans="1:6" ht="14.25" x14ac:dyDescent="0.2">
      <c r="A48" s="24"/>
      <c r="B48" s="78" t="s">
        <v>28</v>
      </c>
      <c r="C48" s="78"/>
      <c r="D48" s="78"/>
      <c r="E48" s="31"/>
      <c r="F48" s="24"/>
    </row>
    <row r="49" spans="1:6" ht="14.25" x14ac:dyDescent="0.2">
      <c r="A49" s="24"/>
      <c r="B49" s="78"/>
      <c r="C49" s="78"/>
      <c r="D49" s="78"/>
      <c r="E49" s="31"/>
      <c r="F49" s="24"/>
    </row>
    <row r="50" spans="1:6" ht="14.25" x14ac:dyDescent="0.2">
      <c r="A50" s="24"/>
      <c r="B50" s="78"/>
      <c r="C50" s="78"/>
      <c r="D50" s="78"/>
      <c r="E50" s="31"/>
      <c r="F50" s="24"/>
    </row>
    <row r="51" spans="1:6" ht="14.25" x14ac:dyDescent="0.2">
      <c r="A51" s="24"/>
      <c r="B51" s="78" t="s">
        <v>31</v>
      </c>
      <c r="C51" s="78"/>
      <c r="D51" s="78"/>
      <c r="E51" s="31"/>
      <c r="F51" s="24"/>
    </row>
    <row r="52" spans="1:6" ht="14.25" x14ac:dyDescent="0.2">
      <c r="A52" s="24"/>
      <c r="B52" s="78"/>
      <c r="C52" s="78"/>
      <c r="D52" s="78"/>
      <c r="E52" s="31"/>
      <c r="F52" s="24"/>
    </row>
    <row r="53" spans="1:6" ht="14.25" x14ac:dyDescent="0.2">
      <c r="A53" s="24"/>
      <c r="B53" s="78"/>
      <c r="C53" s="78"/>
      <c r="D53" s="78"/>
      <c r="E53" s="31"/>
      <c r="F53" s="24"/>
    </row>
    <row r="54" spans="1:6" ht="14.25" x14ac:dyDescent="0.2">
      <c r="A54" s="24"/>
      <c r="B54" s="78" t="s">
        <v>39</v>
      </c>
      <c r="C54" s="78"/>
      <c r="D54" s="78"/>
      <c r="E54" s="31"/>
      <c r="F54" s="24"/>
    </row>
    <row r="55" spans="1:6" ht="14.25" x14ac:dyDescent="0.2">
      <c r="A55" s="24"/>
      <c r="B55" s="78"/>
      <c r="C55" s="78"/>
      <c r="D55" s="78"/>
      <c r="E55" s="31"/>
      <c r="F55" s="24"/>
    </row>
    <row r="56" spans="1:6" ht="14.25" x14ac:dyDescent="0.2">
      <c r="A56" s="24"/>
      <c r="B56" s="78"/>
      <c r="C56" s="78"/>
      <c r="D56" s="78"/>
      <c r="E56" s="31"/>
      <c r="F56" s="24"/>
    </row>
    <row r="57" spans="1:6" ht="14.25" x14ac:dyDescent="0.2">
      <c r="A57" s="24"/>
      <c r="B57" s="78" t="s">
        <v>45</v>
      </c>
      <c r="C57" s="78"/>
      <c r="D57" s="78"/>
      <c r="E57" s="31"/>
      <c r="F57" s="24"/>
    </row>
    <row r="58" spans="1:6" ht="14.25" x14ac:dyDescent="0.2">
      <c r="A58" s="24"/>
      <c r="B58" s="78"/>
      <c r="C58" s="78"/>
      <c r="D58" s="78"/>
      <c r="E58" s="31"/>
      <c r="F58" s="24"/>
    </row>
    <row r="59" spans="1:6" ht="14.25" x14ac:dyDescent="0.2">
      <c r="A59" s="24"/>
      <c r="B59" s="78"/>
      <c r="C59" s="78"/>
      <c r="D59" s="78"/>
      <c r="E59" s="31"/>
      <c r="F59" s="24"/>
    </row>
    <row r="60" spans="1:6" ht="14.25" x14ac:dyDescent="0.2">
      <c r="A60" s="24"/>
      <c r="B60" s="78" t="s">
        <v>47</v>
      </c>
      <c r="C60" s="78"/>
      <c r="D60" s="78"/>
      <c r="E60" s="31"/>
      <c r="F60" s="24"/>
    </row>
    <row r="61" spans="1:6" ht="14.25" x14ac:dyDescent="0.2">
      <c r="A61" s="24"/>
      <c r="B61" s="78"/>
      <c r="C61" s="78"/>
      <c r="D61" s="78"/>
      <c r="E61" s="31"/>
      <c r="F61" s="24"/>
    </row>
    <row r="62" spans="1:6" ht="14.25" x14ac:dyDescent="0.2">
      <c r="A62" s="24"/>
      <c r="B62" s="78"/>
      <c r="C62" s="78"/>
      <c r="D62" s="78"/>
      <c r="E62" s="31"/>
      <c r="F62" s="24"/>
    </row>
    <row r="63" spans="1:6" ht="14.25" x14ac:dyDescent="0.2">
      <c r="A63" s="24"/>
      <c r="B63" s="78"/>
      <c r="C63" s="78"/>
      <c r="D63" s="78"/>
      <c r="E63" s="31"/>
      <c r="F63" s="24"/>
    </row>
    <row r="64" spans="1:6" ht="14.25" x14ac:dyDescent="0.2">
      <c r="A64" s="24"/>
      <c r="B64" s="78"/>
      <c r="C64" s="78"/>
      <c r="D64" s="78"/>
      <c r="E64" s="31"/>
      <c r="F64" s="24"/>
    </row>
    <row r="65" spans="1:6" ht="14.25" x14ac:dyDescent="0.2">
      <c r="A65" s="24"/>
      <c r="B65" s="78"/>
      <c r="C65" s="78"/>
      <c r="D65" s="78"/>
      <c r="E65" s="31"/>
      <c r="F65" s="24"/>
    </row>
    <row r="66" spans="1:6" ht="14.25" x14ac:dyDescent="0.2">
      <c r="A66" s="24"/>
      <c r="B66" s="78"/>
      <c r="C66" s="78"/>
      <c r="D66" s="78"/>
      <c r="E66" s="31"/>
      <c r="F66" s="24"/>
    </row>
    <row r="67" spans="1:6" ht="14.25" x14ac:dyDescent="0.2">
      <c r="A67" s="24"/>
      <c r="B67" s="78"/>
      <c r="C67" s="78"/>
      <c r="D67" s="78"/>
      <c r="E67" s="31"/>
      <c r="F67" s="24"/>
    </row>
    <row r="68" spans="1:6" ht="14.25" x14ac:dyDescent="0.2">
      <c r="A68" s="24"/>
      <c r="B68" s="78"/>
      <c r="C68" s="78"/>
      <c r="D68" s="78"/>
      <c r="E68" s="31"/>
      <c r="F68" s="24"/>
    </row>
    <row r="69" spans="1:6" ht="14.25" x14ac:dyDescent="0.2">
      <c r="A69" s="24"/>
      <c r="B69" s="78"/>
      <c r="C69" s="78"/>
      <c r="D69" s="78"/>
      <c r="E69" s="31"/>
      <c r="F69" s="24"/>
    </row>
    <row r="70" spans="1:6" ht="14.25" x14ac:dyDescent="0.2">
      <c r="A70" s="24"/>
      <c r="B70" s="78"/>
      <c r="C70" s="78"/>
      <c r="D70" s="78"/>
      <c r="E70" s="31"/>
      <c r="F70" s="24"/>
    </row>
    <row r="71" spans="1:6" ht="14.25" x14ac:dyDescent="0.2">
      <c r="A71" s="24"/>
      <c r="B71" s="78"/>
      <c r="C71" s="78"/>
      <c r="D71" s="78"/>
      <c r="E71" s="31"/>
      <c r="F71" s="24"/>
    </row>
    <row r="72" spans="1:6" ht="14.25" x14ac:dyDescent="0.2">
      <c r="A72" s="24"/>
      <c r="B72" s="78"/>
      <c r="C72" s="78"/>
      <c r="D72" s="78"/>
      <c r="E72" s="31"/>
      <c r="F72" s="24"/>
    </row>
    <row r="73" spans="1:6" ht="14.25" x14ac:dyDescent="0.2">
      <c r="A73" s="24"/>
      <c r="B73" s="78"/>
      <c r="C73" s="78"/>
      <c r="D73" s="78"/>
      <c r="E73" s="31"/>
      <c r="F73" s="24"/>
    </row>
    <row r="74" spans="1:6" ht="13.5" customHeight="1" x14ac:dyDescent="0.2">
      <c r="A74" s="24"/>
      <c r="B74" s="78"/>
      <c r="C74" s="78"/>
      <c r="D74" s="78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16*190</f>
        <v>3040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3040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152</v>
      </c>
      <c r="F79" s="24"/>
    </row>
    <row r="80" spans="1:6" ht="13.5" customHeight="1" x14ac:dyDescent="0.2">
      <c r="A80" s="24"/>
      <c r="B80" s="29" t="s">
        <v>4</v>
      </c>
      <c r="C80" s="34">
        <v>9.5000000000000001E-2</v>
      </c>
      <c r="D80" s="29"/>
      <c r="E80" s="39">
        <f>ROUND((E78+E79)*C80,2)</f>
        <v>303.24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3495.24</v>
      </c>
      <c r="F82" s="24"/>
    </row>
    <row r="83" spans="1:6" ht="15.75" thickTop="1" x14ac:dyDescent="0.2">
      <c r="A83" s="24"/>
      <c r="B83" s="80"/>
      <c r="C83" s="80"/>
      <c r="D83" s="80"/>
      <c r="E83" s="40"/>
      <c r="F83" s="24"/>
    </row>
    <row r="84" spans="1:6" ht="15" x14ac:dyDescent="0.2">
      <c r="A84" s="24"/>
      <c r="B84" s="79" t="s">
        <v>24</v>
      </c>
      <c r="C84" s="79"/>
      <c r="D84" s="79"/>
      <c r="E84" s="40">
        <v>0</v>
      </c>
      <c r="F84" s="24"/>
    </row>
    <row r="85" spans="1:6" ht="15" x14ac:dyDescent="0.2">
      <c r="A85" s="24"/>
      <c r="B85" s="80"/>
      <c r="C85" s="80"/>
      <c r="D85" s="80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3495.24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4"/>
      <c r="C89" s="84"/>
      <c r="D89" s="84"/>
      <c r="E89" s="84"/>
      <c r="F89" s="24"/>
    </row>
    <row r="90" spans="1:6" ht="14.25" x14ac:dyDescent="0.2">
      <c r="A90" s="77" t="s">
        <v>25</v>
      </c>
      <c r="B90" s="77"/>
      <c r="C90" s="77"/>
      <c r="D90" s="77"/>
      <c r="E90" s="77"/>
      <c r="F90" s="77"/>
    </row>
    <row r="91" spans="1:6" ht="14.25" x14ac:dyDescent="0.2">
      <c r="A91" s="75" t="s">
        <v>7</v>
      </c>
      <c r="B91" s="75"/>
      <c r="C91" s="75"/>
      <c r="D91" s="75"/>
      <c r="E91" s="75"/>
      <c r="F91" s="75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5"/>
      <c r="C93" s="85"/>
      <c r="D93" s="85"/>
      <c r="E93" s="85"/>
      <c r="F93" s="24"/>
    </row>
    <row r="94" spans="1:6" ht="15" x14ac:dyDescent="0.2">
      <c r="A94" s="76" t="s">
        <v>8</v>
      </c>
      <c r="B94" s="76"/>
      <c r="C94" s="76"/>
      <c r="D94" s="76"/>
      <c r="E94" s="76"/>
      <c r="F94" s="76"/>
    </row>
    <row r="96" spans="1:6" ht="39.75" customHeight="1" x14ac:dyDescent="0.2">
      <c r="B96" s="82"/>
      <c r="C96" s="83"/>
      <c r="D96" s="83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6B5F-0CC9-4F7D-AE0E-61D5FDB9969A}">
  <sheetPr>
    <pageSetUpPr fitToPage="1"/>
  </sheetPr>
  <dimension ref="A12:F92"/>
  <sheetViews>
    <sheetView view="pageBreakPreview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107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88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108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109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110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111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3.5*265</f>
        <v>927.5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927.5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46.38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92.52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1066.4000000000001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1066.4000000000001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DA64B11-F495-41B8-8EBB-EAD9939C8F9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6A9E-CCD9-46ED-8A92-012AD1BC2CAA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112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88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113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114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115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/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1.4*265</f>
        <v>371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371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18.55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37.01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426.56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426.56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F2FF836-CA1C-48D9-8EE2-3FF9A328E2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5C4C-8411-4189-8A6F-F20BC4FF1E1F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118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88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116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117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/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/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0.5*285</f>
        <v>142.5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142.5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7.13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14.21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163.84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163.84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9743972F-59E2-48FB-8AB5-D6A7BEA60D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2B45-31D5-4407-9AF6-E00AFF0CED95}">
  <sheetPr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119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120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121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/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/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285*0.75</f>
        <v>213.75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213.75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10.69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21.32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245.76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245.76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7EDF2AA-F48F-4534-BEBB-C3D1F8433D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06F4-0C22-4A1E-8C59-0B1AEB83CA9C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123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124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125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126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/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1.25*295</f>
        <v>368.75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368.75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18.440000000000001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36.78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423.97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423.97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68287B5-D5BF-4C3A-A03F-AEEE2D8B45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EE24-D735-4B31-86F5-8F81A12463CE}">
  <sheetPr>
    <pageSetUpPr fitToPage="1"/>
  </sheetPr>
  <dimension ref="A12:F92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127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128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129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/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/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0.5*295</f>
        <v>147.5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147.5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7.38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14.71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169.59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169.59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E99B2951-4657-4D9A-AFA6-6EC53F5BE5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7F48-F8F8-4740-89AA-76A7CF48554E}">
  <sheetPr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130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131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117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132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133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1.75*295</f>
        <v>516.25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516.25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25.81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51.5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593.55999999999995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593.55999999999995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6AC064A-94D5-4E67-ADED-688D5AF9F84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9238-59AD-4BC2-81F3-A3EEE343390A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134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135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136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137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138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 t="s">
        <v>139</v>
      </c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 t="s">
        <v>140</v>
      </c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 t="s">
        <v>141</v>
      </c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11.75*325</f>
        <v>3818.75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3818.75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190.94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380.92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4390.6099999999997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4390.6099999999997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DC30905-BA38-4C8B-9A89-10DF08292E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C8C8-891F-4008-A313-27B47EC5F6B1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142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143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144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145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146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 t="s">
        <v>147</v>
      </c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6.5*325</f>
        <v>2112.5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2112.5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105.63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210.72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2428.85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2428.85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2FF912B-D36A-411A-88F6-84A07E6E58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5BFC-276E-43DE-91FE-2F2CFAA3CC36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148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150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144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149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146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 t="s">
        <v>147</v>
      </c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26*325</f>
        <v>8450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8450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422.5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842.89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9715.39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9715.39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8427B88-E619-4BC1-831A-C4862096E6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22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56</v>
      </c>
      <c r="C24" s="24"/>
      <c r="D24" s="24"/>
      <c r="E24" s="24"/>
      <c r="F24" s="24"/>
    </row>
    <row r="25" spans="1:6" ht="15" x14ac:dyDescent="0.2">
      <c r="A25" s="20"/>
      <c r="B25" s="28" t="s">
        <v>57</v>
      </c>
      <c r="C25" s="24"/>
      <c r="D25" s="24"/>
      <c r="E25" s="24"/>
      <c r="F25" s="24"/>
    </row>
    <row r="26" spans="1:6" ht="15" x14ac:dyDescent="0.2">
      <c r="A26" s="20"/>
      <c r="B26" s="29" t="s">
        <v>58</v>
      </c>
      <c r="C26" s="24"/>
      <c r="D26" s="24"/>
      <c r="E26" s="24"/>
      <c r="F26" s="24"/>
    </row>
    <row r="27" spans="1:6" ht="15" x14ac:dyDescent="0.2">
      <c r="A27" s="20"/>
      <c r="B27" s="29" t="s">
        <v>59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55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1" t="s">
        <v>0</v>
      </c>
      <c r="B31" s="81"/>
      <c r="C31" s="81"/>
      <c r="D31" s="81"/>
      <c r="E31" s="81"/>
      <c r="F31" s="81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8"/>
      <c r="C34" s="78"/>
      <c r="D34" s="78"/>
      <c r="E34" s="31"/>
      <c r="F34" s="24"/>
    </row>
    <row r="35" spans="1:6" ht="14.25" x14ac:dyDescent="0.2">
      <c r="A35" s="24"/>
      <c r="B35" s="78" t="s">
        <v>29</v>
      </c>
      <c r="C35" s="78"/>
      <c r="D35" s="78"/>
      <c r="E35" s="31"/>
      <c r="F35" s="24"/>
    </row>
    <row r="36" spans="1:6" ht="14.25" x14ac:dyDescent="0.2">
      <c r="A36" s="24"/>
      <c r="B36" s="78"/>
      <c r="C36" s="78"/>
      <c r="D36" s="78"/>
      <c r="E36" s="31"/>
      <c r="F36" s="24"/>
    </row>
    <row r="37" spans="1:6" ht="14.25" x14ac:dyDescent="0.2">
      <c r="A37" s="24"/>
      <c r="B37" s="78"/>
      <c r="C37" s="78"/>
      <c r="D37" s="78"/>
      <c r="E37" s="31"/>
      <c r="F37" s="24"/>
    </row>
    <row r="38" spans="1:6" ht="14.25" x14ac:dyDescent="0.2">
      <c r="A38" s="24"/>
      <c r="B38" s="78" t="s">
        <v>60</v>
      </c>
      <c r="C38" s="78"/>
      <c r="D38" s="78"/>
      <c r="E38" s="31"/>
      <c r="F38" s="24"/>
    </row>
    <row r="39" spans="1:6" ht="14.25" x14ac:dyDescent="0.2">
      <c r="A39" s="24"/>
      <c r="B39" s="78"/>
      <c r="C39" s="78"/>
      <c r="D39" s="78"/>
      <c r="E39" s="31"/>
      <c r="F39" s="24"/>
    </row>
    <row r="40" spans="1:6" ht="14.25" x14ac:dyDescent="0.2">
      <c r="A40" s="24"/>
      <c r="B40" s="78"/>
      <c r="C40" s="78"/>
      <c r="D40" s="78"/>
      <c r="E40" s="31"/>
      <c r="F40" s="24"/>
    </row>
    <row r="41" spans="1:6" ht="13.5" customHeight="1" x14ac:dyDescent="0.2">
      <c r="A41" s="24"/>
      <c r="B41" s="78" t="s">
        <v>62</v>
      </c>
      <c r="C41" s="78"/>
      <c r="D41" s="78"/>
      <c r="E41" s="31"/>
      <c r="F41" s="24"/>
    </row>
    <row r="42" spans="1:6" ht="14.25" x14ac:dyDescent="0.2">
      <c r="A42" s="24"/>
      <c r="B42" s="78"/>
      <c r="C42" s="78"/>
      <c r="D42" s="78"/>
      <c r="E42" s="31"/>
      <c r="F42" s="24"/>
    </row>
    <row r="43" spans="1:6" ht="14.25" x14ac:dyDescent="0.2">
      <c r="A43" s="24"/>
      <c r="B43" s="78"/>
      <c r="C43" s="78"/>
      <c r="D43" s="78"/>
      <c r="E43" s="31"/>
      <c r="F43" s="24"/>
    </row>
    <row r="44" spans="1:6" ht="14.25" x14ac:dyDescent="0.2">
      <c r="A44" s="24"/>
      <c r="B44" s="78" t="s">
        <v>34</v>
      </c>
      <c r="C44" s="78"/>
      <c r="D44" s="78"/>
      <c r="E44" s="31"/>
      <c r="F44" s="24"/>
    </row>
    <row r="45" spans="1:6" ht="14.25" x14ac:dyDescent="0.2">
      <c r="A45" s="24"/>
      <c r="B45" s="78"/>
      <c r="C45" s="78"/>
      <c r="D45" s="78"/>
      <c r="E45" s="31"/>
      <c r="F45" s="24"/>
    </row>
    <row r="46" spans="1:6" ht="14.25" x14ac:dyDescent="0.2">
      <c r="A46" s="24"/>
      <c r="B46" s="78"/>
      <c r="C46" s="78"/>
      <c r="D46" s="78"/>
      <c r="E46" s="31"/>
      <c r="F46" s="24"/>
    </row>
    <row r="47" spans="1:6" ht="14.25" x14ac:dyDescent="0.2">
      <c r="A47" s="24"/>
      <c r="B47" s="78" t="s">
        <v>39</v>
      </c>
      <c r="C47" s="78"/>
      <c r="D47" s="78"/>
      <c r="E47" s="31"/>
      <c r="F47" s="24"/>
    </row>
    <row r="48" spans="1:6" ht="14.25" x14ac:dyDescent="0.2">
      <c r="A48" s="24"/>
      <c r="B48" s="78"/>
      <c r="C48" s="78"/>
      <c r="D48" s="78"/>
      <c r="E48" s="31"/>
      <c r="F48" s="24"/>
    </row>
    <row r="49" spans="1:6" ht="14.25" x14ac:dyDescent="0.2">
      <c r="A49" s="24"/>
      <c r="B49" s="46"/>
      <c r="C49" s="46"/>
      <c r="D49" s="46"/>
      <c r="E49" s="31"/>
      <c r="F49" s="24"/>
    </row>
    <row r="50" spans="1:6" ht="14.25" x14ac:dyDescent="0.2">
      <c r="A50" s="24"/>
      <c r="B50" s="46" t="s">
        <v>45</v>
      </c>
      <c r="C50" s="46"/>
      <c r="D50" s="46"/>
      <c r="E50" s="31"/>
      <c r="F50" s="24"/>
    </row>
    <row r="51" spans="1:6" ht="14.25" x14ac:dyDescent="0.2">
      <c r="A51" s="24"/>
      <c r="B51" s="46"/>
      <c r="C51" s="46"/>
      <c r="D51" s="46"/>
      <c r="E51" s="31"/>
      <c r="F51" s="24"/>
    </row>
    <row r="52" spans="1:6" ht="14.25" x14ac:dyDescent="0.2">
      <c r="A52" s="24"/>
      <c r="B52" s="46"/>
      <c r="C52" s="46"/>
      <c r="D52" s="46"/>
      <c r="E52" s="31"/>
      <c r="F52" s="24"/>
    </row>
    <row r="53" spans="1:6" ht="14.25" x14ac:dyDescent="0.2">
      <c r="A53" s="24"/>
      <c r="B53" s="46" t="s">
        <v>47</v>
      </c>
      <c r="C53" s="46"/>
      <c r="D53" s="46"/>
      <c r="E53" s="31"/>
      <c r="F53" s="24"/>
    </row>
    <row r="54" spans="1:6" ht="14.25" x14ac:dyDescent="0.2">
      <c r="A54" s="24"/>
      <c r="B54" s="78"/>
      <c r="C54" s="78"/>
      <c r="D54" s="78"/>
      <c r="E54" s="31"/>
      <c r="F54" s="24"/>
    </row>
    <row r="55" spans="1:6" ht="14.25" x14ac:dyDescent="0.2">
      <c r="A55" s="24"/>
      <c r="B55" s="78"/>
      <c r="C55" s="78"/>
      <c r="D55" s="78"/>
      <c r="E55" s="31"/>
      <c r="F55" s="24"/>
    </row>
    <row r="56" spans="1:6" ht="14.25" x14ac:dyDescent="0.2">
      <c r="A56" s="24"/>
      <c r="B56" s="78"/>
      <c r="C56" s="78"/>
      <c r="D56" s="78"/>
      <c r="E56" s="31"/>
      <c r="F56" s="24"/>
    </row>
    <row r="57" spans="1:6" ht="14.25" x14ac:dyDescent="0.2">
      <c r="A57" s="24"/>
      <c r="B57" s="78"/>
      <c r="C57" s="78"/>
      <c r="D57" s="78"/>
      <c r="E57" s="31"/>
      <c r="F57" s="24"/>
    </row>
    <row r="58" spans="1:6" ht="14.25" x14ac:dyDescent="0.2">
      <c r="A58" s="24"/>
      <c r="B58" s="78"/>
      <c r="C58" s="78"/>
      <c r="D58" s="78"/>
      <c r="E58" s="31"/>
      <c r="F58" s="24"/>
    </row>
    <row r="59" spans="1:6" ht="14.25" x14ac:dyDescent="0.2">
      <c r="A59" s="24"/>
      <c r="B59" s="78"/>
      <c r="C59" s="78"/>
      <c r="D59" s="78"/>
      <c r="E59" s="31"/>
      <c r="F59" s="24"/>
    </row>
    <row r="60" spans="1:6" ht="14.25" x14ac:dyDescent="0.2">
      <c r="A60" s="24"/>
      <c r="B60" s="78"/>
      <c r="C60" s="78"/>
      <c r="D60" s="78"/>
      <c r="E60" s="31"/>
      <c r="F60" s="24"/>
    </row>
    <row r="61" spans="1:6" ht="14.25" x14ac:dyDescent="0.2">
      <c r="A61" s="24"/>
      <c r="B61" s="78"/>
      <c r="C61" s="78"/>
      <c r="D61" s="78"/>
      <c r="E61" s="31"/>
      <c r="F61" s="24"/>
    </row>
    <row r="62" spans="1:6" ht="14.25" x14ac:dyDescent="0.2">
      <c r="A62" s="24"/>
      <c r="B62" s="78"/>
      <c r="C62" s="78"/>
      <c r="D62" s="78"/>
      <c r="E62" s="31"/>
      <c r="F62" s="24"/>
    </row>
    <row r="63" spans="1:6" ht="14.25" x14ac:dyDescent="0.2">
      <c r="A63" s="24"/>
      <c r="B63" s="78"/>
      <c r="C63" s="78"/>
      <c r="D63" s="78"/>
      <c r="E63" s="31"/>
      <c r="F63" s="24"/>
    </row>
    <row r="64" spans="1:6" ht="14.25" x14ac:dyDescent="0.2">
      <c r="A64" s="24"/>
      <c r="B64" s="78"/>
      <c r="C64" s="78"/>
      <c r="D64" s="78"/>
      <c r="E64" s="31"/>
      <c r="F64" s="24"/>
    </row>
    <row r="65" spans="1:6" ht="14.25" x14ac:dyDescent="0.2">
      <c r="A65" s="24"/>
      <c r="B65" s="78"/>
      <c r="C65" s="78"/>
      <c r="D65" s="78"/>
      <c r="E65" s="31"/>
      <c r="F65" s="24"/>
    </row>
    <row r="66" spans="1:6" ht="14.25" x14ac:dyDescent="0.2">
      <c r="A66" s="24"/>
      <c r="B66" s="78"/>
      <c r="C66" s="78"/>
      <c r="D66" s="78"/>
      <c r="E66" s="31"/>
      <c r="F66" s="24"/>
    </row>
    <row r="67" spans="1:6" ht="14.25" x14ac:dyDescent="0.2">
      <c r="A67" s="24"/>
      <c r="B67" s="78"/>
      <c r="C67" s="78"/>
      <c r="D67" s="78"/>
      <c r="E67" s="31"/>
      <c r="F67" s="24"/>
    </row>
    <row r="68" spans="1:6" ht="14.25" x14ac:dyDescent="0.2">
      <c r="A68" s="24"/>
      <c r="B68" s="78"/>
      <c r="C68" s="78"/>
      <c r="D68" s="78"/>
      <c r="E68" s="31"/>
      <c r="F68" s="24"/>
    </row>
    <row r="69" spans="1:6" ht="14.25" x14ac:dyDescent="0.2">
      <c r="A69" s="24"/>
      <c r="B69" s="78"/>
      <c r="C69" s="78"/>
      <c r="D69" s="78"/>
      <c r="E69" s="31"/>
      <c r="F69" s="24"/>
    </row>
    <row r="70" spans="1:6" ht="14.25" x14ac:dyDescent="0.2">
      <c r="A70" s="24"/>
      <c r="B70" s="78"/>
      <c r="C70" s="78"/>
      <c r="D70" s="78"/>
      <c r="E70" s="31"/>
      <c r="F70" s="24"/>
    </row>
    <row r="71" spans="1:6" ht="14.25" x14ac:dyDescent="0.2">
      <c r="A71" s="24"/>
      <c r="B71" s="78"/>
      <c r="C71" s="78"/>
      <c r="D71" s="78"/>
      <c r="E71" s="31"/>
      <c r="F71" s="24"/>
    </row>
    <row r="72" spans="1:6" ht="14.25" x14ac:dyDescent="0.2">
      <c r="A72" s="24"/>
      <c r="B72" s="78"/>
      <c r="C72" s="78"/>
      <c r="D72" s="78"/>
      <c r="E72" s="31"/>
      <c r="F72" s="24"/>
    </row>
    <row r="73" spans="1:6" ht="14.25" x14ac:dyDescent="0.2">
      <c r="A73" s="24"/>
      <c r="B73" s="78"/>
      <c r="C73" s="78"/>
      <c r="D73" s="78"/>
      <c r="E73" s="31"/>
      <c r="F73" s="24"/>
    </row>
    <row r="74" spans="1:6" ht="13.5" customHeight="1" x14ac:dyDescent="0.2">
      <c r="A74" s="24"/>
      <c r="B74" s="78"/>
      <c r="C74" s="78"/>
      <c r="D74" s="78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7*190</f>
        <v>1330</v>
      </c>
      <c r="F75" s="24"/>
    </row>
    <row r="76" spans="1:6" ht="13.5" customHeight="1" x14ac:dyDescent="0.2">
      <c r="A76" s="24"/>
      <c r="B76" s="37" t="s">
        <v>61</v>
      </c>
      <c r="C76" s="29"/>
      <c r="D76" s="29"/>
      <c r="E76" s="33">
        <v>20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1350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67.5</v>
      </c>
      <c r="F79" s="24"/>
    </row>
    <row r="80" spans="1:6" ht="13.5" customHeight="1" x14ac:dyDescent="0.2">
      <c r="A80" s="24"/>
      <c r="B80" s="29" t="s">
        <v>4</v>
      </c>
      <c r="C80" s="34">
        <v>9.5000000000000001E-2</v>
      </c>
      <c r="D80" s="29"/>
      <c r="E80" s="39">
        <f>ROUND((E78+E79)*C80,2)</f>
        <v>134.66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1552.16</v>
      </c>
      <c r="F82" s="24"/>
    </row>
    <row r="83" spans="1:6" ht="15.75" thickTop="1" x14ac:dyDescent="0.2">
      <c r="A83" s="24"/>
      <c r="B83" s="80"/>
      <c r="C83" s="80"/>
      <c r="D83" s="80"/>
      <c r="E83" s="40"/>
      <c r="F83" s="24"/>
    </row>
    <row r="84" spans="1:6" ht="15" x14ac:dyDescent="0.2">
      <c r="A84" s="24"/>
      <c r="B84" s="79" t="s">
        <v>24</v>
      </c>
      <c r="C84" s="79"/>
      <c r="D84" s="79"/>
      <c r="E84" s="40">
        <v>0</v>
      </c>
      <c r="F84" s="24"/>
    </row>
    <row r="85" spans="1:6" ht="15" x14ac:dyDescent="0.2">
      <c r="A85" s="24"/>
      <c r="B85" s="80"/>
      <c r="C85" s="80"/>
      <c r="D85" s="80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1552.16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4"/>
      <c r="C89" s="84"/>
      <c r="D89" s="84"/>
      <c r="E89" s="84"/>
      <c r="F89" s="24"/>
    </row>
    <row r="90" spans="1:6" ht="14.25" x14ac:dyDescent="0.2">
      <c r="A90" s="77" t="s">
        <v>25</v>
      </c>
      <c r="B90" s="77"/>
      <c r="C90" s="77"/>
      <c r="D90" s="77"/>
      <c r="E90" s="77"/>
      <c r="F90" s="77"/>
    </row>
    <row r="91" spans="1:6" ht="14.25" x14ac:dyDescent="0.2">
      <c r="A91" s="75" t="s">
        <v>7</v>
      </c>
      <c r="B91" s="75"/>
      <c r="C91" s="75"/>
      <c r="D91" s="75"/>
      <c r="E91" s="75"/>
      <c r="F91" s="75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5"/>
      <c r="C93" s="85"/>
      <c r="D93" s="85"/>
      <c r="E93" s="85"/>
      <c r="F93" s="24"/>
    </row>
    <row r="94" spans="1:6" ht="15" x14ac:dyDescent="0.2">
      <c r="A94" s="76" t="s">
        <v>8</v>
      </c>
      <c r="B94" s="76"/>
      <c r="C94" s="76"/>
      <c r="D94" s="76"/>
      <c r="E94" s="76"/>
      <c r="F94" s="76"/>
    </row>
    <row r="96" spans="1:6" ht="39.75" customHeight="1" x14ac:dyDescent="0.2">
      <c r="B96" s="82"/>
      <c r="C96" s="83"/>
      <c r="D96" s="83"/>
    </row>
    <row r="97" spans="2:4" ht="13.5" customHeight="1" x14ac:dyDescent="0.2"/>
    <row r="98" spans="2:4" x14ac:dyDescent="0.2">
      <c r="B98" s="19"/>
      <c r="C98" s="19"/>
      <c r="D98" s="19"/>
    </row>
  </sheetData>
  <mergeCells count="46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4:D54"/>
    <mergeCell ref="B55:D55"/>
    <mergeCell ref="B56:D56"/>
    <mergeCell ref="B45:D45"/>
    <mergeCell ref="B46:D46"/>
    <mergeCell ref="B47:D47"/>
    <mergeCell ref="B48:D48"/>
    <mergeCell ref="B57:D57"/>
    <mergeCell ref="B58:D58"/>
    <mergeCell ref="B59:D59"/>
    <mergeCell ref="B60:D60"/>
    <mergeCell ref="B61:D61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1B9E-381C-4DF2-BE9C-59AE168E588F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151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156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152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153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154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155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 t="s">
        <v>47</v>
      </c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6.5*325</f>
        <v>2112.5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2112.5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105.63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210.72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2428.85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2428.85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C676233-D9B0-413C-BB03-B0A8FCEB2DD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7317-4B99-4D14-B321-559B71AAC7A1}">
  <sheetPr>
    <pageSetUpPr fitToPage="1"/>
  </sheetPr>
  <dimension ref="A12:F91"/>
  <sheetViews>
    <sheetView view="pageBreakPreview" topLeftCell="A7" zoomScale="80" zoomScaleNormal="100" zoomScaleSheetLayoutView="80" workbookViewId="0">
      <selection activeCell="E80" sqref="E8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157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156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158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159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30" customHeight="1" x14ac:dyDescent="0.2">
      <c r="A37" s="54"/>
      <c r="B37" s="95" t="s">
        <v>160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161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 t="s">
        <v>97</v>
      </c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3.5" customHeight="1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53" t="s">
        <v>21</v>
      </c>
      <c r="C68" s="55"/>
      <c r="D68" s="55"/>
      <c r="E68" s="32">
        <f>9.75*350</f>
        <v>3412.5</v>
      </c>
      <c r="F68" s="54"/>
    </row>
    <row r="69" spans="1:6" ht="13.5" customHeight="1" x14ac:dyDescent="0.2">
      <c r="A69" s="54"/>
      <c r="B69" s="66" t="s">
        <v>18</v>
      </c>
      <c r="C69" s="55"/>
      <c r="D69" s="55"/>
      <c r="E69" s="33">
        <v>30</v>
      </c>
      <c r="F69" s="54"/>
    </row>
    <row r="70" spans="1:6" ht="13.5" customHeight="1" x14ac:dyDescent="0.2">
      <c r="A70" s="54"/>
      <c r="B70" s="66" t="s">
        <v>19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53" t="s">
        <v>20</v>
      </c>
      <c r="C71" s="55"/>
      <c r="D71" s="55"/>
      <c r="E71" s="32">
        <f>SUM(E68:E70)</f>
        <v>3442.5</v>
      </c>
      <c r="F71" s="54"/>
    </row>
    <row r="72" spans="1:6" ht="13.5" customHeight="1" x14ac:dyDescent="0.2">
      <c r="A72" s="54"/>
      <c r="B72" s="55" t="s">
        <v>5</v>
      </c>
      <c r="C72" s="67">
        <v>0.05</v>
      </c>
      <c r="D72" s="55"/>
      <c r="E72" s="38">
        <f>ROUND(E71*C72,2)</f>
        <v>172.13</v>
      </c>
      <c r="F72" s="54"/>
    </row>
    <row r="73" spans="1:6" ht="13.5" customHeight="1" x14ac:dyDescent="0.2">
      <c r="A73" s="54"/>
      <c r="B73" s="55" t="s">
        <v>4</v>
      </c>
      <c r="C73" s="68">
        <v>9.9750000000000005E-2</v>
      </c>
      <c r="D73" s="55"/>
      <c r="E73" s="39">
        <f>ROUND(E71*C73,2)</f>
        <v>343.39</v>
      </c>
      <c r="F73" s="54"/>
    </row>
    <row r="74" spans="1:6" ht="13.5" customHeight="1" x14ac:dyDescent="0.2">
      <c r="A74" s="54"/>
      <c r="B74" s="55"/>
      <c r="C74" s="55"/>
      <c r="D74" s="55"/>
      <c r="E74" s="69"/>
      <c r="F74" s="54"/>
    </row>
    <row r="75" spans="1:6" ht="16.5" customHeight="1" thickBot="1" x14ac:dyDescent="0.25">
      <c r="A75" s="54"/>
      <c r="B75" s="53" t="s">
        <v>22</v>
      </c>
      <c r="C75" s="55"/>
      <c r="D75" s="55"/>
      <c r="E75" s="36">
        <f>SUM(E71:E73)</f>
        <v>3958.02</v>
      </c>
      <c r="F75" s="54"/>
    </row>
    <row r="76" spans="1:6" ht="15.75" thickTop="1" x14ac:dyDescent="0.2">
      <c r="A76" s="54"/>
      <c r="B76" s="90"/>
      <c r="C76" s="90"/>
      <c r="D76" s="90"/>
      <c r="E76" s="70"/>
      <c r="F76" s="54"/>
    </row>
    <row r="77" spans="1:6" ht="15" x14ac:dyDescent="0.2">
      <c r="A77" s="54"/>
      <c r="B77" s="91" t="s">
        <v>24</v>
      </c>
      <c r="C77" s="91"/>
      <c r="D77" s="91"/>
      <c r="E77" s="70">
        <v>0</v>
      </c>
      <c r="F77" s="54"/>
    </row>
    <row r="78" spans="1:6" ht="15" x14ac:dyDescent="0.2">
      <c r="A78" s="54"/>
      <c r="B78" s="90"/>
      <c r="C78" s="90"/>
      <c r="D78" s="90"/>
      <c r="E78" s="70"/>
      <c r="F78" s="54"/>
    </row>
    <row r="79" spans="1:6" ht="19.5" customHeight="1" x14ac:dyDescent="0.2">
      <c r="A79" s="54"/>
      <c r="B79" s="71" t="s">
        <v>23</v>
      </c>
      <c r="C79" s="72"/>
      <c r="D79" s="72"/>
      <c r="E79" s="73">
        <f>E75-E77</f>
        <v>3958.02</v>
      </c>
      <c r="F79" s="54"/>
    </row>
    <row r="80" spans="1:6" ht="13.5" customHeight="1" x14ac:dyDescent="0.2">
      <c r="A80" s="54"/>
      <c r="B80" s="54"/>
      <c r="C80" s="54"/>
      <c r="D80" s="54"/>
      <c r="E80" s="54"/>
      <c r="F80" s="54"/>
    </row>
    <row r="81" spans="1:6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92"/>
      <c r="C82" s="92"/>
      <c r="D82" s="92"/>
      <c r="E82" s="92"/>
      <c r="F82" s="54"/>
    </row>
    <row r="83" spans="1:6" ht="14.25" x14ac:dyDescent="0.2">
      <c r="A83" s="93" t="s">
        <v>77</v>
      </c>
      <c r="B83" s="93"/>
      <c r="C83" s="93"/>
      <c r="D83" s="93"/>
      <c r="E83" s="93"/>
      <c r="F83" s="93"/>
    </row>
    <row r="84" spans="1:6" ht="14.25" x14ac:dyDescent="0.2">
      <c r="A84" s="94" t="s">
        <v>89</v>
      </c>
      <c r="B84" s="94"/>
      <c r="C84" s="94"/>
      <c r="D84" s="94"/>
      <c r="E84" s="94"/>
      <c r="F84" s="94"/>
    </row>
    <row r="85" spans="1:6" x14ac:dyDescent="0.2">
      <c r="A85" s="54"/>
      <c r="B85" s="54"/>
      <c r="C85" s="54"/>
      <c r="D85" s="54"/>
      <c r="E85" s="54"/>
      <c r="F85" s="54"/>
    </row>
    <row r="86" spans="1:6" x14ac:dyDescent="0.2">
      <c r="A86" s="54"/>
      <c r="B86" s="86"/>
      <c r="C86" s="86"/>
      <c r="D86" s="86"/>
      <c r="E86" s="86"/>
      <c r="F86" s="54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74"/>
      <c r="C91" s="74"/>
      <c r="D91" s="74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05EE997A-1CD4-4A98-AF80-66A8DD8C7C6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C0FB-C5A6-4C42-9E95-A72A5B5B353F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162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156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163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164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165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166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3.25*350</f>
        <v>1137.5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1137.5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56.88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113.47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1307.8500000000001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1307.8500000000001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B87:E87"/>
    <mergeCell ref="A88:F88"/>
    <mergeCell ref="B90:D90"/>
    <mergeCell ref="B44:D44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A6ECEED-A148-4FED-8876-0EE32E1E336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182E-39CC-4D97-9771-EDF83168121E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167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156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168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169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39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97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3.75*350</f>
        <v>1312.5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1312.5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65.63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130.91999999999999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1509.0500000000002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1509.0500000000002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A30:F30"/>
    <mergeCell ref="B33:D33"/>
    <mergeCell ref="B41:D41"/>
    <mergeCell ref="B42:D42"/>
    <mergeCell ref="B34:D34"/>
    <mergeCell ref="B35:D35"/>
    <mergeCell ref="B50:D50"/>
    <mergeCell ref="B36:D36"/>
    <mergeCell ref="B37:D37"/>
    <mergeCell ref="B38:D38"/>
    <mergeCell ref="B39:D39"/>
    <mergeCell ref="B40:D40"/>
    <mergeCell ref="B43:D43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44:D44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 B34:B68" xr:uid="{907C131B-BAFF-4FDC-8799-3D995F9D5DF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FDBD-ACDD-40D0-8335-FAB8337F5EC0}">
  <sheetPr>
    <pageSetUpPr fitToPage="1"/>
  </sheetPr>
  <dimension ref="A12:F92"/>
  <sheetViews>
    <sheetView view="pageBreakPreview" topLeftCell="A4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170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156</v>
      </c>
      <c r="C25" s="54"/>
      <c r="D25" s="54"/>
      <c r="E25" s="54"/>
      <c r="F25" s="54"/>
    </row>
    <row r="26" spans="1:6" ht="33.75" customHeight="1" x14ac:dyDescent="0.2">
      <c r="A26" s="52"/>
      <c r="B26" s="48" t="s">
        <v>122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171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172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/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/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/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1.25*350</f>
        <v>437.5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437.5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21.88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43.64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503.02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503.02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1DDD05B-0C8F-4833-92A2-2A19223085E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97" t="s">
        <v>1</v>
      </c>
      <c r="C1" s="9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5" t="s">
        <v>48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26</v>
      </c>
      <c r="D7" s="7"/>
    </row>
    <row r="8" spans="1:4" x14ac:dyDescent="0.2">
      <c r="A8" s="6"/>
      <c r="B8" s="15"/>
      <c r="C8" s="8" t="s">
        <v>27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29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30</v>
      </c>
      <c r="D12" s="7"/>
    </row>
    <row r="13" spans="1:4" x14ac:dyDescent="0.2">
      <c r="A13" s="6"/>
      <c r="B13" s="15"/>
      <c r="C13" s="8" t="s">
        <v>28</v>
      </c>
      <c r="D13" s="7"/>
    </row>
    <row r="14" spans="1:4" x14ac:dyDescent="0.2">
      <c r="A14" s="6"/>
      <c r="B14" s="15"/>
      <c r="C14" s="8" t="s">
        <v>31</v>
      </c>
      <c r="D14" s="7"/>
    </row>
    <row r="15" spans="1:4" x14ac:dyDescent="0.2">
      <c r="A15" s="6"/>
      <c r="B15" s="15"/>
      <c r="C15" s="8" t="s">
        <v>32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34</v>
      </c>
      <c r="D19" s="7"/>
    </row>
    <row r="20" spans="1:4" x14ac:dyDescent="0.2">
      <c r="A20" s="6"/>
      <c r="B20" s="15"/>
      <c r="C20" s="9" t="s">
        <v>36</v>
      </c>
      <c r="D20" s="7"/>
    </row>
    <row r="21" spans="1:4" x14ac:dyDescent="0.2">
      <c r="A21" s="6"/>
      <c r="B21" s="15"/>
      <c r="C21" s="9" t="s">
        <v>35</v>
      </c>
      <c r="D21" s="7"/>
    </row>
    <row r="22" spans="1:4" x14ac:dyDescent="0.2">
      <c r="A22" s="6"/>
      <c r="B22" s="15"/>
      <c r="C22" s="9" t="s">
        <v>37</v>
      </c>
      <c r="D22" s="7"/>
    </row>
    <row r="23" spans="1:4" x14ac:dyDescent="0.2">
      <c r="A23" s="6"/>
      <c r="B23" s="15"/>
      <c r="C23" s="9" t="s">
        <v>33</v>
      </c>
      <c r="D23" s="7"/>
    </row>
    <row r="24" spans="1:4" x14ac:dyDescent="0.2">
      <c r="A24" s="6"/>
      <c r="B24" s="15"/>
      <c r="C24" s="9" t="s">
        <v>38</v>
      </c>
      <c r="D24" s="7"/>
    </row>
    <row r="25" spans="1:4" x14ac:dyDescent="0.2">
      <c r="A25" s="6"/>
      <c r="B25" s="15"/>
      <c r="C25" s="8" t="s">
        <v>39</v>
      </c>
      <c r="D25" s="7"/>
    </row>
    <row r="26" spans="1:4" x14ac:dyDescent="0.2">
      <c r="A26" s="6"/>
      <c r="B26" s="15"/>
      <c r="C26" s="8" t="s">
        <v>45</v>
      </c>
      <c r="D26" s="7"/>
    </row>
    <row r="27" spans="1:4" x14ac:dyDescent="0.2">
      <c r="A27" s="6"/>
      <c r="B27" s="15"/>
      <c r="C27" s="8" t="s">
        <v>46</v>
      </c>
      <c r="D27" s="7"/>
    </row>
    <row r="28" spans="1:4" x14ac:dyDescent="0.2">
      <c r="A28" s="6"/>
      <c r="B28" s="15"/>
      <c r="C28" s="8" t="s">
        <v>47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5" t="s">
        <v>13</v>
      </c>
      <c r="D31" s="7"/>
    </row>
    <row r="32" spans="1:4" x14ac:dyDescent="0.2">
      <c r="A32" s="6"/>
      <c r="B32" s="15"/>
      <c r="C32" s="8" t="s">
        <v>42</v>
      </c>
      <c r="D32" s="7"/>
    </row>
    <row r="33" spans="1:4" x14ac:dyDescent="0.2">
      <c r="A33" s="6"/>
      <c r="B33" s="15"/>
      <c r="C33" s="8" t="s">
        <v>43</v>
      </c>
      <c r="D33" s="7"/>
    </row>
    <row r="34" spans="1:4" x14ac:dyDescent="0.2">
      <c r="A34" s="6"/>
      <c r="B34" s="15"/>
      <c r="C34" s="8" t="s">
        <v>44</v>
      </c>
      <c r="D34" s="7"/>
    </row>
    <row r="35" spans="1:4" x14ac:dyDescent="0.2">
      <c r="A35" s="6"/>
      <c r="B35" s="15"/>
      <c r="C35" s="10" t="s">
        <v>40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41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2A0F-2273-4823-9927-5987268BA7A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98"/>
      <c r="B1" s="98"/>
      <c r="C1" s="98"/>
      <c r="D1" s="99"/>
      <c r="E1" s="100"/>
      <c r="F1" s="100"/>
    </row>
    <row r="2" spans="1:6" ht="12.75" customHeight="1" x14ac:dyDescent="0.2">
      <c r="A2" s="98"/>
      <c r="B2" s="98"/>
      <c r="C2" s="98"/>
      <c r="D2" s="99"/>
      <c r="E2" s="100"/>
      <c r="F2" s="100"/>
    </row>
    <row r="3" spans="1:6" ht="12.75" customHeight="1" x14ac:dyDescent="0.2">
      <c r="A3" s="98"/>
      <c r="B3" s="98"/>
      <c r="C3" s="98"/>
      <c r="D3" s="99"/>
      <c r="E3" s="100"/>
      <c r="F3" s="100"/>
    </row>
    <row r="4" spans="1:6" ht="12.75" customHeight="1" x14ac:dyDescent="0.2">
      <c r="A4" s="98"/>
      <c r="B4" s="98"/>
      <c r="C4" s="98"/>
      <c r="D4" s="99"/>
      <c r="E4" s="100"/>
      <c r="F4" s="100"/>
    </row>
    <row r="5" spans="1:6" ht="12.75" customHeight="1" x14ac:dyDescent="0.2">
      <c r="A5" s="98"/>
      <c r="B5" s="98"/>
      <c r="C5" s="98"/>
      <c r="D5" s="99"/>
      <c r="E5" s="100"/>
      <c r="F5" s="100"/>
    </row>
    <row r="6" spans="1:6" ht="12.75" customHeight="1" x14ac:dyDescent="0.2">
      <c r="A6" s="98"/>
      <c r="B6" s="98"/>
      <c r="C6" s="98"/>
      <c r="D6" s="99"/>
      <c r="E6" s="100"/>
      <c r="F6" s="100"/>
    </row>
    <row r="7" spans="1:6" ht="12.75" customHeight="1" x14ac:dyDescent="0.2">
      <c r="A7" s="98"/>
      <c r="B7" s="98"/>
      <c r="C7" s="98"/>
      <c r="D7" s="99"/>
      <c r="E7" s="100"/>
      <c r="F7" s="100"/>
    </row>
    <row r="8" spans="1:6" ht="12.75" customHeight="1" x14ac:dyDescent="0.2">
      <c r="A8" s="98"/>
      <c r="B8" s="98"/>
      <c r="C8" s="98"/>
      <c r="D8" s="99"/>
      <c r="E8" s="100"/>
      <c r="F8" s="100"/>
    </row>
    <row r="9" spans="1:6" ht="12.75" customHeight="1" x14ac:dyDescent="0.2">
      <c r="A9" s="98"/>
      <c r="B9" s="98"/>
      <c r="C9" s="98"/>
      <c r="D9" s="101"/>
      <c r="E9" s="100"/>
      <c r="F9" s="100"/>
    </row>
    <row r="10" spans="1:6" ht="12.75" customHeight="1" x14ac:dyDescent="0.2">
      <c r="A10" s="98"/>
      <c r="B10" s="98"/>
      <c r="C10" s="98"/>
      <c r="D10" s="99"/>
      <c r="E10" s="100"/>
      <c r="F10" s="100"/>
    </row>
    <row r="11" spans="1:6" ht="12.75" customHeight="1" x14ac:dyDescent="0.2">
      <c r="A11" s="98"/>
      <c r="B11" s="98"/>
      <c r="C11" s="98"/>
      <c r="D11" s="99"/>
      <c r="E11" s="100"/>
      <c r="F11" s="100"/>
    </row>
    <row r="12" spans="1:6" ht="12.75" customHeight="1" x14ac:dyDescent="0.2">
      <c r="A12" s="98"/>
      <c r="B12" s="102"/>
      <c r="C12" s="102"/>
      <c r="D12" s="99"/>
      <c r="E12" s="100"/>
      <c r="F12" s="100"/>
    </row>
    <row r="13" spans="1:6" ht="12.75" customHeight="1" x14ac:dyDescent="0.2">
      <c r="A13" s="98"/>
      <c r="B13" s="102"/>
      <c r="C13" s="102"/>
      <c r="D13" s="99"/>
      <c r="E13" s="100"/>
      <c r="F13" s="100"/>
    </row>
    <row r="14" spans="1:6" ht="12.75" customHeight="1" x14ac:dyDescent="0.2">
      <c r="A14" s="98"/>
      <c r="B14" s="102"/>
      <c r="C14" s="102"/>
      <c r="D14" s="99"/>
      <c r="E14" s="100"/>
      <c r="F14" s="100"/>
    </row>
    <row r="15" spans="1:6" ht="12.75" customHeight="1" x14ac:dyDescent="0.2">
      <c r="A15" s="98"/>
      <c r="B15" s="102"/>
      <c r="C15" s="102"/>
      <c r="D15" s="99"/>
      <c r="E15" s="100"/>
      <c r="F15" s="100"/>
    </row>
    <row r="16" spans="1:6" ht="12.75" customHeight="1" x14ac:dyDescent="0.2">
      <c r="A16" s="98"/>
      <c r="B16" s="102"/>
      <c r="C16" s="102"/>
      <c r="D16" s="99"/>
      <c r="E16" s="100"/>
      <c r="F16" s="100"/>
    </row>
    <row r="17" spans="1:6" ht="12.75" customHeight="1" x14ac:dyDescent="0.2">
      <c r="A17" s="98"/>
      <c r="B17" s="102"/>
      <c r="C17" s="102"/>
      <c r="D17" s="99"/>
      <c r="E17" s="100"/>
      <c r="F17" s="100"/>
    </row>
    <row r="18" spans="1:6" ht="12.75" customHeight="1" x14ac:dyDescent="0.2">
      <c r="A18" s="98"/>
      <c r="B18" s="102"/>
      <c r="C18" s="102"/>
      <c r="D18" s="99"/>
      <c r="E18" s="100"/>
      <c r="F18" s="100"/>
    </row>
    <row r="19" spans="1:6" ht="12.75" customHeight="1" x14ac:dyDescent="0.2">
      <c r="A19" s="98"/>
      <c r="B19" s="102"/>
      <c r="C19" s="102"/>
      <c r="D19" s="99"/>
      <c r="E19" s="100"/>
      <c r="F19" s="100"/>
    </row>
    <row r="20" spans="1:6" ht="12.75" customHeight="1" x14ac:dyDescent="0.2">
      <c r="A20" s="98"/>
      <c r="B20" s="102"/>
      <c r="C20" s="102"/>
      <c r="D20" s="99"/>
      <c r="E20" s="100"/>
      <c r="F20" s="100"/>
    </row>
    <row r="21" spans="1:6" ht="15" customHeight="1" x14ac:dyDescent="0.2">
      <c r="A21" s="103"/>
      <c r="B21" s="104" t="s">
        <v>173</v>
      </c>
      <c r="C21" s="104"/>
      <c r="D21" s="105"/>
      <c r="E21" s="106"/>
      <c r="F21" s="106"/>
    </row>
    <row r="22" spans="1:6" ht="15" customHeight="1" x14ac:dyDescent="0.2">
      <c r="A22" s="103"/>
      <c r="B22" s="103"/>
      <c r="C22" s="103"/>
      <c r="D22" s="105"/>
      <c r="E22" s="106"/>
      <c r="F22" s="106"/>
    </row>
    <row r="23" spans="1:6" ht="15" customHeight="1" x14ac:dyDescent="0.2">
      <c r="A23" s="103"/>
      <c r="B23" s="104" t="s">
        <v>174</v>
      </c>
      <c r="C23" s="104"/>
      <c r="D23" s="105"/>
      <c r="E23" s="106"/>
      <c r="F23" s="106"/>
    </row>
    <row r="24" spans="1:6" ht="15" customHeight="1" x14ac:dyDescent="0.2">
      <c r="A24" s="103"/>
      <c r="B24" s="107" t="s">
        <v>175</v>
      </c>
      <c r="C24" s="103"/>
      <c r="D24" s="105"/>
      <c r="E24" s="106"/>
      <c r="F24" s="106"/>
    </row>
    <row r="25" spans="1:6" ht="15" customHeight="1" x14ac:dyDescent="0.2">
      <c r="A25" s="103"/>
      <c r="B25" s="103" t="s">
        <v>176</v>
      </c>
      <c r="C25" s="103"/>
      <c r="D25" s="105"/>
      <c r="E25" s="106"/>
      <c r="F25" s="106"/>
    </row>
    <row r="26" spans="1:6" ht="15" customHeight="1" x14ac:dyDescent="0.2">
      <c r="A26" s="103"/>
      <c r="B26" s="103" t="s">
        <v>177</v>
      </c>
      <c r="C26" s="103"/>
      <c r="D26" s="105"/>
      <c r="E26" s="106"/>
      <c r="F26" s="106"/>
    </row>
    <row r="27" spans="1:6" ht="15" customHeight="1" x14ac:dyDescent="0.2">
      <c r="A27" s="104"/>
      <c r="B27" s="103" t="s">
        <v>178</v>
      </c>
      <c r="C27" s="103"/>
      <c r="D27" s="108"/>
      <c r="E27" s="109"/>
      <c r="F27" s="109"/>
    </row>
    <row r="28" spans="1:6" ht="15.95" customHeight="1" x14ac:dyDescent="0.2">
      <c r="A28" s="103"/>
      <c r="B28" s="104"/>
      <c r="C28" s="104"/>
      <c r="D28" s="109" t="s">
        <v>17</v>
      </c>
      <c r="E28" s="110" t="s">
        <v>179</v>
      </c>
      <c r="F28" s="110"/>
    </row>
    <row r="29" spans="1:6" ht="13.5" customHeight="1" thickBot="1" x14ac:dyDescent="0.25">
      <c r="A29" s="111"/>
      <c r="B29" s="111"/>
      <c r="C29" s="111"/>
      <c r="D29" s="112"/>
      <c r="E29" s="113"/>
      <c r="F29" s="113"/>
    </row>
    <row r="30" spans="1:6" ht="21.75" customHeight="1" x14ac:dyDescent="0.2">
      <c r="A30" s="114" t="s">
        <v>0</v>
      </c>
      <c r="B30" s="114"/>
      <c r="C30" s="114"/>
      <c r="D30" s="114"/>
      <c r="E30" s="114"/>
      <c r="F30" s="115"/>
    </row>
    <row r="31" spans="1:6" ht="14.25" customHeight="1" x14ac:dyDescent="0.2">
      <c r="A31" s="116"/>
      <c r="B31" s="116"/>
      <c r="C31" s="116"/>
      <c r="D31" s="116"/>
      <c r="E31" s="116"/>
      <c r="F31" s="116"/>
    </row>
    <row r="32" spans="1:6" ht="14.25" customHeight="1" x14ac:dyDescent="0.2">
      <c r="A32" s="117"/>
      <c r="B32" s="63" t="s">
        <v>6</v>
      </c>
      <c r="C32" s="118"/>
      <c r="D32" s="119"/>
      <c r="E32" s="120"/>
      <c r="F32" s="120"/>
    </row>
    <row r="33" spans="1:6" ht="14.25" customHeight="1" x14ac:dyDescent="0.2">
      <c r="A33" s="117"/>
      <c r="B33" s="117"/>
      <c r="C33" s="117"/>
      <c r="D33" s="119"/>
      <c r="E33" s="120"/>
      <c r="F33" s="120"/>
    </row>
    <row r="34" spans="1:6" ht="14.25" customHeight="1" x14ac:dyDescent="0.2">
      <c r="A34" s="117"/>
      <c r="B34" s="121" t="s">
        <v>180</v>
      </c>
      <c r="C34" s="122"/>
      <c r="D34" s="123"/>
      <c r="E34" s="123"/>
      <c r="F34" s="123"/>
    </row>
    <row r="35" spans="1:6" ht="14.25" customHeight="1" x14ac:dyDescent="0.2">
      <c r="A35" s="117"/>
      <c r="B35" s="121" t="s">
        <v>181</v>
      </c>
      <c r="C35" s="124"/>
      <c r="D35" s="123"/>
      <c r="E35" s="123"/>
      <c r="F35" s="123"/>
    </row>
    <row r="36" spans="1:6" ht="14.25" customHeight="1" x14ac:dyDescent="0.2">
      <c r="A36" s="117"/>
      <c r="B36" s="121" t="s">
        <v>182</v>
      </c>
      <c r="C36" s="122"/>
      <c r="D36" s="123"/>
      <c r="E36" s="123"/>
      <c r="F36" s="123"/>
    </row>
    <row r="37" spans="1:6" ht="14.25" customHeight="1" x14ac:dyDescent="0.2">
      <c r="A37" s="117"/>
      <c r="B37" s="121" t="s">
        <v>181</v>
      </c>
      <c r="C37" s="122"/>
      <c r="D37" s="123"/>
      <c r="E37" s="123"/>
      <c r="F37" s="123"/>
    </row>
    <row r="38" spans="1:6" ht="14.25" customHeight="1" x14ac:dyDescent="0.2">
      <c r="A38" s="117"/>
      <c r="B38" s="121" t="s">
        <v>183</v>
      </c>
      <c r="C38" s="122"/>
      <c r="D38" s="123"/>
      <c r="E38" s="123"/>
      <c r="F38" s="123"/>
    </row>
    <row r="39" spans="1:6" ht="14.25" customHeight="1" x14ac:dyDescent="0.2">
      <c r="A39" s="117"/>
      <c r="B39" s="121"/>
      <c r="C39" s="122"/>
      <c r="D39" s="123"/>
      <c r="E39" s="123"/>
      <c r="F39" s="123"/>
    </row>
    <row r="40" spans="1:6" ht="14.25" customHeight="1" x14ac:dyDescent="0.2">
      <c r="A40" s="117"/>
      <c r="B40" s="121"/>
      <c r="C40" s="124"/>
      <c r="D40" s="123"/>
      <c r="E40" s="123"/>
      <c r="F40" s="123"/>
    </row>
    <row r="41" spans="1:6" ht="14.25" customHeight="1" x14ac:dyDescent="0.2">
      <c r="A41" s="117"/>
      <c r="B41" s="121"/>
      <c r="C41" s="122"/>
      <c r="D41" s="123"/>
      <c r="E41" s="123"/>
      <c r="F41" s="123"/>
    </row>
    <row r="42" spans="1:6" ht="14.25" customHeight="1" x14ac:dyDescent="0.2">
      <c r="A42" s="117"/>
      <c r="B42" s="121"/>
      <c r="C42" s="122"/>
      <c r="D42" s="123"/>
      <c r="E42" s="123"/>
      <c r="F42" s="123"/>
    </row>
    <row r="43" spans="1:6" ht="14.25" customHeight="1" x14ac:dyDescent="0.2">
      <c r="A43" s="117"/>
      <c r="B43" s="121"/>
      <c r="C43" s="122"/>
      <c r="D43" s="123"/>
      <c r="E43" s="123"/>
      <c r="F43" s="123"/>
    </row>
    <row r="44" spans="1:6" ht="14.25" customHeight="1" x14ac:dyDescent="0.2">
      <c r="A44" s="117"/>
      <c r="B44" s="121"/>
      <c r="C44" s="122"/>
      <c r="D44" s="123"/>
      <c r="E44" s="123"/>
      <c r="F44" s="123"/>
    </row>
    <row r="45" spans="1:6" ht="14.25" customHeight="1" x14ac:dyDescent="0.2">
      <c r="A45" s="117"/>
      <c r="B45" s="121"/>
      <c r="C45" s="122"/>
      <c r="D45" s="123"/>
      <c r="E45" s="123"/>
      <c r="F45" s="123"/>
    </row>
    <row r="46" spans="1:6" ht="14.25" customHeight="1" x14ac:dyDescent="0.2">
      <c r="A46" s="117"/>
      <c r="B46" s="121"/>
      <c r="C46" s="122"/>
      <c r="D46" s="123"/>
      <c r="E46" s="123"/>
      <c r="F46" s="123"/>
    </row>
    <row r="47" spans="1:6" ht="14.25" customHeight="1" x14ac:dyDescent="0.2">
      <c r="A47" s="117"/>
      <c r="B47" s="121"/>
      <c r="C47" s="122"/>
      <c r="D47" s="123"/>
      <c r="E47" s="123"/>
      <c r="F47" s="123"/>
    </row>
    <row r="48" spans="1:6" ht="14.25" customHeight="1" x14ac:dyDescent="0.2">
      <c r="A48" s="117"/>
      <c r="B48" s="121"/>
      <c r="C48" s="122"/>
      <c r="D48" s="123"/>
      <c r="E48" s="123"/>
      <c r="F48" s="123"/>
    </row>
    <row r="49" spans="1:6" ht="14.25" customHeight="1" x14ac:dyDescent="0.2">
      <c r="A49" s="117"/>
      <c r="B49" s="121"/>
      <c r="C49" s="122"/>
      <c r="D49" s="123"/>
      <c r="E49" s="123"/>
      <c r="F49" s="123"/>
    </row>
    <row r="50" spans="1:6" ht="14.25" customHeight="1" x14ac:dyDescent="0.2">
      <c r="A50" s="117"/>
      <c r="B50" s="121"/>
      <c r="C50" s="125"/>
      <c r="D50" s="125"/>
      <c r="E50" s="123"/>
      <c r="F50" s="123"/>
    </row>
    <row r="51" spans="1:6" ht="14.25" customHeight="1" x14ac:dyDescent="0.2">
      <c r="A51" s="117"/>
      <c r="B51" s="121"/>
      <c r="C51" s="122"/>
      <c r="D51" s="123"/>
      <c r="E51" s="123"/>
      <c r="F51" s="123"/>
    </row>
    <row r="52" spans="1:6" ht="14.25" customHeight="1" x14ac:dyDescent="0.2">
      <c r="A52" s="117"/>
      <c r="B52" s="121"/>
      <c r="C52" s="122"/>
      <c r="D52" s="123"/>
      <c r="E52" s="123"/>
      <c r="F52" s="123"/>
    </row>
    <row r="53" spans="1:6" ht="14.25" customHeight="1" x14ac:dyDescent="0.2">
      <c r="A53" s="117"/>
      <c r="B53" s="121"/>
      <c r="C53" s="122"/>
      <c r="D53" s="123"/>
      <c r="E53" s="123"/>
      <c r="F53" s="123"/>
    </row>
    <row r="54" spans="1:6" ht="14.25" customHeight="1" x14ac:dyDescent="0.2">
      <c r="A54" s="117"/>
      <c r="B54" s="121"/>
      <c r="C54" s="122"/>
      <c r="D54" s="123"/>
      <c r="E54" s="123"/>
      <c r="F54" s="123"/>
    </row>
    <row r="55" spans="1:6" ht="14.25" customHeight="1" x14ac:dyDescent="0.2">
      <c r="A55" s="117"/>
      <c r="B55" s="121"/>
      <c r="C55" s="122"/>
      <c r="D55" s="123"/>
      <c r="E55" s="123"/>
      <c r="F55" s="123"/>
    </row>
    <row r="56" spans="1:6" ht="14.25" customHeight="1" x14ac:dyDescent="0.2">
      <c r="A56" s="117"/>
      <c r="B56" s="121"/>
      <c r="C56" s="122"/>
      <c r="D56" s="123"/>
      <c r="E56" s="123"/>
      <c r="F56" s="123"/>
    </row>
    <row r="57" spans="1:6" ht="14.25" customHeight="1" x14ac:dyDescent="0.2">
      <c r="A57" s="117"/>
      <c r="B57" s="121"/>
      <c r="C57" s="122"/>
      <c r="D57" s="123"/>
      <c r="E57" s="123"/>
      <c r="F57" s="123"/>
    </row>
    <row r="58" spans="1:6" ht="14.25" customHeight="1" x14ac:dyDescent="0.2">
      <c r="A58" s="117"/>
      <c r="B58" s="121"/>
      <c r="C58" s="122"/>
      <c r="D58" s="123"/>
      <c r="E58" s="123"/>
      <c r="F58" s="123"/>
    </row>
    <row r="59" spans="1:6" ht="14.25" customHeight="1" x14ac:dyDescent="0.2">
      <c r="A59" s="117"/>
      <c r="B59" s="121"/>
      <c r="C59" s="122"/>
      <c r="D59" s="123"/>
      <c r="E59" s="123"/>
      <c r="F59" s="123"/>
    </row>
    <row r="60" spans="1:6" ht="14.25" customHeight="1" x14ac:dyDescent="0.2">
      <c r="A60" s="117"/>
      <c r="B60" s="121"/>
      <c r="C60" s="122"/>
      <c r="D60" s="123"/>
      <c r="E60" s="123"/>
      <c r="F60" s="123"/>
    </row>
    <row r="61" spans="1:6" ht="14.25" customHeight="1" x14ac:dyDescent="0.2">
      <c r="A61" s="117"/>
      <c r="B61" s="121"/>
      <c r="C61" s="122"/>
      <c r="D61" s="123"/>
      <c r="E61" s="123"/>
      <c r="F61" s="123"/>
    </row>
    <row r="62" spans="1:6" ht="14.25" customHeight="1" x14ac:dyDescent="0.2">
      <c r="A62" s="117"/>
      <c r="B62" s="121"/>
      <c r="C62" s="122"/>
      <c r="D62" s="123"/>
      <c r="E62" s="123"/>
      <c r="F62" s="123"/>
    </row>
    <row r="63" spans="1:6" ht="14.25" customHeight="1" x14ac:dyDescent="0.2">
      <c r="A63" s="117"/>
      <c r="B63" s="126"/>
      <c r="C63" s="127"/>
      <c r="D63" s="128"/>
      <c r="E63" s="123"/>
      <c r="F63" s="123"/>
    </row>
    <row r="64" spans="1:6" ht="14.25" customHeight="1" x14ac:dyDescent="0.2">
      <c r="A64" s="117"/>
      <c r="B64" s="121"/>
      <c r="C64" s="129"/>
      <c r="D64" s="120"/>
      <c r="E64" s="123"/>
      <c r="F64" s="123"/>
    </row>
    <row r="65" spans="1:6" ht="14.25" customHeight="1" x14ac:dyDescent="0.2">
      <c r="A65" s="117"/>
      <c r="B65" s="121"/>
      <c r="C65" s="130" t="s">
        <v>184</v>
      </c>
      <c r="D65" s="131" t="s">
        <v>185</v>
      </c>
      <c r="E65" s="123"/>
      <c r="F65" s="123"/>
    </row>
    <row r="66" spans="1:6" ht="14.25" customHeight="1" x14ac:dyDescent="0.2">
      <c r="A66" s="117"/>
      <c r="B66" s="121"/>
      <c r="C66" s="132">
        <v>4</v>
      </c>
      <c r="D66" s="133">
        <v>385</v>
      </c>
      <c r="E66" s="134"/>
      <c r="F66" s="134"/>
    </row>
    <row r="67" spans="1:6" ht="14.25" customHeight="1" x14ac:dyDescent="0.2">
      <c r="A67" s="117"/>
      <c r="B67" s="126"/>
      <c r="C67" s="132"/>
      <c r="D67" s="133"/>
      <c r="E67" s="123"/>
      <c r="F67" s="123"/>
    </row>
    <row r="68" spans="1:6" ht="13.5" customHeight="1" x14ac:dyDescent="0.2">
      <c r="A68" s="117"/>
      <c r="B68" s="121"/>
      <c r="C68" s="135"/>
      <c r="D68" s="135"/>
      <c r="E68" s="135"/>
      <c r="F68" s="117"/>
    </row>
    <row r="69" spans="1:6" ht="15.95" customHeight="1" x14ac:dyDescent="0.2">
      <c r="A69" s="103"/>
      <c r="B69" s="136" t="s">
        <v>21</v>
      </c>
      <c r="C69" s="136"/>
      <c r="D69" s="105"/>
      <c r="E69" s="137">
        <v>1540</v>
      </c>
      <c r="F69" s="137"/>
    </row>
    <row r="70" spans="1:6" ht="15.95" customHeight="1" x14ac:dyDescent="0.2">
      <c r="A70" s="103"/>
      <c r="B70" s="138" t="s">
        <v>18</v>
      </c>
      <c r="C70" s="55"/>
      <c r="D70" s="105"/>
      <c r="E70" s="139">
        <v>0</v>
      </c>
      <c r="F70" s="139"/>
    </row>
    <row r="71" spans="1:6" ht="15.95" customHeight="1" x14ac:dyDescent="0.2">
      <c r="A71" s="103"/>
      <c r="B71" s="140" t="s">
        <v>186</v>
      </c>
      <c r="C71" s="55"/>
      <c r="D71" s="105"/>
      <c r="E71" s="139">
        <v>0</v>
      </c>
      <c r="F71" s="139"/>
    </row>
    <row r="72" spans="1:6" ht="15.95" customHeight="1" x14ac:dyDescent="0.2">
      <c r="A72" s="103"/>
      <c r="B72" s="140" t="s">
        <v>19</v>
      </c>
      <c r="C72" s="55"/>
      <c r="D72" s="105"/>
      <c r="E72" s="139">
        <v>0</v>
      </c>
      <c r="F72" s="139"/>
    </row>
    <row r="73" spans="1:6" ht="15.95" customHeight="1" x14ac:dyDescent="0.2">
      <c r="A73" s="103"/>
      <c r="B73" s="104" t="s">
        <v>20</v>
      </c>
      <c r="C73" s="136"/>
      <c r="D73" s="105"/>
      <c r="E73" s="141">
        <v>1540</v>
      </c>
      <c r="F73" s="141"/>
    </row>
    <row r="74" spans="1:6" ht="15.95" customHeight="1" x14ac:dyDescent="0.2">
      <c r="A74" s="103"/>
      <c r="B74" s="55" t="s">
        <v>5</v>
      </c>
      <c r="C74" s="142">
        <v>0.05</v>
      </c>
      <c r="D74" s="55"/>
      <c r="E74" s="143">
        <v>77</v>
      </c>
      <c r="F74" s="143"/>
    </row>
    <row r="75" spans="1:6" ht="15.95" customHeight="1" x14ac:dyDescent="0.2">
      <c r="A75" s="103"/>
      <c r="B75" s="144" t="s">
        <v>4</v>
      </c>
      <c r="C75" s="145">
        <v>9.9750000000000005E-2</v>
      </c>
      <c r="D75" s="55"/>
      <c r="E75" s="146">
        <v>153.62</v>
      </c>
      <c r="F75" s="143"/>
    </row>
    <row r="76" spans="1:6" ht="15.95" customHeight="1" x14ac:dyDescent="0.2">
      <c r="A76" s="103"/>
      <c r="B76" s="63"/>
      <c r="C76" s="103"/>
      <c r="D76" s="105"/>
      <c r="E76" s="106"/>
      <c r="F76" s="106"/>
    </row>
    <row r="77" spans="1:6" ht="15.95" customHeight="1" thickBot="1" x14ac:dyDescent="0.25">
      <c r="A77" s="103"/>
      <c r="B77" s="147" t="s">
        <v>22</v>
      </c>
      <c r="C77" s="136"/>
      <c r="D77" s="148"/>
      <c r="E77" s="149">
        <v>1770.62</v>
      </c>
      <c r="F77" s="150"/>
    </row>
    <row r="78" spans="1:6" ht="15.95" customHeight="1" thickTop="1" x14ac:dyDescent="0.2">
      <c r="A78" s="103"/>
      <c r="B78" s="144"/>
      <c r="C78" s="144"/>
      <c r="D78" s="144"/>
      <c r="E78" s="151"/>
      <c r="F78" s="144"/>
    </row>
    <row r="79" spans="1:6" ht="15.95" customHeight="1" x14ac:dyDescent="0.2">
      <c r="A79" s="103"/>
      <c r="B79" s="63" t="s">
        <v>24</v>
      </c>
      <c r="C79" s="144"/>
      <c r="D79" s="105"/>
      <c r="E79" s="106">
        <v>0</v>
      </c>
      <c r="F79" s="106"/>
    </row>
    <row r="80" spans="1:6" ht="15.95" customHeight="1" x14ac:dyDescent="0.2">
      <c r="A80" s="103"/>
      <c r="B80" s="136"/>
      <c r="C80" s="144"/>
      <c r="D80" s="144"/>
      <c r="E80" s="151"/>
      <c r="F80" s="144"/>
    </row>
    <row r="81" spans="1:6" ht="15.95" customHeight="1" x14ac:dyDescent="0.2">
      <c r="A81" s="103"/>
      <c r="B81" s="152" t="s">
        <v>23</v>
      </c>
      <c r="C81" s="153"/>
      <c r="D81" s="154"/>
      <c r="E81" s="155">
        <v>1770.62</v>
      </c>
      <c r="F81" s="106"/>
    </row>
    <row r="82" spans="1:6" ht="15.95" customHeight="1" x14ac:dyDescent="0.2">
      <c r="A82" s="103"/>
      <c r="B82" s="103"/>
      <c r="C82" s="103"/>
      <c r="D82" s="105"/>
      <c r="E82" s="106"/>
      <c r="F82" s="106"/>
    </row>
    <row r="83" spans="1:6" ht="15.95" customHeight="1" x14ac:dyDescent="0.2">
      <c r="A83" s="156"/>
      <c r="B83" s="157"/>
      <c r="C83" s="158"/>
      <c r="D83" s="158"/>
      <c r="E83" s="158"/>
      <c r="F83" s="159"/>
    </row>
    <row r="84" spans="1:6" ht="15.95" customHeight="1" x14ac:dyDescent="0.2">
      <c r="A84" s="160" t="s">
        <v>77</v>
      </c>
      <c r="B84" s="160"/>
      <c r="C84" s="160"/>
      <c r="D84" s="160"/>
      <c r="E84" s="160"/>
      <c r="F84" s="63"/>
    </row>
    <row r="85" spans="1:6" ht="15.95" customHeight="1" x14ac:dyDescent="0.2">
      <c r="A85" s="161" t="s">
        <v>89</v>
      </c>
      <c r="B85" s="161"/>
      <c r="C85" s="161"/>
      <c r="D85" s="161"/>
      <c r="E85" s="161"/>
      <c r="F85" s="54"/>
    </row>
    <row r="86" spans="1:6" ht="15.95" customHeight="1" x14ac:dyDescent="0.2">
      <c r="A86" s="162"/>
      <c r="B86" s="162"/>
      <c r="C86" s="162"/>
      <c r="D86" s="162"/>
      <c r="E86" s="162"/>
      <c r="F86" s="54"/>
    </row>
    <row r="87" spans="1:6" ht="15.95" customHeight="1" x14ac:dyDescent="0.2">
      <c r="A87" s="162"/>
      <c r="B87" s="162"/>
      <c r="C87" s="162"/>
      <c r="D87" s="162"/>
      <c r="E87" s="162"/>
      <c r="F87" s="54"/>
    </row>
    <row r="88" spans="1:6" ht="15.95" customHeight="1" x14ac:dyDescent="0.2">
      <c r="A88" s="163" t="s">
        <v>8</v>
      </c>
      <c r="B88" s="163"/>
      <c r="C88" s="163"/>
      <c r="D88" s="163"/>
      <c r="E88" s="163"/>
      <c r="F88" s="16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64</v>
      </c>
      <c r="C24" s="24"/>
      <c r="D24" s="24"/>
      <c r="E24" s="24"/>
      <c r="F24" s="24"/>
    </row>
    <row r="25" spans="1:6" ht="15" x14ac:dyDescent="0.2">
      <c r="A25" s="20"/>
      <c r="B25" s="28" t="s">
        <v>65</v>
      </c>
      <c r="C25" s="24"/>
      <c r="D25" s="24"/>
      <c r="E25" s="24"/>
      <c r="F25" s="24"/>
    </row>
    <row r="26" spans="1:6" ht="15" x14ac:dyDescent="0.2">
      <c r="A26" s="20"/>
      <c r="B26" s="29" t="s">
        <v>66</v>
      </c>
      <c r="C26" s="24"/>
      <c r="D26" s="24"/>
      <c r="E26" s="24"/>
      <c r="F26" s="24"/>
    </row>
    <row r="27" spans="1:6" ht="15" x14ac:dyDescent="0.2">
      <c r="A27" s="20"/>
      <c r="B27" s="29" t="s">
        <v>67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63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1" t="s">
        <v>0</v>
      </c>
      <c r="B31" s="81"/>
      <c r="C31" s="81"/>
      <c r="D31" s="81"/>
      <c r="E31" s="81"/>
      <c r="F31" s="81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8"/>
      <c r="C34" s="78"/>
      <c r="D34" s="78"/>
      <c r="E34" s="31"/>
      <c r="F34" s="24"/>
    </row>
    <row r="35" spans="1:6" ht="14.25" x14ac:dyDescent="0.2">
      <c r="A35" s="24"/>
      <c r="B35" s="78" t="s">
        <v>29</v>
      </c>
      <c r="C35" s="78"/>
      <c r="D35" s="78"/>
      <c r="E35" s="31"/>
      <c r="F35" s="24"/>
    </row>
    <row r="36" spans="1:6" ht="14.25" x14ac:dyDescent="0.2">
      <c r="A36" s="24"/>
      <c r="B36" s="78"/>
      <c r="C36" s="78"/>
      <c r="D36" s="78"/>
      <c r="E36" s="31"/>
      <c r="F36" s="24"/>
    </row>
    <row r="37" spans="1:6" ht="14.25" x14ac:dyDescent="0.2">
      <c r="A37" s="24"/>
      <c r="B37" s="78"/>
      <c r="C37" s="78"/>
      <c r="D37" s="78"/>
      <c r="E37" s="31"/>
      <c r="F37" s="24"/>
    </row>
    <row r="38" spans="1:6" ht="14.25" x14ac:dyDescent="0.2">
      <c r="A38" s="24"/>
      <c r="B38" s="78" t="s">
        <v>60</v>
      </c>
      <c r="C38" s="78"/>
      <c r="D38" s="78"/>
      <c r="E38" s="31"/>
      <c r="F38" s="24"/>
    </row>
    <row r="39" spans="1:6" ht="14.25" x14ac:dyDescent="0.2">
      <c r="A39" s="24"/>
      <c r="B39" s="78"/>
      <c r="C39" s="78"/>
      <c r="D39" s="78"/>
      <c r="E39" s="31"/>
      <c r="F39" s="24"/>
    </row>
    <row r="40" spans="1:6" ht="14.25" x14ac:dyDescent="0.2">
      <c r="A40" s="24"/>
      <c r="B40" s="78"/>
      <c r="C40" s="78"/>
      <c r="D40" s="78"/>
      <c r="E40" s="31"/>
      <c r="F40" s="24"/>
    </row>
    <row r="41" spans="1:6" ht="13.5" customHeight="1" x14ac:dyDescent="0.2">
      <c r="A41" s="24"/>
      <c r="B41" s="78" t="s">
        <v>62</v>
      </c>
      <c r="C41" s="78"/>
      <c r="D41" s="78"/>
      <c r="E41" s="31"/>
      <c r="F41" s="24"/>
    </row>
    <row r="42" spans="1:6" ht="14.25" x14ac:dyDescent="0.2">
      <c r="A42" s="24"/>
      <c r="B42" s="78"/>
      <c r="C42" s="78"/>
      <c r="D42" s="78"/>
      <c r="E42" s="31"/>
      <c r="F42" s="24"/>
    </row>
    <row r="43" spans="1:6" ht="14.25" x14ac:dyDescent="0.2">
      <c r="A43" s="24"/>
      <c r="B43" s="78"/>
      <c r="C43" s="78"/>
      <c r="D43" s="78"/>
      <c r="E43" s="31"/>
      <c r="F43" s="24"/>
    </row>
    <row r="44" spans="1:6" ht="14.25" x14ac:dyDescent="0.2">
      <c r="A44" s="24"/>
      <c r="B44" s="78" t="s">
        <v>34</v>
      </c>
      <c r="C44" s="78"/>
      <c r="D44" s="78"/>
      <c r="E44" s="31"/>
      <c r="F44" s="24"/>
    </row>
    <row r="45" spans="1:6" ht="14.25" x14ac:dyDescent="0.2">
      <c r="A45" s="24"/>
      <c r="B45" s="78"/>
      <c r="C45" s="78"/>
      <c r="D45" s="78"/>
      <c r="E45" s="31"/>
      <c r="F45" s="24"/>
    </row>
    <row r="46" spans="1:6" ht="14.25" x14ac:dyDescent="0.2">
      <c r="A46" s="24"/>
      <c r="B46" s="78"/>
      <c r="C46" s="78"/>
      <c r="D46" s="78"/>
      <c r="E46" s="31"/>
      <c r="F46" s="24"/>
    </row>
    <row r="47" spans="1:6" ht="14.25" x14ac:dyDescent="0.2">
      <c r="A47" s="24"/>
      <c r="B47" s="78" t="s">
        <v>39</v>
      </c>
      <c r="C47" s="78"/>
      <c r="D47" s="78"/>
      <c r="E47" s="31"/>
      <c r="F47" s="24"/>
    </row>
    <row r="48" spans="1:6" ht="14.25" x14ac:dyDescent="0.2">
      <c r="A48" s="24"/>
      <c r="B48" s="46"/>
      <c r="C48" s="46"/>
      <c r="D48" s="46"/>
      <c r="E48" s="31"/>
      <c r="F48" s="24"/>
    </row>
    <row r="49" spans="1:6" ht="14.25" x14ac:dyDescent="0.2">
      <c r="A49" s="24"/>
      <c r="B49" s="46"/>
      <c r="C49" s="46"/>
      <c r="D49" s="46"/>
      <c r="E49" s="31"/>
      <c r="F49" s="24"/>
    </row>
    <row r="50" spans="1:6" ht="14.25" x14ac:dyDescent="0.2">
      <c r="A50" s="24"/>
      <c r="B50" s="46" t="s">
        <v>45</v>
      </c>
      <c r="C50" s="46"/>
      <c r="D50" s="46"/>
      <c r="E50" s="31"/>
      <c r="F50" s="24"/>
    </row>
    <row r="51" spans="1:6" ht="14.25" x14ac:dyDescent="0.2">
      <c r="A51" s="24"/>
      <c r="B51" s="46"/>
      <c r="C51" s="46"/>
      <c r="D51" s="46"/>
      <c r="E51" s="31"/>
      <c r="F51" s="24"/>
    </row>
    <row r="52" spans="1:6" ht="14.25" x14ac:dyDescent="0.2">
      <c r="A52" s="24"/>
      <c r="B52" s="46"/>
      <c r="C52" s="46"/>
      <c r="D52" s="46"/>
      <c r="E52" s="31"/>
      <c r="F52" s="24"/>
    </row>
    <row r="53" spans="1:6" ht="14.25" x14ac:dyDescent="0.2">
      <c r="A53" s="24"/>
      <c r="B53" s="46" t="s">
        <v>47</v>
      </c>
      <c r="C53" s="46"/>
      <c r="D53" s="46"/>
      <c r="E53" s="31"/>
      <c r="F53" s="24"/>
    </row>
    <row r="54" spans="1:6" ht="14.25" x14ac:dyDescent="0.2">
      <c r="A54" s="24"/>
      <c r="B54" s="78"/>
      <c r="C54" s="78"/>
      <c r="D54" s="78"/>
      <c r="E54" s="31"/>
      <c r="F54" s="24"/>
    </row>
    <row r="55" spans="1:6" ht="14.25" x14ac:dyDescent="0.2">
      <c r="A55" s="24"/>
      <c r="B55" s="78"/>
      <c r="C55" s="78"/>
      <c r="D55" s="78"/>
      <c r="E55" s="31"/>
      <c r="F55" s="24"/>
    </row>
    <row r="56" spans="1:6" ht="14.25" x14ac:dyDescent="0.2">
      <c r="A56" s="24"/>
      <c r="B56" s="78"/>
      <c r="C56" s="78"/>
      <c r="D56" s="78"/>
      <c r="E56" s="31"/>
      <c r="F56" s="24"/>
    </row>
    <row r="57" spans="1:6" ht="14.25" x14ac:dyDescent="0.2">
      <c r="A57" s="24"/>
      <c r="B57" s="78"/>
      <c r="C57" s="78"/>
      <c r="D57" s="78"/>
      <c r="E57" s="31"/>
      <c r="F57" s="24"/>
    </row>
    <row r="58" spans="1:6" ht="14.25" x14ac:dyDescent="0.2">
      <c r="A58" s="24"/>
      <c r="B58" s="78"/>
      <c r="C58" s="78"/>
      <c r="D58" s="78"/>
      <c r="E58" s="31"/>
      <c r="F58" s="24"/>
    </row>
    <row r="59" spans="1:6" ht="14.25" x14ac:dyDescent="0.2">
      <c r="A59" s="24"/>
      <c r="B59" s="78"/>
      <c r="C59" s="78"/>
      <c r="D59" s="78"/>
      <c r="E59" s="31"/>
      <c r="F59" s="24"/>
    </row>
    <row r="60" spans="1:6" ht="14.25" x14ac:dyDescent="0.2">
      <c r="A60" s="24"/>
      <c r="B60" s="78"/>
      <c r="C60" s="78"/>
      <c r="D60" s="78"/>
      <c r="E60" s="31"/>
      <c r="F60" s="24"/>
    </row>
    <row r="61" spans="1:6" ht="14.25" x14ac:dyDescent="0.2">
      <c r="A61" s="24"/>
      <c r="B61" s="78"/>
      <c r="C61" s="78"/>
      <c r="D61" s="78"/>
      <c r="E61" s="31"/>
      <c r="F61" s="24"/>
    </row>
    <row r="62" spans="1:6" ht="14.25" x14ac:dyDescent="0.2">
      <c r="A62" s="24"/>
      <c r="B62" s="78"/>
      <c r="C62" s="78"/>
      <c r="D62" s="78"/>
      <c r="E62" s="31"/>
      <c r="F62" s="24"/>
    </row>
    <row r="63" spans="1:6" ht="14.25" x14ac:dyDescent="0.2">
      <c r="A63" s="24"/>
      <c r="B63" s="78"/>
      <c r="C63" s="78"/>
      <c r="D63" s="78"/>
      <c r="E63" s="31"/>
      <c r="F63" s="24"/>
    </row>
    <row r="64" spans="1:6" ht="14.25" x14ac:dyDescent="0.2">
      <c r="A64" s="24"/>
      <c r="B64" s="78"/>
      <c r="C64" s="78"/>
      <c r="D64" s="78"/>
      <c r="E64" s="31"/>
      <c r="F64" s="24"/>
    </row>
    <row r="65" spans="1:6" ht="14.25" x14ac:dyDescent="0.2">
      <c r="A65" s="24"/>
      <c r="B65" s="78"/>
      <c r="C65" s="78"/>
      <c r="D65" s="78"/>
      <c r="E65" s="31"/>
      <c r="F65" s="24"/>
    </row>
    <row r="66" spans="1:6" ht="14.25" x14ac:dyDescent="0.2">
      <c r="A66" s="24"/>
      <c r="B66" s="78"/>
      <c r="C66" s="78"/>
      <c r="D66" s="78"/>
      <c r="E66" s="31"/>
      <c r="F66" s="24"/>
    </row>
    <row r="67" spans="1:6" ht="14.25" x14ac:dyDescent="0.2">
      <c r="A67" s="24"/>
      <c r="B67" s="78"/>
      <c r="C67" s="78"/>
      <c r="D67" s="78"/>
      <c r="E67" s="31"/>
      <c r="F67" s="24"/>
    </row>
    <row r="68" spans="1:6" ht="14.25" x14ac:dyDescent="0.2">
      <c r="A68" s="24"/>
      <c r="B68" s="78"/>
      <c r="C68" s="78"/>
      <c r="D68" s="78"/>
      <c r="E68" s="31"/>
      <c r="F68" s="24"/>
    </row>
    <row r="69" spans="1:6" ht="14.25" x14ac:dyDescent="0.2">
      <c r="A69" s="24"/>
      <c r="B69" s="78"/>
      <c r="C69" s="78"/>
      <c r="D69" s="78"/>
      <c r="E69" s="31"/>
      <c r="F69" s="24"/>
    </row>
    <row r="70" spans="1:6" ht="14.25" x14ac:dyDescent="0.2">
      <c r="A70" s="24"/>
      <c r="B70" s="78"/>
      <c r="C70" s="78"/>
      <c r="D70" s="78"/>
      <c r="E70" s="31"/>
      <c r="F70" s="24"/>
    </row>
    <row r="71" spans="1:6" ht="14.25" x14ac:dyDescent="0.2">
      <c r="A71" s="24"/>
      <c r="B71" s="78"/>
      <c r="C71" s="78"/>
      <c r="D71" s="78"/>
      <c r="E71" s="31"/>
      <c r="F71" s="24"/>
    </row>
    <row r="72" spans="1:6" ht="14.25" x14ac:dyDescent="0.2">
      <c r="A72" s="24"/>
      <c r="B72" s="78"/>
      <c r="C72" s="78"/>
      <c r="D72" s="78"/>
      <c r="E72" s="31"/>
      <c r="F72" s="24"/>
    </row>
    <row r="73" spans="1:6" ht="14.25" x14ac:dyDescent="0.2">
      <c r="A73" s="24"/>
      <c r="B73" s="78"/>
      <c r="C73" s="78"/>
      <c r="D73" s="78"/>
      <c r="E73" s="31"/>
      <c r="F73" s="24"/>
    </row>
    <row r="74" spans="1:6" ht="13.5" customHeight="1" x14ac:dyDescent="0.2">
      <c r="A74" s="24"/>
      <c r="B74" s="78"/>
      <c r="C74" s="78"/>
      <c r="D74" s="78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7.5*190</f>
        <v>1425</v>
      </c>
      <c r="F75" s="24"/>
    </row>
    <row r="76" spans="1:6" ht="13.5" customHeight="1" x14ac:dyDescent="0.2">
      <c r="A76" s="24"/>
      <c r="B76" s="37" t="s">
        <v>61</v>
      </c>
      <c r="C76" s="29"/>
      <c r="D76" s="29"/>
      <c r="E76" s="33">
        <v>40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1465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73.25</v>
      </c>
      <c r="F79" s="24"/>
    </row>
    <row r="80" spans="1:6" ht="13.5" customHeight="1" x14ac:dyDescent="0.2">
      <c r="A80" s="24"/>
      <c r="B80" s="29" t="s">
        <v>4</v>
      </c>
      <c r="C80" s="34">
        <v>9.5000000000000001E-2</v>
      </c>
      <c r="D80" s="29"/>
      <c r="E80" s="39">
        <f>ROUND((E78+E79)*C80,2)</f>
        <v>146.13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1684.38</v>
      </c>
      <c r="F82" s="24"/>
    </row>
    <row r="83" spans="1:6" ht="15.75" thickTop="1" x14ac:dyDescent="0.2">
      <c r="A83" s="24"/>
      <c r="B83" s="80"/>
      <c r="C83" s="80"/>
      <c r="D83" s="80"/>
      <c r="E83" s="40"/>
      <c r="F83" s="24"/>
    </row>
    <row r="84" spans="1:6" ht="15" x14ac:dyDescent="0.2">
      <c r="A84" s="24"/>
      <c r="B84" s="79" t="s">
        <v>24</v>
      </c>
      <c r="C84" s="79"/>
      <c r="D84" s="79"/>
      <c r="E84" s="40">
        <v>0</v>
      </c>
      <c r="F84" s="24"/>
    </row>
    <row r="85" spans="1:6" ht="15" x14ac:dyDescent="0.2">
      <c r="A85" s="24"/>
      <c r="B85" s="80"/>
      <c r="C85" s="80"/>
      <c r="D85" s="80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1684.38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4"/>
      <c r="C89" s="84"/>
      <c r="D89" s="84"/>
      <c r="E89" s="84"/>
      <c r="F89" s="24"/>
    </row>
    <row r="90" spans="1:6" ht="14.25" x14ac:dyDescent="0.2">
      <c r="A90" s="77" t="s">
        <v>25</v>
      </c>
      <c r="B90" s="77"/>
      <c r="C90" s="77"/>
      <c r="D90" s="77"/>
      <c r="E90" s="77"/>
      <c r="F90" s="77"/>
    </row>
    <row r="91" spans="1:6" ht="14.25" x14ac:dyDescent="0.2">
      <c r="A91" s="75" t="s">
        <v>7</v>
      </c>
      <c r="B91" s="75"/>
      <c r="C91" s="75"/>
      <c r="D91" s="75"/>
      <c r="E91" s="75"/>
      <c r="F91" s="75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5"/>
      <c r="C93" s="85"/>
      <c r="D93" s="85"/>
      <c r="E93" s="85"/>
      <c r="F93" s="24"/>
    </row>
    <row r="94" spans="1:6" ht="15" x14ac:dyDescent="0.2">
      <c r="A94" s="76" t="s">
        <v>8</v>
      </c>
      <c r="B94" s="76"/>
      <c r="C94" s="76"/>
      <c r="D94" s="76"/>
      <c r="E94" s="76"/>
      <c r="F94" s="76"/>
    </row>
    <row r="96" spans="1:6" ht="39.75" customHeight="1" x14ac:dyDescent="0.2">
      <c r="B96" s="82"/>
      <c r="C96" s="83"/>
      <c r="D96" s="83"/>
    </row>
    <row r="97" spans="2:4" ht="13.5" customHeight="1" x14ac:dyDescent="0.2"/>
    <row r="98" spans="2:4" x14ac:dyDescent="0.2">
      <c r="B98" s="19"/>
      <c r="C98" s="19"/>
      <c r="D98" s="19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45:D45"/>
    <mergeCell ref="B46:D46"/>
    <mergeCell ref="B47:D47"/>
    <mergeCell ref="B54:D54"/>
    <mergeCell ref="B55:D55"/>
    <mergeCell ref="B56:D56"/>
    <mergeCell ref="B57:D57"/>
    <mergeCell ref="B58:D58"/>
    <mergeCell ref="B59:D59"/>
    <mergeCell ref="B60:D60"/>
    <mergeCell ref="B61:D61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A93" sqref="A9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68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51</v>
      </c>
      <c r="C25" s="24"/>
      <c r="D25" s="24"/>
      <c r="E25" s="24"/>
      <c r="F25" s="24"/>
    </row>
    <row r="26" spans="1:6" ht="15" x14ac:dyDescent="0.2">
      <c r="A26" s="20"/>
      <c r="B26" s="29" t="s">
        <v>52</v>
      </c>
      <c r="C26" s="24"/>
      <c r="D26" s="24"/>
      <c r="E26" s="24"/>
      <c r="F26" s="24"/>
    </row>
    <row r="27" spans="1:6" ht="15" x14ac:dyDescent="0.2">
      <c r="A27" s="20"/>
      <c r="B27" s="29" t="s">
        <v>53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69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1" t="s">
        <v>0</v>
      </c>
      <c r="B31" s="81"/>
      <c r="C31" s="81"/>
      <c r="D31" s="81"/>
      <c r="E31" s="81"/>
      <c r="F31" s="81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8"/>
      <c r="C34" s="78"/>
      <c r="D34" s="78"/>
      <c r="E34" s="31"/>
      <c r="F34" s="24"/>
    </row>
    <row r="35" spans="1:6" ht="14.25" x14ac:dyDescent="0.2">
      <c r="A35" s="24"/>
      <c r="B35" s="78" t="s">
        <v>72</v>
      </c>
      <c r="C35" s="78"/>
      <c r="D35" s="78"/>
      <c r="E35" s="31"/>
      <c r="F35" s="24"/>
    </row>
    <row r="36" spans="1:6" ht="14.25" x14ac:dyDescent="0.2">
      <c r="A36" s="24"/>
      <c r="B36" s="78"/>
      <c r="C36" s="78"/>
      <c r="D36" s="78"/>
      <c r="E36" s="31"/>
      <c r="F36" s="24"/>
    </row>
    <row r="37" spans="1:6" ht="14.25" x14ac:dyDescent="0.2">
      <c r="A37" s="24"/>
      <c r="B37" s="78"/>
      <c r="C37" s="78"/>
      <c r="D37" s="78"/>
      <c r="E37" s="31"/>
      <c r="F37" s="24"/>
    </row>
    <row r="38" spans="1:6" ht="14.25" x14ac:dyDescent="0.2">
      <c r="A38" s="24"/>
      <c r="B38" s="46" t="s">
        <v>70</v>
      </c>
      <c r="C38" s="46"/>
      <c r="D38" s="46"/>
      <c r="E38" s="31"/>
      <c r="F38" s="24"/>
    </row>
    <row r="39" spans="1:6" ht="14.25" x14ac:dyDescent="0.2">
      <c r="A39" s="24"/>
      <c r="B39" s="78"/>
      <c r="C39" s="78"/>
      <c r="D39" s="78"/>
      <c r="E39" s="31"/>
      <c r="F39" s="24"/>
    </row>
    <row r="40" spans="1:6" ht="14.25" x14ac:dyDescent="0.2">
      <c r="A40" s="24"/>
      <c r="B40" s="78"/>
      <c r="C40" s="78"/>
      <c r="D40" s="78"/>
      <c r="E40" s="31"/>
      <c r="F40" s="24"/>
    </row>
    <row r="41" spans="1:6" ht="13.5" customHeight="1" x14ac:dyDescent="0.2">
      <c r="A41" s="24"/>
      <c r="B41" s="46" t="s">
        <v>71</v>
      </c>
      <c r="C41" s="46"/>
      <c r="D41" s="46"/>
      <c r="E41" s="31"/>
      <c r="F41" s="24"/>
    </row>
    <row r="42" spans="1:6" ht="14.25" x14ac:dyDescent="0.2">
      <c r="A42" s="24"/>
      <c r="B42" s="78"/>
      <c r="C42" s="78"/>
      <c r="D42" s="78"/>
      <c r="E42" s="31"/>
      <c r="F42" s="24"/>
    </row>
    <row r="43" spans="1:6" ht="14.25" x14ac:dyDescent="0.2">
      <c r="A43" s="24"/>
      <c r="B43" s="46"/>
      <c r="C43" s="46"/>
      <c r="D43" s="46"/>
      <c r="E43" s="31"/>
      <c r="F43" s="24"/>
    </row>
    <row r="44" spans="1:6" ht="14.25" x14ac:dyDescent="0.2">
      <c r="A44" s="24"/>
      <c r="B44" s="46" t="s">
        <v>76</v>
      </c>
      <c r="C44" s="46"/>
      <c r="D44" s="46"/>
      <c r="E44" s="31"/>
      <c r="F44" s="24"/>
    </row>
    <row r="45" spans="1:6" ht="14.25" x14ac:dyDescent="0.2">
      <c r="A45" s="24"/>
      <c r="B45" s="78"/>
      <c r="C45" s="78"/>
      <c r="D45" s="78"/>
      <c r="E45" s="31"/>
      <c r="F45" s="24"/>
    </row>
    <row r="46" spans="1:6" ht="14.25" x14ac:dyDescent="0.2">
      <c r="A46" s="24"/>
      <c r="B46" s="78"/>
      <c r="C46" s="78"/>
      <c r="D46" s="78"/>
      <c r="E46" s="31"/>
      <c r="F46" s="24"/>
    </row>
    <row r="47" spans="1:6" ht="14.25" x14ac:dyDescent="0.2">
      <c r="A47" s="24"/>
      <c r="B47" s="78" t="s">
        <v>73</v>
      </c>
      <c r="C47" s="78"/>
      <c r="D47" s="78"/>
      <c r="E47" s="31"/>
      <c r="F47" s="24"/>
    </row>
    <row r="48" spans="1:6" ht="14.25" x14ac:dyDescent="0.2">
      <c r="A48" s="24"/>
      <c r="B48" s="78"/>
      <c r="C48" s="78"/>
      <c r="D48" s="78"/>
      <c r="E48" s="31"/>
      <c r="F48" s="24"/>
    </row>
    <row r="49" spans="1:6" ht="14.25" x14ac:dyDescent="0.2">
      <c r="A49" s="24"/>
      <c r="B49" s="78"/>
      <c r="C49" s="78"/>
      <c r="D49" s="78"/>
      <c r="E49" s="31"/>
      <c r="F49" s="24"/>
    </row>
    <row r="50" spans="1:6" ht="14.25" x14ac:dyDescent="0.2">
      <c r="A50" s="24"/>
      <c r="B50" s="46" t="s">
        <v>39</v>
      </c>
      <c r="C50" s="46"/>
      <c r="D50" s="46"/>
      <c r="E50" s="31"/>
      <c r="F50" s="24"/>
    </row>
    <row r="51" spans="1:6" ht="14.25" x14ac:dyDescent="0.2">
      <c r="A51" s="24"/>
      <c r="B51" s="46"/>
      <c r="C51" s="46"/>
      <c r="D51" s="46"/>
      <c r="E51" s="31"/>
      <c r="F51" s="24"/>
    </row>
    <row r="52" spans="1:6" ht="14.25" x14ac:dyDescent="0.2">
      <c r="A52" s="24"/>
      <c r="B52" s="46"/>
      <c r="C52" s="46"/>
      <c r="D52" s="46"/>
      <c r="E52" s="31"/>
      <c r="F52" s="24"/>
    </row>
    <row r="53" spans="1:6" ht="14.25" x14ac:dyDescent="0.2">
      <c r="A53" s="24"/>
      <c r="B53" s="46" t="s">
        <v>45</v>
      </c>
      <c r="C53" s="46"/>
      <c r="D53" s="46"/>
      <c r="E53" s="31"/>
      <c r="F53" s="24"/>
    </row>
    <row r="54" spans="1:6" ht="14.25" x14ac:dyDescent="0.2">
      <c r="A54" s="24"/>
      <c r="B54" s="78"/>
      <c r="C54" s="78"/>
      <c r="D54" s="78"/>
      <c r="E54" s="31"/>
      <c r="F54" s="24"/>
    </row>
    <row r="55" spans="1:6" ht="14.25" x14ac:dyDescent="0.2">
      <c r="A55" s="24"/>
      <c r="B55" s="78"/>
      <c r="C55" s="78"/>
      <c r="D55" s="78"/>
      <c r="E55" s="31"/>
      <c r="F55" s="24"/>
    </row>
    <row r="56" spans="1:6" ht="14.25" x14ac:dyDescent="0.2">
      <c r="A56" s="24"/>
      <c r="B56" s="46" t="s">
        <v>47</v>
      </c>
      <c r="C56" s="46"/>
      <c r="D56" s="46"/>
      <c r="E56" s="31"/>
      <c r="F56" s="24"/>
    </row>
    <row r="57" spans="1:6" ht="14.25" x14ac:dyDescent="0.2">
      <c r="A57" s="24"/>
      <c r="B57" s="78"/>
      <c r="C57" s="78"/>
      <c r="D57" s="78"/>
      <c r="E57" s="31"/>
      <c r="F57" s="24"/>
    </row>
    <row r="58" spans="1:6" ht="14.25" x14ac:dyDescent="0.2">
      <c r="A58" s="24"/>
      <c r="B58" s="78"/>
      <c r="C58" s="78"/>
      <c r="D58" s="78"/>
      <c r="E58" s="31"/>
      <c r="F58" s="24"/>
    </row>
    <row r="59" spans="1:6" ht="14.25" x14ac:dyDescent="0.2">
      <c r="A59" s="24"/>
      <c r="B59" s="78" t="s">
        <v>74</v>
      </c>
      <c r="C59" s="78"/>
      <c r="D59" s="78"/>
      <c r="E59" s="31"/>
      <c r="F59" s="24"/>
    </row>
    <row r="60" spans="1:6" ht="14.25" x14ac:dyDescent="0.2">
      <c r="A60" s="24"/>
      <c r="B60" s="78"/>
      <c r="C60" s="78"/>
      <c r="D60" s="78"/>
      <c r="E60" s="31"/>
      <c r="F60" s="24"/>
    </row>
    <row r="61" spans="1:6" ht="14.25" x14ac:dyDescent="0.2">
      <c r="A61" s="24"/>
      <c r="B61" s="78"/>
      <c r="C61" s="78"/>
      <c r="D61" s="78"/>
      <c r="E61" s="31"/>
      <c r="F61" s="24"/>
    </row>
    <row r="62" spans="1:6" ht="14.25" x14ac:dyDescent="0.2">
      <c r="A62" s="24"/>
      <c r="B62" s="78" t="s">
        <v>75</v>
      </c>
      <c r="C62" s="78"/>
      <c r="D62" s="78"/>
      <c r="E62" s="31"/>
      <c r="F62" s="24"/>
    </row>
    <row r="63" spans="1:6" ht="14.25" x14ac:dyDescent="0.2">
      <c r="A63" s="24"/>
      <c r="B63" s="78"/>
      <c r="C63" s="78"/>
      <c r="D63" s="78"/>
      <c r="E63" s="31"/>
      <c r="F63" s="24"/>
    </row>
    <row r="64" spans="1:6" ht="14.25" x14ac:dyDescent="0.2">
      <c r="A64" s="24"/>
      <c r="B64" s="78"/>
      <c r="C64" s="78"/>
      <c r="D64" s="78"/>
      <c r="E64" s="31"/>
      <c r="F64" s="24"/>
    </row>
    <row r="65" spans="1:6" ht="14.25" x14ac:dyDescent="0.2">
      <c r="A65" s="24"/>
      <c r="B65" s="78"/>
      <c r="C65" s="78"/>
      <c r="D65" s="78"/>
      <c r="E65" s="31"/>
      <c r="F65" s="24"/>
    </row>
    <row r="66" spans="1:6" ht="14.25" x14ac:dyDescent="0.2">
      <c r="A66" s="24"/>
      <c r="B66" s="78"/>
      <c r="C66" s="78"/>
      <c r="D66" s="78"/>
      <c r="E66" s="31"/>
      <c r="F66" s="24"/>
    </row>
    <row r="67" spans="1:6" ht="14.25" x14ac:dyDescent="0.2">
      <c r="A67" s="24"/>
      <c r="B67" s="78"/>
      <c r="C67" s="78"/>
      <c r="D67" s="78"/>
      <c r="E67" s="31"/>
      <c r="F67" s="24"/>
    </row>
    <row r="68" spans="1:6" ht="14.25" x14ac:dyDescent="0.2">
      <c r="A68" s="24"/>
      <c r="B68" s="78"/>
      <c r="C68" s="78"/>
      <c r="D68" s="78"/>
      <c r="E68" s="31"/>
      <c r="F68" s="24"/>
    </row>
    <row r="69" spans="1:6" ht="14.25" x14ac:dyDescent="0.2">
      <c r="A69" s="24"/>
      <c r="B69" s="78"/>
      <c r="C69" s="78"/>
      <c r="D69" s="78"/>
      <c r="E69" s="31"/>
      <c r="F69" s="24"/>
    </row>
    <row r="70" spans="1:6" ht="14.25" x14ac:dyDescent="0.2">
      <c r="A70" s="24"/>
      <c r="B70" s="78"/>
      <c r="C70" s="78"/>
      <c r="D70" s="78"/>
      <c r="E70" s="31"/>
      <c r="F70" s="24"/>
    </row>
    <row r="71" spans="1:6" ht="14.25" x14ac:dyDescent="0.2">
      <c r="A71" s="24"/>
      <c r="B71" s="78"/>
      <c r="C71" s="78"/>
      <c r="D71" s="78"/>
      <c r="E71" s="31"/>
      <c r="F71" s="24"/>
    </row>
    <row r="72" spans="1:6" ht="14.25" x14ac:dyDescent="0.2">
      <c r="A72" s="24"/>
      <c r="B72" s="78"/>
      <c r="C72" s="78"/>
      <c r="D72" s="78"/>
      <c r="E72" s="31"/>
      <c r="F72" s="24"/>
    </row>
    <row r="73" spans="1:6" ht="14.25" x14ac:dyDescent="0.2">
      <c r="A73" s="24"/>
      <c r="B73" s="78"/>
      <c r="C73" s="78"/>
      <c r="D73" s="78"/>
      <c r="E73" s="31"/>
      <c r="F73" s="24"/>
    </row>
    <row r="74" spans="1:6" ht="13.5" customHeight="1" x14ac:dyDescent="0.2">
      <c r="A74" s="24"/>
      <c r="B74" s="78"/>
      <c r="C74" s="78"/>
      <c r="D74" s="78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13*190</f>
        <v>2470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2470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123.5</v>
      </c>
      <c r="F79" s="24"/>
    </row>
    <row r="80" spans="1:6" ht="13.5" customHeight="1" x14ac:dyDescent="0.2">
      <c r="A80" s="24"/>
      <c r="B80" s="29" t="s">
        <v>4</v>
      </c>
      <c r="C80" s="47">
        <v>9.9750000000000005E-2</v>
      </c>
      <c r="D80" s="29"/>
      <c r="E80" s="39">
        <f>ROUND(E78*C80,2)</f>
        <v>246.38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2839.88</v>
      </c>
      <c r="F82" s="24"/>
    </row>
    <row r="83" spans="1:6" ht="15.75" thickTop="1" x14ac:dyDescent="0.2">
      <c r="A83" s="24"/>
      <c r="B83" s="80"/>
      <c r="C83" s="80"/>
      <c r="D83" s="80"/>
      <c r="E83" s="40"/>
      <c r="F83" s="24"/>
    </row>
    <row r="84" spans="1:6" ht="15" x14ac:dyDescent="0.2">
      <c r="A84" s="24"/>
      <c r="B84" s="79" t="s">
        <v>24</v>
      </c>
      <c r="C84" s="79"/>
      <c r="D84" s="79"/>
      <c r="E84" s="40">
        <v>0</v>
      </c>
      <c r="F84" s="24"/>
    </row>
    <row r="85" spans="1:6" ht="15" x14ac:dyDescent="0.2">
      <c r="A85" s="24"/>
      <c r="B85" s="80"/>
      <c r="C85" s="80"/>
      <c r="D85" s="80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2839.88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4"/>
      <c r="C89" s="84"/>
      <c r="D89" s="84"/>
      <c r="E89" s="84"/>
      <c r="F89" s="24"/>
    </row>
    <row r="90" spans="1:6" ht="14.25" x14ac:dyDescent="0.2">
      <c r="A90" s="77" t="s">
        <v>77</v>
      </c>
      <c r="B90" s="77"/>
      <c r="C90" s="77"/>
      <c r="D90" s="77"/>
      <c r="E90" s="77"/>
      <c r="F90" s="77"/>
    </row>
    <row r="91" spans="1:6" ht="14.25" x14ac:dyDescent="0.2">
      <c r="A91" s="75" t="s">
        <v>7</v>
      </c>
      <c r="B91" s="75"/>
      <c r="C91" s="75"/>
      <c r="D91" s="75"/>
      <c r="E91" s="75"/>
      <c r="F91" s="75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5"/>
      <c r="C93" s="85"/>
      <c r="D93" s="85"/>
      <c r="E93" s="85"/>
      <c r="F93" s="24"/>
    </row>
    <row r="94" spans="1:6" ht="15" x14ac:dyDescent="0.2">
      <c r="A94" s="76" t="s">
        <v>8</v>
      </c>
      <c r="B94" s="76"/>
      <c r="C94" s="76"/>
      <c r="D94" s="76"/>
      <c r="E94" s="76"/>
      <c r="F94" s="76"/>
    </row>
    <row r="96" spans="1:6" ht="39.75" customHeight="1" x14ac:dyDescent="0.2">
      <c r="B96" s="82"/>
      <c r="C96" s="83"/>
      <c r="D96" s="83"/>
    </row>
    <row r="97" spans="2:4" ht="13.5" customHeight="1" x14ac:dyDescent="0.2"/>
    <row r="98" spans="2:4" x14ac:dyDescent="0.2">
      <c r="B98" s="19"/>
      <c r="C98" s="19"/>
      <c r="D98" s="19"/>
    </row>
  </sheetData>
  <mergeCells count="42">
    <mergeCell ref="B39:D39"/>
    <mergeCell ref="B40:D40"/>
    <mergeCell ref="B42:D42"/>
    <mergeCell ref="A31:F31"/>
    <mergeCell ref="B34:D34"/>
    <mergeCell ref="B35:D35"/>
    <mergeCell ref="B36:D36"/>
    <mergeCell ref="B37:D37"/>
    <mergeCell ref="B62:D62"/>
    <mergeCell ref="B45:D45"/>
    <mergeCell ref="B46:D46"/>
    <mergeCell ref="B47:D47"/>
    <mergeCell ref="B54:D54"/>
    <mergeCell ref="B55:D55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93:E93"/>
    <mergeCell ref="A94:F94"/>
    <mergeCell ref="B96:D96"/>
    <mergeCell ref="B48:D48"/>
    <mergeCell ref="B49:D49"/>
    <mergeCell ref="B83:D83"/>
    <mergeCell ref="B84:D84"/>
    <mergeCell ref="B85:D85"/>
    <mergeCell ref="B89:E89"/>
    <mergeCell ref="A90:F90"/>
    <mergeCell ref="A91:F91"/>
    <mergeCell ref="B69:D69"/>
    <mergeCell ref="B70:D70"/>
    <mergeCell ref="B71:D71"/>
    <mergeCell ref="B72:D72"/>
    <mergeCell ref="B73:D73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16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78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51</v>
      </c>
      <c r="C25" s="24"/>
      <c r="D25" s="24"/>
      <c r="E25" s="24"/>
      <c r="F25" s="24"/>
    </row>
    <row r="26" spans="1:6" ht="15" x14ac:dyDescent="0.2">
      <c r="A26" s="20"/>
      <c r="B26" s="29" t="s">
        <v>52</v>
      </c>
      <c r="C26" s="24"/>
      <c r="D26" s="24"/>
      <c r="E26" s="24"/>
      <c r="F26" s="24"/>
    </row>
    <row r="27" spans="1:6" ht="15" x14ac:dyDescent="0.2">
      <c r="A27" s="20"/>
      <c r="B27" s="29" t="s">
        <v>53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79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1" t="s">
        <v>0</v>
      </c>
      <c r="B31" s="81"/>
      <c r="C31" s="81"/>
      <c r="D31" s="81"/>
      <c r="E31" s="81"/>
      <c r="F31" s="81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8"/>
      <c r="C34" s="78"/>
      <c r="D34" s="78"/>
      <c r="E34" s="31"/>
      <c r="F34" s="24"/>
    </row>
    <row r="35" spans="1:6" ht="14.25" x14ac:dyDescent="0.2">
      <c r="A35" s="24"/>
      <c r="B35" s="78" t="s">
        <v>80</v>
      </c>
      <c r="C35" s="78"/>
      <c r="D35" s="78"/>
      <c r="E35" s="31"/>
      <c r="F35" s="24"/>
    </row>
    <row r="36" spans="1:6" ht="14.25" x14ac:dyDescent="0.2">
      <c r="A36" s="24"/>
      <c r="B36" s="78"/>
      <c r="C36" s="78"/>
      <c r="D36" s="78"/>
      <c r="E36" s="31"/>
      <c r="F36" s="24"/>
    </row>
    <row r="37" spans="1:6" ht="14.25" x14ac:dyDescent="0.2">
      <c r="A37" s="24"/>
      <c r="B37" s="78"/>
      <c r="C37" s="78"/>
      <c r="D37" s="78"/>
      <c r="E37" s="31"/>
      <c r="F37" s="24"/>
    </row>
    <row r="38" spans="1:6" ht="28.5" x14ac:dyDescent="0.2">
      <c r="A38" s="24"/>
      <c r="B38" s="46" t="s">
        <v>81</v>
      </c>
      <c r="C38" s="46"/>
      <c r="D38" s="46"/>
      <c r="E38" s="31"/>
      <c r="F38" s="24"/>
    </row>
    <row r="39" spans="1:6" ht="14.25" x14ac:dyDescent="0.2">
      <c r="A39" s="24"/>
      <c r="B39" s="78"/>
      <c r="C39" s="78"/>
      <c r="D39" s="78"/>
      <c r="E39" s="31"/>
      <c r="F39" s="24"/>
    </row>
    <row r="40" spans="1:6" ht="14.25" x14ac:dyDescent="0.2">
      <c r="A40" s="24"/>
      <c r="B40" s="78"/>
      <c r="C40" s="78"/>
      <c r="D40" s="78"/>
      <c r="E40" s="31"/>
      <c r="F40" s="24"/>
    </row>
    <row r="41" spans="1:6" ht="13.5" customHeight="1" x14ac:dyDescent="0.2">
      <c r="A41" s="24"/>
      <c r="B41" s="46" t="s">
        <v>82</v>
      </c>
      <c r="C41" s="46"/>
      <c r="D41" s="46"/>
      <c r="E41" s="31"/>
      <c r="F41" s="24"/>
    </row>
    <row r="42" spans="1:6" ht="14.25" x14ac:dyDescent="0.2">
      <c r="A42" s="24"/>
      <c r="B42" s="78"/>
      <c r="C42" s="78"/>
      <c r="D42" s="78"/>
      <c r="E42" s="31"/>
      <c r="F42" s="24"/>
    </row>
    <row r="43" spans="1:6" ht="14.25" x14ac:dyDescent="0.2">
      <c r="A43" s="24"/>
      <c r="B43" s="46"/>
      <c r="C43" s="46"/>
      <c r="D43" s="46"/>
      <c r="E43" s="31"/>
      <c r="F43" s="24"/>
    </row>
    <row r="44" spans="1:6" ht="14.25" x14ac:dyDescent="0.2">
      <c r="A44" s="24"/>
      <c r="B44" s="46" t="s">
        <v>47</v>
      </c>
      <c r="C44" s="46"/>
      <c r="D44" s="46"/>
      <c r="E44" s="31"/>
      <c r="F44" s="24"/>
    </row>
    <row r="45" spans="1:6" ht="14.25" x14ac:dyDescent="0.2">
      <c r="A45" s="24"/>
      <c r="B45" s="78"/>
      <c r="C45" s="78"/>
      <c r="D45" s="78"/>
      <c r="E45" s="31"/>
      <c r="F45" s="24"/>
    </row>
    <row r="46" spans="1:6" ht="14.25" x14ac:dyDescent="0.2">
      <c r="A46" s="24"/>
      <c r="B46" s="78"/>
      <c r="C46" s="78"/>
      <c r="D46" s="78"/>
      <c r="E46" s="31"/>
      <c r="F46" s="24"/>
    </row>
    <row r="47" spans="1:6" ht="14.25" x14ac:dyDescent="0.2">
      <c r="A47" s="24"/>
      <c r="B47" s="78"/>
      <c r="C47" s="78"/>
      <c r="D47" s="78"/>
      <c r="E47" s="31"/>
      <c r="F47" s="24"/>
    </row>
    <row r="48" spans="1:6" ht="14.25" x14ac:dyDescent="0.2">
      <c r="A48" s="24"/>
      <c r="B48" s="78"/>
      <c r="C48" s="78"/>
      <c r="D48" s="78"/>
      <c r="E48" s="31"/>
      <c r="F48" s="24"/>
    </row>
    <row r="49" spans="1:6" ht="14.25" x14ac:dyDescent="0.2">
      <c r="A49" s="24"/>
      <c r="B49" s="78"/>
      <c r="C49" s="78"/>
      <c r="D49" s="78"/>
      <c r="E49" s="31"/>
      <c r="F49" s="24"/>
    </row>
    <row r="50" spans="1:6" ht="14.25" x14ac:dyDescent="0.2">
      <c r="A50" s="24"/>
      <c r="B50" s="46"/>
      <c r="C50" s="46"/>
      <c r="D50" s="46"/>
      <c r="E50" s="31"/>
      <c r="F50" s="24"/>
    </row>
    <row r="51" spans="1:6" ht="14.25" x14ac:dyDescent="0.2">
      <c r="A51" s="24"/>
      <c r="B51" s="46"/>
      <c r="C51" s="46"/>
      <c r="D51" s="46"/>
      <c r="E51" s="31"/>
      <c r="F51" s="24"/>
    </row>
    <row r="52" spans="1:6" ht="14.25" x14ac:dyDescent="0.2">
      <c r="A52" s="24"/>
      <c r="B52" s="46"/>
      <c r="C52" s="46"/>
      <c r="D52" s="46"/>
      <c r="E52" s="31"/>
      <c r="F52" s="24"/>
    </row>
    <row r="53" spans="1:6" ht="14.25" x14ac:dyDescent="0.2">
      <c r="A53" s="24"/>
      <c r="B53" s="46"/>
      <c r="C53" s="46"/>
      <c r="D53" s="46"/>
      <c r="E53" s="31"/>
      <c r="F53" s="24"/>
    </row>
    <row r="54" spans="1:6" ht="14.25" x14ac:dyDescent="0.2">
      <c r="A54" s="24"/>
      <c r="B54" s="78"/>
      <c r="C54" s="78"/>
      <c r="D54" s="78"/>
      <c r="E54" s="31"/>
      <c r="F54" s="24"/>
    </row>
    <row r="55" spans="1:6" ht="14.25" x14ac:dyDescent="0.2">
      <c r="A55" s="24"/>
      <c r="B55" s="78"/>
      <c r="C55" s="78"/>
      <c r="D55" s="78"/>
      <c r="E55" s="31"/>
      <c r="F55" s="24"/>
    </row>
    <row r="56" spans="1:6" ht="14.25" x14ac:dyDescent="0.2">
      <c r="A56" s="24"/>
      <c r="B56" s="46"/>
      <c r="C56" s="46"/>
      <c r="D56" s="46"/>
      <c r="E56" s="31"/>
      <c r="F56" s="24"/>
    </row>
    <row r="57" spans="1:6" ht="14.25" x14ac:dyDescent="0.2">
      <c r="A57" s="24"/>
      <c r="B57" s="78"/>
      <c r="C57" s="78"/>
      <c r="D57" s="78"/>
      <c r="E57" s="31"/>
      <c r="F57" s="24"/>
    </row>
    <row r="58" spans="1:6" ht="14.25" x14ac:dyDescent="0.2">
      <c r="A58" s="24"/>
      <c r="B58" s="78"/>
      <c r="C58" s="78"/>
      <c r="D58" s="78"/>
      <c r="E58" s="31"/>
      <c r="F58" s="24"/>
    </row>
    <row r="59" spans="1:6" ht="14.25" x14ac:dyDescent="0.2">
      <c r="A59" s="24"/>
      <c r="B59" s="78"/>
      <c r="C59" s="78"/>
      <c r="D59" s="78"/>
      <c r="E59" s="31"/>
      <c r="F59" s="24"/>
    </row>
    <row r="60" spans="1:6" ht="14.25" x14ac:dyDescent="0.2">
      <c r="A60" s="24"/>
      <c r="B60" s="78"/>
      <c r="C60" s="78"/>
      <c r="D60" s="78"/>
      <c r="E60" s="31"/>
      <c r="F60" s="24"/>
    </row>
    <row r="61" spans="1:6" ht="14.25" x14ac:dyDescent="0.2">
      <c r="A61" s="24"/>
      <c r="B61" s="78"/>
      <c r="C61" s="78"/>
      <c r="D61" s="78"/>
      <c r="E61" s="31"/>
      <c r="F61" s="24"/>
    </row>
    <row r="62" spans="1:6" ht="14.25" x14ac:dyDescent="0.2">
      <c r="A62" s="24"/>
      <c r="B62" s="78"/>
      <c r="C62" s="78"/>
      <c r="D62" s="78"/>
      <c r="E62" s="31"/>
      <c r="F62" s="24"/>
    </row>
    <row r="63" spans="1:6" ht="14.25" x14ac:dyDescent="0.2">
      <c r="A63" s="24"/>
      <c r="B63" s="78"/>
      <c r="C63" s="78"/>
      <c r="D63" s="78"/>
      <c r="E63" s="31"/>
      <c r="F63" s="24"/>
    </row>
    <row r="64" spans="1:6" ht="14.25" x14ac:dyDescent="0.2">
      <c r="A64" s="24"/>
      <c r="B64" s="78"/>
      <c r="C64" s="78"/>
      <c r="D64" s="78"/>
      <c r="E64" s="31"/>
      <c r="F64" s="24"/>
    </row>
    <row r="65" spans="1:6" ht="14.25" x14ac:dyDescent="0.2">
      <c r="A65" s="24"/>
      <c r="B65" s="78"/>
      <c r="C65" s="78"/>
      <c r="D65" s="78"/>
      <c r="E65" s="31"/>
      <c r="F65" s="24"/>
    </row>
    <row r="66" spans="1:6" ht="14.25" x14ac:dyDescent="0.2">
      <c r="A66" s="24"/>
      <c r="B66" s="78"/>
      <c r="C66" s="78"/>
      <c r="D66" s="78"/>
      <c r="E66" s="31"/>
      <c r="F66" s="24"/>
    </row>
    <row r="67" spans="1:6" ht="14.25" x14ac:dyDescent="0.2">
      <c r="A67" s="24"/>
      <c r="B67" s="78"/>
      <c r="C67" s="78"/>
      <c r="D67" s="78"/>
      <c r="E67" s="31"/>
      <c r="F67" s="24"/>
    </row>
    <row r="68" spans="1:6" ht="14.25" x14ac:dyDescent="0.2">
      <c r="A68" s="24"/>
      <c r="B68" s="78"/>
      <c r="C68" s="78"/>
      <c r="D68" s="78"/>
      <c r="E68" s="31"/>
      <c r="F68" s="24"/>
    </row>
    <row r="69" spans="1:6" ht="14.25" x14ac:dyDescent="0.2">
      <c r="A69" s="24"/>
      <c r="B69" s="78"/>
      <c r="C69" s="78"/>
      <c r="D69" s="78"/>
      <c r="E69" s="31"/>
      <c r="F69" s="24"/>
    </row>
    <row r="70" spans="1:6" ht="14.25" x14ac:dyDescent="0.2">
      <c r="A70" s="24"/>
      <c r="B70" s="78"/>
      <c r="C70" s="78"/>
      <c r="D70" s="78"/>
      <c r="E70" s="31"/>
      <c r="F70" s="24"/>
    </row>
    <row r="71" spans="1:6" ht="14.25" x14ac:dyDescent="0.2">
      <c r="A71" s="24"/>
      <c r="B71" s="78"/>
      <c r="C71" s="78"/>
      <c r="D71" s="78"/>
      <c r="E71" s="31"/>
      <c r="F71" s="24"/>
    </row>
    <row r="72" spans="1:6" ht="14.25" x14ac:dyDescent="0.2">
      <c r="A72" s="24"/>
      <c r="B72" s="78"/>
      <c r="C72" s="78"/>
      <c r="D72" s="78"/>
      <c r="E72" s="31"/>
      <c r="F72" s="24"/>
    </row>
    <row r="73" spans="1:6" ht="14.25" x14ac:dyDescent="0.2">
      <c r="A73" s="24"/>
      <c r="B73" s="78"/>
      <c r="C73" s="78"/>
      <c r="D73" s="78"/>
      <c r="E73" s="31"/>
      <c r="F73" s="24"/>
    </row>
    <row r="74" spans="1:6" ht="13.5" customHeight="1" x14ac:dyDescent="0.2">
      <c r="A74" s="24"/>
      <c r="B74" s="78"/>
      <c r="C74" s="78"/>
      <c r="D74" s="78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6.25*225</f>
        <v>1406.25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1406.25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70.31</v>
      </c>
      <c r="F79" s="24"/>
    </row>
    <row r="80" spans="1:6" ht="13.5" customHeight="1" x14ac:dyDescent="0.2">
      <c r="A80" s="24"/>
      <c r="B80" s="29" t="s">
        <v>4</v>
      </c>
      <c r="C80" s="47">
        <v>9.9750000000000005E-2</v>
      </c>
      <c r="D80" s="29"/>
      <c r="E80" s="39">
        <f>ROUND(E78*C80,2)</f>
        <v>140.27000000000001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1616.83</v>
      </c>
      <c r="F82" s="24"/>
    </row>
    <row r="83" spans="1:6" ht="15.75" thickTop="1" x14ac:dyDescent="0.2">
      <c r="A83" s="24"/>
      <c r="B83" s="80"/>
      <c r="C83" s="80"/>
      <c r="D83" s="80"/>
      <c r="E83" s="40"/>
      <c r="F83" s="24"/>
    </row>
    <row r="84" spans="1:6" ht="15" x14ac:dyDescent="0.2">
      <c r="A84" s="24"/>
      <c r="B84" s="79" t="s">
        <v>24</v>
      </c>
      <c r="C84" s="79"/>
      <c r="D84" s="79"/>
      <c r="E84" s="40">
        <v>0</v>
      </c>
      <c r="F84" s="24"/>
    </row>
    <row r="85" spans="1:6" ht="15" x14ac:dyDescent="0.2">
      <c r="A85" s="24"/>
      <c r="B85" s="80"/>
      <c r="C85" s="80"/>
      <c r="D85" s="80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1616.83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4"/>
      <c r="C89" s="84"/>
      <c r="D89" s="84"/>
      <c r="E89" s="84"/>
      <c r="F89" s="24"/>
    </row>
    <row r="90" spans="1:6" ht="14.25" x14ac:dyDescent="0.2">
      <c r="A90" s="77" t="s">
        <v>77</v>
      </c>
      <c r="B90" s="77"/>
      <c r="C90" s="77"/>
      <c r="D90" s="77"/>
      <c r="E90" s="77"/>
      <c r="F90" s="77"/>
    </row>
    <row r="91" spans="1:6" ht="14.25" x14ac:dyDescent="0.2">
      <c r="A91" s="75" t="s">
        <v>7</v>
      </c>
      <c r="B91" s="75"/>
      <c r="C91" s="75"/>
      <c r="D91" s="75"/>
      <c r="E91" s="75"/>
      <c r="F91" s="75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5"/>
      <c r="C93" s="85"/>
      <c r="D93" s="85"/>
      <c r="E93" s="85"/>
      <c r="F93" s="24"/>
    </row>
    <row r="94" spans="1:6" ht="15" x14ac:dyDescent="0.2">
      <c r="A94" s="76" t="s">
        <v>8</v>
      </c>
      <c r="B94" s="76"/>
      <c r="C94" s="76"/>
      <c r="D94" s="76"/>
      <c r="E94" s="76"/>
      <c r="F94" s="76"/>
    </row>
    <row r="96" spans="1:6" ht="39.75" customHeight="1" x14ac:dyDescent="0.2">
      <c r="B96" s="82"/>
      <c r="C96" s="83"/>
      <c r="D96" s="83"/>
    </row>
    <row r="97" spans="2:4" ht="13.5" customHeight="1" x14ac:dyDescent="0.2"/>
    <row r="98" spans="2:4" x14ac:dyDescent="0.2">
      <c r="B98" s="19"/>
      <c r="C98" s="19"/>
      <c r="D98" s="19"/>
    </row>
  </sheetData>
  <mergeCells count="42">
    <mergeCell ref="B96:D96"/>
    <mergeCell ref="B72:D72"/>
    <mergeCell ref="B73:D73"/>
    <mergeCell ref="B74:D74"/>
    <mergeCell ref="B83:D83"/>
    <mergeCell ref="B84:D84"/>
    <mergeCell ref="B85:D85"/>
    <mergeCell ref="B89:E89"/>
    <mergeCell ref="A90:F90"/>
    <mergeCell ref="A91:F91"/>
    <mergeCell ref="B93:E93"/>
    <mergeCell ref="A94:F94"/>
    <mergeCell ref="B71:D71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59:D59"/>
    <mergeCell ref="B40:D40"/>
    <mergeCell ref="B42:D42"/>
    <mergeCell ref="B45:D45"/>
    <mergeCell ref="B46:D46"/>
    <mergeCell ref="B47:D47"/>
    <mergeCell ref="B48:D48"/>
    <mergeCell ref="B49:D49"/>
    <mergeCell ref="B54:D54"/>
    <mergeCell ref="B55:D55"/>
    <mergeCell ref="B57:D57"/>
    <mergeCell ref="B58:D58"/>
    <mergeCell ref="B39:D39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7"/>
  <sheetViews>
    <sheetView view="pageBreakPreview" topLeftCell="A10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86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87</v>
      </c>
      <c r="C25" s="24"/>
      <c r="D25" s="24"/>
      <c r="E25" s="24"/>
      <c r="F25" s="24"/>
    </row>
    <row r="26" spans="1:6" ht="30" x14ac:dyDescent="0.2">
      <c r="A26" s="20"/>
      <c r="B26" s="48" t="s">
        <v>88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83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4" customFormat="1" ht="21.75" customHeight="1" x14ac:dyDescent="0.2">
      <c r="A30" s="81" t="s">
        <v>0</v>
      </c>
      <c r="B30" s="81"/>
      <c r="C30" s="81"/>
      <c r="D30" s="81"/>
      <c r="E30" s="81"/>
      <c r="F30" s="81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78"/>
      <c r="C33" s="78"/>
      <c r="D33" s="78"/>
      <c r="E33" s="31"/>
      <c r="F33" s="24"/>
    </row>
    <row r="34" spans="1:6" ht="14.25" x14ac:dyDescent="0.2">
      <c r="A34" s="24"/>
      <c r="B34" s="78" t="s">
        <v>84</v>
      </c>
      <c r="C34" s="78"/>
      <c r="D34" s="78"/>
      <c r="E34" s="31"/>
      <c r="F34" s="24"/>
    </row>
    <row r="35" spans="1:6" ht="14.25" x14ac:dyDescent="0.2">
      <c r="A35" s="24"/>
      <c r="B35" s="78"/>
      <c r="C35" s="78"/>
      <c r="D35" s="78"/>
      <c r="E35" s="31"/>
      <c r="F35" s="24"/>
    </row>
    <row r="36" spans="1:6" ht="14.25" x14ac:dyDescent="0.2">
      <c r="A36" s="24"/>
      <c r="B36" s="78"/>
      <c r="C36" s="78"/>
      <c r="D36" s="78"/>
      <c r="E36" s="31"/>
      <c r="F36" s="24"/>
    </row>
    <row r="37" spans="1:6" ht="13.5" customHeight="1" x14ac:dyDescent="0.2">
      <c r="A37" s="24"/>
      <c r="B37" s="46" t="s">
        <v>85</v>
      </c>
      <c r="C37" s="46"/>
      <c r="D37" s="46"/>
      <c r="E37" s="31"/>
      <c r="F37" s="24"/>
    </row>
    <row r="38" spans="1:6" ht="14.25" x14ac:dyDescent="0.2">
      <c r="A38" s="24"/>
      <c r="B38" s="78"/>
      <c r="C38" s="78"/>
      <c r="D38" s="78"/>
      <c r="E38" s="31"/>
      <c r="F38" s="24"/>
    </row>
    <row r="39" spans="1:6" ht="14.25" x14ac:dyDescent="0.2">
      <c r="A39" s="24"/>
      <c r="B39" s="46"/>
      <c r="C39" s="46"/>
      <c r="D39" s="46"/>
      <c r="E39" s="31"/>
      <c r="F39" s="24"/>
    </row>
    <row r="40" spans="1:6" ht="14.25" x14ac:dyDescent="0.2">
      <c r="A40" s="24"/>
      <c r="B40" s="46"/>
      <c r="C40" s="46"/>
      <c r="D40" s="46"/>
      <c r="E40" s="31"/>
      <c r="F40" s="24"/>
    </row>
    <row r="41" spans="1:6" ht="14.25" x14ac:dyDescent="0.2">
      <c r="A41" s="24"/>
      <c r="B41" s="46"/>
      <c r="C41" s="46"/>
      <c r="D41" s="46"/>
      <c r="E41" s="31"/>
      <c r="F41" s="24"/>
    </row>
    <row r="42" spans="1:6" ht="14.25" x14ac:dyDescent="0.2">
      <c r="A42" s="24"/>
      <c r="B42" s="78"/>
      <c r="C42" s="78"/>
      <c r="D42" s="78"/>
      <c r="E42" s="31"/>
      <c r="F42" s="24"/>
    </row>
    <row r="43" spans="1:6" ht="14.25" x14ac:dyDescent="0.2">
      <c r="A43" s="24"/>
      <c r="B43" s="78"/>
      <c r="C43" s="78"/>
      <c r="D43" s="78"/>
      <c r="E43" s="31"/>
      <c r="F43" s="24"/>
    </row>
    <row r="44" spans="1:6" ht="14.25" x14ac:dyDescent="0.2">
      <c r="A44" s="24"/>
      <c r="B44" s="78"/>
      <c r="C44" s="78"/>
      <c r="D44" s="78"/>
      <c r="E44" s="31"/>
      <c r="F44" s="24"/>
    </row>
    <row r="45" spans="1:6" ht="14.25" x14ac:dyDescent="0.2">
      <c r="A45" s="24"/>
      <c r="B45" s="78"/>
      <c r="C45" s="78"/>
      <c r="D45" s="78"/>
      <c r="E45" s="31"/>
      <c r="F45" s="24"/>
    </row>
    <row r="46" spans="1:6" ht="14.25" x14ac:dyDescent="0.2">
      <c r="A46" s="24"/>
      <c r="B46" s="78"/>
      <c r="C46" s="78"/>
      <c r="D46" s="78"/>
      <c r="E46" s="31"/>
      <c r="F46" s="24"/>
    </row>
    <row r="47" spans="1:6" ht="14.25" x14ac:dyDescent="0.2">
      <c r="A47" s="24"/>
      <c r="B47" s="78"/>
      <c r="C47" s="78"/>
      <c r="D47" s="78"/>
      <c r="E47" s="31"/>
      <c r="F47" s="24"/>
    </row>
    <row r="48" spans="1:6" ht="14.25" x14ac:dyDescent="0.2">
      <c r="A48" s="24"/>
      <c r="B48" s="78"/>
      <c r="C48" s="78"/>
      <c r="D48" s="78"/>
      <c r="E48" s="31"/>
      <c r="F48" s="24"/>
    </row>
    <row r="49" spans="1:6" ht="14.25" x14ac:dyDescent="0.2">
      <c r="A49" s="24"/>
      <c r="B49" s="46"/>
      <c r="C49" s="46"/>
      <c r="D49" s="46"/>
      <c r="E49" s="31"/>
      <c r="F49" s="24"/>
    </row>
    <row r="50" spans="1:6" ht="14.25" x14ac:dyDescent="0.2">
      <c r="A50" s="24"/>
      <c r="B50" s="46"/>
      <c r="C50" s="46"/>
      <c r="D50" s="46"/>
      <c r="E50" s="31"/>
      <c r="F50" s="24"/>
    </row>
    <row r="51" spans="1:6" ht="14.25" x14ac:dyDescent="0.2">
      <c r="A51" s="24"/>
      <c r="B51" s="46"/>
      <c r="C51" s="46"/>
      <c r="D51" s="46"/>
      <c r="E51" s="31"/>
      <c r="F51" s="24"/>
    </row>
    <row r="52" spans="1:6" ht="14.25" x14ac:dyDescent="0.2">
      <c r="A52" s="24"/>
      <c r="B52" s="46"/>
      <c r="C52" s="46"/>
      <c r="D52" s="46"/>
      <c r="E52" s="31"/>
      <c r="F52" s="24"/>
    </row>
    <row r="53" spans="1:6" ht="14.25" x14ac:dyDescent="0.2">
      <c r="A53" s="24"/>
      <c r="B53" s="78"/>
      <c r="C53" s="78"/>
      <c r="D53" s="78"/>
      <c r="E53" s="31"/>
      <c r="F53" s="24"/>
    </row>
    <row r="54" spans="1:6" ht="14.25" x14ac:dyDescent="0.2">
      <c r="A54" s="24"/>
      <c r="B54" s="78"/>
      <c r="C54" s="78"/>
      <c r="D54" s="78"/>
      <c r="E54" s="31"/>
      <c r="F54" s="24"/>
    </row>
    <row r="55" spans="1:6" ht="14.25" x14ac:dyDescent="0.2">
      <c r="A55" s="24"/>
      <c r="B55" s="46"/>
      <c r="C55" s="46"/>
      <c r="D55" s="46"/>
      <c r="E55" s="31"/>
      <c r="F55" s="24"/>
    </row>
    <row r="56" spans="1:6" ht="14.25" x14ac:dyDescent="0.2">
      <c r="A56" s="24"/>
      <c r="B56" s="78"/>
      <c r="C56" s="78"/>
      <c r="D56" s="78"/>
      <c r="E56" s="31"/>
      <c r="F56" s="24"/>
    </row>
    <row r="57" spans="1:6" ht="14.25" x14ac:dyDescent="0.2">
      <c r="A57" s="24"/>
      <c r="B57" s="78"/>
      <c r="C57" s="78"/>
      <c r="D57" s="78"/>
      <c r="E57" s="31"/>
      <c r="F57" s="24"/>
    </row>
    <row r="58" spans="1:6" ht="14.25" x14ac:dyDescent="0.2">
      <c r="A58" s="24"/>
      <c r="B58" s="78"/>
      <c r="C58" s="78"/>
      <c r="D58" s="78"/>
      <c r="E58" s="31"/>
      <c r="F58" s="24"/>
    </row>
    <row r="59" spans="1:6" ht="14.25" x14ac:dyDescent="0.2">
      <c r="A59" s="24"/>
      <c r="B59" s="78"/>
      <c r="C59" s="78"/>
      <c r="D59" s="78"/>
      <c r="E59" s="31"/>
      <c r="F59" s="24"/>
    </row>
    <row r="60" spans="1:6" ht="14.25" x14ac:dyDescent="0.2">
      <c r="A60" s="24"/>
      <c r="B60" s="78"/>
      <c r="C60" s="78"/>
      <c r="D60" s="78"/>
      <c r="E60" s="31"/>
      <c r="F60" s="24"/>
    </row>
    <row r="61" spans="1:6" ht="14.25" x14ac:dyDescent="0.2">
      <c r="A61" s="24"/>
      <c r="B61" s="78"/>
      <c r="C61" s="78"/>
      <c r="D61" s="78"/>
      <c r="E61" s="31"/>
      <c r="F61" s="24"/>
    </row>
    <row r="62" spans="1:6" ht="14.25" x14ac:dyDescent="0.2">
      <c r="A62" s="24"/>
      <c r="B62" s="78"/>
      <c r="C62" s="78"/>
      <c r="D62" s="78"/>
      <c r="E62" s="31"/>
      <c r="F62" s="24"/>
    </row>
    <row r="63" spans="1:6" ht="14.25" x14ac:dyDescent="0.2">
      <c r="A63" s="24"/>
      <c r="B63" s="78"/>
      <c r="C63" s="78"/>
      <c r="D63" s="78"/>
      <c r="E63" s="31"/>
      <c r="F63" s="24"/>
    </row>
    <row r="64" spans="1:6" ht="14.25" x14ac:dyDescent="0.2">
      <c r="A64" s="24"/>
      <c r="B64" s="78"/>
      <c r="C64" s="78"/>
      <c r="D64" s="78"/>
      <c r="E64" s="31"/>
      <c r="F64" s="24"/>
    </row>
    <row r="65" spans="1:6" ht="14.25" x14ac:dyDescent="0.2">
      <c r="A65" s="24"/>
      <c r="B65" s="78"/>
      <c r="C65" s="78"/>
      <c r="D65" s="78"/>
      <c r="E65" s="31"/>
      <c r="F65" s="24"/>
    </row>
    <row r="66" spans="1:6" ht="14.25" x14ac:dyDescent="0.2">
      <c r="A66" s="24"/>
      <c r="B66" s="78"/>
      <c r="C66" s="78"/>
      <c r="D66" s="78"/>
      <c r="E66" s="31"/>
      <c r="F66" s="24"/>
    </row>
    <row r="67" spans="1:6" ht="14.25" x14ac:dyDescent="0.2">
      <c r="A67" s="24"/>
      <c r="B67" s="78"/>
      <c r="C67" s="78"/>
      <c r="D67" s="78"/>
      <c r="E67" s="31"/>
      <c r="F67" s="24"/>
    </row>
    <row r="68" spans="1:6" ht="14.25" x14ac:dyDescent="0.2">
      <c r="A68" s="24"/>
      <c r="B68" s="78"/>
      <c r="C68" s="78"/>
      <c r="D68" s="78"/>
      <c r="E68" s="31"/>
      <c r="F68" s="24"/>
    </row>
    <row r="69" spans="1:6" ht="14.25" x14ac:dyDescent="0.2">
      <c r="A69" s="24"/>
      <c r="B69" s="78"/>
      <c r="C69" s="78"/>
      <c r="D69" s="78"/>
      <c r="E69" s="31"/>
      <c r="F69" s="24"/>
    </row>
    <row r="70" spans="1:6" ht="14.25" x14ac:dyDescent="0.2">
      <c r="A70" s="24"/>
      <c r="B70" s="78"/>
      <c r="C70" s="78"/>
      <c r="D70" s="78"/>
      <c r="E70" s="31"/>
      <c r="F70" s="24"/>
    </row>
    <row r="71" spans="1:6" ht="14.25" x14ac:dyDescent="0.2">
      <c r="A71" s="24"/>
      <c r="B71" s="78"/>
      <c r="C71" s="78"/>
      <c r="D71" s="78"/>
      <c r="E71" s="31"/>
      <c r="F71" s="24"/>
    </row>
    <row r="72" spans="1:6" ht="14.25" x14ac:dyDescent="0.2">
      <c r="A72" s="24"/>
      <c r="B72" s="78"/>
      <c r="C72" s="78"/>
      <c r="D72" s="78"/>
      <c r="E72" s="31"/>
      <c r="F72" s="24"/>
    </row>
    <row r="73" spans="1:6" ht="13.5" customHeight="1" x14ac:dyDescent="0.2">
      <c r="A73" s="24"/>
      <c r="B73" s="78"/>
      <c r="C73" s="78"/>
      <c r="D73" s="78"/>
      <c r="E73" s="31"/>
      <c r="F73" s="24"/>
    </row>
    <row r="74" spans="1:6" ht="13.5" customHeight="1" x14ac:dyDescent="0.2">
      <c r="A74" s="24"/>
      <c r="B74" s="28" t="s">
        <v>21</v>
      </c>
      <c r="C74" s="29"/>
      <c r="D74" s="29"/>
      <c r="E74" s="32">
        <f>2.5*225</f>
        <v>562.5</v>
      </c>
      <c r="F74" s="24"/>
    </row>
    <row r="75" spans="1:6" ht="13.5" customHeight="1" x14ac:dyDescent="0.2">
      <c r="A75" s="24"/>
      <c r="B75" s="37" t="s">
        <v>18</v>
      </c>
      <c r="C75" s="29"/>
      <c r="D75" s="29"/>
      <c r="E75" s="33">
        <v>0</v>
      </c>
      <c r="F75" s="24"/>
    </row>
    <row r="76" spans="1:6" ht="13.5" customHeight="1" x14ac:dyDescent="0.2">
      <c r="A76" s="24"/>
      <c r="B76" s="37" t="s">
        <v>19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28" t="s">
        <v>20</v>
      </c>
      <c r="C77" s="29"/>
      <c r="D77" s="29"/>
      <c r="E77" s="32">
        <f>SUM(E74:E76)</f>
        <v>562.5</v>
      </c>
      <c r="F77" s="24"/>
    </row>
    <row r="78" spans="1:6" ht="13.5" customHeight="1" x14ac:dyDescent="0.2">
      <c r="A78" s="24"/>
      <c r="B78" s="29" t="s">
        <v>5</v>
      </c>
      <c r="C78" s="34">
        <v>0.05</v>
      </c>
      <c r="D78" s="29"/>
      <c r="E78" s="38">
        <f>ROUND(E77*C78,2)</f>
        <v>28.13</v>
      </c>
      <c r="F78" s="24"/>
    </row>
    <row r="79" spans="1:6" ht="13.5" customHeight="1" x14ac:dyDescent="0.2">
      <c r="A79" s="24"/>
      <c r="B79" s="29" t="s">
        <v>4</v>
      </c>
      <c r="C79" s="47">
        <v>9.9750000000000005E-2</v>
      </c>
      <c r="D79" s="29"/>
      <c r="E79" s="39">
        <f>ROUND(E77*C79,2)</f>
        <v>56.11</v>
      </c>
      <c r="F79" s="24"/>
    </row>
    <row r="80" spans="1:6" ht="13.5" customHeight="1" x14ac:dyDescent="0.2">
      <c r="A80" s="24"/>
      <c r="B80" s="29"/>
      <c r="C80" s="29"/>
      <c r="D80" s="29"/>
      <c r="E80" s="35"/>
      <c r="F80" s="24"/>
    </row>
    <row r="81" spans="1:6" ht="16.5" customHeight="1" thickBot="1" x14ac:dyDescent="0.25">
      <c r="A81" s="24"/>
      <c r="B81" s="28" t="s">
        <v>22</v>
      </c>
      <c r="C81" s="29"/>
      <c r="D81" s="29"/>
      <c r="E81" s="36">
        <f>SUM(E77:E79)</f>
        <v>646.74</v>
      </c>
      <c r="F81" s="24"/>
    </row>
    <row r="82" spans="1:6" ht="15.75" thickTop="1" x14ac:dyDescent="0.2">
      <c r="A82" s="24"/>
      <c r="B82" s="80"/>
      <c r="C82" s="80"/>
      <c r="D82" s="80"/>
      <c r="E82" s="40"/>
      <c r="F82" s="24"/>
    </row>
    <row r="83" spans="1:6" ht="15" x14ac:dyDescent="0.2">
      <c r="A83" s="24"/>
      <c r="B83" s="79" t="s">
        <v>24</v>
      </c>
      <c r="C83" s="79"/>
      <c r="D83" s="79"/>
      <c r="E83" s="40">
        <v>0</v>
      </c>
      <c r="F83" s="24"/>
    </row>
    <row r="84" spans="1:6" ht="15" x14ac:dyDescent="0.2">
      <c r="A84" s="24"/>
      <c r="B84" s="80"/>
      <c r="C84" s="80"/>
      <c r="D84" s="80"/>
      <c r="E84" s="40"/>
      <c r="F84" s="24"/>
    </row>
    <row r="85" spans="1:6" ht="19.5" customHeight="1" x14ac:dyDescent="0.2">
      <c r="A85" s="24"/>
      <c r="B85" s="41" t="s">
        <v>23</v>
      </c>
      <c r="C85" s="42"/>
      <c r="D85" s="42"/>
      <c r="E85" s="43">
        <f>E81-E83</f>
        <v>646.74</v>
      </c>
      <c r="F85" s="24"/>
    </row>
    <row r="86" spans="1:6" ht="13.5" customHeight="1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84"/>
      <c r="C88" s="84"/>
      <c r="D88" s="84"/>
      <c r="E88" s="84"/>
      <c r="F88" s="24"/>
    </row>
    <row r="89" spans="1:6" ht="14.25" x14ac:dyDescent="0.2">
      <c r="A89" s="77" t="s">
        <v>77</v>
      </c>
      <c r="B89" s="77"/>
      <c r="C89" s="77"/>
      <c r="D89" s="77"/>
      <c r="E89" s="77"/>
      <c r="F89" s="77"/>
    </row>
    <row r="90" spans="1:6" ht="14.25" x14ac:dyDescent="0.2">
      <c r="A90" s="75" t="s">
        <v>7</v>
      </c>
      <c r="B90" s="75"/>
      <c r="C90" s="75"/>
      <c r="D90" s="75"/>
      <c r="E90" s="75"/>
      <c r="F90" s="75"/>
    </row>
    <row r="91" spans="1:6" x14ac:dyDescent="0.2">
      <c r="A91" s="24"/>
      <c r="B91" s="24"/>
      <c r="C91" s="24"/>
      <c r="D91" s="24"/>
      <c r="E91" s="24"/>
      <c r="F91" s="24"/>
    </row>
    <row r="92" spans="1:6" x14ac:dyDescent="0.2">
      <c r="A92" s="24"/>
      <c r="B92" s="85"/>
      <c r="C92" s="85"/>
      <c r="D92" s="85"/>
      <c r="E92" s="85"/>
      <c r="F92" s="24"/>
    </row>
    <row r="93" spans="1:6" ht="15" x14ac:dyDescent="0.2">
      <c r="A93" s="76" t="s">
        <v>8</v>
      </c>
      <c r="B93" s="76"/>
      <c r="C93" s="76"/>
      <c r="D93" s="76"/>
      <c r="E93" s="76"/>
      <c r="F93" s="76"/>
    </row>
    <row r="95" spans="1:6" ht="39.75" customHeight="1" x14ac:dyDescent="0.2">
      <c r="B95" s="82"/>
      <c r="C95" s="83"/>
      <c r="D95" s="83"/>
    </row>
    <row r="96" spans="1:6" ht="13.5" customHeight="1" x14ac:dyDescent="0.2"/>
    <row r="97" spans="2:4" x14ac:dyDescent="0.2">
      <c r="B97" s="19"/>
      <c r="C97" s="19"/>
      <c r="D97" s="19"/>
    </row>
  </sheetData>
  <mergeCells count="42">
    <mergeCell ref="A30:F30"/>
    <mergeCell ref="B33:D33"/>
    <mergeCell ref="B34:D34"/>
    <mergeCell ref="B35:D35"/>
    <mergeCell ref="B36:D36"/>
    <mergeCell ref="B58:D58"/>
    <mergeCell ref="B43:D43"/>
    <mergeCell ref="B38:D38"/>
    <mergeCell ref="B44:D44"/>
    <mergeCell ref="B45:D45"/>
    <mergeCell ref="B46:D46"/>
    <mergeCell ref="B47:D47"/>
    <mergeCell ref="B42:D42"/>
    <mergeCell ref="B48:D48"/>
    <mergeCell ref="B53:D53"/>
    <mergeCell ref="B54:D54"/>
    <mergeCell ref="B56:D56"/>
    <mergeCell ref="B57:D57"/>
    <mergeCell ref="B70:D70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95:D95"/>
    <mergeCell ref="B71:D71"/>
    <mergeCell ref="B72:D72"/>
    <mergeCell ref="B73:D73"/>
    <mergeCell ref="B82:D82"/>
    <mergeCell ref="B83:D83"/>
    <mergeCell ref="B84:D84"/>
    <mergeCell ref="B88:E88"/>
    <mergeCell ref="A89:F89"/>
    <mergeCell ref="A90:F90"/>
    <mergeCell ref="B92:E92"/>
    <mergeCell ref="A93:F93"/>
  </mergeCells>
  <dataValidations count="1">
    <dataValidation type="list" allowBlank="1" showInputMessage="1" showErrorMessage="1" sqref="B82:B84 B12:B20 B33:B73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topLeftCell="A38" zoomScale="80" zoomScaleNormal="100" zoomScaleSheetLayoutView="80" workbookViewId="0">
      <selection activeCell="F61" sqref="F61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90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87</v>
      </c>
      <c r="C25" s="54"/>
      <c r="D25" s="54"/>
      <c r="E25" s="54"/>
      <c r="F25" s="54"/>
    </row>
    <row r="26" spans="1:6" ht="33.75" customHeight="1" x14ac:dyDescent="0.2">
      <c r="A26" s="52"/>
      <c r="B26" s="48" t="s">
        <v>88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91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92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/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/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/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65"/>
      <c r="C55" s="65"/>
      <c r="D55" s="6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0.5*230</f>
        <v>115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115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5.75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11.47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132.22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132.22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99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93</v>
      </c>
      <c r="C25" s="54"/>
      <c r="D25" s="54"/>
      <c r="E25" s="54"/>
      <c r="F25" s="54"/>
    </row>
    <row r="26" spans="1:6" ht="33.75" customHeight="1" x14ac:dyDescent="0.2">
      <c r="A26" s="52"/>
      <c r="B26" s="48" t="s">
        <v>88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94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95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96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97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 t="s">
        <v>98</v>
      </c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/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/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/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/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/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/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65"/>
      <c r="C55" s="65"/>
      <c r="D55" s="6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/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4.5*255</f>
        <v>1147.5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1147.5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57.38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114.46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1319.3400000000001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1319.3400000000001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7802-7806-4573-9FA3-61F9E4FC0729}">
  <sheetPr>
    <pageSetUpPr fitToPage="1"/>
  </sheetPr>
  <dimension ref="A12:F92"/>
  <sheetViews>
    <sheetView view="pageBreakPreview" zoomScale="80" zoomScaleNormal="100" zoomScaleSheetLayoutView="80" workbookViewId="0">
      <selection activeCell="A30" sqref="A30:F3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49"/>
      <c r="E12" s="51"/>
    </row>
    <row r="13" spans="2:5" x14ac:dyDescent="0.2">
      <c r="B13" s="49"/>
      <c r="E13" s="51"/>
    </row>
    <row r="14" spans="2:5" x14ac:dyDescent="0.2">
      <c r="B14" s="49"/>
      <c r="E14" s="51"/>
    </row>
    <row r="15" spans="2:5" x14ac:dyDescent="0.2">
      <c r="B15" s="49"/>
      <c r="E15" s="51"/>
    </row>
    <row r="16" spans="2:5" x14ac:dyDescent="0.2">
      <c r="B16" s="49"/>
      <c r="E16" s="51"/>
    </row>
    <row r="17" spans="1:6" x14ac:dyDescent="0.2">
      <c r="B17" s="49"/>
      <c r="E17" s="51"/>
    </row>
    <row r="18" spans="1:6" x14ac:dyDescent="0.2">
      <c r="B18" s="49"/>
      <c r="E18" s="51"/>
    </row>
    <row r="19" spans="1:6" x14ac:dyDescent="0.2">
      <c r="B19" s="49"/>
      <c r="E19" s="51"/>
    </row>
    <row r="20" spans="1:6" x14ac:dyDescent="0.2">
      <c r="B20" s="49"/>
      <c r="E20" s="51"/>
    </row>
    <row r="21" spans="1:6" ht="15" x14ac:dyDescent="0.2">
      <c r="A21" s="52"/>
      <c r="B21" s="53" t="s">
        <v>100</v>
      </c>
      <c r="C21" s="54"/>
      <c r="D21" s="54"/>
      <c r="E21" s="54"/>
      <c r="F21" s="54"/>
    </row>
    <row r="22" spans="1:6" ht="15" x14ac:dyDescent="0.2">
      <c r="A22" s="52"/>
      <c r="B22" s="55"/>
      <c r="C22" s="54"/>
      <c r="D22" s="54"/>
      <c r="E22" s="54"/>
      <c r="F22" s="54"/>
    </row>
    <row r="23" spans="1:6" ht="15" x14ac:dyDescent="0.2">
      <c r="A23" s="52"/>
      <c r="B23" s="55"/>
      <c r="C23" s="54"/>
      <c r="D23" s="54"/>
      <c r="E23" s="54"/>
      <c r="F23" s="54"/>
    </row>
    <row r="24" spans="1:6" ht="15" x14ac:dyDescent="0.2">
      <c r="A24" s="52"/>
      <c r="B24" s="28" t="s">
        <v>50</v>
      </c>
      <c r="C24" s="54"/>
      <c r="D24" s="54"/>
      <c r="E24" s="54"/>
      <c r="F24" s="54"/>
    </row>
    <row r="25" spans="1:6" ht="15" x14ac:dyDescent="0.2">
      <c r="A25" s="52"/>
      <c r="B25" s="28" t="s">
        <v>101</v>
      </c>
      <c r="C25" s="54"/>
      <c r="D25" s="54"/>
      <c r="E25" s="54"/>
      <c r="F25" s="54"/>
    </row>
    <row r="26" spans="1:6" ht="33.75" customHeight="1" x14ac:dyDescent="0.2">
      <c r="A26" s="52"/>
      <c r="B26" s="48" t="s">
        <v>88</v>
      </c>
      <c r="C26" s="54"/>
      <c r="D26" s="54"/>
      <c r="E26" s="54"/>
      <c r="F26" s="54"/>
    </row>
    <row r="27" spans="1:6" x14ac:dyDescent="0.2">
      <c r="A27" s="56"/>
      <c r="B27" s="54"/>
      <c r="C27" s="57"/>
      <c r="D27" s="57"/>
      <c r="E27" s="58"/>
      <c r="F27" s="54"/>
    </row>
    <row r="28" spans="1:6" ht="15" x14ac:dyDescent="0.2">
      <c r="A28" s="52"/>
      <c r="B28" s="57"/>
      <c r="C28" s="57"/>
      <c r="D28" s="59" t="s">
        <v>17</v>
      </c>
      <c r="E28" s="59" t="s">
        <v>106</v>
      </c>
      <c r="F28" s="54"/>
    </row>
    <row r="29" spans="1:6" ht="13.5" thickBot="1" x14ac:dyDescent="0.25">
      <c r="A29" s="60"/>
      <c r="B29" s="60"/>
      <c r="C29" s="60"/>
      <c r="D29" s="60"/>
      <c r="E29" s="60"/>
      <c r="F29" s="61"/>
    </row>
    <row r="30" spans="1:6" s="62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2"/>
      <c r="B31" s="56"/>
      <c r="C31" s="52"/>
      <c r="D31" s="52"/>
      <c r="E31" s="52"/>
    </row>
    <row r="32" spans="1:6" ht="14.25" x14ac:dyDescent="0.2">
      <c r="A32" s="54"/>
      <c r="B32" s="63" t="s">
        <v>6</v>
      </c>
      <c r="C32" s="63"/>
      <c r="D32" s="63"/>
      <c r="E32" s="64"/>
      <c r="F32" s="54"/>
    </row>
    <row r="33" spans="1:6" ht="14.25" x14ac:dyDescent="0.2">
      <c r="A33" s="54"/>
      <c r="B33" s="95"/>
      <c r="C33" s="95"/>
      <c r="D33" s="95"/>
      <c r="E33" s="64"/>
      <c r="F33" s="54"/>
    </row>
    <row r="34" spans="1:6" ht="14.25" x14ac:dyDescent="0.2">
      <c r="A34" s="54"/>
      <c r="B34" s="95"/>
      <c r="C34" s="95"/>
      <c r="D34" s="95"/>
      <c r="E34" s="64"/>
      <c r="F34" s="54"/>
    </row>
    <row r="35" spans="1:6" ht="14.25" x14ac:dyDescent="0.2">
      <c r="A35" s="54"/>
      <c r="B35" s="95" t="s">
        <v>29</v>
      </c>
      <c r="C35" s="95"/>
      <c r="D35" s="95"/>
      <c r="E35" s="64"/>
      <c r="F35" s="54"/>
    </row>
    <row r="36" spans="1:6" ht="14.25" x14ac:dyDescent="0.2">
      <c r="A36" s="54"/>
      <c r="B36" s="95"/>
      <c r="C36" s="95"/>
      <c r="D36" s="95"/>
      <c r="E36" s="64"/>
      <c r="F36" s="54"/>
    </row>
    <row r="37" spans="1:6" ht="14.25" x14ac:dyDescent="0.2">
      <c r="A37" s="54"/>
      <c r="B37" s="95" t="s">
        <v>9</v>
      </c>
      <c r="C37" s="95"/>
      <c r="D37" s="95"/>
      <c r="E37" s="64"/>
      <c r="F37" s="54"/>
    </row>
    <row r="38" spans="1:6" ht="14.25" x14ac:dyDescent="0.2">
      <c r="A38" s="54"/>
      <c r="B38" s="95"/>
      <c r="C38" s="95"/>
      <c r="D38" s="95"/>
      <c r="E38" s="64"/>
      <c r="F38" s="54"/>
    </row>
    <row r="39" spans="1:6" ht="14.25" x14ac:dyDescent="0.2">
      <c r="A39" s="54"/>
      <c r="B39" s="95" t="s">
        <v>30</v>
      </c>
      <c r="C39" s="95"/>
      <c r="D39" s="95"/>
      <c r="E39" s="64"/>
      <c r="F39" s="54"/>
    </row>
    <row r="40" spans="1:6" ht="14.25" x14ac:dyDescent="0.2">
      <c r="A40" s="54"/>
      <c r="B40" s="95"/>
      <c r="C40" s="95"/>
      <c r="D40" s="95"/>
      <c r="E40" s="64"/>
      <c r="F40" s="54"/>
    </row>
    <row r="41" spans="1:6" ht="14.25" x14ac:dyDescent="0.2">
      <c r="A41" s="54"/>
      <c r="B41" s="95" t="s">
        <v>28</v>
      </c>
      <c r="C41" s="95"/>
      <c r="D41" s="95"/>
      <c r="E41" s="64"/>
      <c r="F41" s="54"/>
    </row>
    <row r="42" spans="1:6" ht="14.25" x14ac:dyDescent="0.2">
      <c r="A42" s="54"/>
      <c r="B42" s="95"/>
      <c r="C42" s="95"/>
      <c r="D42" s="95"/>
      <c r="E42" s="64"/>
      <c r="F42" s="54"/>
    </row>
    <row r="43" spans="1:6" ht="14.25" x14ac:dyDescent="0.2">
      <c r="A43" s="54"/>
      <c r="B43" s="95" t="s">
        <v>31</v>
      </c>
      <c r="C43" s="95"/>
      <c r="D43" s="95"/>
      <c r="E43" s="64"/>
      <c r="F43" s="54"/>
    </row>
    <row r="44" spans="1:6" ht="14.25" x14ac:dyDescent="0.2">
      <c r="A44" s="54"/>
      <c r="B44" s="95"/>
      <c r="C44" s="95"/>
      <c r="D44" s="95"/>
      <c r="E44" s="64"/>
      <c r="F44" s="54"/>
    </row>
    <row r="45" spans="1:6" ht="14.25" x14ac:dyDescent="0.2">
      <c r="A45" s="54"/>
      <c r="B45" s="95" t="s">
        <v>11</v>
      </c>
      <c r="C45" s="95"/>
      <c r="D45" s="95"/>
      <c r="E45" s="64"/>
      <c r="F45" s="54"/>
    </row>
    <row r="46" spans="1:6" ht="14.25" x14ac:dyDescent="0.2">
      <c r="A46" s="54"/>
      <c r="B46" s="95"/>
      <c r="C46" s="95"/>
      <c r="D46" s="95"/>
      <c r="E46" s="64"/>
      <c r="F46" s="54"/>
    </row>
    <row r="47" spans="1:6" ht="14.25" x14ac:dyDescent="0.2">
      <c r="A47" s="54"/>
      <c r="B47" s="95" t="s">
        <v>14</v>
      </c>
      <c r="C47" s="95"/>
      <c r="D47" s="95"/>
      <c r="E47" s="64"/>
      <c r="F47" s="54"/>
    </row>
    <row r="48" spans="1:6" ht="14.25" x14ac:dyDescent="0.2">
      <c r="A48" s="54"/>
      <c r="B48" s="95"/>
      <c r="C48" s="95"/>
      <c r="D48" s="95"/>
      <c r="E48" s="64"/>
      <c r="F48" s="54"/>
    </row>
    <row r="49" spans="1:6" ht="14.25" x14ac:dyDescent="0.2">
      <c r="A49" s="54"/>
      <c r="B49" s="95" t="s">
        <v>34</v>
      </c>
      <c r="C49" s="95"/>
      <c r="D49" s="95"/>
      <c r="E49" s="64"/>
      <c r="F49" s="54"/>
    </row>
    <row r="50" spans="1:6" ht="14.25" x14ac:dyDescent="0.2">
      <c r="A50" s="54"/>
      <c r="B50" s="95"/>
      <c r="C50" s="95"/>
      <c r="D50" s="95"/>
      <c r="E50" s="64"/>
      <c r="F50" s="54"/>
    </row>
    <row r="51" spans="1:6" ht="14.25" x14ac:dyDescent="0.2">
      <c r="A51" s="54"/>
      <c r="B51" s="95" t="s">
        <v>102</v>
      </c>
      <c r="C51" s="95"/>
      <c r="D51" s="95"/>
      <c r="E51" s="64"/>
      <c r="F51" s="54"/>
    </row>
    <row r="52" spans="1:6" ht="14.25" x14ac:dyDescent="0.2">
      <c r="A52" s="54"/>
      <c r="B52" s="95"/>
      <c r="C52" s="95"/>
      <c r="D52" s="95"/>
      <c r="E52" s="64"/>
      <c r="F52" s="54"/>
    </row>
    <row r="53" spans="1:6" ht="14.25" x14ac:dyDescent="0.2">
      <c r="A53" s="54"/>
      <c r="B53" s="95" t="s">
        <v>103</v>
      </c>
      <c r="C53" s="95"/>
      <c r="D53" s="95"/>
      <c r="E53" s="64"/>
      <c r="F53" s="54"/>
    </row>
    <row r="54" spans="1:6" ht="14.25" x14ac:dyDescent="0.2">
      <c r="A54" s="54"/>
      <c r="B54" s="95"/>
      <c r="C54" s="95"/>
      <c r="D54" s="95"/>
      <c r="E54" s="64"/>
      <c r="F54" s="54"/>
    </row>
    <row r="55" spans="1:6" ht="14.25" x14ac:dyDescent="0.2">
      <c r="A55" s="54"/>
      <c r="B55" s="95" t="s">
        <v>104</v>
      </c>
      <c r="C55" s="95"/>
      <c r="D55" s="95"/>
      <c r="E55" s="64"/>
      <c r="F55" s="54"/>
    </row>
    <row r="56" spans="1:6" ht="14.25" x14ac:dyDescent="0.2">
      <c r="A56" s="54"/>
      <c r="B56" s="95"/>
      <c r="C56" s="95"/>
      <c r="D56" s="95"/>
      <c r="E56" s="64"/>
      <c r="F56" s="54"/>
    </row>
    <row r="57" spans="1:6" ht="14.25" x14ac:dyDescent="0.2">
      <c r="A57" s="54"/>
      <c r="B57" s="95" t="s">
        <v>105</v>
      </c>
      <c r="C57" s="95"/>
      <c r="D57" s="95"/>
      <c r="E57" s="64"/>
      <c r="F57" s="54"/>
    </row>
    <row r="58" spans="1:6" ht="14.25" x14ac:dyDescent="0.2">
      <c r="A58" s="54"/>
      <c r="B58" s="95"/>
      <c r="C58" s="95"/>
      <c r="D58" s="95"/>
      <c r="E58" s="64"/>
      <c r="F58" s="54"/>
    </row>
    <row r="59" spans="1:6" ht="14.25" x14ac:dyDescent="0.2">
      <c r="A59" s="54"/>
      <c r="B59" s="95"/>
      <c r="C59" s="95"/>
      <c r="D59" s="95"/>
      <c r="E59" s="64"/>
      <c r="F59" s="54"/>
    </row>
    <row r="60" spans="1:6" ht="14.25" x14ac:dyDescent="0.2">
      <c r="A60" s="54"/>
      <c r="B60" s="95"/>
      <c r="C60" s="95"/>
      <c r="D60" s="95"/>
      <c r="E60" s="64"/>
      <c r="F60" s="54"/>
    </row>
    <row r="61" spans="1:6" ht="14.25" x14ac:dyDescent="0.2">
      <c r="A61" s="54"/>
      <c r="B61" s="95"/>
      <c r="C61" s="95"/>
      <c r="D61" s="95"/>
      <c r="E61" s="64"/>
      <c r="F61" s="54"/>
    </row>
    <row r="62" spans="1:6" ht="14.25" x14ac:dyDescent="0.2">
      <c r="A62" s="54"/>
      <c r="B62" s="95"/>
      <c r="C62" s="95"/>
      <c r="D62" s="95"/>
      <c r="E62" s="64"/>
      <c r="F62" s="54"/>
    </row>
    <row r="63" spans="1:6" ht="14.25" x14ac:dyDescent="0.2">
      <c r="A63" s="54"/>
      <c r="B63" s="95"/>
      <c r="C63" s="95"/>
      <c r="D63" s="95"/>
      <c r="E63" s="64"/>
      <c r="F63" s="54"/>
    </row>
    <row r="64" spans="1:6" ht="14.25" x14ac:dyDescent="0.2">
      <c r="A64" s="54"/>
      <c r="B64" s="95"/>
      <c r="C64" s="95"/>
      <c r="D64" s="95"/>
      <c r="E64" s="64"/>
      <c r="F64" s="54"/>
    </row>
    <row r="65" spans="1:6" ht="14.25" x14ac:dyDescent="0.2">
      <c r="A65" s="54"/>
      <c r="B65" s="95"/>
      <c r="C65" s="95"/>
      <c r="D65" s="95"/>
      <c r="E65" s="64"/>
      <c r="F65" s="54"/>
    </row>
    <row r="66" spans="1:6" ht="14.25" x14ac:dyDescent="0.2">
      <c r="A66" s="54"/>
      <c r="B66" s="95"/>
      <c r="C66" s="95"/>
      <c r="D66" s="95"/>
      <c r="E66" s="64"/>
      <c r="F66" s="54"/>
    </row>
    <row r="67" spans="1:6" ht="14.25" x14ac:dyDescent="0.2">
      <c r="A67" s="54"/>
      <c r="B67" s="95"/>
      <c r="C67" s="95"/>
      <c r="D67" s="95"/>
      <c r="E67" s="64"/>
      <c r="F67" s="54"/>
    </row>
    <row r="68" spans="1:6" ht="13.5" customHeight="1" x14ac:dyDescent="0.2">
      <c r="A68" s="54"/>
      <c r="B68" s="95"/>
      <c r="C68" s="95"/>
      <c r="D68" s="95"/>
      <c r="E68" s="64"/>
      <c r="F68" s="54"/>
    </row>
    <row r="69" spans="1:6" ht="13.5" customHeight="1" x14ac:dyDescent="0.2">
      <c r="A69" s="54"/>
      <c r="B69" s="53" t="s">
        <v>21</v>
      </c>
      <c r="C69" s="55"/>
      <c r="D69" s="55"/>
      <c r="E69" s="32">
        <f>25.5*255</f>
        <v>6502.5</v>
      </c>
      <c r="F69" s="54"/>
    </row>
    <row r="70" spans="1:6" ht="13.5" customHeight="1" x14ac:dyDescent="0.2">
      <c r="A70" s="54"/>
      <c r="B70" s="66" t="s">
        <v>18</v>
      </c>
      <c r="C70" s="55"/>
      <c r="D70" s="55"/>
      <c r="E70" s="33">
        <v>50</v>
      </c>
      <c r="F70" s="54"/>
    </row>
    <row r="71" spans="1:6" ht="13.5" customHeight="1" x14ac:dyDescent="0.2">
      <c r="A71" s="54"/>
      <c r="B71" s="66" t="s">
        <v>19</v>
      </c>
      <c r="C71" s="55"/>
      <c r="D71" s="55"/>
      <c r="E71" s="33">
        <v>0</v>
      </c>
      <c r="F71" s="54"/>
    </row>
    <row r="72" spans="1:6" ht="13.5" customHeight="1" x14ac:dyDescent="0.2">
      <c r="A72" s="54"/>
      <c r="B72" s="53" t="s">
        <v>20</v>
      </c>
      <c r="C72" s="55"/>
      <c r="D72" s="55"/>
      <c r="E72" s="32">
        <f>SUM(E69:E71)</f>
        <v>6552.5</v>
      </c>
      <c r="F72" s="54"/>
    </row>
    <row r="73" spans="1:6" ht="13.5" customHeight="1" x14ac:dyDescent="0.2">
      <c r="A73" s="54"/>
      <c r="B73" s="55" t="s">
        <v>5</v>
      </c>
      <c r="C73" s="67">
        <v>0.05</v>
      </c>
      <c r="D73" s="55"/>
      <c r="E73" s="38">
        <f>ROUND(E72*C73,2)</f>
        <v>327.63</v>
      </c>
      <c r="F73" s="54"/>
    </row>
    <row r="74" spans="1:6" ht="13.5" customHeight="1" x14ac:dyDescent="0.2">
      <c r="A74" s="54"/>
      <c r="B74" s="55" t="s">
        <v>4</v>
      </c>
      <c r="C74" s="68">
        <v>9.9750000000000005E-2</v>
      </c>
      <c r="D74" s="55"/>
      <c r="E74" s="39">
        <f>ROUND(E72*C74,2)</f>
        <v>653.61</v>
      </c>
      <c r="F74" s="54"/>
    </row>
    <row r="75" spans="1:6" ht="13.5" customHeight="1" x14ac:dyDescent="0.2">
      <c r="A75" s="54"/>
      <c r="B75" s="55"/>
      <c r="C75" s="55"/>
      <c r="D75" s="55"/>
      <c r="E75" s="69"/>
      <c r="F75" s="54"/>
    </row>
    <row r="76" spans="1:6" ht="16.5" customHeight="1" thickBot="1" x14ac:dyDescent="0.25">
      <c r="A76" s="54"/>
      <c r="B76" s="53" t="s">
        <v>22</v>
      </c>
      <c r="C76" s="55"/>
      <c r="D76" s="55"/>
      <c r="E76" s="36">
        <f>SUM(E72:E74)</f>
        <v>7533.74</v>
      </c>
      <c r="F76" s="54"/>
    </row>
    <row r="77" spans="1:6" ht="15.75" thickTop="1" x14ac:dyDescent="0.2">
      <c r="A77" s="54"/>
      <c r="B77" s="90"/>
      <c r="C77" s="90"/>
      <c r="D77" s="90"/>
      <c r="E77" s="70"/>
      <c r="F77" s="54"/>
    </row>
    <row r="78" spans="1:6" ht="15" x14ac:dyDescent="0.2">
      <c r="A78" s="54"/>
      <c r="B78" s="91" t="s">
        <v>24</v>
      </c>
      <c r="C78" s="91"/>
      <c r="D78" s="91"/>
      <c r="E78" s="70">
        <v>0</v>
      </c>
      <c r="F78" s="54"/>
    </row>
    <row r="79" spans="1:6" ht="15" x14ac:dyDescent="0.2">
      <c r="A79" s="54"/>
      <c r="B79" s="90"/>
      <c r="C79" s="90"/>
      <c r="D79" s="90"/>
      <c r="E79" s="70"/>
      <c r="F79" s="54"/>
    </row>
    <row r="80" spans="1:6" ht="19.5" customHeight="1" x14ac:dyDescent="0.2">
      <c r="A80" s="54"/>
      <c r="B80" s="71" t="s">
        <v>23</v>
      </c>
      <c r="C80" s="72"/>
      <c r="D80" s="72"/>
      <c r="E80" s="73">
        <f>E76-E78</f>
        <v>7533.74</v>
      </c>
      <c r="F80" s="54"/>
    </row>
    <row r="81" spans="1:6" ht="13.5" customHeight="1" x14ac:dyDescent="0.2">
      <c r="A81" s="54"/>
      <c r="B81" s="54"/>
      <c r="C81" s="54"/>
      <c r="D81" s="54"/>
      <c r="E81" s="54"/>
      <c r="F81" s="54"/>
    </row>
    <row r="82" spans="1:6" x14ac:dyDescent="0.2">
      <c r="A82" s="54"/>
      <c r="B82" s="54"/>
      <c r="C82" s="54"/>
      <c r="D82" s="54"/>
      <c r="E82" s="54"/>
      <c r="F82" s="54"/>
    </row>
    <row r="83" spans="1:6" x14ac:dyDescent="0.2">
      <c r="A83" s="54"/>
      <c r="B83" s="92"/>
      <c r="C83" s="92"/>
      <c r="D83" s="92"/>
      <c r="E83" s="92"/>
      <c r="F83" s="54"/>
    </row>
    <row r="84" spans="1:6" ht="14.25" x14ac:dyDescent="0.2">
      <c r="A84" s="93" t="s">
        <v>77</v>
      </c>
      <c r="B84" s="93"/>
      <c r="C84" s="93"/>
      <c r="D84" s="93"/>
      <c r="E84" s="93"/>
      <c r="F84" s="93"/>
    </row>
    <row r="85" spans="1:6" ht="14.25" x14ac:dyDescent="0.2">
      <c r="A85" s="94" t="s">
        <v>89</v>
      </c>
      <c r="B85" s="94"/>
      <c r="C85" s="94"/>
      <c r="D85" s="94"/>
      <c r="E85" s="94"/>
      <c r="F85" s="94"/>
    </row>
    <row r="86" spans="1:6" x14ac:dyDescent="0.2">
      <c r="A86" s="54"/>
      <c r="B86" s="54"/>
      <c r="C86" s="54"/>
      <c r="D86" s="54"/>
      <c r="E86" s="54"/>
      <c r="F86" s="54"/>
    </row>
    <row r="87" spans="1:6" x14ac:dyDescent="0.2">
      <c r="A87" s="54"/>
      <c r="B87" s="86"/>
      <c r="C87" s="86"/>
      <c r="D87" s="86"/>
      <c r="E87" s="86"/>
      <c r="F87" s="54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4"/>
      <c r="C92" s="74"/>
      <c r="D92" s="74"/>
    </row>
  </sheetData>
  <mergeCells count="46"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2E17B0D-3DE8-4C3D-870A-51566E0B5EA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63</vt:i4>
      </vt:variant>
    </vt:vector>
  </HeadingPairs>
  <TitlesOfParts>
    <vt:vector size="89" baseType="lpstr">
      <vt:lpstr>20-12-12</vt:lpstr>
      <vt:lpstr>20-12-12 (2)</vt:lpstr>
      <vt:lpstr>20-12-12 (3)</vt:lpstr>
      <vt:lpstr>28-01-13</vt:lpstr>
      <vt:lpstr>29-01-14</vt:lpstr>
      <vt:lpstr>10-02-14</vt:lpstr>
      <vt:lpstr>20-02-15</vt:lpstr>
      <vt:lpstr>06-07-18</vt:lpstr>
      <vt:lpstr>02-11-18</vt:lpstr>
      <vt:lpstr>30-09-19</vt:lpstr>
      <vt:lpstr>16-12-19</vt:lpstr>
      <vt:lpstr>16-12-19 (2)</vt:lpstr>
      <vt:lpstr>02-12-20</vt:lpstr>
      <vt:lpstr>04-03-21</vt:lpstr>
      <vt:lpstr>07-09-21</vt:lpstr>
      <vt:lpstr>11-12-21</vt:lpstr>
      <vt:lpstr>28-03-22</vt:lpstr>
      <vt:lpstr>12-05-22</vt:lpstr>
      <vt:lpstr>29-06-22</vt:lpstr>
      <vt:lpstr>09-09-22</vt:lpstr>
      <vt:lpstr>28-04-23</vt:lpstr>
      <vt:lpstr>03-10-23</vt:lpstr>
      <vt:lpstr>24-03-24</vt:lpstr>
      <vt:lpstr>24-06-24</vt:lpstr>
      <vt:lpstr>Activités</vt:lpstr>
      <vt:lpstr>2025-05-17 - 25-24955</vt:lpstr>
      <vt:lpstr>'02-11-18'!Liste_Activités</vt:lpstr>
      <vt:lpstr>'02-12-20'!Liste_Activités</vt:lpstr>
      <vt:lpstr>'03-10-23'!Liste_Activités</vt:lpstr>
      <vt:lpstr>'04-03-21'!Liste_Activités</vt:lpstr>
      <vt:lpstr>'06-07-18'!Liste_Activités</vt:lpstr>
      <vt:lpstr>'07-09-21'!Liste_Activités</vt:lpstr>
      <vt:lpstr>'09-09-22'!Liste_Activités</vt:lpstr>
      <vt:lpstr>'11-12-21'!Liste_Activités</vt:lpstr>
      <vt:lpstr>'12-05-22'!Liste_Activités</vt:lpstr>
      <vt:lpstr>'16-12-19'!Liste_Activités</vt:lpstr>
      <vt:lpstr>'16-12-19 (2)'!Liste_Activités</vt:lpstr>
      <vt:lpstr>'20-02-15'!Liste_Activités</vt:lpstr>
      <vt:lpstr>'24-03-24'!Liste_Activités</vt:lpstr>
      <vt:lpstr>'24-06-24'!Liste_Activités</vt:lpstr>
      <vt:lpstr>'28-03-22'!Liste_Activités</vt:lpstr>
      <vt:lpstr>'28-04-23'!Liste_Activités</vt:lpstr>
      <vt:lpstr>'29-06-22'!Liste_Activités</vt:lpstr>
      <vt:lpstr>'30-09-19'!Liste_Activités</vt:lpstr>
      <vt:lpstr>Liste_Activités</vt:lpstr>
      <vt:lpstr>'02-11-18'!Print_Area</vt:lpstr>
      <vt:lpstr>'02-12-20'!Print_Area</vt:lpstr>
      <vt:lpstr>'03-10-23'!Print_Area</vt:lpstr>
      <vt:lpstr>'04-03-21'!Print_Area</vt:lpstr>
      <vt:lpstr>'06-07-18'!Print_Area</vt:lpstr>
      <vt:lpstr>'07-09-21'!Print_Area</vt:lpstr>
      <vt:lpstr>'09-09-22'!Print_Area</vt:lpstr>
      <vt:lpstr>'11-12-21'!Print_Area</vt:lpstr>
      <vt:lpstr>'12-05-22'!Print_Area</vt:lpstr>
      <vt:lpstr>'16-12-19'!Print_Area</vt:lpstr>
      <vt:lpstr>'16-12-19 (2)'!Print_Area</vt:lpstr>
      <vt:lpstr>'20-02-15'!Print_Area</vt:lpstr>
      <vt:lpstr>'24-03-24'!Print_Area</vt:lpstr>
      <vt:lpstr>'24-06-24'!Print_Area</vt:lpstr>
      <vt:lpstr>'28-03-22'!Print_Area</vt:lpstr>
      <vt:lpstr>'28-04-23'!Print_Area</vt:lpstr>
      <vt:lpstr>'29-06-22'!Print_Area</vt:lpstr>
      <vt:lpstr>'30-09-19'!Print_Area</vt:lpstr>
      <vt:lpstr>'02-11-18'!Zone_d_impression</vt:lpstr>
      <vt:lpstr>'02-12-20'!Zone_d_impression</vt:lpstr>
      <vt:lpstr>'03-10-23'!Zone_d_impression</vt:lpstr>
      <vt:lpstr>'04-03-21'!Zone_d_impression</vt:lpstr>
      <vt:lpstr>'06-07-18'!Zone_d_impression</vt:lpstr>
      <vt:lpstr>'07-09-21'!Zone_d_impression</vt:lpstr>
      <vt:lpstr>'09-09-22'!Zone_d_impression</vt:lpstr>
      <vt:lpstr>'10-02-14'!Zone_d_impression</vt:lpstr>
      <vt:lpstr>'11-12-21'!Zone_d_impression</vt:lpstr>
      <vt:lpstr>'12-05-22'!Zone_d_impression</vt:lpstr>
      <vt:lpstr>'16-12-19'!Zone_d_impression</vt:lpstr>
      <vt:lpstr>'16-12-19 (2)'!Zone_d_impression</vt:lpstr>
      <vt:lpstr>'20-02-15'!Zone_d_impression</vt:lpstr>
      <vt:lpstr>'20-12-12'!Zone_d_impression</vt:lpstr>
      <vt:lpstr>'20-12-12 (2)'!Zone_d_impression</vt:lpstr>
      <vt:lpstr>'20-12-12 (3)'!Zone_d_impression</vt:lpstr>
      <vt:lpstr>'2025-05-17 - 25-24955'!Zone_d_impression</vt:lpstr>
      <vt:lpstr>'24-03-24'!Zone_d_impression</vt:lpstr>
      <vt:lpstr>'24-06-24'!Zone_d_impression</vt:lpstr>
      <vt:lpstr>'28-01-13'!Zone_d_impression</vt:lpstr>
      <vt:lpstr>'28-03-22'!Zone_d_impression</vt:lpstr>
      <vt:lpstr>'28-04-23'!Zone_d_impression</vt:lpstr>
      <vt:lpstr>'29-01-14'!Zone_d_impression</vt:lpstr>
      <vt:lpstr>'29-06-22'!Zone_d_impression</vt:lpstr>
      <vt:lpstr>'30-09-19'!Zone_d_impression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2024-06-28T16:36:19Z</cp:lastPrinted>
  <dcterms:created xsi:type="dcterms:W3CDTF">1996-11-05T19:10:39Z</dcterms:created>
  <dcterms:modified xsi:type="dcterms:W3CDTF">2025-05-17T20:43:25Z</dcterms:modified>
</cp:coreProperties>
</file>