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CC35DD3-0915-4D3C-AEC3-E713DA0021BF}" xr6:coauthVersionLast="47" xr6:coauthVersionMax="47" xr10:uidLastSave="{00000000-0000-0000-0000-000000000000}"/>
  <bookViews>
    <workbookView xWindow="-120" yWindow="-120" windowWidth="38640" windowHeight="15840" firstSheet="19" activeTab="31" xr2:uid="{00000000-000D-0000-FFFF-FFFF00000000}"/>
  </bookViews>
  <sheets>
    <sheet name="28-07-20" sheetId="4" r:id="rId1"/>
    <sheet name="27-10-20" sheetId="6" r:id="rId2"/>
    <sheet name="01-02-21" sheetId="7" r:id="rId3"/>
    <sheet name="04-03-21" sheetId="8" r:id="rId4"/>
    <sheet name="17-04-21" sheetId="9" r:id="rId5"/>
    <sheet name="18-06-21" sheetId="10" r:id="rId6"/>
    <sheet name="21-07-21" sheetId="11" r:id="rId7"/>
    <sheet name="05-10-21" sheetId="12" r:id="rId8"/>
    <sheet name="11-12-21" sheetId="13" r:id="rId9"/>
    <sheet name="04-02-22" sheetId="14" r:id="rId10"/>
    <sheet name="13-05-22" sheetId="15" r:id="rId11"/>
    <sheet name="09-09-22" sheetId="16" r:id="rId12"/>
    <sheet name="15-10-22" sheetId="17" r:id="rId13"/>
    <sheet name="20-12-22" sheetId="18" r:id="rId14"/>
    <sheet name="18-02-23" sheetId="19" r:id="rId15"/>
    <sheet name="21-03-23" sheetId="20" r:id="rId16"/>
    <sheet name="29-04-23" sheetId="21" r:id="rId17"/>
    <sheet name="31-05-23" sheetId="22" r:id="rId18"/>
    <sheet name="25-07-23" sheetId="23" r:id="rId19"/>
    <sheet name="03-10-23" sheetId="24" r:id="rId20"/>
    <sheet name="14-12-23" sheetId="25" r:id="rId21"/>
    <sheet name="18-02-24" sheetId="26" r:id="rId22"/>
    <sheet name="18-02-24 (2)" sheetId="27" r:id="rId23"/>
    <sheet name="28-03-24" sheetId="28" r:id="rId24"/>
    <sheet name="11-05-24" sheetId="29" r:id="rId25"/>
    <sheet name="26-05-24" sheetId="30" r:id="rId26"/>
    <sheet name="27-07-24" sheetId="31" r:id="rId27"/>
    <sheet name="Activités" sheetId="5" r:id="rId28"/>
    <sheet name="2024-10-19 - 24-24579" sheetId="32" r:id="rId29"/>
    <sheet name="2024-11-02 - 24-24599" sheetId="33" r:id="rId30"/>
    <sheet name="2024-12-22 - 24-24713" sheetId="34" r:id="rId31"/>
    <sheet name="2025-03-01 - 25-24753" sheetId="35" r:id="rId32"/>
  </sheets>
  <definedNames>
    <definedName name="Liste_Activités">Activités!$C$5:$C$46</definedName>
    <definedName name="Print_Area" localSheetId="2">'01-02-21'!$A$1:$F$87</definedName>
    <definedName name="Print_Area" localSheetId="19">'03-10-23'!$A$1:$F$91</definedName>
    <definedName name="Print_Area" localSheetId="9">'04-02-22'!$A$1:$F$89</definedName>
    <definedName name="Print_Area" localSheetId="3">'04-03-21'!$A$1:$F$85</definedName>
    <definedName name="Print_Area" localSheetId="7">'05-10-21'!$A$1:$F$87</definedName>
    <definedName name="Print_Area" localSheetId="11">'09-09-22'!$A$1:$F$89</definedName>
    <definedName name="Print_Area" localSheetId="24">'11-05-24'!$A$1:$F$92</definedName>
    <definedName name="Print_Area" localSheetId="8">'11-12-21'!$A$1:$F$89</definedName>
    <definedName name="Print_Area" localSheetId="10">'13-05-22'!$A$1:$F$89</definedName>
    <definedName name="Print_Area" localSheetId="20">'14-12-23'!$A$1:$F$91</definedName>
    <definedName name="Print_Area" localSheetId="12">'15-10-22'!$A$1:$F$88</definedName>
    <definedName name="Print_Area" localSheetId="4">'17-04-21'!$A$1:$F$85</definedName>
    <definedName name="Print_Area" localSheetId="14">'18-02-23'!$A$1:$F$92</definedName>
    <definedName name="Print_Area" localSheetId="21">'18-02-24'!$A$1:$F$91</definedName>
    <definedName name="Print_Area" localSheetId="22">'18-02-24 (2)'!$A$1:$F$93</definedName>
    <definedName name="Print_Area" localSheetId="5">'18-06-21'!$A$1:$F$87</definedName>
    <definedName name="Print_Area" localSheetId="13">'20-12-22'!$A$1:$F$89</definedName>
    <definedName name="Print_Area" localSheetId="15">'21-03-23'!$A$1:$F$92</definedName>
    <definedName name="Print_Area" localSheetId="6">'21-07-21'!$A$1:$F$87</definedName>
    <definedName name="Print_Area" localSheetId="18">'25-07-23'!$A$1:$F$91</definedName>
    <definedName name="Print_Area" localSheetId="25">'26-05-24'!$A$1:$F$92</definedName>
    <definedName name="Print_Area" localSheetId="26">'27-07-24'!$A$1:$F$92</definedName>
    <definedName name="Print_Area" localSheetId="1">'27-10-20'!$A$1:$F$89</definedName>
    <definedName name="Print_Area" localSheetId="23">'28-03-24'!$A$1:$F$92</definedName>
    <definedName name="Print_Area" localSheetId="0">'28-07-20'!$A$1:$F$89</definedName>
    <definedName name="Print_Area" localSheetId="16">'29-04-23'!$A$1:$F$92</definedName>
    <definedName name="Print_Area" localSheetId="17">'31-05-23'!$A$1:$F$87</definedName>
    <definedName name="Print_Area" localSheetId="27">Activités!$A$1:$D$46</definedName>
    <definedName name="_xlnm.Print_Area" localSheetId="2">'01-02-21'!$A$1:$F$87</definedName>
    <definedName name="_xlnm.Print_Area" localSheetId="19">'03-10-23'!$A$1:$F$91</definedName>
    <definedName name="_xlnm.Print_Area" localSheetId="9">'04-02-22'!$A$1:$F$89</definedName>
    <definedName name="_xlnm.Print_Area" localSheetId="3">'04-03-21'!$A$1:$F$85</definedName>
    <definedName name="_xlnm.Print_Area" localSheetId="7">'05-10-21'!$A$1:$F$87</definedName>
    <definedName name="_xlnm.Print_Area" localSheetId="11">'09-09-22'!$A$1:$F$89</definedName>
    <definedName name="_xlnm.Print_Area" localSheetId="24">'11-05-24'!$A$1:$F$92</definedName>
    <definedName name="_xlnm.Print_Area" localSheetId="8">'11-12-21'!$A$1:$F$89</definedName>
    <definedName name="_xlnm.Print_Area" localSheetId="10">'13-05-22'!$A$1:$F$89</definedName>
    <definedName name="_xlnm.Print_Area" localSheetId="20">'14-12-23'!$A$1:$F$91</definedName>
    <definedName name="_xlnm.Print_Area" localSheetId="12">'15-10-22'!$A$1:$F$88</definedName>
    <definedName name="_xlnm.Print_Area" localSheetId="4">'17-04-21'!$A$1:$F$85</definedName>
    <definedName name="_xlnm.Print_Area" localSheetId="14">'18-02-23'!$A$1:$F$92</definedName>
    <definedName name="_xlnm.Print_Area" localSheetId="21">'18-02-24'!$A$1:$F$91</definedName>
    <definedName name="_xlnm.Print_Area" localSheetId="22">'18-02-24 (2)'!$A$1:$F$93</definedName>
    <definedName name="_xlnm.Print_Area" localSheetId="5">'18-06-21'!$A$1:$F$87</definedName>
    <definedName name="_xlnm.Print_Area" localSheetId="13">'20-12-22'!$A$1:$F$89</definedName>
    <definedName name="_xlnm.Print_Area" localSheetId="28">'2024-10-19 - 24-24579'!$A$1:$F$89</definedName>
    <definedName name="_xlnm.Print_Area" localSheetId="29">'2024-11-02 - 24-24599'!$A$1:$F$89</definedName>
    <definedName name="_xlnm.Print_Area" localSheetId="30">'2024-12-22 - 24-24713'!$A$1:$F$88</definedName>
    <definedName name="_xlnm.Print_Area" localSheetId="31">'2025-03-01 - 25-24753'!$A$1:$F$88</definedName>
    <definedName name="_xlnm.Print_Area" localSheetId="15">'21-03-23'!$A$1:$F$92</definedName>
    <definedName name="_xlnm.Print_Area" localSheetId="6">'21-07-21'!$A$1:$F$87</definedName>
    <definedName name="_xlnm.Print_Area" localSheetId="18">'25-07-23'!$A$1:$F$91</definedName>
    <definedName name="_xlnm.Print_Area" localSheetId="25">'26-05-24'!$A$1:$F$92</definedName>
    <definedName name="_xlnm.Print_Area" localSheetId="26">'27-07-24'!$A$1:$F$92</definedName>
    <definedName name="_xlnm.Print_Area" localSheetId="1">'27-10-20'!$A$1:$F$89</definedName>
    <definedName name="_xlnm.Print_Area" localSheetId="23">'28-03-24'!$A$1:$F$92</definedName>
    <definedName name="_xlnm.Print_Area" localSheetId="0">'28-07-20'!$A$1:$F$89</definedName>
    <definedName name="_xlnm.Print_Area" localSheetId="16">'29-04-23'!$A$1:$F$92</definedName>
    <definedName name="_xlnm.Print_Area" localSheetId="17">'31-05-23'!$A$1:$F$87</definedName>
    <definedName name="_xlnm.Print_Area" localSheetId="27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1" l="1"/>
  <c r="E75" i="31" s="1"/>
  <c r="E72" i="30"/>
  <c r="E75" i="30" s="1"/>
  <c r="E72" i="29"/>
  <c r="E75" i="29" s="1"/>
  <c r="E72" i="28"/>
  <c r="E75" i="28" s="1"/>
  <c r="E73" i="27"/>
  <c r="E76" i="27" s="1"/>
  <c r="E71" i="26"/>
  <c r="E74" i="26" s="1"/>
  <c r="E71" i="25"/>
  <c r="E74" i="25" s="1"/>
  <c r="E71" i="24"/>
  <c r="E74" i="24" s="1"/>
  <c r="E71" i="23"/>
  <c r="E74" i="23" s="1"/>
  <c r="E67" i="22"/>
  <c r="E70" i="22" s="1"/>
  <c r="E72" i="21"/>
  <c r="E75" i="21" s="1"/>
  <c r="E72" i="20"/>
  <c r="E75" i="20"/>
  <c r="E76" i="20"/>
  <c r="E77" i="20"/>
  <c r="E79" i="20"/>
  <c r="E83" i="20"/>
  <c r="E72" i="19"/>
  <c r="E75" i="19"/>
  <c r="E76" i="19"/>
  <c r="E77" i="19"/>
  <c r="E79" i="19"/>
  <c r="E83" i="19"/>
  <c r="E69" i="18"/>
  <c r="E72" i="18"/>
  <c r="E73" i="18"/>
  <c r="E74" i="18"/>
  <c r="E76" i="18"/>
  <c r="E80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C64" i="12"/>
  <c r="E67" i="12"/>
  <c r="E70" i="12"/>
  <c r="E71" i="12"/>
  <c r="E72" i="12"/>
  <c r="E74" i="12"/>
  <c r="E78" i="12"/>
  <c r="C64" i="11"/>
  <c r="E67" i="11"/>
  <c r="E70" i="11"/>
  <c r="E71" i="11"/>
  <c r="E72" i="11"/>
  <c r="E74" i="11"/>
  <c r="E78" i="11"/>
  <c r="E67" i="10"/>
  <c r="E70" i="10"/>
  <c r="E71" i="10"/>
  <c r="E72" i="10"/>
  <c r="E74" i="10"/>
  <c r="E78" i="10"/>
  <c r="E65" i="9"/>
  <c r="E68" i="9"/>
  <c r="E69" i="9"/>
  <c r="E70" i="9"/>
  <c r="E72" i="9"/>
  <c r="E76" i="9"/>
  <c r="E65" i="8"/>
  <c r="E68" i="8"/>
  <c r="E69" i="8"/>
  <c r="E70" i="8"/>
  <c r="E72" i="8"/>
  <c r="E76" i="8"/>
  <c r="E67" i="7"/>
  <c r="E70" i="7"/>
  <c r="E71" i="7"/>
  <c r="E72" i="7"/>
  <c r="E74" i="7"/>
  <c r="E78" i="7"/>
  <c r="E69" i="6"/>
  <c r="E72" i="6"/>
  <c r="E73" i="6"/>
  <c r="E74" i="6"/>
  <c r="E76" i="6"/>
  <c r="E80" i="6"/>
  <c r="E69" i="4"/>
  <c r="E72" i="4"/>
  <c r="E74" i="4"/>
  <c r="E73" i="4"/>
  <c r="E76" i="4"/>
  <c r="E80" i="4"/>
  <c r="E76" i="31" l="1"/>
  <c r="E77" i="31"/>
  <c r="E77" i="30"/>
  <c r="E76" i="30"/>
  <c r="E79" i="30" s="1"/>
  <c r="E83" i="30" s="1"/>
  <c r="E77" i="29"/>
  <c r="E76" i="29"/>
  <c r="E79" i="29" s="1"/>
  <c r="E83" i="29" s="1"/>
  <c r="E77" i="28"/>
  <c r="E76" i="28"/>
  <c r="E79" i="28" s="1"/>
  <c r="E83" i="28" s="1"/>
  <c r="E78" i="27"/>
  <c r="E77" i="27"/>
  <c r="E80" i="27" s="1"/>
  <c r="E84" i="27" s="1"/>
  <c r="E76" i="26"/>
  <c r="E75" i="26"/>
  <c r="E78" i="26" s="1"/>
  <c r="E82" i="26" s="1"/>
  <c r="E76" i="25"/>
  <c r="E75" i="25"/>
  <c r="E78" i="25"/>
  <c r="E82" i="25" s="1"/>
  <c r="E76" i="24"/>
  <c r="E75" i="24"/>
  <c r="E78" i="24" s="1"/>
  <c r="E82" i="24" s="1"/>
  <c r="E76" i="23"/>
  <c r="E75" i="23"/>
  <c r="E78" i="23" s="1"/>
  <c r="E82" i="23" s="1"/>
  <c r="E71" i="22"/>
  <c r="E72" i="22"/>
  <c r="E77" i="21"/>
  <c r="E76" i="21"/>
  <c r="E79" i="21" s="1"/>
  <c r="E83" i="21" s="1"/>
  <c r="E79" i="31" l="1"/>
  <c r="E83" i="31" s="1"/>
  <c r="E74" i="22"/>
  <c r="E78" i="22" s="1"/>
</calcChain>
</file>

<file path=xl/sharedStrings.xml><?xml version="1.0" encoding="utf-8"?>
<sst xmlns="http://schemas.openxmlformats.org/spreadsheetml/2006/main" count="958" uniqueCount="289">
  <si>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</si>
  <si>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</si>
  <si>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</si>
  <si>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</si>
  <si>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</si>
  <si>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</si>
  <si>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</si>
  <si>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</si>
  <si>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</si>
  <si>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</si>
  <si>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</si>
  <si>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</si>
  <si>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</si>
  <si>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</si>
  <si>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</si>
  <si>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</si>
  <si>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</si>
  <si>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</si>
  <si>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</si>
  <si>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</si>
  <si>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</si>
  <si>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</si>
  <si>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</si>
  <si>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</si>
  <si>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</si>
  <si>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</si>
  <si>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</si>
  <si>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</si>
  <si>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</si>
  <si>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</si>
  <si>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</si>
  <si>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</si>
  <si>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</si>
  <si>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</si>
  <si>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</si>
  <si>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</si>
  <si>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</si>
  <si>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</si>
  <si>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</si>
  <si>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</si>
  <si>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</si>
  <si>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</si>
  <si>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JUILLET 2020</t>
  </si>
  <si>
    <t>MARCO STOCCHERO</t>
  </si>
  <si>
    <t>LES INDUSTRIES CANPLEX LTÉE</t>
  </si>
  <si>
    <t>3320 rue Marconi
Mascouche (Québec) J7K 3N6</t>
  </si>
  <si>
    <t># 20211</t>
  </si>
  <si>
    <t xml:space="preserve"> - Rencontre avec vous à vos bureaux ;</t>
  </si>
  <si>
    <t xml:space="preserve"> - Recueuillir les informations pour la création de sociétés ;</t>
  </si>
  <si>
    <t xml:space="preserve"> - Recueuillir les informations pour la création de fiducies;</t>
  </si>
  <si>
    <t xml:space="preserve"> - Préparation des différents tableaux fiscaux requis dans le cadre de la réorganisation ;</t>
  </si>
  <si>
    <t xml:space="preserve"> - Diverses discussions téléphoniques avec vous, la juriste et votre comptable;</t>
  </si>
  <si>
    <t xml:space="preserve"> - Lecture et rédaction de divers courriels avec vous, la juriste et votre comptable;</t>
  </si>
  <si>
    <t>Le 27 OCTOBRE 2020</t>
  </si>
  <si>
    <t xml:space="preserve"> - Rencontres avec vous à vos bureaux ;</t>
  </si>
  <si>
    <t xml:space="preserve"> - Diverses modifications au mémorandum fiscal pour mettre en place la réorganisation suite aux différents changements survenus ;</t>
  </si>
  <si>
    <t xml:space="preserve"> - Modifications aux organigramme avant et après opérations;</t>
  </si>
  <si>
    <t xml:space="preserve"> - Préparation de tous les formulaires de roulement T2057 et TP-518 requis;</t>
  </si>
  <si>
    <t xml:space="preserve"> - Lecture et rédaction de divers courriels avec vous, la juriste et votre comptable relativement à de multiples sujets ;</t>
  </si>
  <si>
    <t xml:space="preserve"> - Diverses discussions téléphoniques avec vous, la juriste et votre comptable relativement à de multiples sujets ;</t>
  </si>
  <si>
    <t xml:space="preserve"> - Préparation, déplacement et rencontre de signature pour signer toute la documentation requise ;</t>
  </si>
  <si>
    <t xml:space="preserve"> - Obtention des numéros d'entreprise requis pour les nouvelles sociétés créées ;</t>
  </si>
  <si>
    <t xml:space="preserve"> - Révision des diverses versions de documentation juridique afférente à la présente réorganisation;</t>
  </si>
  <si>
    <t># 20263</t>
  </si>
  <si>
    <t># 21010</t>
  </si>
  <si>
    <t>Le 1ER FÉVRIER 2021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</si>
  <si>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</si>
  <si>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</si>
  <si>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</si>
  <si>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</si>
  <si>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</si>
  <si>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</si>
  <si>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</si>
  <si>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</si>
  <si>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</si>
  <si>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</si>
  <si>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</si>
  <si>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</si>
  <si>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</si>
  <si>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</si>
  <si>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</si>
  <si>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</si>
  <si>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Révision de différents documents légaux soumis par vos notaires ;</t>
  </si>
  <si>
    <t xml:space="preserve"> - Travail avec vous relativement au dossier de construction d'une nouvelle bâtisse opérante - analyse des projetions, valider la viabilité, différentes discussions, démarches avec les différentes institutions financières et analyse de différents documents ;</t>
  </si>
  <si>
    <t xml:space="preserve"> - Collaboration avec votre contrôleur interne et vos comptables relativement aux différents impacts fiscaux liés aux transactions dont l'utilisation des pertes fiscales et les fins d'années réputée ;</t>
  </si>
  <si>
    <t xml:space="preserve"> - Travail avec vous relativement à l'optimisation fiscale de fin d'année ;</t>
  </si>
  <si>
    <t xml:space="preserve"> - Différentes discussions téléphoniques et courriels relativement à différents sujets et fiscaux et financiers ;</t>
  </si>
  <si>
    <t>Le 4 MARS 2021</t>
  </si>
  <si>
    <t># 21066</t>
  </si>
  <si>
    <t xml:space="preserve"> - Travail avec vous relativement au dossier de construction d'une nouvelle bâtisse opérante - multipes discussions avec vous, les institutions financières et mes contact dans le domaine, démarches avec les différentes institutions financières et analyse de différents documents ;</t>
  </si>
  <si>
    <t xml:space="preserve"> - Travail avec vous relativement au dossier de transfert du chalet appartenant à la société - multiples discussions avec vous et votre notaire ;</t>
  </si>
  <si>
    <t xml:space="preserve"> - Régler problème de TPS/TVQ et demande d'annulation de numéros de TPS/TVQ ;</t>
  </si>
  <si>
    <t xml:space="preserve"> - Analyse, discussions et divers échanges de courriels en lien avec les dividendes de l'année vs avances vs validation des formulaires T5/Relevés 3 ;</t>
  </si>
  <si>
    <t xml:space="preserve"> - Diverses discussions téléphoniques et échanges de courriels avec votre contrôleur et vos comptables sur la fin d'année ;</t>
  </si>
  <si>
    <t xml:space="preserve"> - Révision des états financiers et déclarations de revenus des 2 sociétés et fournir les modifications à apporter ;</t>
  </si>
  <si>
    <t xml:space="preserve"> -  Préparer les directives pour mettre à jour les livres des minutes des différentes entités vs dividendes et autres et modifactions aux dividendes déterminés ;</t>
  </si>
  <si>
    <t xml:space="preserve"> - Débuter le travail des déclarations de revenus des sociétés ;</t>
  </si>
  <si>
    <t xml:space="preserve"> - Différents échanges avec KPMG sur certains aspects fiscaux du dossier ;</t>
  </si>
  <si>
    <t># 21155</t>
  </si>
  <si>
    <t>Le 17 AVRIL 2021</t>
  </si>
  <si>
    <t xml:space="preserve"> -  Révision juridique des résolutions de mise à jour les livres des minutes des différentes entités vs dividendes et autres et modifactions aux dividendes déterminés ;</t>
  </si>
  <si>
    <t># 21267</t>
  </si>
  <si>
    <t>Le 18 JUIN 2021</t>
  </si>
  <si>
    <t xml:space="preserve"> - Travail avec vous relativement au dossier de construction d'une nouvelle bâtisse opérante - multipes discussions, vidéoconférence et courriels avec vous et les institutions financières relativement à votre projet et fournir les différentes documents requis ;</t>
  </si>
  <si>
    <t xml:space="preserve"> - Analyse et discussions relativement au projet de voyage avec l'ensemble des employés de Canplex ;</t>
  </si>
  <si>
    <t>Le 21 JUILLET 2021</t>
  </si>
  <si>
    <t># 21320</t>
  </si>
  <si>
    <t xml:space="preserve"> - Travail avec vous relativement au dossier de construction d'une nouvelle bâtisse opérante, notamment:</t>
  </si>
  <si>
    <t xml:space="preserve"> - Travail relativement à la promesse d'achat - analyse, discussions, échanges de courriels, etc</t>
  </si>
  <si>
    <t>Nombre d'heures approximatif:</t>
  </si>
  <si>
    <t xml:space="preserve"> - Divers échanges avec la BDC sur différents aspects dont la négociation et conférence téléphonique;</t>
  </si>
  <si>
    <t xml:space="preserve"> - Préparer le questionnaire d'incorporation, un organigramme modifié suite à l'introduction de la nouvelle société et directives à Fanny pour la création et les différentes souscriptions d'actions ;</t>
  </si>
  <si>
    <t xml:space="preserve"> - Regarder les documents de BDC et Compléter les différents formulaires requis pour le financement ;</t>
  </si>
  <si>
    <t xml:space="preserve"> - Démarches auprès des différentes banques pour la négociation d'un crédit rotatif pour les équipements et la marge de crédit ;</t>
  </si>
  <si>
    <t xml:space="preserve"> - Préparation de procurations et envoie aux gouvernements ;</t>
  </si>
  <si>
    <t xml:space="preserve"> - Discussions téléphoniques diverses et divers échanges de courriels ;</t>
  </si>
  <si>
    <t>Le 5 OCTOBRE 2021</t>
  </si>
  <si>
    <t># 21372</t>
  </si>
  <si>
    <t xml:space="preserve"> - Autre travail tel que convenu ;</t>
  </si>
  <si>
    <t xml:space="preserve"> - Travail d'analyse et de recherches relativement à la transaction entre Guimond et le vendeur du terrain, courriel et discussions téléphoniques ;</t>
  </si>
  <si>
    <t xml:space="preserve"> - Travail relativement au financement - Analyse de documentation, fournir les documents demandés, modification au mémorandum demandé par BDC, discussions, échanges de courriels, préparation d'un tableau sommaire des options de financements, etc, avec tous les intervenants - Banque nationale, Banque Royale, BDC, IQ et Desjardins;</t>
  </si>
  <si>
    <t>Le 11 DÉCEMBRE 2021</t>
  </si>
  <si>
    <t># 21455</t>
  </si>
  <si>
    <t xml:space="preserve"> - Travail en lien avec différents aspects de l'achat du terrain: discussions téléphoniques avec vous et les notaires, répondre aux questions des notaires, analyse de la documentation juridique et commentaires ;</t>
  </si>
  <si>
    <t xml:space="preserve"> - Analyse des options de financement et recommandations ;</t>
  </si>
  <si>
    <t xml:space="preserve"> - Répondre à diverses questions de vos assureurs ;</t>
  </si>
  <si>
    <t xml:space="preserve"> - Régler la problématique de la taxe de mutation facturé par les vendeurs ;</t>
  </si>
  <si>
    <t xml:space="preserve"> - Différentes discussions téléphoniques avec vous deux à propos de divers sujets ;</t>
  </si>
  <si>
    <t>Le 4 FÉVRIER 2022</t>
  </si>
  <si>
    <t># 22019</t>
  </si>
  <si>
    <t xml:space="preserve"> - Travail en lien avec la comptabilisation de toutes les transactions en lien avec l'achat et la construction de l'immeuble et les impacts fiscaux ;</t>
  </si>
  <si>
    <t xml:space="preserve"> - Diverses discussions téléphoniques avec vous et François relativement à divers sujets: optimisation fiscale de fin d'année, bonus à payer, estimation des impôts et acomptes provisionnels, etc.</t>
  </si>
  <si>
    <t xml:space="preserve"> - Cueuillette d'informations nécessaires pour les diverses fins d'années fiscales ;</t>
  </si>
  <si>
    <t># 22192</t>
  </si>
  <si>
    <t>Le 13 MAI 2022</t>
  </si>
  <si>
    <t xml:space="preserve"> - Travail en lien avec la comptabilisation de toutes les transactions de l'année ;</t>
  </si>
  <si>
    <t xml:space="preserve"> - Diverses discussions téléphoniques avec vous, Mario et François relativement à divers sujets, etc.</t>
  </si>
  <si>
    <t xml:space="preserve"> - Support auprès de vos comptables ;</t>
  </si>
  <si>
    <t xml:space="preserve"> - Révision des déclarations de revenus de la société ;</t>
  </si>
  <si>
    <t xml:space="preserve"> - Différents échanges avec votre planificateur financier et votre courtier d'assurances ;</t>
  </si>
  <si>
    <t>Le 9 SEPTEMBRE 2022</t>
  </si>
  <si>
    <t># 22319</t>
  </si>
  <si>
    <t xml:space="preserve"> - Travail relativement à la vente de la bâtisse - préparation de l'analyse des impacts de la vente de la bâtisse, diverses discussions téléphoniques, travail avec BDC sur conditions avec l'argent de la vente, divers courriels, etc.</t>
  </si>
  <si>
    <t xml:space="preserve"> - Fournir les diverses informations/documents demandés par KPMG ;</t>
  </si>
  <si>
    <t xml:space="preserve"> - Validation de soldes fiscaux et préparation d'autorisations ;</t>
  </si>
  <si>
    <t xml:space="preserve"> - Diverses discussions téléphoniques avec vous et Mario relativement à de multiples sujets, dont les acomptes provisionnels, l'achat de terrains, de voiture, assurances, investissements possibles, financement par votre père, etc.</t>
  </si>
  <si>
    <t>Le 15 OCTOBRE 2022</t>
  </si>
  <si>
    <t># 22373</t>
  </si>
  <si>
    <t xml:space="preserve"> - Analyse des directives à fournir et fournir les différentes directives aux notaires pour la mise à jour des livres des minutes précédant la vente de la bâtisse ;</t>
  </si>
  <si>
    <t xml:space="preserve"> - Réflexions relativement à Fenplast et l'achat d'un concurrent, préparation à la rencontre, déplacement et rencontre avec vous à vos bureaux ;</t>
  </si>
  <si>
    <t xml:space="preserve"> - Receuillir les différents documents et informations pertinentes pour l'évaluation de la société ;</t>
  </si>
  <si>
    <t xml:space="preserve"> - Analyse des différents documents dans le cadre de l'évaluation de la société et préparation de l'analyse de la juste valeur marchande de la société ;</t>
  </si>
  <si>
    <t xml:space="preserve"> - Diverses discussions téléphoniques avec vous et Mario relativement à de multiples sujets, dont l'achat de voiture, la vente de la bâtisse, Fenplast, l'achat d'un concurrent, réflexions stratégiques, financements, etc.</t>
  </si>
  <si>
    <t xml:space="preserve"> - Préparation aux diverses rencontres, déplacements et rencontres avec vous et votre consultant en lien avec la réflexion d'un partenariat avec Fenplast ;</t>
  </si>
  <si>
    <t xml:space="preserve"> - Analyse des diverses informations dans le cadre du projet avec Fenplast et échanges sur le projet ;</t>
  </si>
  <si>
    <t xml:space="preserve"> - Démarches avec les banques relativement aux autorisations à obtenir pour le versement des sommes suite à la vente de la bâtisse ;</t>
  </si>
  <si>
    <t xml:space="preserve"> - Lecture, analyse et rédaction de divers courriels avec tous relativement à divers sujets tel que la taxe de bienvenue, les demandes de comptables, etc ;</t>
  </si>
  <si>
    <t xml:space="preserve"> - Analyse, recherches et travail entourant la préparation d'un document pour déterminer conséquences fiscales à la vente de bâtisse et d'un scénario de rachat de Annie ainsi que rédaction d'un sommaire ;</t>
  </si>
  <si>
    <t xml:space="preserve"> - Diverses discussions téléphoniques avec vous, Mario, Annie, Michel et les institutions financières relativement à de multiples sujets, dont Fenplast, le retrait de Annie de A2M, réflexions stratégiques, financements, etc.</t>
  </si>
  <si>
    <t>Le 21 DÉCEMBRE 2022</t>
  </si>
  <si>
    <t># 22445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</si>
  <si>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</si>
  <si>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</si>
  <si>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</si>
  <si>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</si>
  <si>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DÉCEMBRE 2023</t>
  </si>
  <si>
    <t># 23028</t>
  </si>
  <si>
    <t xml:space="preserve"> - Avancer la préparation des diverses déclarations de revenus des diverses entités ;</t>
  </si>
  <si>
    <t xml:space="preserve"> - Diverses démarches avec BDC/Banque Nationale ;</t>
  </si>
  <si>
    <t xml:space="preserve"> - Diverses discussions téléphoniques avec vous, votre contrôleur et la juriste ;</t>
  </si>
  <si>
    <t xml:space="preserve"> - Optimisation fiscales vs problème de paie et diverses discussions avec Mario ;</t>
  </si>
  <si>
    <t xml:space="preserve"> - Analyse des T5 à produire ;</t>
  </si>
  <si>
    <t xml:space="preserve"> - Analyse de la comptabilité/états financiers 2022 des diverses entités reçus en vue de la préparation des déclarations de revenus des société ;</t>
  </si>
  <si>
    <t>Le 21 MARS 2023</t>
  </si>
  <si>
    <t># 23070</t>
  </si>
  <si>
    <t xml:space="preserve"> - Diverses discussions téléphoniques et démarches entourant le loyer à charger entre les sociétés ;</t>
  </si>
  <si>
    <t xml:space="preserve"> - Finalisation du mémorandum fiscal pour mettre en place la réorganisation fiscale déterminée ;</t>
  </si>
  <si>
    <t xml:space="preserve"> - Travail avec les juristes à la documentation juridique afférente à la présente réorganisation;</t>
  </si>
  <si>
    <t xml:space="preserve"> - Préparation des différents formulaires et annexes requises afin de déclarer deux CDC ;</t>
  </si>
  <si>
    <t>Le 29 AVRIL 2023</t>
  </si>
  <si>
    <t># 23149</t>
  </si>
  <si>
    <t xml:space="preserve"> - Répondre à diverses questions des vérificateurs ;</t>
  </si>
  <si>
    <t xml:space="preserve"> - Travail avec votre contrôleur relativement à la comptabilisation des transactions survenues dans A2M ;</t>
  </si>
  <si>
    <t xml:space="preserve"> - Préparation des déclarations de revenus des diverses entités ;</t>
  </si>
  <si>
    <t xml:space="preserve"> - Travail de mise à jour de Registraire des entreprise d'une des entité du groupe ;</t>
  </si>
  <si>
    <t xml:space="preserve"> - Préparation à la rencontre et rencontre avec vous et votre avocate par Vidéoconférence ;</t>
  </si>
  <si>
    <t xml:space="preserve"> - Diverses discussions téléphoniques avec vous et la juriste relativement à de multiples sujets ;</t>
  </si>
  <si>
    <t xml:space="preserve"> - Lecture, analyse et rédaction de divers courriels avec vous et votre avocate relativement à divers sujets ;</t>
  </si>
  <si>
    <t>Le 31 MAI 2023</t>
  </si>
  <si>
    <t># 23213</t>
  </si>
  <si>
    <t xml:space="preserve"> - Analyse et préparation d'un sommaire écrit entourant les différentes options dans le cadre de la convention d'actionnaires pour fins de discussions lors d'une rencontre à ce sujet ;</t>
  </si>
  <si>
    <t xml:space="preserve"> - Préparation à la rencontre et rencontre avec vous concernant la convention d'actionnaires ;</t>
  </si>
  <si>
    <t xml:space="preserve"> - Préparation d'un sommaire des conclusions survenues relativement à la convention entre actionnaires pour fins d'approbation avant d'entamer la rédaction ;</t>
  </si>
  <si>
    <t xml:space="preserve"> - Révision des déclarations de revenus de C2M, recherches et analyses fiscales afin de réduire les impôts de la société, diverses discussions et courriels à ce sujet ;</t>
  </si>
  <si>
    <t xml:space="preserve"> - Travail relativement au financement dans C2M - diverses discussions téléphoniques avec vous et les banquiers, analyse de documents, courriels, etc ;</t>
  </si>
  <si>
    <t xml:space="preserve"> - Révision des états financiers et déclarations de revenus de Canplex, recherches et analyses fiscales afin de réduire les impôts de la société, diverses discussions et courriels à ce sujet ;</t>
  </si>
  <si>
    <t xml:space="preserve"> - Révision de la déclaration d'impôt amendée de Canplex ;</t>
  </si>
  <si>
    <t xml:space="preserve"> - Préparation rapide d'un texte à signer en cas de décès avant la signature de modifications à la convention entre actionnaires ;</t>
  </si>
  <si>
    <t>Le 25 JUILLET 2023</t>
  </si>
  <si>
    <t># 23300</t>
  </si>
  <si>
    <t xml:space="preserve"> - Analyse de diverses questions relativement au bail et autres questions en lien avec KPMG, etc.</t>
  </si>
  <si>
    <t xml:space="preserve"> - Travail relativement au financement dans C2M ;</t>
  </si>
  <si>
    <t xml:space="preserve"> - Diverses discussions téléphoniques avec Mario, Marco et Marie-Claude sur divers sujets dont les automobiles, la vente de la bâtisse, la convention d'actionnaires, le financement de la bâtisse, etc.</t>
  </si>
  <si>
    <t>Le 3 OCTOBRE 2023</t>
  </si>
  <si>
    <t># 23345</t>
  </si>
  <si>
    <t xml:space="preserve"> - Diverses discussions téléphoniques avec Mario et Marco sur divers sujets dont la vente de la bâtisse, la convention d'actionnaires, le financement de la bâtisse, etc.</t>
  </si>
  <si>
    <t xml:space="preserve"> - Analyse du projet de bail et de diverses questions relativement au bail ;</t>
  </si>
  <si>
    <t xml:space="preserve"> - Travail relativement au financement, notamment diverses discussions avec les banquiers, déplacement et rencontre avec les banquiers, divers échanges de courriels et répondre à leurs interrogations ;</t>
  </si>
  <si>
    <t xml:space="preserve"> - Analyse de feuillets fiscaux et impacts ;</t>
  </si>
  <si>
    <t xml:space="preserve"> - Travail relativement à la convention d'actionnaires ;</t>
  </si>
  <si>
    <t>Le 14 DÉCEMBRE 2023</t>
  </si>
  <si>
    <t># 23485</t>
  </si>
  <si>
    <t xml:space="preserve"> - Travail en lien avec le changement de mode de rémunération pour 2024 ;</t>
  </si>
  <si>
    <t>Le 18 FÉVRIER 2024</t>
  </si>
  <si>
    <t># 24034</t>
  </si>
  <si>
    <t># 24035</t>
  </si>
  <si>
    <t>3175 av. de la Gare
Mascouche (Québec) J7K 3C1</t>
  </si>
  <si>
    <t>GESTION A2M INC.</t>
  </si>
  <si>
    <t xml:space="preserve"> - Préparation des formulaires T5 / Relevés 3 de la société ;</t>
  </si>
  <si>
    <t xml:space="preserve"> - Préparation de la déclaration de revenus de la société ;</t>
  </si>
  <si>
    <t xml:space="preserve"> - Coordination des états financiers vs banque vs les vérificateurs ;</t>
  </si>
  <si>
    <t xml:space="preserve"> - Lecture, analyse et rédaction de divers courriels avec vous;</t>
  </si>
  <si>
    <t xml:space="preserve"> - Travail avec votre comptable aux ajustements comptables ;</t>
  </si>
  <si>
    <t xml:space="preserve"> - Diverses discussions téléphoniques avec Mario et Marco sur divers sujets dont la vente de la bâtisse dans Lostocch, la convention d'actionnaires, planification fiscale de fin d'année, etc.</t>
  </si>
  <si>
    <t xml:space="preserve"> - Travail pour faire compléter le questionnaire de création d'entité légale ;</t>
  </si>
  <si>
    <t xml:space="preserve"> - Préparation aux rencontres et rencontres avec Mario par Vidéoconférence ;</t>
  </si>
  <si>
    <t xml:space="preserve"> - Répondre aux diverses questions des vérificateurs et collaboration pour produire les déclarations de revenus ;</t>
  </si>
  <si>
    <t xml:space="preserve"> - Avancement dans la production des diverses déclarations de revenus des diverses entités ;</t>
  </si>
  <si>
    <t xml:space="preserve"> - Travail en lien avec les acomptes provisionnels à verser avant le 28/02 ;</t>
  </si>
  <si>
    <t xml:space="preserve"> - Révision de la documentation juridique afférente au prêt inter-société;</t>
  </si>
  <si>
    <t>Le 28 MARS 2024</t>
  </si>
  <si>
    <t># 24110</t>
  </si>
  <si>
    <t xml:space="preserve"> - Préparation des diverses autorisations requises ;</t>
  </si>
  <si>
    <t xml:space="preserve"> - Travail relativement à la réclamation des divers crédits d'impôts pertinents ;</t>
  </si>
  <si>
    <t xml:space="preserve"> - Analyse de divers documents soumis ;</t>
  </si>
  <si>
    <t xml:space="preserve"> - Travail sur les acomptes provisionnels ;</t>
  </si>
  <si>
    <t xml:space="preserve"> - Travail avec vos comptables à la finalisation des états financiers des diverses entités ;</t>
  </si>
  <si>
    <t xml:space="preserve"> - Analyse et révision de la documentation légale préparée par vos juriste ;</t>
  </si>
  <si>
    <t xml:space="preserve"> - Diverses discussions téléphoniques avec Mario et Marco sur divers sujets dont la convention d'actionnaires, l'achat d'une voiture, etc.</t>
  </si>
  <si>
    <t xml:space="preserve"> - Traiter diverses demandes de l'ARC ;</t>
  </si>
  <si>
    <t xml:space="preserve"> - Travail d'analyse, d'optimisation et de préparations des déclarations d'impôt des diverses entités ainsi que des multiples annexes pertinentes ;</t>
  </si>
  <si>
    <t>Le 11 MAI 2024</t>
  </si>
  <si>
    <t># 24186</t>
  </si>
  <si>
    <t xml:space="preserve"> - Préparation de tableaux et sommaire des actifs ;</t>
  </si>
  <si>
    <t xml:space="preserve"> - Préparation, finalisation et transmission des diverses déclarations de revenus des diverses entités ;</t>
  </si>
  <si>
    <t xml:space="preserve"> - Analyse des interrelations et documentations de Lostocch Holdings avec les diverses entités ;</t>
  </si>
  <si>
    <t>Le 26 MAI 2024</t>
  </si>
  <si>
    <t>LORENZO STOCCHERO</t>
  </si>
  <si>
    <t>LOSTOCCH HOLDINGS INC.</t>
  </si>
  <si>
    <t>4770 QUIMPER
TERREBONNE, QC, J6W 4T1</t>
  </si>
  <si>
    <t># 24264</t>
  </si>
  <si>
    <t xml:space="preserve"> - Préparation à la rencontre de planification fiscale ;</t>
  </si>
  <si>
    <t xml:space="preserve"> - Déplacement et rencontre avec vous à vos bureaux ;</t>
  </si>
  <si>
    <t xml:space="preserve"> - Préparation de tableaux des étapes fiscales à mettre en place ;</t>
  </si>
  <si>
    <t xml:space="preserve"> - Analyse de la planification financière proposée par votre conseiller et commentaires ;</t>
  </si>
  <si>
    <t>Le 27 JUILLET 2024</t>
  </si>
  <si>
    <t># 24388</t>
  </si>
  <si>
    <t xml:space="preserve"> - Travail en lien avec l'achat potentiel de EMS - analyse des différents documents soumis, réflexions, discussions et échanges de courriels ;</t>
  </si>
  <si>
    <t xml:space="preserve"> - Travail en lien avec le changement d'imposition du gain en capital - réflexions et discussions avec vous et votre planificateur financier ;</t>
  </si>
  <si>
    <t>Le 19 OCTOBRE 2024</t>
  </si>
  <si>
    <t>Marco Stocchero</t>
  </si>
  <si>
    <t>Les Industries Canplex Ltée</t>
  </si>
  <si>
    <t>3175 avenue de la Gare</t>
  </si>
  <si>
    <t>Mascouche, Québec, J7K 3C1</t>
  </si>
  <si>
    <t>24-24579</t>
  </si>
  <si>
    <t>Frais d'expert en taxes</t>
  </si>
  <si>
    <t>Le 2 NOVEMBRE 2024</t>
  </si>
  <si>
    <t>24-24599</t>
  </si>
  <si>
    <t xml:space="preserve"> - Diverses discussions téléphoniques avec Marie-Claude, vous et Mario;</t>
  </si>
  <si>
    <t/>
  </si>
  <si>
    <t xml:space="preserve"> - Travail en lien avec la vérification de Revenu Québec ;</t>
  </si>
  <si>
    <t xml:space="preserve"> - Travail en lien avec la production d'une déclaration amendée afin de réclamer d'avantage de C3i ;</t>
  </si>
  <si>
    <t xml:space="preserve"> - Analyse des soldes d'avances aux actionnaires ;</t>
  </si>
  <si>
    <t xml:space="preserve"> - Rencontre avec vous et déplacement;</t>
  </si>
  <si>
    <t>Le 22 DÉCEMBRE 2024</t>
  </si>
  <si>
    <t>Marie-Claude Rivard</t>
  </si>
  <si>
    <t>24-24713</t>
  </si>
  <si>
    <t xml:space="preserve"> - Travail en lien avec la vérification fiscale</t>
  </si>
  <si>
    <t xml:space="preserve"> - Diverses discussions téléphoniques avec vous sur divers sujets;</t>
  </si>
  <si>
    <t xml:space="preserve"> - Lecture, analyse et rédaction de divers courriels avec les divers intervenants sur divers sujets;</t>
  </si>
  <si>
    <t>Le 1 MARS 2025</t>
  </si>
  <si>
    <t>25-24753</t>
  </si>
  <si>
    <t xml:space="preserve"> - Travail entourant la rémunération annuelle, échanges avec les banques et avec vous;</t>
  </si>
  <si>
    <t xml:space="preserve"> - Travail entourant les crédits C3i et vérifications fiscales;</t>
  </si>
  <si>
    <t xml:space="preserve"> - Préparation des formulaires T5/Relevés 3 des différentes entités ;</t>
  </si>
  <si>
    <t xml:space="preserve"> - Travail relativement à la préparation de déclaration amendée ;</t>
  </si>
  <si>
    <t xml:space="preserve"> - Démarches pour l'obtention de numéros d'entreprise manquants ;</t>
  </si>
  <si>
    <t xml:space="preserve"> - Analyse de documentation légale requise ;</t>
  </si>
  <si>
    <t xml:space="preserve"> - Analyse d'optimisation fiscale de fin d'année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</si>
</sst>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wrapText="1" shrinkToFit="1"/>
    </xf>
    <xf numFmtId="0" fontId="23" fillId="0" borderId="17" xfId="0" applyFont="1" applyBorder="1" applyAlignment="1">
      <alignment horizontal="center" wrapText="1" shrinkToFit="1"/>
    </xf>
    <xf numFmtId="0" fontId="12" fillId="0" borderId="0" xfId="0" applyFont="1" applyAlignment="1">
      <alignment horizontal="left" wrapText="1" indent="2" shrinkToFit="1"/>
    </xf>
    <xf numFmtId="0" fontId="23" fillId="0" borderId="0" xfId="0" applyFont="1" applyAlignment="1">
      <alignment horizontal="center" wrapText="1" shrinkToFit="1"/>
    </xf>
    <xf numFmtId="0" fontId="12" fillId="0" borderId="0" xfId="0" applyFont="1" applyAlignment="1">
      <alignment horizontal="left" wrapText="1" inden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7F09F151-1183-4046-BFA3-BC94F094FFE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E5F59-08D3-408B-8F5D-227C214C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EEC6C9-3C79-423D-B084-43EEE140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65560-4506-4C65-8028-0C7ADA99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3584F4-74CC-4A11-A304-C578500D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DA05E3-FE0D-46D9-95A3-53FD2301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F849CC-20EF-420D-AFC6-32D9C695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AAB699-E803-45AC-A975-A0B4B240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E21428-F719-4F93-84D2-E8E7E72A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396C31-4098-4364-B384-9ABAD371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C7009-9367-41CB-838D-2FCC744C0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931E6E-591A-471E-A0EA-C49D0384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4C0875-3F5F-442C-9493-C8E49337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9BA78F-B7E2-45C9-8D41-05B5A8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2303B2-D2EB-4006-9533-E7F644E0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32A1D6-D4E6-46FB-A2A9-2112B9A9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4E305F-09B5-4AF8-A2EA-6EE8DEF6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7CC857-7C05-45A1-A633-ED3A8A9E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82B3F-0BD4-43E3-9734-06B10574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5FADA3-B947-45C7-9C93-86785BED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A9BE3A-A7E5-41BE-BEC0-7D9A1FACE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D1DBEEF-D070-430F-8FC7-14595E71E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17EDD8-4C59-4EF8-862E-D956E97D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DDE660-DA2A-420E-8375-12C49B596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231DD529-5BED-6692-635D-0B5F7099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E5F8B-386D-4B98-9CC5-991416F8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AA35BE-268A-4611-84DF-28B01C92B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F5D2C8-E04F-432F-AE8F-6FD66704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E572B-1FFA-427B-970D-DA040006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318-6491-44C4-B57B-370F3C92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E03078-C84B-4BB5-893E-34172AE0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47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48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49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2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 t="s">
        <v>22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8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 t="s">
        <v>23</v>
      </c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 t="s">
        <v>21</v>
      </c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 t="s">
        <v>24</v>
      </c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 t="s">
        <v>36</v>
      </c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 t="s">
        <v>50</v>
      </c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 t="s">
        <v>51</v>
      </c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 t="s">
        <v>52</v>
      </c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35.75</v>
      </c>
      <c r="D66" s="52">
        <v>285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10188.75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10188.75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509.44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11714.52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11714.52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C264-B3E6-40D8-A746-6F1144C662D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28.5" x14ac:dyDescent="0.2">
      <c r="A35" s="21"/>
      <c r="B35" s="58" t="s">
        <v>130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28.5" x14ac:dyDescent="0.2">
      <c r="A37" s="21"/>
      <c r="B37" s="58" t="s">
        <v>131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4"/>
      <c r="C39" s="54"/>
      <c r="D39" s="54"/>
      <c r="E39" s="28"/>
      <c r="F39" s="21"/>
    </row>
    <row r="40" spans="1:6" ht="14.25" x14ac:dyDescent="0.2">
      <c r="A40" s="21"/>
      <c r="B40" s="54" t="s">
        <v>132</v>
      </c>
      <c r="C40" s="54"/>
      <c r="D40" s="54"/>
      <c r="E40" s="28"/>
      <c r="F40" s="21"/>
    </row>
    <row r="41" spans="1:6" ht="14.25" x14ac:dyDescent="0.2">
      <c r="A41" s="21"/>
      <c r="B41" s="54"/>
      <c r="C41" s="54"/>
      <c r="D41" s="54"/>
      <c r="E41" s="28"/>
      <c r="F41" s="21"/>
    </row>
    <row r="42" spans="1:6" ht="14.25" x14ac:dyDescent="0.2">
      <c r="A42" s="21"/>
      <c r="B42" s="56"/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 B34:B68" xr:uid="{63A74F88-804A-4D8F-8AA6-B6A073EAF8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5BE9-AEB8-4116-AF87-78DDF2E573DD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47" sqref="B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8" t="s">
        <v>135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14.25" x14ac:dyDescent="0.2">
      <c r="A37" s="21"/>
      <c r="B37" s="58" t="s">
        <v>136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132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137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 t="s">
        <v>138</v>
      </c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 t="s">
        <v>139</v>
      </c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9668.75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9678.75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483.94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11128.150000000001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11128.150000000001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1AE2ED5-18AD-4E4D-BE89-32886AD66B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91DD-A086-4CC2-946C-DFD52D090EED}">
  <sheetPr codeName="Feuil13">
    <pageSetUpPr fitToPage="1"/>
  </sheetPr>
  <dimension ref="A12:F92"/>
  <sheetViews>
    <sheetView view="pageBreakPreview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42.75" x14ac:dyDescent="0.2">
      <c r="A35" s="21"/>
      <c r="B35" s="58" t="s">
        <v>145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42.75" x14ac:dyDescent="0.2">
      <c r="A37" s="21"/>
      <c r="B37" s="58" t="s">
        <v>142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143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144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/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/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5118.75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5118.75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510.6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5885.29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5885.29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8C7E3F7-DEC8-4BBD-B1BD-009AC4EC313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DD7-A08E-4DFF-BC90-952300FD5B3A}">
  <sheetPr codeName="Feuil14"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8.5" customHeight="1" x14ac:dyDescent="0.2">
      <c r="A35" s="21"/>
      <c r="B35" s="129" t="s">
        <v>152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8.5" customHeight="1" x14ac:dyDescent="0.2">
      <c r="A37" s="21"/>
      <c r="B37" s="129" t="s">
        <v>148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149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144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28.5" customHeight="1" x14ac:dyDescent="0.2">
      <c r="A45" s="21"/>
      <c r="B45" s="129" t="s">
        <v>151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40</v>
      </c>
      <c r="D64" s="48" t="s">
        <v>41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325</v>
      </c>
      <c r="E65" s="49"/>
      <c r="F65" s="46"/>
    </row>
    <row r="66" spans="1:6" ht="14.25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8043.75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8043.75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402.19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802.36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9248.3000000000011</v>
      </c>
      <c r="F75" s="21"/>
    </row>
    <row r="76" spans="1:6" ht="15.75" thickTop="1" x14ac:dyDescent="0.2">
      <c r="A76" s="21"/>
      <c r="B76" s="126"/>
      <c r="C76" s="126"/>
      <c r="D76" s="126"/>
      <c r="E76" s="36"/>
      <c r="F76" s="21"/>
    </row>
    <row r="77" spans="1:6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6" ht="15" x14ac:dyDescent="0.2">
      <c r="A78" s="21"/>
      <c r="B78" s="126"/>
      <c r="C78" s="126"/>
      <c r="D78" s="126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9248.3000000000011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32</v>
      </c>
      <c r="B83" s="128"/>
      <c r="C83" s="128"/>
      <c r="D83" s="128"/>
      <c r="E83" s="128"/>
      <c r="F83" s="128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8:D38"/>
    <mergeCell ref="B36:D36"/>
    <mergeCell ref="B34:D34"/>
    <mergeCell ref="B33:D33"/>
    <mergeCell ref="B60:D60"/>
    <mergeCell ref="B53:D53"/>
    <mergeCell ref="B43:D43"/>
    <mergeCell ref="B44:D44"/>
    <mergeCell ref="B45:D45"/>
    <mergeCell ref="B46:D46"/>
    <mergeCell ref="B47:D47"/>
    <mergeCell ref="B61:D61"/>
    <mergeCell ref="B62:D62"/>
    <mergeCell ref="B63:D63"/>
    <mergeCell ref="B42:D42"/>
    <mergeCell ref="B40:D40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89:D89"/>
    <mergeCell ref="A30:F30"/>
    <mergeCell ref="B66:D66"/>
    <mergeCell ref="B67:D67"/>
    <mergeCell ref="B76:D76"/>
    <mergeCell ref="B77:D77"/>
    <mergeCell ref="B78:D78"/>
    <mergeCell ref="B35:D35"/>
    <mergeCell ref="B37:D37"/>
    <mergeCell ref="B39:D39"/>
    <mergeCell ref="B41:D41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E0D725EC-9B67-4577-AD91-3328CEE4D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8C29-FDD8-4A43-A0B3-7600EF6FF597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8.5" customHeight="1" x14ac:dyDescent="0.2">
      <c r="A35" s="21"/>
      <c r="B35" s="129" t="s">
        <v>158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8.5" customHeight="1" x14ac:dyDescent="0.2">
      <c r="A37" s="21"/>
      <c r="B37" s="129" t="s">
        <v>153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154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30" customHeight="1" x14ac:dyDescent="0.2">
      <c r="A41" s="21"/>
      <c r="B41" s="129" t="s">
        <v>156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155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31.5" customHeight="1" x14ac:dyDescent="0.2">
      <c r="A45" s="21"/>
      <c r="B45" s="129" t="s">
        <v>157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30.75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9993.75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9993.75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996.88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11490.32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11490.32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B47:D47"/>
    <mergeCell ref="A30:F30"/>
    <mergeCell ref="B33:D33"/>
    <mergeCell ref="B34:D34"/>
    <mergeCell ref="B35:D35"/>
    <mergeCell ref="B36:D36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53:D53"/>
    <mergeCell ref="B54:D54"/>
    <mergeCell ref="B55:D55"/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63:D63"/>
    <mergeCell ref="B64:D64"/>
    <mergeCell ref="B67:D67"/>
    <mergeCell ref="B68:D68"/>
    <mergeCell ref="B77:D77"/>
    <mergeCell ref="B59:D59"/>
    <mergeCell ref="B60:D60"/>
    <mergeCell ref="B61:D61"/>
    <mergeCell ref="B62:D62"/>
  </mergeCells>
  <dataValidations count="1">
    <dataValidation type="list" allowBlank="1" showInputMessage="1" showErrorMessage="1" sqref="B77:B79 B12:B20 B33:B68" xr:uid="{C0801866-B371-4334-91AE-56517531A8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B39-F3A0-4029-8102-35C82FD88984}">
  <sheetPr codeName="Feuil16">
    <pageSetUpPr fitToPage="1"/>
  </sheetPr>
  <dimension ref="A12:F95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172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167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168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169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170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171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72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22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73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74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 t="s">
        <v>75</v>
      </c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 t="s">
        <v>21</v>
      </c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 t="s">
        <v>24</v>
      </c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 t="s">
        <v>162</v>
      </c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 t="s">
        <v>36</v>
      </c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 t="s">
        <v>79</v>
      </c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37.25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13037.5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13037.5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651.88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1300.49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14989.869999999999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14989.869999999999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8:D58"/>
    <mergeCell ref="B44:D44"/>
    <mergeCell ref="B45:D45"/>
    <mergeCell ref="B46:D46"/>
    <mergeCell ref="B50:D50"/>
    <mergeCell ref="B51:D51"/>
    <mergeCell ref="B52:D52"/>
    <mergeCell ref="B53:D53"/>
    <mergeCell ref="B54:D54"/>
    <mergeCell ref="B55:D55"/>
    <mergeCell ref="B56:D56"/>
    <mergeCell ref="B57:D57"/>
    <mergeCell ref="B80:D80"/>
    <mergeCell ref="B59:D59"/>
    <mergeCell ref="B60:D60"/>
    <mergeCell ref="B61:D61"/>
    <mergeCell ref="B62:D62"/>
    <mergeCell ref="B63:D63"/>
    <mergeCell ref="B64:D64"/>
    <mergeCell ref="A91:F91"/>
    <mergeCell ref="B93:D93"/>
    <mergeCell ref="B47:D47"/>
    <mergeCell ref="B48:D48"/>
    <mergeCell ref="B49:D49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</mergeCells>
  <dataValidations count="1">
    <dataValidation type="list" allowBlank="1" showInputMessage="1" showErrorMessage="1" sqref="B80:B82 B12:B20 B33:B71" xr:uid="{8E296981-6938-4761-A1DE-71E7E55789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8406-6982-47EF-B9B3-9D2EBCA952E6}">
  <sheetPr codeName="Feuil17">
    <pageSetUpPr fitToPage="1"/>
  </sheetPr>
  <dimension ref="A12:F95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customHeight="1" x14ac:dyDescent="0.2">
      <c r="A35" s="21"/>
      <c r="B35" s="129" t="s">
        <v>168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167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71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175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176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177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79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178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78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81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38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28.75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10062.5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50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10112.5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505.63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1008.72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11626.849999999999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11626.849999999999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3D224BA2-07B2-44E1-8179-13F004C62B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D9F-2BD3-4401-B382-8FC54E8B2154}">
  <sheetPr codeName="Feuil18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customHeight="1" x14ac:dyDescent="0.2">
      <c r="A35" s="21"/>
      <c r="B35" s="129" t="s">
        <v>181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182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183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184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185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187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186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26.75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9362.5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9362.5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468.13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933.91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10764.539999999999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10764.539999999999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20742824-BB21-40AD-B5F1-41EE3F35EB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55CE-4CAF-4AC5-9EF9-35D8CB714CA9}">
  <sheetPr codeName="Feuil19">
    <pageSetUpPr fitToPage="1"/>
  </sheetPr>
  <dimension ref="A12:F90"/>
  <sheetViews>
    <sheetView view="pageBreakPreview" topLeftCell="A1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190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191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30" customHeight="1" x14ac:dyDescent="0.2">
      <c r="A39" s="21"/>
      <c r="B39" s="129" t="s">
        <v>192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29.25" customHeight="1" x14ac:dyDescent="0.2">
      <c r="A41" s="21"/>
      <c r="B41" s="129" t="s">
        <v>193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31.5" customHeight="1" x14ac:dyDescent="0.2">
      <c r="A43" s="21"/>
      <c r="B43" s="129" t="s">
        <v>194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29.25" customHeight="1" x14ac:dyDescent="0.2">
      <c r="A45" s="21"/>
      <c r="B45" s="129" t="s">
        <v>195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196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197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186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79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22.5</v>
      </c>
      <c r="D64" s="52">
        <v>350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7875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7875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393.75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785.53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9054.2800000000007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19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9054.2800000000007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32</v>
      </c>
      <c r="B82" s="128"/>
      <c r="C82" s="128"/>
      <c r="D82" s="128"/>
      <c r="E82" s="128"/>
      <c r="F82" s="128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2:F82"/>
    <mergeCell ref="A83:F83"/>
    <mergeCell ref="B85:E85"/>
    <mergeCell ref="A86:F86"/>
    <mergeCell ref="B88:D88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76:D76"/>
    <mergeCell ref="B77:D77"/>
    <mergeCell ref="B56:D56"/>
    <mergeCell ref="B48:D48"/>
    <mergeCell ref="B49:D49"/>
    <mergeCell ref="B50:D50"/>
    <mergeCell ref="B44:D44"/>
    <mergeCell ref="B45:D45"/>
    <mergeCell ref="B46:D46"/>
    <mergeCell ref="B47:D47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8FBD08CA-F797-4317-8A3E-ED398BCDF8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1D44-5AE1-4E6D-AF0B-748D435AC2CB}">
  <sheetPr codeName="Feuil20">
    <pageSetUpPr fitToPage="1"/>
  </sheetPr>
  <dimension ref="A12:F94"/>
  <sheetViews>
    <sheetView view="pageBreakPreview" topLeftCell="A12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200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201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79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4.25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1925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1925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96.25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192.02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2213.27</v>
      </c>
      <c r="F78" s="21"/>
    </row>
    <row r="79" spans="1:6" ht="15.75" thickTop="1" x14ac:dyDescent="0.2">
      <c r="A79" s="21"/>
      <c r="B79" s="126"/>
      <c r="C79" s="126"/>
      <c r="D79" s="126"/>
      <c r="E79" s="36"/>
      <c r="F79" s="21"/>
    </row>
    <row r="80" spans="1:6" ht="15" x14ac:dyDescent="0.2">
      <c r="A80" s="21"/>
      <c r="B80" s="123" t="s">
        <v>19</v>
      </c>
      <c r="C80" s="123"/>
      <c r="D80" s="123"/>
      <c r="E80" s="36">
        <v>0</v>
      </c>
      <c r="F80" s="21"/>
    </row>
    <row r="81" spans="1:6" ht="15" x14ac:dyDescent="0.2">
      <c r="A81" s="21"/>
      <c r="B81" s="126"/>
      <c r="C81" s="126"/>
      <c r="D81" s="126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2213.27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0"/>
      <c r="C85" s="120"/>
      <c r="D85" s="120"/>
      <c r="E85" s="120"/>
      <c r="F85" s="21"/>
    </row>
    <row r="86" spans="1:6" ht="14.25" x14ac:dyDescent="0.2">
      <c r="A86" s="128" t="s">
        <v>32</v>
      </c>
      <c r="B86" s="128"/>
      <c r="C86" s="128"/>
      <c r="D86" s="128"/>
      <c r="E86" s="128"/>
      <c r="F86" s="128"/>
    </row>
    <row r="87" spans="1:6" ht="14.25" x14ac:dyDescent="0.2">
      <c r="A87" s="124" t="s">
        <v>33</v>
      </c>
      <c r="B87" s="124"/>
      <c r="C87" s="124"/>
      <c r="D87" s="124"/>
      <c r="E87" s="124"/>
      <c r="F87" s="12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5" x14ac:dyDescent="0.2">
      <c r="A90" s="127" t="s">
        <v>7</v>
      </c>
      <c r="B90" s="127"/>
      <c r="C90" s="127"/>
      <c r="D90" s="127"/>
      <c r="E90" s="127"/>
      <c r="F90" s="127"/>
    </row>
    <row r="92" spans="1:6" ht="39.75" customHeight="1" x14ac:dyDescent="0.2">
      <c r="B92" s="118"/>
      <c r="C92" s="119"/>
      <c r="D92" s="119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0:D40"/>
    <mergeCell ref="B41:D41"/>
    <mergeCell ref="B42:D42"/>
    <mergeCell ref="B43:D43"/>
    <mergeCell ref="B44:D44"/>
    <mergeCell ref="B48:D48"/>
    <mergeCell ref="B49:D49"/>
    <mergeCell ref="B50:D50"/>
    <mergeCell ref="B51:D51"/>
    <mergeCell ref="B45:D45"/>
    <mergeCell ref="B46:D46"/>
    <mergeCell ref="B47:D47"/>
    <mergeCell ref="B65:D65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6:F86"/>
    <mergeCell ref="A87:F87"/>
    <mergeCell ref="B89:E89"/>
    <mergeCell ref="A90:F90"/>
    <mergeCell ref="B92:D92"/>
    <mergeCell ref="B85:E85"/>
    <mergeCell ref="B66:D66"/>
    <mergeCell ref="B69:D69"/>
    <mergeCell ref="B70:D70"/>
    <mergeCell ref="B79:D79"/>
    <mergeCell ref="B80:D80"/>
    <mergeCell ref="B81:D81"/>
  </mergeCells>
  <dataValidations count="1">
    <dataValidation type="list" allowBlank="1" showInputMessage="1" showErrorMessage="1" sqref="B79:B81 B12:B20 B33:B70" xr:uid="{C846A819-E38D-413B-9194-5EE911186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E9C7-AEE2-4869-8A62-F06506864FF1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54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55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56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36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 t="s">
        <v>57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26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 t="s">
        <v>30</v>
      </c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 t="s">
        <v>59</v>
      </c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 t="s">
        <v>58</v>
      </c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 t="s">
        <v>60</v>
      </c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 t="s">
        <v>61</v>
      </c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 t="s">
        <v>62</v>
      </c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39.75</v>
      </c>
      <c r="D66" s="52">
        <v>285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569.44000000000005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1136.03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13094.220000000001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13094.220000000001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A94F6A-0114-411E-8C08-4ECC9ADA59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2403-7950-44EA-BF86-ADCAE6C00BB9}">
  <sheetPr codeName="Feuil21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206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207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79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208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209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6"/>
      <c r="C79" s="126"/>
      <c r="D79" s="126"/>
      <c r="E79" s="36"/>
      <c r="F79" s="21"/>
    </row>
    <row r="80" spans="1:6" ht="15" x14ac:dyDescent="0.2">
      <c r="A80" s="21"/>
      <c r="B80" s="123" t="s">
        <v>19</v>
      </c>
      <c r="C80" s="123"/>
      <c r="D80" s="123"/>
      <c r="E80" s="36">
        <v>0</v>
      </c>
      <c r="F80" s="21"/>
    </row>
    <row r="81" spans="1:6" ht="15" x14ac:dyDescent="0.2">
      <c r="A81" s="21"/>
      <c r="B81" s="126"/>
      <c r="C81" s="126"/>
      <c r="D81" s="126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0"/>
      <c r="C85" s="120"/>
      <c r="D85" s="120"/>
      <c r="E85" s="120"/>
      <c r="F85" s="21"/>
    </row>
    <row r="86" spans="1:6" ht="14.25" x14ac:dyDescent="0.2">
      <c r="A86" s="128" t="s">
        <v>32</v>
      </c>
      <c r="B86" s="128"/>
      <c r="C86" s="128"/>
      <c r="D86" s="128"/>
      <c r="E86" s="128"/>
      <c r="F86" s="128"/>
    </row>
    <row r="87" spans="1:6" ht="14.25" x14ac:dyDescent="0.2">
      <c r="A87" s="124" t="s">
        <v>33</v>
      </c>
      <c r="B87" s="124"/>
      <c r="C87" s="124"/>
      <c r="D87" s="124"/>
      <c r="E87" s="124"/>
      <c r="F87" s="12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5" x14ac:dyDescent="0.2">
      <c r="A90" s="127" t="s">
        <v>7</v>
      </c>
      <c r="B90" s="127"/>
      <c r="C90" s="127"/>
      <c r="D90" s="127"/>
      <c r="E90" s="127"/>
      <c r="F90" s="127"/>
    </row>
    <row r="92" spans="1:6" ht="39.75" customHeight="1" x14ac:dyDescent="0.2">
      <c r="B92" s="118"/>
      <c r="C92" s="119"/>
      <c r="D92" s="119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1BDAE8E8-E0A2-4261-906F-DF304D3973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DDA4-EF3D-44D3-8DB5-A2FA894D658B}">
  <sheetPr codeName="Feuil22">
    <pageSetUpPr fitToPage="1"/>
  </sheetPr>
  <dimension ref="A12:F94"/>
  <sheetViews>
    <sheetView view="pageBreakPreview" topLeftCell="A16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212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79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126"/>
      <c r="C79" s="126"/>
      <c r="D79" s="126"/>
      <c r="E79" s="36"/>
      <c r="F79" s="21"/>
    </row>
    <row r="80" spans="1:6" ht="15" x14ac:dyDescent="0.2">
      <c r="A80" s="21"/>
      <c r="B80" s="123" t="s">
        <v>19</v>
      </c>
      <c r="C80" s="123"/>
      <c r="D80" s="123"/>
      <c r="E80" s="36">
        <v>0</v>
      </c>
      <c r="F80" s="21"/>
    </row>
    <row r="81" spans="1:6" ht="15" x14ac:dyDescent="0.2">
      <c r="A81" s="21"/>
      <c r="B81" s="126"/>
      <c r="C81" s="126"/>
      <c r="D81" s="126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0"/>
      <c r="C85" s="120"/>
      <c r="D85" s="120"/>
      <c r="E85" s="120"/>
      <c r="F85" s="21"/>
    </row>
    <row r="86" spans="1:6" ht="14.25" x14ac:dyDescent="0.2">
      <c r="A86" s="128" t="s">
        <v>32</v>
      </c>
      <c r="B86" s="128"/>
      <c r="C86" s="128"/>
      <c r="D86" s="128"/>
      <c r="E86" s="128"/>
      <c r="F86" s="128"/>
    </row>
    <row r="87" spans="1:6" ht="14.25" x14ac:dyDescent="0.2">
      <c r="A87" s="124" t="s">
        <v>33</v>
      </c>
      <c r="B87" s="124"/>
      <c r="C87" s="124"/>
      <c r="D87" s="124"/>
      <c r="E87" s="124"/>
      <c r="F87" s="12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5" x14ac:dyDescent="0.2">
      <c r="A90" s="127" t="s">
        <v>7</v>
      </c>
      <c r="B90" s="127"/>
      <c r="C90" s="127"/>
      <c r="D90" s="127"/>
      <c r="E90" s="127"/>
      <c r="F90" s="127"/>
    </row>
    <row r="92" spans="1:6" ht="39.75" customHeight="1" x14ac:dyDescent="0.2">
      <c r="B92" s="118"/>
      <c r="C92" s="119"/>
      <c r="D92" s="119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4FA4D407-D2B8-4F75-82DF-2E21CB98B0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C16F-0CFF-41CA-82F5-AD97FF2C6B19}">
  <sheetPr codeName="Feuil23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223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224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225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209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226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227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228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229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6"/>
      <c r="C79" s="126"/>
      <c r="D79" s="126"/>
      <c r="E79" s="36"/>
      <c r="F79" s="21"/>
    </row>
    <row r="80" spans="1:6" ht="15" x14ac:dyDescent="0.2">
      <c r="A80" s="21"/>
      <c r="B80" s="123" t="s">
        <v>19</v>
      </c>
      <c r="C80" s="123"/>
      <c r="D80" s="123"/>
      <c r="E80" s="36">
        <v>0</v>
      </c>
      <c r="F80" s="21"/>
    </row>
    <row r="81" spans="1:6" ht="15" x14ac:dyDescent="0.2">
      <c r="A81" s="21"/>
      <c r="B81" s="126"/>
      <c r="C81" s="126"/>
      <c r="D81" s="126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0"/>
      <c r="C85" s="120"/>
      <c r="D85" s="120"/>
      <c r="E85" s="120"/>
      <c r="F85" s="21"/>
    </row>
    <row r="86" spans="1:6" ht="14.25" x14ac:dyDescent="0.2">
      <c r="A86" s="128" t="s">
        <v>32</v>
      </c>
      <c r="B86" s="128"/>
      <c r="C86" s="128"/>
      <c r="D86" s="128"/>
      <c r="E86" s="128"/>
      <c r="F86" s="128"/>
    </row>
    <row r="87" spans="1:6" ht="14.25" x14ac:dyDescent="0.2">
      <c r="A87" s="124" t="s">
        <v>33</v>
      </c>
      <c r="B87" s="124"/>
      <c r="C87" s="124"/>
      <c r="D87" s="124"/>
      <c r="E87" s="124"/>
      <c r="F87" s="12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5" x14ac:dyDescent="0.2">
      <c r="A90" s="127" t="s">
        <v>7</v>
      </c>
      <c r="B90" s="127"/>
      <c r="C90" s="127"/>
      <c r="D90" s="127"/>
      <c r="E90" s="127"/>
      <c r="F90" s="127"/>
    </row>
    <row r="92" spans="1:6" ht="39.75" customHeight="1" x14ac:dyDescent="0.2">
      <c r="B92" s="118"/>
      <c r="C92" s="119"/>
      <c r="D92" s="119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8602DE49-F988-4E8E-9194-E9A9A5ED62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4816-6265-465D-97F7-D96077636A64}">
  <sheetPr codeName="Feuil24">
    <pageSetUpPr fitToPage="1"/>
  </sheetPr>
  <dimension ref="A12:F96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217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218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219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220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221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31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222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ht="14.25" x14ac:dyDescent="0.2">
      <c r="A68" s="21"/>
      <c r="B68" s="129"/>
      <c r="C68" s="129"/>
      <c r="D68" s="129"/>
      <c r="E68" s="28"/>
      <c r="F68" s="21"/>
    </row>
    <row r="69" spans="1:6" s="50" customFormat="1" ht="14.25" x14ac:dyDescent="0.2">
      <c r="A69" s="46"/>
      <c r="B69" s="47"/>
      <c r="C69" s="48" t="s">
        <v>40</v>
      </c>
      <c r="D69" s="48" t="s">
        <v>41</v>
      </c>
      <c r="E69" s="49"/>
      <c r="F69" s="46"/>
    </row>
    <row r="70" spans="1:6" s="50" customFormat="1" ht="14.25" x14ac:dyDescent="0.2">
      <c r="A70" s="46"/>
      <c r="B70" s="47"/>
      <c r="C70" s="51">
        <v>8.25</v>
      </c>
      <c r="D70" s="52">
        <v>350</v>
      </c>
      <c r="E70" s="49"/>
      <c r="F70" s="46"/>
    </row>
    <row r="71" spans="1:6" ht="14.25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122"/>
      <c r="C72" s="122"/>
      <c r="D72" s="122"/>
      <c r="E72" s="28"/>
      <c r="F72" s="21"/>
    </row>
    <row r="73" spans="1:6" ht="13.5" customHeight="1" x14ac:dyDescent="0.2">
      <c r="A73" s="21"/>
      <c r="B73" s="25" t="s">
        <v>16</v>
      </c>
      <c r="C73" s="26"/>
      <c r="D73" s="26"/>
      <c r="E73" s="29">
        <f>D70*C70</f>
        <v>2887.5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15</v>
      </c>
      <c r="C76" s="26"/>
      <c r="D76" s="26"/>
      <c r="E76" s="29">
        <f>SUM(E73:E75)</f>
        <v>2887.5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144.38</v>
      </c>
      <c r="F77" s="21"/>
    </row>
    <row r="78" spans="1:6" ht="13.5" customHeight="1" x14ac:dyDescent="0.2">
      <c r="A78" s="21"/>
      <c r="B78" s="26" t="s">
        <v>4</v>
      </c>
      <c r="C78" s="42">
        <v>9.9750000000000005E-2</v>
      </c>
      <c r="D78" s="26"/>
      <c r="E78" s="43">
        <f>ROUND(E76*C78,2)</f>
        <v>288.02999999999997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17</v>
      </c>
      <c r="C80" s="26"/>
      <c r="D80" s="26"/>
      <c r="E80" s="33">
        <f>SUM(E76:E78)</f>
        <v>3319.91</v>
      </c>
      <c r="F80" s="21"/>
    </row>
    <row r="81" spans="1:6" ht="15.75" thickTop="1" x14ac:dyDescent="0.2">
      <c r="A81" s="21"/>
      <c r="B81" s="126"/>
      <c r="C81" s="126"/>
      <c r="D81" s="126"/>
      <c r="E81" s="36"/>
      <c r="F81" s="21"/>
    </row>
    <row r="82" spans="1:6" ht="15" x14ac:dyDescent="0.2">
      <c r="A82" s="21"/>
      <c r="B82" s="123" t="s">
        <v>19</v>
      </c>
      <c r="C82" s="123"/>
      <c r="D82" s="123"/>
      <c r="E82" s="36">
        <v>0</v>
      </c>
      <c r="F82" s="21"/>
    </row>
    <row r="83" spans="1:6" ht="15" x14ac:dyDescent="0.2">
      <c r="A83" s="21"/>
      <c r="B83" s="126"/>
      <c r="C83" s="126"/>
      <c r="D83" s="126"/>
      <c r="E83" s="36"/>
      <c r="F83" s="21"/>
    </row>
    <row r="84" spans="1:6" ht="19.5" customHeight="1" x14ac:dyDescent="0.2">
      <c r="A84" s="21"/>
      <c r="B84" s="37" t="s">
        <v>18</v>
      </c>
      <c r="C84" s="38"/>
      <c r="D84" s="38"/>
      <c r="E84" s="39">
        <f>E80-E82</f>
        <v>3319.91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4.25" x14ac:dyDescent="0.2">
      <c r="A88" s="128" t="s">
        <v>32</v>
      </c>
      <c r="B88" s="128"/>
      <c r="C88" s="128"/>
      <c r="D88" s="128"/>
      <c r="E88" s="128"/>
      <c r="F88" s="128"/>
    </row>
    <row r="89" spans="1:6" ht="14.25" x14ac:dyDescent="0.2">
      <c r="A89" s="124" t="s">
        <v>33</v>
      </c>
      <c r="B89" s="124"/>
      <c r="C89" s="124"/>
      <c r="D89" s="124"/>
      <c r="E89" s="124"/>
      <c r="F89" s="124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21"/>
      <c r="C91" s="121"/>
      <c r="D91" s="121"/>
      <c r="E91" s="121"/>
      <c r="F91" s="21"/>
    </row>
    <row r="92" spans="1:6" ht="15" x14ac:dyDescent="0.2">
      <c r="A92" s="127" t="s">
        <v>7</v>
      </c>
      <c r="B92" s="127"/>
      <c r="C92" s="127"/>
      <c r="D92" s="127"/>
      <c r="E92" s="127"/>
      <c r="F92" s="127"/>
    </row>
    <row r="94" spans="1:6" ht="39.75" customHeight="1" x14ac:dyDescent="0.2">
      <c r="B94" s="118"/>
      <c r="C94" s="119"/>
      <c r="D94" s="119"/>
    </row>
    <row r="95" spans="1:6" ht="13.5" customHeight="1" x14ac:dyDescent="0.2"/>
    <row r="96" spans="1:6" x14ac:dyDescent="0.2">
      <c r="B96" s="16"/>
      <c r="C96" s="16"/>
      <c r="D96" s="16"/>
    </row>
  </sheetData>
  <mergeCells count="48">
    <mergeCell ref="A89:F89"/>
    <mergeCell ref="B91:E91"/>
    <mergeCell ref="A92:F92"/>
    <mergeCell ref="B94:D94"/>
    <mergeCell ref="B42:D42"/>
    <mergeCell ref="B43:D43"/>
    <mergeCell ref="B72:D72"/>
    <mergeCell ref="B81:D81"/>
    <mergeCell ref="B82:D82"/>
    <mergeCell ref="B83:D83"/>
    <mergeCell ref="B87:E87"/>
    <mergeCell ref="A88:F88"/>
    <mergeCell ref="B64:D64"/>
    <mergeCell ref="B65:D65"/>
    <mergeCell ref="B66:D66"/>
    <mergeCell ref="B67:D67"/>
    <mergeCell ref="B68:D68"/>
    <mergeCell ref="B71:D71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</mergeCells>
  <dataValidations count="1">
    <dataValidation type="list" allowBlank="1" showInputMessage="1" showErrorMessage="1" sqref="B81:B83 B12:B20 B33:B72" xr:uid="{1FE6E9CC-89DD-492F-8C4F-31EA14574B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81C1-4DA0-4E61-A9D9-4FA855D7810D}">
  <sheetPr codeName="Feuil25">
    <pageSetUpPr fitToPage="1"/>
  </sheetPr>
  <dimension ref="A12:F95"/>
  <sheetViews>
    <sheetView view="pageBreakPreview" topLeftCell="A4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237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232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233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235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236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229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238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239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55.75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19512.5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19512.5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975.63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1946.37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22434.5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22434.5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5:D35"/>
    <mergeCell ref="B36:D36"/>
    <mergeCell ref="B37:D37"/>
    <mergeCell ref="B38:D38"/>
    <mergeCell ref="B34:D34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0:D70"/>
    <mergeCell ref="B57:D57"/>
    <mergeCell ref="B58:D58"/>
    <mergeCell ref="B59:D59"/>
    <mergeCell ref="B60:D60"/>
    <mergeCell ref="B61:D61"/>
    <mergeCell ref="B62:D62"/>
    <mergeCell ref="A88:F88"/>
    <mergeCell ref="B90:E90"/>
    <mergeCell ref="A91:F91"/>
    <mergeCell ref="B93:D93"/>
    <mergeCell ref="B54:D54"/>
    <mergeCell ref="B71:D71"/>
    <mergeCell ref="B80:D80"/>
    <mergeCell ref="B81:D81"/>
    <mergeCell ref="B82:D82"/>
    <mergeCell ref="B86:E86"/>
    <mergeCell ref="A87:F87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80:B82 B12:B20 B39:B71 B33:B38" xr:uid="{70E6976B-2560-4651-9848-052BF54E05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459C-5F5F-43C2-95C1-F17B1D61B8F2}">
  <sheetPr codeName="Feuil26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72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243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245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37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79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22.75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7962.5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7987.5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399.38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796.75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9183.6299999999992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9183.6299999999992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F04A6B15-0667-4894-AAEE-945C8CDD64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2966-D847-440B-BE15-8F862EFE658C}">
  <sheetPr codeName="Feuil27">
    <pageSetUpPr fitToPage="1"/>
  </sheetPr>
  <dimension ref="A12:F95"/>
  <sheetViews>
    <sheetView view="pageBreakPreview" topLeftCell="A15" zoomScale="80" zoomScaleNormal="100" zoomScaleSheetLayoutView="80" workbookViewId="0">
      <selection activeCell="H32" sqref="H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247</v>
      </c>
      <c r="C24" s="21"/>
      <c r="D24" s="21"/>
      <c r="E24" s="21"/>
      <c r="F24" s="21"/>
    </row>
    <row r="25" spans="1:6" ht="15" x14ac:dyDescent="0.2">
      <c r="A25" s="17"/>
      <c r="B25" s="25" t="s">
        <v>248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251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252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73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253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161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254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38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79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14.75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5162.5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5162.5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258.13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514.96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5935.59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5935.59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6:D46"/>
    <mergeCell ref="B47:D47"/>
    <mergeCell ref="B48:D48"/>
    <mergeCell ref="B49:D49"/>
    <mergeCell ref="B44:D44"/>
    <mergeCell ref="B45:D45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50:B71 B33:B49" xr:uid="{5F26BC70-53AA-4AE7-ADE7-D67BA1AEB7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2850-68C7-41BA-AC6D-82DB5ACB1D7A}">
  <sheetPr codeName="Feuil28">
    <pageSetUpPr fitToPage="1"/>
  </sheetPr>
  <dimension ref="A12:F95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 t="s">
        <v>257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14.25" x14ac:dyDescent="0.2">
      <c r="A36" s="21"/>
      <c r="B36" s="129" t="s">
        <v>258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 t="s">
        <v>31</v>
      </c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7.5</v>
      </c>
      <c r="D69" s="52">
        <v>350</v>
      </c>
      <c r="E69" s="49"/>
      <c r="F69" s="46"/>
    </row>
    <row r="70" spans="1:6" ht="14.25" x14ac:dyDescent="0.2">
      <c r="A70" s="21"/>
      <c r="B70" s="122"/>
      <c r="C70" s="122"/>
      <c r="D70" s="122"/>
      <c r="E70" s="28"/>
      <c r="F70" s="21"/>
    </row>
    <row r="71" spans="1:6" ht="13.5" customHeight="1" x14ac:dyDescent="0.2">
      <c r="A71" s="21"/>
      <c r="B71" s="122"/>
      <c r="C71" s="122"/>
      <c r="D71" s="122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2625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2625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131.25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261.83999999999997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3018.09</v>
      </c>
      <c r="F79" s="21"/>
    </row>
    <row r="80" spans="1:6" ht="15.75" thickTop="1" x14ac:dyDescent="0.2">
      <c r="A80" s="21"/>
      <c r="B80" s="126"/>
      <c r="C80" s="126"/>
      <c r="D80" s="126"/>
      <c r="E80" s="36"/>
      <c r="F80" s="21"/>
    </row>
    <row r="81" spans="1:6" ht="15" x14ac:dyDescent="0.2">
      <c r="A81" s="21"/>
      <c r="B81" s="123" t="s">
        <v>19</v>
      </c>
      <c r="C81" s="123"/>
      <c r="D81" s="123"/>
      <c r="E81" s="36">
        <v>0</v>
      </c>
      <c r="F81" s="21"/>
    </row>
    <row r="82" spans="1:6" ht="15" x14ac:dyDescent="0.2">
      <c r="A82" s="21"/>
      <c r="B82" s="126"/>
      <c r="C82" s="126"/>
      <c r="D82" s="126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3018.09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4.25" x14ac:dyDescent="0.2">
      <c r="A87" s="128" t="s">
        <v>32</v>
      </c>
      <c r="B87" s="128"/>
      <c r="C87" s="128"/>
      <c r="D87" s="128"/>
      <c r="E87" s="128"/>
      <c r="F87" s="128"/>
    </row>
    <row r="88" spans="1:6" ht="14.25" x14ac:dyDescent="0.2">
      <c r="A88" s="124" t="s">
        <v>33</v>
      </c>
      <c r="B88" s="124"/>
      <c r="C88" s="124"/>
      <c r="D88" s="124"/>
      <c r="E88" s="124"/>
      <c r="F88" s="12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1"/>
      <c r="C90" s="121"/>
      <c r="D90" s="121"/>
      <c r="E90" s="121"/>
      <c r="F90" s="21"/>
    </row>
    <row r="91" spans="1:6" ht="15" x14ac:dyDescent="0.2">
      <c r="A91" s="127" t="s">
        <v>7</v>
      </c>
      <c r="B91" s="127"/>
      <c r="C91" s="127"/>
      <c r="D91" s="127"/>
      <c r="E91" s="127"/>
      <c r="F91" s="127"/>
    </row>
    <row r="93" spans="1:6" ht="39.75" customHeight="1" x14ac:dyDescent="0.2">
      <c r="B93" s="118"/>
      <c r="C93" s="119"/>
      <c r="D93" s="119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6C89B538-0964-429C-9148-A5212D0F50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7" zoomScaleNormal="100" workbookViewId="0">
      <selection activeCell="C36" sqref="C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66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67</v>
      </c>
      <c r="D9" s="7"/>
    </row>
    <row r="10" spans="1:4" x14ac:dyDescent="0.2">
      <c r="A10" s="6"/>
      <c r="B10" s="14"/>
      <c r="C10" s="8" t="s">
        <v>68</v>
      </c>
      <c r="D10" s="7"/>
    </row>
    <row r="11" spans="1:4" x14ac:dyDescent="0.2">
      <c r="A11" s="6"/>
      <c r="B11" s="14"/>
      <c r="C11" s="8" t="s">
        <v>69</v>
      </c>
      <c r="D11" s="7"/>
    </row>
    <row r="12" spans="1:4" x14ac:dyDescent="0.2">
      <c r="A12" s="6"/>
      <c r="B12" s="14"/>
      <c r="C12" s="8" t="s">
        <v>70</v>
      </c>
      <c r="D12" s="7"/>
    </row>
    <row r="13" spans="1:4" x14ac:dyDescent="0.2">
      <c r="A13" s="6"/>
      <c r="B13" s="14"/>
      <c r="C13" s="8" t="s">
        <v>71</v>
      </c>
      <c r="D13" s="7"/>
    </row>
    <row r="14" spans="1:4" x14ac:dyDescent="0.2">
      <c r="A14" s="6"/>
      <c r="B14" s="14"/>
      <c r="C14" s="8" t="s">
        <v>72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73</v>
      </c>
      <c r="D19" s="7"/>
    </row>
    <row r="20" spans="1:4" x14ac:dyDescent="0.2">
      <c r="A20" s="6"/>
      <c r="B20" s="14"/>
      <c r="C20" s="8" t="s">
        <v>74</v>
      </c>
      <c r="D20" s="7"/>
    </row>
    <row r="21" spans="1:4" x14ac:dyDescent="0.2">
      <c r="A21" s="6"/>
      <c r="B21" s="14"/>
      <c r="C21" s="8" t="s">
        <v>161</v>
      </c>
      <c r="D21" s="7"/>
    </row>
    <row r="22" spans="1:4" x14ac:dyDescent="0.2">
      <c r="A22" s="6"/>
      <c r="B22" s="14"/>
      <c r="C22" s="8" t="s">
        <v>75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162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163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77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78</v>
      </c>
      <c r="D37" s="7"/>
    </row>
    <row r="38" spans="1:4" x14ac:dyDescent="0.2">
      <c r="A38" s="6"/>
      <c r="B38" s="14"/>
      <c r="C38" s="9" t="s">
        <v>164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79</v>
      </c>
      <c r="D43" s="7"/>
    </row>
    <row r="44" spans="1:4" x14ac:dyDescent="0.2">
      <c r="A44" s="6"/>
      <c r="B44" s="14"/>
      <c r="C44" s="8" t="s">
        <v>80</v>
      </c>
      <c r="D44" s="7"/>
    </row>
    <row r="45" spans="1:4" x14ac:dyDescent="0.2">
      <c r="A45" s="6"/>
      <c r="B45" s="14"/>
      <c r="C45" s="8" t="s">
        <v>81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BB6B-36A7-444C-BA5B-AC34862C0728}">
  <sheetPr codeName="Feuil29">
    <pageSetUpPr fitToPage="1"/>
  </sheetPr>
  <dimension ref="A1:F88"/>
  <sheetViews>
    <sheetView topLeftCell="A60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259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/>
      <c r="C34" s="82"/>
      <c r="D34" s="83"/>
      <c r="E34" s="83"/>
      <c r="F34" s="83"/>
    </row>
    <row r="35" spans="1:6" ht="14.25" customHeight="1" x14ac:dyDescent="0.2">
      <c r="A35" s="76"/>
      <c r="B35" s="81"/>
      <c r="C35" s="84"/>
      <c r="D35" s="83"/>
      <c r="E35" s="83"/>
      <c r="F35" s="83"/>
    </row>
    <row r="36" spans="1:6" ht="14.25" customHeight="1" x14ac:dyDescent="0.2">
      <c r="A36" s="76"/>
      <c r="B36" s="81"/>
      <c r="C36" s="82"/>
      <c r="D36" s="83"/>
      <c r="E36" s="83"/>
      <c r="F36" s="83"/>
    </row>
    <row r="37" spans="1:6" ht="14.25" customHeight="1" x14ac:dyDescent="0.2">
      <c r="A37" s="76"/>
      <c r="B37" s="81"/>
      <c r="C37" s="82"/>
      <c r="D37" s="83"/>
      <c r="E37" s="83"/>
      <c r="F37" s="83"/>
    </row>
    <row r="38" spans="1:6" ht="14.25" customHeight="1" x14ac:dyDescent="0.2">
      <c r="A38" s="76"/>
      <c r="B38" s="81"/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14.35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5022.5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5022.5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251.13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500.99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5774.62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5774.62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D907-FF1B-442C-870C-EDB2A8AC8DD0}">
  <sheetPr codeName="Feuil4">
    <pageSetUpPr fitToPage="1"/>
  </sheetPr>
  <dimension ref="A12:F90"/>
  <sheetViews>
    <sheetView view="pageBreakPreview" topLeftCell="A28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82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30" customHeight="1" x14ac:dyDescent="0.2">
      <c r="A36" s="21"/>
      <c r="B36" s="122" t="s">
        <v>83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30" customHeight="1" x14ac:dyDescent="0.2">
      <c r="A38" s="21"/>
      <c r="B38" s="122" t="s">
        <v>84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85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 t="s">
        <v>86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17.5</v>
      </c>
      <c r="D64" s="52">
        <v>295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5162.5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5162.5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258.13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514.96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5935.59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19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5935.59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32</v>
      </c>
      <c r="B82" s="128"/>
      <c r="C82" s="128"/>
      <c r="D82" s="128"/>
      <c r="E82" s="128"/>
      <c r="F82" s="128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6381920B-08C2-4767-9CDB-BB76F595E5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3605-6430-4293-8768-C66273DEB29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266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267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268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270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271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272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273</v>
      </c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23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8050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8050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402.5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802.99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9255.49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9255.49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DEA2-C595-4900-B106-B41FA08841F4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274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276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277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278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279</v>
      </c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1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12.25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4287.5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4287.5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214.38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427.68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4929.5600000000004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4929.5600000000004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CCF4-E410-496C-9CA2-28542151B64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280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281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282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283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284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37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285</v>
      </c>
      <c r="C42" s="82"/>
      <c r="D42" s="83"/>
      <c r="E42" s="83"/>
      <c r="F42" s="83"/>
    </row>
    <row r="43" spans="1:6" ht="14.25" customHeight="1" x14ac:dyDescent="0.2">
      <c r="A43" s="76"/>
      <c r="B43" s="81" t="s">
        <v>269</v>
      </c>
      <c r="C43" s="82"/>
      <c r="D43" s="83"/>
      <c r="E43" s="83"/>
      <c r="F43" s="83"/>
    </row>
    <row r="44" spans="1:6" ht="14.25" customHeight="1" x14ac:dyDescent="0.2">
      <c r="A44" s="76"/>
      <c r="B44" s="81" t="s">
        <v>286</v>
      </c>
      <c r="C44" s="82"/>
      <c r="D44" s="83"/>
      <c r="E44" s="83"/>
      <c r="F44" s="83"/>
    </row>
    <row r="45" spans="1:6" ht="14.25" customHeight="1" x14ac:dyDescent="0.2">
      <c r="A45" s="76"/>
      <c r="B45" s="81" t="s">
        <v>269</v>
      </c>
      <c r="C45" s="82"/>
      <c r="D45" s="83"/>
      <c r="E45" s="83"/>
      <c r="F45" s="83"/>
    </row>
    <row r="46" spans="1:6" ht="14.25" customHeight="1" x14ac:dyDescent="0.2">
      <c r="A46" s="76"/>
      <c r="B46" s="81" t="s">
        <v>287</v>
      </c>
      <c r="C46" s="82"/>
      <c r="D46" s="83"/>
      <c r="E46" s="83"/>
      <c r="F46" s="83"/>
    </row>
    <row r="47" spans="1:6" ht="14.25" customHeight="1" x14ac:dyDescent="0.2">
      <c r="A47" s="76"/>
      <c r="B47" s="81" t="s">
        <v>269</v>
      </c>
      <c r="C47" s="82"/>
      <c r="D47" s="83"/>
      <c r="E47" s="83"/>
      <c r="F47" s="83"/>
    </row>
    <row r="48" spans="1:6" ht="14.25" customHeight="1" x14ac:dyDescent="0.2">
      <c r="A48" s="76"/>
      <c r="B48" s="81" t="s">
        <v>288</v>
      </c>
      <c r="C48" s="82"/>
      <c r="D48" s="83"/>
      <c r="E48" s="83"/>
      <c r="F48" s="83"/>
    </row>
    <row r="49" spans="1:6" ht="14.25" customHeight="1" x14ac:dyDescent="0.2">
      <c r="A49" s="76"/>
      <c r="B49" s="81" t="s">
        <v>269</v>
      </c>
      <c r="C49" s="82"/>
      <c r="D49" s="83"/>
      <c r="E49" s="83"/>
      <c r="F49" s="83"/>
    </row>
    <row r="50" spans="1:6" ht="14.25" customHeight="1" x14ac:dyDescent="0.2">
      <c r="A50" s="76"/>
      <c r="B50" s="81" t="s">
        <v>79</v>
      </c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32</v>
      </c>
      <c r="D66" s="93">
        <v>400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12800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12800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640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1276.8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14716.8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14716.8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99F-4B50-494F-9D77-90F1E26A8458}">
  <sheetPr codeName="Feuil5">
    <pageSetUpPr fitToPage="1"/>
  </sheetPr>
  <dimension ref="A12:F88"/>
  <sheetViews>
    <sheetView view="pageBreakPreview" topLeftCell="A40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44.25" customHeight="1" x14ac:dyDescent="0.2">
      <c r="A36" s="21"/>
      <c r="B36" s="122" t="s">
        <v>89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90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91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29.25" customHeight="1" x14ac:dyDescent="0.2">
      <c r="A42" s="21"/>
      <c r="B42" s="122" t="s">
        <v>92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93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 t="s">
        <v>94</v>
      </c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30" customHeight="1" x14ac:dyDescent="0.2">
      <c r="A48" s="21"/>
      <c r="B48" s="122" t="s">
        <v>95</v>
      </c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 t="s">
        <v>96</v>
      </c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 t="s">
        <v>97</v>
      </c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22.75</v>
      </c>
      <c r="D62" s="52">
        <v>295</v>
      </c>
      <c r="E62" s="49"/>
      <c r="F62" s="46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3.5" customHeight="1" x14ac:dyDescent="0.2">
      <c r="A64" s="21"/>
      <c r="B64" s="122"/>
      <c r="C64" s="122"/>
      <c r="D64" s="122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6711.25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6711.25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335.56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669.45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7716.26</v>
      </c>
      <c r="F72" s="21"/>
    </row>
    <row r="73" spans="1:6" ht="15.75" thickTop="1" x14ac:dyDescent="0.2">
      <c r="A73" s="21"/>
      <c r="B73" s="126"/>
      <c r="C73" s="126"/>
      <c r="D73" s="126"/>
      <c r="E73" s="36"/>
      <c r="F73" s="21"/>
    </row>
    <row r="74" spans="1:6" ht="15" x14ac:dyDescent="0.2">
      <c r="A74" s="21"/>
      <c r="B74" s="123" t="s">
        <v>19</v>
      </c>
      <c r="C74" s="123"/>
      <c r="D74" s="123"/>
      <c r="E74" s="36">
        <v>0</v>
      </c>
      <c r="F74" s="21"/>
    </row>
    <row r="75" spans="1:6" ht="15" x14ac:dyDescent="0.2">
      <c r="A75" s="21"/>
      <c r="B75" s="126"/>
      <c r="C75" s="126"/>
      <c r="D75" s="126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7716.26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0"/>
      <c r="C79" s="120"/>
      <c r="D79" s="120"/>
      <c r="E79" s="120"/>
      <c r="F79" s="21"/>
    </row>
    <row r="80" spans="1:6" ht="14.25" x14ac:dyDescent="0.2">
      <c r="A80" s="128" t="s">
        <v>32</v>
      </c>
      <c r="B80" s="128"/>
      <c r="C80" s="128"/>
      <c r="D80" s="128"/>
      <c r="E80" s="128"/>
      <c r="F80" s="128"/>
    </row>
    <row r="81" spans="1:6" ht="14.25" x14ac:dyDescent="0.2">
      <c r="A81" s="124" t="s">
        <v>33</v>
      </c>
      <c r="B81" s="124"/>
      <c r="C81" s="124"/>
      <c r="D81" s="124"/>
      <c r="E81" s="124"/>
      <c r="F81" s="124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5" x14ac:dyDescent="0.2">
      <c r="A84" s="127" t="s">
        <v>7</v>
      </c>
      <c r="B84" s="127"/>
      <c r="C84" s="127"/>
      <c r="D84" s="127"/>
      <c r="E84" s="127"/>
      <c r="F84" s="127"/>
    </row>
    <row r="86" spans="1:6" ht="39.75" customHeight="1" x14ac:dyDescent="0.2">
      <c r="B86" s="118"/>
      <c r="C86" s="119"/>
      <c r="D86" s="119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4:D44"/>
    <mergeCell ref="B59:D59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</mergeCells>
  <dataValidations count="1">
    <dataValidation type="list" allowBlank="1" showInputMessage="1" showErrorMessage="1" sqref="B73:B75 B12:B20 B33:B64" xr:uid="{E62CB658-A214-4D2A-93FA-038F5ADE245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0F1-DFF2-41B2-AE44-C4CDAB5D5693}">
  <sheetPr codeName="Feuil6">
    <pageSetUpPr fitToPage="1"/>
  </sheetPr>
  <dimension ref="A12:F8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44.25" customHeight="1" x14ac:dyDescent="0.2">
      <c r="A36" s="21"/>
      <c r="B36" s="122" t="s">
        <v>89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90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93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29.25" customHeight="1" x14ac:dyDescent="0.2">
      <c r="A42" s="21"/>
      <c r="B42" s="122" t="s">
        <v>100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97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30" customHeight="1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32</v>
      </c>
      <c r="D62" s="52">
        <v>295</v>
      </c>
      <c r="E62" s="49"/>
      <c r="F62" s="46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3.5" customHeight="1" x14ac:dyDescent="0.2">
      <c r="A64" s="21"/>
      <c r="B64" s="122"/>
      <c r="C64" s="122"/>
      <c r="D64" s="122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9440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9440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472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941.64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10853.64</v>
      </c>
      <c r="F72" s="21"/>
    </row>
    <row r="73" spans="1:6" ht="15.75" thickTop="1" x14ac:dyDescent="0.2">
      <c r="A73" s="21"/>
      <c r="B73" s="126"/>
      <c r="C73" s="126"/>
      <c r="D73" s="126"/>
      <c r="E73" s="36"/>
      <c r="F73" s="21"/>
    </row>
    <row r="74" spans="1:6" ht="15" x14ac:dyDescent="0.2">
      <c r="A74" s="21"/>
      <c r="B74" s="123" t="s">
        <v>19</v>
      </c>
      <c r="C74" s="123"/>
      <c r="D74" s="123"/>
      <c r="E74" s="36">
        <v>0</v>
      </c>
      <c r="F74" s="21"/>
    </row>
    <row r="75" spans="1:6" ht="15" x14ac:dyDescent="0.2">
      <c r="A75" s="21"/>
      <c r="B75" s="126"/>
      <c r="C75" s="126"/>
      <c r="D75" s="126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10853.64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0"/>
      <c r="C79" s="120"/>
      <c r="D79" s="120"/>
      <c r="E79" s="120"/>
      <c r="F79" s="21"/>
    </row>
    <row r="80" spans="1:6" ht="14.25" x14ac:dyDescent="0.2">
      <c r="A80" s="128" t="s">
        <v>32</v>
      </c>
      <c r="B80" s="128"/>
      <c r="C80" s="128"/>
      <c r="D80" s="128"/>
      <c r="E80" s="128"/>
      <c r="F80" s="128"/>
    </row>
    <row r="81" spans="1:6" ht="14.25" x14ac:dyDescent="0.2">
      <c r="A81" s="124" t="s">
        <v>33</v>
      </c>
      <c r="B81" s="124"/>
      <c r="C81" s="124"/>
      <c r="D81" s="124"/>
      <c r="E81" s="124"/>
      <c r="F81" s="124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5" x14ac:dyDescent="0.2">
      <c r="A84" s="127" t="s">
        <v>7</v>
      </c>
      <c r="B84" s="127"/>
      <c r="C84" s="127"/>
      <c r="D84" s="127"/>
      <c r="E84" s="127"/>
      <c r="F84" s="127"/>
    </row>
    <row r="86" spans="1:6" ht="39.75" customHeight="1" x14ac:dyDescent="0.2">
      <c r="B86" s="118"/>
      <c r="C86" s="119"/>
      <c r="D86" s="119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7C67DC68-56F2-4168-A3E5-B7B2041191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0953-7B56-40A0-A0C5-41CC6029FA6E}">
  <sheetPr codeName="Feuil7"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31.5" customHeight="1" x14ac:dyDescent="0.2">
      <c r="A36" s="21"/>
      <c r="B36" s="122" t="s">
        <v>103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104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93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29.25" customHeight="1" x14ac:dyDescent="0.2">
      <c r="A42" s="21"/>
      <c r="B42" s="122" t="s">
        <v>100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97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15.25</v>
      </c>
      <c r="D64" s="52">
        <v>295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4498.75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50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4548.75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227.44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453.74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5229.9299999999994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19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5229.9299999999994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32</v>
      </c>
      <c r="B82" s="128"/>
      <c r="C82" s="128"/>
      <c r="D82" s="128"/>
      <c r="E82" s="128"/>
      <c r="F82" s="128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65:D65"/>
    <mergeCell ref="B50:D50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51:D51"/>
    <mergeCell ref="B52:D5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</mergeCells>
  <dataValidations count="1">
    <dataValidation type="list" allowBlank="1" showInputMessage="1" showErrorMessage="1" sqref="B75:B77 B12:B20 B33:B66" xr:uid="{D9E34020-C2B1-4C26-BBBC-B9B768F6D6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1F04-BF2E-406C-A50C-DC4B0EB0FB9D}">
  <sheetPr codeName="Feuil8">
    <pageSetUpPr fitToPage="1"/>
  </sheetPr>
  <dimension ref="A12:F90"/>
  <sheetViews>
    <sheetView view="pageBreakPreview" topLeftCell="A12" zoomScale="80" zoomScaleNormal="100" zoomScaleSheetLayoutView="80" workbookViewId="0">
      <selection activeCell="C51" sqref="C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14.25" x14ac:dyDescent="0.2">
      <c r="A38" s="21"/>
      <c r="B38" s="56" t="s">
        <v>108</v>
      </c>
      <c r="C38" s="51">
        <v>4.75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110</v>
      </c>
      <c r="C40" s="51">
        <v>3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111</v>
      </c>
      <c r="C42" s="51">
        <v>3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112</v>
      </c>
      <c r="C44" s="51">
        <v>1.25</v>
      </c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28.5" x14ac:dyDescent="0.2">
      <c r="A46" s="21"/>
      <c r="B46" s="56" t="s">
        <v>113</v>
      </c>
      <c r="C46" s="51">
        <v>4</v>
      </c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 t="s">
        <v>114</v>
      </c>
      <c r="C48" s="51">
        <v>0.75</v>
      </c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 t="s">
        <v>115</v>
      </c>
      <c r="C50" s="51">
        <v>2</v>
      </c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18.75</v>
      </c>
      <c r="D64" s="52">
        <v>295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5531.25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5531.25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276.56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551.74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6359.55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19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6359.55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32</v>
      </c>
      <c r="B82" s="128"/>
      <c r="C82" s="128"/>
      <c r="D82" s="128"/>
      <c r="E82" s="128"/>
      <c r="F82" s="128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A30:F30"/>
    <mergeCell ref="B88:D88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755D02FF-DFF8-48AB-95F4-8799C76916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DD9-42F4-4E59-A6D3-CA3A180E4D0E}">
  <sheetPr codeName="Feuil9">
    <pageSetUpPr fitToPage="1"/>
  </sheetPr>
  <dimension ref="A12:F90"/>
  <sheetViews>
    <sheetView view="pageBreakPreview" zoomScale="80" zoomScaleNormal="100" zoomScaleSheetLayoutView="80" workbookViewId="0">
      <selection activeCell="B39" sqref="B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57" x14ac:dyDescent="0.2">
      <c r="A38" s="21"/>
      <c r="B38" s="56" t="s">
        <v>120</v>
      </c>
      <c r="C38" s="51">
        <v>26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118</v>
      </c>
      <c r="C40" s="51">
        <v>2.5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119</v>
      </c>
      <c r="C42" s="51">
        <v>2.5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31</v>
      </c>
      <c r="D64" s="52">
        <v>295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9145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9145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457.25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912.21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10514.46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19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10514.46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32</v>
      </c>
      <c r="B82" s="128"/>
      <c r="C82" s="128"/>
      <c r="D82" s="128"/>
      <c r="E82" s="128"/>
      <c r="F82" s="128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B88:D88"/>
    <mergeCell ref="A30:F30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9ABD7A1-A63E-49B7-984A-625446B73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E79D-03B4-4439-925D-E664290FCD94}">
  <sheetPr codeName="Feuil10">
    <pageSetUpPr fitToPage="1"/>
  </sheetPr>
  <dimension ref="A12:F92"/>
  <sheetViews>
    <sheetView view="pageBreakPreview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28.5" x14ac:dyDescent="0.2">
      <c r="A38" s="21"/>
      <c r="B38" s="56" t="s">
        <v>123</v>
      </c>
      <c r="C38" s="51"/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124</v>
      </c>
      <c r="C40" s="51"/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14.25" x14ac:dyDescent="0.2">
      <c r="A42" s="21"/>
      <c r="B42" s="56" t="s">
        <v>125</v>
      </c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126</v>
      </c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 t="s">
        <v>127</v>
      </c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295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2581.25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257.48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2967.79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2967.79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32</v>
      </c>
      <c r="B84" s="128"/>
      <c r="C84" s="128"/>
      <c r="D84" s="128"/>
      <c r="E84" s="128"/>
      <c r="F84" s="128"/>
    </row>
    <row r="85" spans="1:6" ht="14.25" x14ac:dyDescent="0.2">
      <c r="A85" s="124" t="s">
        <v>33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02F3DEE-EC60-4AED-8F67-7FB0DE41F1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61</vt:i4>
      </vt:variant>
    </vt:vector>
  </HeadingPairs>
  <TitlesOfParts>
    <vt:vector size="93" baseType="lpstr">
      <vt:lpstr>28-07-20</vt:lpstr>
      <vt:lpstr>27-10-20</vt:lpstr>
      <vt:lpstr>01-02-21</vt:lpstr>
      <vt:lpstr>04-03-21</vt:lpstr>
      <vt:lpstr>17-04-21</vt:lpstr>
      <vt:lpstr>18-06-21</vt:lpstr>
      <vt:lpstr>21-07-21</vt:lpstr>
      <vt:lpstr>05-10-21</vt:lpstr>
      <vt:lpstr>11-12-21</vt:lpstr>
      <vt:lpstr>04-02-22</vt:lpstr>
      <vt:lpstr>13-05-22</vt:lpstr>
      <vt:lpstr>09-09-22</vt:lpstr>
      <vt:lpstr>15-10-22</vt:lpstr>
      <vt:lpstr>20-12-22</vt:lpstr>
      <vt:lpstr>18-02-23</vt:lpstr>
      <vt:lpstr>21-03-23</vt:lpstr>
      <vt:lpstr>29-04-23</vt:lpstr>
      <vt:lpstr>31-05-23</vt:lpstr>
      <vt:lpstr>25-07-23</vt:lpstr>
      <vt:lpstr>03-10-23</vt:lpstr>
      <vt:lpstr>14-12-23</vt:lpstr>
      <vt:lpstr>18-02-24</vt:lpstr>
      <vt:lpstr>18-02-24 (2)</vt:lpstr>
      <vt:lpstr>28-03-24</vt:lpstr>
      <vt:lpstr>11-05-24</vt:lpstr>
      <vt:lpstr>26-05-24</vt:lpstr>
      <vt:lpstr>27-07-24</vt:lpstr>
      <vt:lpstr>Activités</vt:lpstr>
      <vt:lpstr>2024-10-19 - 24-24579</vt:lpstr>
      <vt:lpstr>2024-11-02 - 24-24599</vt:lpstr>
      <vt:lpstr>2024-12-22 - 24-24713</vt:lpstr>
      <vt:lpstr>2025-03-01 - 25-24753</vt:lpstr>
      <vt:lpstr>Liste_Activités</vt:lpstr>
      <vt:lpstr>'01-02-21'!Print_Area</vt:lpstr>
      <vt:lpstr>'03-10-23'!Print_Area</vt:lpstr>
      <vt:lpstr>'04-02-22'!Print_Area</vt:lpstr>
      <vt:lpstr>'04-03-21'!Print_Area</vt:lpstr>
      <vt:lpstr>'05-10-21'!Print_Area</vt:lpstr>
      <vt:lpstr>'09-09-22'!Print_Area</vt:lpstr>
      <vt:lpstr>'11-05-24'!Print_Area</vt:lpstr>
      <vt:lpstr>'11-12-21'!Print_Area</vt:lpstr>
      <vt:lpstr>'13-05-22'!Print_Area</vt:lpstr>
      <vt:lpstr>'14-12-23'!Print_Area</vt:lpstr>
      <vt:lpstr>'15-10-22'!Print_Area</vt:lpstr>
      <vt:lpstr>'17-04-21'!Print_Area</vt:lpstr>
      <vt:lpstr>'18-02-23'!Print_Area</vt:lpstr>
      <vt:lpstr>'18-02-24'!Print_Area</vt:lpstr>
      <vt:lpstr>'18-02-24 (2)'!Print_Area</vt:lpstr>
      <vt:lpstr>'18-06-21'!Print_Area</vt:lpstr>
      <vt:lpstr>'20-12-22'!Print_Area</vt:lpstr>
      <vt:lpstr>'21-03-23'!Print_Area</vt:lpstr>
      <vt:lpstr>'21-07-21'!Print_Area</vt:lpstr>
      <vt:lpstr>'25-07-23'!Print_Area</vt:lpstr>
      <vt:lpstr>'26-05-24'!Print_Area</vt:lpstr>
      <vt:lpstr>'27-07-24'!Print_Area</vt:lpstr>
      <vt:lpstr>'27-10-20'!Print_Area</vt:lpstr>
      <vt:lpstr>'28-03-24'!Print_Area</vt:lpstr>
      <vt:lpstr>'28-07-20'!Print_Area</vt:lpstr>
      <vt:lpstr>'29-04-23'!Print_Area</vt:lpstr>
      <vt:lpstr>'31-05-23'!Print_Area</vt:lpstr>
      <vt:lpstr>Activités!Print_Area</vt:lpstr>
      <vt:lpstr>'01-02-21'!Zone_d_impression</vt:lpstr>
      <vt:lpstr>'03-10-23'!Zone_d_impression</vt:lpstr>
      <vt:lpstr>'04-02-22'!Zone_d_impression</vt:lpstr>
      <vt:lpstr>'04-03-21'!Zone_d_impression</vt:lpstr>
      <vt:lpstr>'05-10-21'!Zone_d_impression</vt:lpstr>
      <vt:lpstr>'09-09-22'!Zone_d_impression</vt:lpstr>
      <vt:lpstr>'11-05-24'!Zone_d_impression</vt:lpstr>
      <vt:lpstr>'11-12-21'!Zone_d_impression</vt:lpstr>
      <vt:lpstr>'13-05-22'!Zone_d_impression</vt:lpstr>
      <vt:lpstr>'14-12-23'!Zone_d_impression</vt:lpstr>
      <vt:lpstr>'15-10-22'!Zone_d_impression</vt:lpstr>
      <vt:lpstr>'17-04-21'!Zone_d_impression</vt:lpstr>
      <vt:lpstr>'18-02-23'!Zone_d_impression</vt:lpstr>
      <vt:lpstr>'18-02-24'!Zone_d_impression</vt:lpstr>
      <vt:lpstr>'18-02-24 (2)'!Zone_d_impression</vt:lpstr>
      <vt:lpstr>'18-06-21'!Zone_d_impression</vt:lpstr>
      <vt:lpstr>'20-12-22'!Zone_d_impression</vt:lpstr>
      <vt:lpstr>'2024-10-19 - 24-24579'!Zone_d_impression</vt:lpstr>
      <vt:lpstr>'2024-11-02 - 24-24599'!Zone_d_impression</vt:lpstr>
      <vt:lpstr>'2024-12-22 - 24-24713'!Zone_d_impression</vt:lpstr>
      <vt:lpstr>'2025-03-01 - 25-24753'!Zone_d_impression</vt:lpstr>
      <vt:lpstr>'21-03-23'!Zone_d_impression</vt:lpstr>
      <vt:lpstr>'21-07-21'!Zone_d_impression</vt:lpstr>
      <vt:lpstr>'25-07-23'!Zone_d_impression</vt:lpstr>
      <vt:lpstr>'26-05-24'!Zone_d_impression</vt:lpstr>
      <vt:lpstr>'27-07-24'!Zone_d_impression</vt:lpstr>
      <vt:lpstr>'27-10-20'!Zone_d_impression</vt:lpstr>
      <vt:lpstr>'28-03-24'!Zone_d_impression</vt:lpstr>
      <vt:lpstr>'28-07-20'!Zone_d_impression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2024-07-27T22:01:28Z</cp:lastPrinted>
  <dcterms:created xsi:type="dcterms:W3CDTF">1996-11-05T19:10:39Z</dcterms:created>
  <dcterms:modified xsi:type="dcterms:W3CDTF">2025-03-01T19:46:55Z</dcterms:modified>
</cp:coreProperties>
</file>