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3C77BCE6-BE64-4419-BA98-F54C04EBFDB5}" xr6:coauthVersionLast="47" xr6:coauthVersionMax="47" xr10:uidLastSave="{00000000-0000-0000-0000-000000000000}"/>
  <bookViews>
    <workbookView xWindow="-120" yWindow="-120" windowWidth="38640" windowHeight="15840" firstSheet="2" activeTab="14" xr2:uid="{00000000-000D-0000-FFFF-FFFF00000000}"/>
  </bookViews>
  <sheets>
    <sheet name="29-10-21" sheetId="4" r:id="rId1"/>
    <sheet name="11-12-21" sheetId="6" r:id="rId2"/>
    <sheet name="20-02-22" sheetId="7" r:id="rId3"/>
    <sheet name="30-03-22" sheetId="8" r:id="rId4"/>
    <sheet name="25-04-22" sheetId="9" r:id="rId5"/>
    <sheet name="30-06-22" sheetId="10" r:id="rId6"/>
    <sheet name="22-12-22" sheetId="11" r:id="rId7"/>
    <sheet name="18-02-23" sheetId="12" r:id="rId8"/>
    <sheet name="21-03-23" sheetId="13" r:id="rId9"/>
    <sheet name="29-04-23" sheetId="14" r:id="rId10"/>
    <sheet name="03-10-23" sheetId="15" r:id="rId11"/>
    <sheet name="10-12-23" sheetId="16" r:id="rId12"/>
    <sheet name="11-05-24" sheetId="17" r:id="rId13"/>
    <sheet name="Activités" sheetId="5" r:id="rId14"/>
    <sheet name="2025-03-02 - 25-24816" sheetId="18" r:id="rId15"/>
  </sheets>
  <definedNames>
    <definedName name="Liste_Activités">Activités!$C$5:$C$47</definedName>
    <definedName name="Print_Area" localSheetId="10">'03-10-23'!$A$1:$F$88</definedName>
    <definedName name="Print_Area" localSheetId="11">'10-12-23'!$A$1:$F$88</definedName>
    <definedName name="Print_Area" localSheetId="12">'11-05-24'!$A$1:$F$88</definedName>
    <definedName name="Print_Area" localSheetId="1">'11-12-21'!$A$1:$F$89</definedName>
    <definedName name="Print_Area" localSheetId="7">'18-02-23'!$A$1:$F$87</definedName>
    <definedName name="Print_Area" localSheetId="2">'20-02-22'!$A$1:$F$89</definedName>
    <definedName name="Print_Area" localSheetId="8">'21-03-23'!$A$1:$F$88</definedName>
    <definedName name="Print_Area" localSheetId="6">'22-12-22'!$A$1:$F$85</definedName>
    <definedName name="Print_Area" localSheetId="4">'25-04-22'!$A$1:$F$89</definedName>
    <definedName name="Print_Area" localSheetId="9">'29-04-23'!$A$1:$F$88</definedName>
    <definedName name="Print_Area" localSheetId="0">'29-10-21'!$A$1:$F$89</definedName>
    <definedName name="Print_Area" localSheetId="3">'30-03-22'!$A$1:$F$89</definedName>
    <definedName name="Print_Area" localSheetId="5">'30-06-22'!$A$1:$F$89</definedName>
    <definedName name="Print_Area" localSheetId="13">Activités!$A$1:$D$47</definedName>
    <definedName name="_xlnm.Print_Area" localSheetId="10">'03-10-23'!$A$1:$F$88</definedName>
    <definedName name="_xlnm.Print_Area" localSheetId="11">'10-12-23'!$A$1:$F$88</definedName>
    <definedName name="_xlnm.Print_Area" localSheetId="12">'11-05-24'!$A$1:$F$88</definedName>
    <definedName name="_xlnm.Print_Area" localSheetId="1">'11-12-21'!$A$1:$F$89</definedName>
    <definedName name="_xlnm.Print_Area" localSheetId="7">'18-02-23'!$A$1:$F$87</definedName>
    <definedName name="_xlnm.Print_Area" localSheetId="2">'20-02-22'!$A$1:$F$89</definedName>
    <definedName name="_xlnm.Print_Area" localSheetId="14">'2025-03-02 - 25-24816'!$A$1:$F$88</definedName>
    <definedName name="_xlnm.Print_Area" localSheetId="8">'21-03-23'!$A$1:$F$88</definedName>
    <definedName name="_xlnm.Print_Area" localSheetId="6">'22-12-22'!$A$1:$F$85</definedName>
    <definedName name="_xlnm.Print_Area" localSheetId="4">'25-04-22'!$A$1:$F$89</definedName>
    <definedName name="_xlnm.Print_Area" localSheetId="9">'29-04-23'!$A$1:$F$88</definedName>
    <definedName name="_xlnm.Print_Area" localSheetId="0">'29-10-21'!$A$1:$F$89</definedName>
    <definedName name="_xlnm.Print_Area" localSheetId="3">'30-03-22'!$A$1:$F$89</definedName>
    <definedName name="_xlnm.Print_Area" localSheetId="5">'30-06-22'!$A$1:$F$89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17" l="1"/>
  <c r="E71" i="17" s="1"/>
  <c r="E68" i="16"/>
  <c r="E71" i="16" s="1"/>
  <c r="E68" i="15"/>
  <c r="E71" i="15" s="1"/>
  <c r="E68" i="14"/>
  <c r="E71" i="14" s="1"/>
  <c r="E68" i="13"/>
  <c r="E71" i="13"/>
  <c r="E72" i="13"/>
  <c r="E73" i="13"/>
  <c r="E75" i="13"/>
  <c r="E79" i="13"/>
  <c r="E67" i="12"/>
  <c r="E70" i="12"/>
  <c r="E71" i="12"/>
  <c r="E72" i="12"/>
  <c r="E74" i="12"/>
  <c r="E78" i="12"/>
  <c r="E65" i="11"/>
  <c r="E68" i="11"/>
  <c r="E69" i="11"/>
  <c r="E70" i="11"/>
  <c r="E72" i="11"/>
  <c r="E76" i="11"/>
  <c r="E69" i="10"/>
  <c r="E72" i="10"/>
  <c r="E73" i="10"/>
  <c r="E74" i="10"/>
  <c r="E76" i="10"/>
  <c r="E80" i="10"/>
  <c r="E69" i="9"/>
  <c r="E72" i="9"/>
  <c r="E73" i="9"/>
  <c r="E74" i="9"/>
  <c r="E76" i="9"/>
  <c r="E80" i="9"/>
  <c r="E69" i="8"/>
  <c r="E72" i="8"/>
  <c r="E73" i="8"/>
  <c r="E74" i="8"/>
  <c r="E76" i="8"/>
  <c r="E80" i="8"/>
  <c r="E69" i="7"/>
  <c r="E72" i="7"/>
  <c r="E73" i="7"/>
  <c r="E74" i="7"/>
  <c r="E76" i="7"/>
  <c r="E80" i="7"/>
  <c r="E69" i="6"/>
  <c r="E72" i="6"/>
  <c r="E73" i="6"/>
  <c r="E74" i="6"/>
  <c r="E76" i="6"/>
  <c r="E80" i="6"/>
  <c r="E69" i="4"/>
  <c r="E72" i="4"/>
  <c r="E74" i="4"/>
  <c r="E73" i="4"/>
  <c r="E76" i="4"/>
  <c r="E80" i="4"/>
  <c r="E73" i="17" l="1"/>
  <c r="E72" i="17"/>
  <c r="E72" i="16"/>
  <c r="E73" i="16"/>
  <c r="E73" i="15"/>
  <c r="E72" i="15"/>
  <c r="E75" i="15" s="1"/>
  <c r="E79" i="15" s="1"/>
  <c r="E73" i="14"/>
  <c r="E72" i="14"/>
  <c r="E75" i="17" l="1"/>
  <c r="E79" i="17" s="1"/>
  <c r="E75" i="16"/>
  <c r="E79" i="16" s="1"/>
  <c r="E75" i="14"/>
  <c r="E79" i="14" s="1"/>
</calcChain>
</file>

<file path=xl/sharedStrings.xml><?xml version="1.0" encoding="utf-8"?>
<sst xmlns="http://schemas.openxmlformats.org/spreadsheetml/2006/main" count="451" uniqueCount="154">
  <si>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</si>
  <si>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</si>
  <si>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</si>
  <si>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</si>
  <si>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</si>
  <si>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</si>
  <si>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</si>
  <si>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</si>
  <si>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</si>
  <si>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</si>
  <si>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</si>
  <si>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</si>
  <si>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</si>
  <si>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</si>
  <si>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</si>
  <si>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</si>
  <si>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</si>
  <si>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</si>
  <si>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</si>
  <si>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</si>
  <si>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</si>
  <si>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</si>
  <si>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</si>
  <si>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</si>
  <si>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</si>
  <si>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</si>
  <si>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</si>
  <si>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</si>
  <si>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</si>
  <si>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</si>
  <si>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</si>
  <si>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</si>
  <si>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</si>
  <si>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</si>
  <si>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</si>
  <si>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</si>
  <si>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</si>
  <si>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</si>
  <si>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</si>
  <si>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</si>
  <si>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</si>
  <si>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</si>
  <si>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</si>
  <si>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</si>
  <si>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</si>
  <si>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</si>
  <si>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</si>
  <si>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</si>
  <si>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</si>
  <si>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</si>
  <si>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</si>
  <si>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</si>
  <si>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</si>
  <si>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</si>
  <si>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</si>
  <si>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29 OCTOBRE 2021</t>
  </si>
  <si>
    <t>MICHEL LEBLANC</t>
  </si>
  <si>
    <t>VELEC INC.</t>
  </si>
  <si>
    <t>754, CHEMIN DU GOLF
VERDUN (QUÉBEC) H3E 1A8</t>
  </si>
  <si>
    <t># 21422</t>
  </si>
  <si>
    <t xml:space="preserve"> - Préparation d'organigrammes corporatifs ;</t>
  </si>
  <si>
    <t xml:space="preserve"> - Diverses démarches et écahanges d'analyses fiscales avec les fiscalistes de votre partenaire Éric Alain ;</t>
  </si>
  <si>
    <t xml:space="preserve"> - Préparation d'une analyse sommaire de la juste valeur marchande des diverses sociétés ;</t>
  </si>
  <si>
    <t xml:space="preserve"> - Début de rédaction d'un mémorandum fiscal pour mettre en place la réorganisation fiscale déterminée ;</t>
  </si>
  <si>
    <t xml:space="preserve"> - Préparation d'un sommaire des différents points à déterminer dans le cadre de la présente réorganisation ;</t>
  </si>
  <si>
    <t>Le 11 DÉCEMBRE 2021</t>
  </si>
  <si>
    <t># 21480</t>
  </si>
  <si>
    <t xml:space="preserve"> - Préparation à la videoconference et videoconference avec vous le 8 novembre</t>
  </si>
  <si>
    <t xml:space="preserve"> - Recueuillir les informations pour la création de deux société;</t>
  </si>
  <si>
    <t xml:space="preserve"> - Analyse de la meilleure structure à mettre en place suite à la vidéoconférence avec vous ;</t>
  </si>
  <si>
    <t xml:space="preserve"> - Préparation d'un sommaire à l'attention de comptables d'Éric Alain relativement à la valeur marchande des deux sociétés en commun ;</t>
  </si>
  <si>
    <t xml:space="preserve"> - Différentes discussions tléphoniques avec vous, votre banquier et Jonathan sur divers sujets ;</t>
  </si>
  <si>
    <t xml:space="preserve"> - Analyse de la juste valeur marchande de l'immeuble de Victoriaville ;</t>
  </si>
  <si>
    <t xml:space="preserve"> - Préparation à la Vidéoconférence et vidéoconférence avec vous, Éric et ses comptables le 15 novembre ;</t>
  </si>
  <si>
    <t xml:space="preserve"> - Préparation des demandes de changement de fins d'année des sociétés et discussions avec votre comptable à ce sujet ;</t>
  </si>
  <si>
    <t xml:space="preserve"> - Divers suivis afin d'obtenir les informations manquantes afin d'avancer dans la mise en place de la nouvelle structure ;</t>
  </si>
  <si>
    <t>Le 20 FÉVRIER 2022</t>
  </si>
  <si>
    <t># 22051</t>
  </si>
  <si>
    <t xml:space="preserve"> - Préparation des procurations nécessaires pour avoir accès aux informations fiscales des gouvernements ;</t>
  </si>
  <si>
    <t xml:space="preserve"> - Diverses discussions téléphoniques avec vous, votre banquier et votre comptable ;</t>
  </si>
  <si>
    <t xml:space="preserve"> - Diverses démarches pour obtenir les renseignements manquants pour élaborer la meilleure planification fiscale ;</t>
  </si>
  <si>
    <t xml:space="preserve"> - Aide à la détermination de la juste valeur marchande des différentes sociétés société ;</t>
  </si>
  <si>
    <t>Le 30 MARS 2022</t>
  </si>
  <si>
    <t># 22114</t>
  </si>
  <si>
    <t>Frais d'un consultant en taxes à la consommation</t>
  </si>
  <si>
    <t xml:space="preserve"> - Diverses discussions téléphoniques avec vous, les juristes et votre comptable ;</t>
  </si>
  <si>
    <t xml:space="preserve"> - Modifications au mémorandum fiscal pour mettre en place la réorganisation fiscale déterminée ;</t>
  </si>
  <si>
    <t xml:space="preserve"> - Modifications aux organigrammes corporatifs avant et après opérations;</t>
  </si>
  <si>
    <t xml:space="preserve"> - Préparation à la rencontre virtuelle et rencontre virtuelle pour la signature de documents légaux ;</t>
  </si>
  <si>
    <t xml:space="preserve"> - Démarches d'obtention du numéro d'entreprise fédéral pour les nouvelles sociétés ;</t>
  </si>
  <si>
    <t>1355, René-Descartes
Saint-Bruno-de-Montarville (Québec) J3V 0B7</t>
  </si>
  <si>
    <t>Le 25 AVRIL 2022</t>
  </si>
  <si>
    <t># 22141</t>
  </si>
  <si>
    <t xml:space="preserve"> - Préparation à la rencontre virtuelle et rencontre virtuelle le 12 avril 2022;</t>
  </si>
  <si>
    <t xml:space="preserve"> - Préparation des 12 formulaires de roulement T2057 et TP-518 requis;</t>
  </si>
  <si>
    <t>Le 30 JUIN 2022</t>
  </si>
  <si>
    <t># 22254</t>
  </si>
  <si>
    <t xml:space="preserve"> - Travail avec vous et votre contrôleur relativement à tous les transferts bancaires à effectuer ;</t>
  </si>
  <si>
    <t xml:space="preserve"> - Révision de tous les transferts bancaires/chèques afin de valider la conformité ;</t>
  </si>
  <si>
    <t xml:space="preserve"> - Planification de rémunération et fonctionnement pour l'année en cours et les prochaines années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</si>
  <si>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</si>
  <si>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</si>
  <si>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</si>
  <si>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</si>
  <si>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r>
      <t xml:space="preserve">Facturation relativement aux travaux effectués </t>
    </r>
    <r>
      <rPr>
        <b/>
        <u/>
        <sz val="11"/>
        <color rgb="FF625850"/>
        <rFont val="Verdana"/>
        <family val="2"/>
      </rPr>
      <t>depuis le 1er juillet 2022</t>
    </r>
    <r>
      <rPr>
        <sz val="11"/>
        <color rgb="FF625850"/>
        <rFont val="Verdana"/>
        <family val="2"/>
      </rPr>
      <t>, notamment:</t>
    </r>
  </si>
  <si>
    <t xml:space="preserve"> - Préparation aux diverses rencontres et rencontres avec vous, vos conseillers juridiques, les avocats américains et les fiscalistes américains par Vidéoconférence ;</t>
  </si>
  <si>
    <t xml:space="preserve"> - Prise de connaissance, analyse et révision du mémorandum fiscal préparé par les avocats américains ;</t>
  </si>
  <si>
    <t xml:space="preserve"> - Prise de connaissance, analyse et révision du mémorandum fiscal préparé par les fiscalistes spécialisé en fiscalité américaine en lien avec la politique de prix de transfert ;</t>
  </si>
  <si>
    <t xml:space="preserve"> - Diverses questions de votre comptable afférent à divers sujets dont la détention de votre voiture par la société, la comptabilisation des transactions survenues dans le cadre de la mise en place de la réorganisation canadienne, etc. ;</t>
  </si>
  <si>
    <t xml:space="preserve"> - Travail de coordination avec tous les intervenants et faire en sorte que les choses arrivent ;</t>
  </si>
  <si>
    <t xml:space="preserve"> - Diverses discussions téléphoniques avec vous, les avocats canadiens, les notaires canadiens, les avocats américains, les fiscalistes spécialisés en fiscalité américaine et votre comptable;</t>
  </si>
  <si>
    <t xml:space="preserve"> - Analyse et recherches recherches fiscales entourant toute la mise en place de la structure US, notamment en lien avec les prix de transfert ;</t>
  </si>
  <si>
    <t xml:space="preserve"> - Répondre aux différentes demandes des différents intervenants au dossier ;</t>
  </si>
  <si>
    <t>Le 22 DÉCEMBRE 2022</t>
  </si>
  <si>
    <t># 22465</t>
  </si>
  <si>
    <t>Le 18 FÉVRIER 2023</t>
  </si>
  <si>
    <t># 23044</t>
  </si>
  <si>
    <t xml:space="preserve"> - Travail avec les consultants en prix de transfert et suivis ;</t>
  </si>
  <si>
    <t xml:space="preserve"> - Préparation à la rencontre et rencontre vous par Vidéoconférence avec tous les intervenants relativement au retrait de votre nom dans la structure de EBGO afin que les clients ne puissent associer Velec et EBGO ;</t>
  </si>
  <si>
    <t xml:space="preserve"> - Préparer un organigramme à jour afin de fournir aux notaires pour des fins de planification successorale ;</t>
  </si>
  <si>
    <t xml:space="preserve"> - Analyse et recherches entourant toutes les options possibles afin de vendre vos parts de EBGO et 9418 et des cautionnements ;</t>
  </si>
  <si>
    <t xml:space="preserve"> - Travail avec vos avocats et les avocats de la partie adverses relativement aux rachats de vos parts dans EBGO et 9418 ;</t>
  </si>
  <si>
    <t xml:space="preserve"> - Préparation d'un sommaire de la planification proposée pour votre retrait de EBGO ;</t>
  </si>
  <si>
    <t>Le 21 MARS 2023</t>
  </si>
  <si>
    <t># 23090</t>
  </si>
  <si>
    <t xml:space="preserve"> - Démarches d'obtention du numéro d'entreprise fédéral  ;</t>
  </si>
  <si>
    <t xml:space="preserve"> - Travail avec votre comptable afin de répondre à diverses questions ;</t>
  </si>
  <si>
    <t xml:space="preserve"> - Démarches afin de modifier les adresses au registraire des entreprises ;</t>
  </si>
  <si>
    <t xml:space="preserve"> - Travail avec Desjardins afin de leur fournir la documentation requise pour leurs fins ;</t>
  </si>
  <si>
    <t xml:space="preserve"> - Révision de la documentation juridique et analyse des implications fiscales ;</t>
  </si>
  <si>
    <t xml:space="preserve"> - Analyse des prochaines étapes afin de sortir l'argent à Michel personnellement ;</t>
  </si>
  <si>
    <t>Le 29 AVRIL 2023</t>
  </si>
  <si>
    <t># 23159</t>
  </si>
  <si>
    <t xml:space="preserve"> - Lecture, analyse et rédaction de divers courriels avec vous, les notaires et votre comptable ;</t>
  </si>
  <si>
    <t>Le 3 OCTOBRE 2023</t>
  </si>
  <si>
    <t># 23360</t>
  </si>
  <si>
    <t xml:space="preserve"> - Diverses discussions téléphoniques avec vous et votre comptable;</t>
  </si>
  <si>
    <t xml:space="preserve"> - Recueullir les différentes informations pertinentes pour analyser les impôts payés et à payer vs la planification ;</t>
  </si>
  <si>
    <t xml:space="preserve"> - Analyse vs la planification fiscale des impôts payés et à pyer et préparation d'un sommaire ;</t>
  </si>
  <si>
    <t>Le 10 DÉCEMBRE 2023</t>
  </si>
  <si>
    <t># 23478</t>
  </si>
  <si>
    <t xml:space="preserve"> - Analyse et répondre aux diverses demandes de vos comptables afférentes aux transactions de l'année ;</t>
  </si>
  <si>
    <t>Le 11 MAI 2024</t>
  </si>
  <si>
    <t># 24194</t>
  </si>
  <si>
    <t xml:space="preserve"> - Diverses discussions téléphoniques avec vous et Jean-François Paquet;</t>
  </si>
  <si>
    <t xml:space="preserve"> - Fournir la documentation et explications requises par Jean-François Paquet ;</t>
  </si>
  <si>
    <t>Le 2 MARS 2025</t>
  </si>
  <si>
    <t>Michel Leblanc</t>
  </si>
  <si>
    <t>Velec Inc.</t>
  </si>
  <si>
    <t>1355 René-Descartes</t>
  </si>
  <si>
    <t>Saint-Bruno-de-Montarville, Québec, J3V 0B7</t>
  </si>
  <si>
    <t>25-24816</t>
  </si>
  <si>
    <t xml:space="preserve"> - Diverses discussions téléphoniques avec vous;</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</si>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</sst>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3" fillId="0" borderId="0" applyFont="0" applyFill="0" applyBorder="0" applyAlignment="0" applyProtection="0"/>
    <xf numFmtId="164" fontId="1" fillId="0" borderId="0" applyFont="0" applyFill="0" applyBorder="0" applyAlignment="0" applyProtection="0"/>
  </cellStyleXfs>
  <cellXfs count="132">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24" fillId="0" borderId="0" xfId="3" applyFont="1"/>
    <xf numFmtId="4" fontId="24" fillId="0" borderId="0" xfId="3" applyNumberFormat="1" applyFont="1" applyAlignment="1">
      <alignment horizontal="right"/>
    </xf>
    <xf numFmtId="168" fontId="24" fillId="0" borderId="0" xfId="3" applyNumberFormat="1" applyFont="1" applyAlignment="1">
      <alignment horizontal="right"/>
    </xf>
    <xf numFmtId="0" fontId="24" fillId="0" borderId="0" xfId="3" applyFont="1" applyAlignment="1">
      <alignment horizontal="left" indent="2"/>
    </xf>
    <xf numFmtId="0" fontId="17"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4" fontId="16" fillId="0" borderId="0" xfId="3" applyNumberFormat="1" applyFont="1" applyAlignment="1">
      <alignment horizontal="right" vertical="center"/>
    </xf>
    <xf numFmtId="168" fontId="16" fillId="0" borderId="0" xfId="3" applyNumberFormat="1" applyFont="1" applyAlignment="1">
      <alignment horizontal="right" vertical="center"/>
    </xf>
    <xf numFmtId="0" fontId="16" fillId="0" borderId="0" xfId="3" applyFont="1" applyAlignment="1">
      <alignment horizontal="center"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68" fontId="17" fillId="0" borderId="1" xfId="3" applyNumberFormat="1" applyFont="1" applyBorder="1" applyAlignment="1">
      <alignment horizontal="right" vertical="center"/>
    </xf>
    <xf numFmtId="0" fontId="16" fillId="0" borderId="13" xfId="3" applyFont="1" applyBorder="1" applyAlignment="1">
      <alignment horizontal="center" vertical="center"/>
    </xf>
    <xf numFmtId="0" fontId="11" fillId="0" borderId="0" xfId="3" applyFont="1" applyAlignment="1">
      <alignment vertical="top"/>
    </xf>
    <xf numFmtId="0" fontId="25" fillId="0" borderId="0" xfId="3" applyFont="1" applyAlignment="1">
      <alignment horizontal="center" vertical="top"/>
    </xf>
    <xf numFmtId="0" fontId="12" fillId="0" borderId="0" xfId="3" applyFont="1" applyAlignment="1">
      <alignment vertical="center"/>
    </xf>
    <xf numFmtId="0" fontId="12" fillId="0" borderId="0" xfId="3" applyFont="1"/>
    <xf numFmtId="0" fontId="25" fillId="0" borderId="0" xfId="3" applyFont="1" applyAlignment="1">
      <alignment vertical="center"/>
    </xf>
    <xf numFmtId="4" fontId="22" fillId="0" borderId="0" xfId="3" applyNumberFormat="1" applyFont="1" applyAlignment="1">
      <alignment horizontal="center" vertical="center"/>
    </xf>
    <xf numFmtId="168"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68"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25" fillId="0" borderId="0" xfId="3" quotePrefix="1" applyFont="1" applyAlignment="1">
      <alignment horizontal="left" inden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22" fillId="0" borderId="0" xfId="3" applyNumberFormat="1" applyFont="1" applyAlignment="1">
      <alignment horizontal="center" vertical="center"/>
    </xf>
    <xf numFmtId="169" fontId="22" fillId="0" borderId="0" xfId="0" applyNumberFormat="1" applyFont="1" applyAlignment="1">
      <alignment horizontal="center" vertical="center"/>
    </xf>
    <xf numFmtId="168" fontId="22" fillId="0" borderId="0" xfId="0" applyNumberFormat="1" applyFont="1" applyAlignment="1">
      <alignment horizontal="center" vertical="center"/>
    </xf>
    <xf numFmtId="169" fontId="12" fillId="0" borderId="0" xfId="3" applyNumberFormat="1" applyFont="1" applyAlignment="1">
      <alignment horizontal="center" vertical="center"/>
    </xf>
    <xf numFmtId="168"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25" fillId="0" borderId="0" xfId="3" applyFont="1" applyAlignment="1">
      <alignment vertical="center" shrinkToFit="1"/>
    </xf>
    <xf numFmtId="0" fontId="16" fillId="0" borderId="0" xfId="3" applyFont="1" applyAlignment="1">
      <alignment horizontal="left" vertical="center"/>
    </xf>
    <xf numFmtId="168" fontId="16" fillId="0" borderId="0" xfId="2" applyNumberFormat="1" applyFont="1"/>
    <xf numFmtId="0" fontId="17" fillId="0" borderId="0" xfId="3" applyFont="1" applyAlignment="1">
      <alignment horizontal="right" vertical="center"/>
    </xf>
    <xf numFmtId="0" fontId="17" fillId="0" borderId="0" xfId="3" applyFont="1"/>
    <xf numFmtId="168" fontId="17" fillId="0" borderId="0" xfId="2" applyNumberFormat="1" applyFont="1"/>
    <xf numFmtId="7" fontId="17" fillId="0" borderId="0" xfId="3" applyNumberFormat="1" applyFont="1" applyAlignment="1">
      <alignment horizontal="right" vertical="center"/>
    </xf>
    <xf numFmtId="168" fontId="16" fillId="0" borderId="0" xfId="5" applyNumberFormat="1" applyFont="1"/>
    <xf numFmtId="10" fontId="17" fillId="0" borderId="0" xfId="4" applyNumberFormat="1" applyFont="1" applyAlignment="1">
      <alignment horizontal="left" vertical="center"/>
    </xf>
    <xf numFmtId="168" fontId="17" fillId="0" borderId="0" xfId="5" applyNumberFormat="1" applyFont="1" applyBorder="1"/>
    <xf numFmtId="0" fontId="17" fillId="0" borderId="0" xfId="3" applyFont="1" applyAlignment="1">
      <alignment horizontal="left" vertical="center"/>
    </xf>
    <xf numFmtId="167" fontId="17" fillId="0" borderId="0" xfId="4" applyNumberFormat="1" applyFont="1" applyAlignment="1">
      <alignment horizontal="left" vertical="center"/>
    </xf>
    <xf numFmtId="168" fontId="17" fillId="0" borderId="17" xfId="5" applyNumberFormat="1" applyFont="1" applyBorder="1"/>
    <xf numFmtId="0" fontId="25" fillId="0" borderId="0" xfId="3"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3" applyNumberFormat="1" applyFont="1" applyAlignment="1">
      <alignment horizontal="left" vertical="center"/>
    </xf>
    <xf numFmtId="0" fontId="27" fillId="3" borderId="14" xfId="3" applyFont="1" applyFill="1" applyBorder="1" applyAlignment="1">
      <alignment horizontal="left" vertical="center"/>
    </xf>
    <xf numFmtId="0" fontId="27" fillId="3" borderId="15" xfId="3" applyFont="1" applyFill="1" applyBorder="1" applyAlignment="1">
      <alignment horizontal="left" vertical="center"/>
    </xf>
    <xf numFmtId="4" fontId="28" fillId="3" borderId="15" xfId="3" applyNumberFormat="1" applyFont="1" applyFill="1" applyBorder="1" applyAlignment="1">
      <alignment horizontal="right" vertical="center"/>
    </xf>
    <xf numFmtId="168" fontId="27" fillId="3" borderId="15" xfId="3" applyNumberFormat="1" applyFont="1" applyFill="1" applyBorder="1" applyAlignment="1">
      <alignment horizontal="right" vertical="center"/>
    </xf>
    <xf numFmtId="0" fontId="14" fillId="0" borderId="0" xfId="3" applyFont="1" applyAlignment="1">
      <alignment vertical="center"/>
    </xf>
    <xf numFmtId="0" fontId="29" fillId="0" borderId="0" xfId="3" applyFont="1" applyAlignment="1">
      <alignment horizontal="center" vertical="center"/>
    </xf>
    <xf numFmtId="0" fontId="14" fillId="0" borderId="0" xfId="3" applyFont="1" applyAlignment="1">
      <alignment horizontal="center" vertical="center"/>
    </xf>
    <xf numFmtId="0" fontId="14" fillId="0" borderId="0" xfId="3" applyFont="1"/>
    <xf numFmtId="0" fontId="18" fillId="0" borderId="0" xfId="3" applyFont="1" applyAlignment="1">
      <alignment horizontal="center" vertical="center"/>
    </xf>
    <xf numFmtId="0" fontId="12" fillId="0" borderId="0" xfId="3" applyFont="1" applyAlignment="1">
      <alignment horizontal="center" vertical="center"/>
    </xf>
    <xf numFmtId="0" fontId="12" fillId="0" borderId="0" xfId="3" applyFont="1" applyAlignment="1">
      <alignment horizontal="center" vertical="center"/>
    </xf>
    <xf numFmtId="0" fontId="16" fillId="0" borderId="0" xfId="0" applyFont="1" applyAlignment="1">
      <alignment horizontal="center"/>
    </xf>
  </cellXfs>
  <cellStyles count="6">
    <cellStyle name="Milliers" xfId="1" builtinId="3"/>
    <cellStyle name="Milliers 2" xfId="5" xr:uid="{7AEF9CFA-2887-43B1-955B-2C1D4C0C2222}"/>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A413E7-AF0E-4B83-9683-384748F798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F72E8BF-847B-488D-AF4F-4D7C6B3002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272451D-2B1E-4300-BF3C-CA80719CB6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6C1C1F0-6F37-4DE5-847C-D98FDF7026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4337" name="Picture 1">
          <a:extLst>
            <a:ext uri="{FF2B5EF4-FFF2-40B4-BE49-F238E27FC236}">
              <a16:creationId xmlns:a16="http://schemas.microsoft.com/office/drawing/2014/main" id="{878E7C47-37E9-31BB-3995-0F4327BD11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1636536-0F2D-4A5F-B456-3B006F6752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E9DA9E-AB4E-463E-B2F1-B35FF40465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FE58950-89F2-4FE6-932C-FFA3171AA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2BFEBFA-E4D5-436C-B9CB-D35F38B005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C928DA2-509C-4015-8449-52663741B8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5E0A7DA-3F3E-45BE-A9A6-1C2DEC2553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6BFF60F-F8BA-4749-BC82-7B1B12DB8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B1533E-9F94-4AEA-B55B-885FE7C645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4"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59</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41</v>
      </c>
      <c r="C35" s="58"/>
      <c r="D35" s="58"/>
      <c r="E35" s="28"/>
      <c r="F35" s="21"/>
    </row>
    <row r="36" spans="1:6" ht="14.25" x14ac:dyDescent="0.2">
      <c r="A36" s="21"/>
      <c r="B36" s="58"/>
      <c r="C36" s="58"/>
      <c r="D36" s="58"/>
      <c r="E36" s="28"/>
      <c r="F36" s="21"/>
    </row>
    <row r="37" spans="1:6" ht="14.25" x14ac:dyDescent="0.2">
      <c r="A37" s="21"/>
      <c r="B37" s="58" t="s">
        <v>54</v>
      </c>
      <c r="C37" s="58"/>
      <c r="D37" s="58"/>
      <c r="E37" s="28"/>
      <c r="F37" s="21"/>
    </row>
    <row r="38" spans="1:6" ht="14.25" x14ac:dyDescent="0.2">
      <c r="A38" s="21"/>
      <c r="B38" s="58"/>
      <c r="C38" s="58"/>
      <c r="D38" s="58"/>
      <c r="E38" s="28"/>
      <c r="F38" s="21"/>
    </row>
    <row r="39" spans="1:6" ht="14.25" x14ac:dyDescent="0.2">
      <c r="A39" s="21"/>
      <c r="B39" s="58" t="s">
        <v>2</v>
      </c>
      <c r="C39" s="58"/>
      <c r="D39" s="58"/>
      <c r="E39" s="28"/>
      <c r="F39" s="21"/>
    </row>
    <row r="40" spans="1:6" ht="14.25" x14ac:dyDescent="0.2">
      <c r="A40" s="21"/>
      <c r="B40" s="58"/>
      <c r="C40" s="58"/>
      <c r="D40" s="58"/>
      <c r="E40" s="28"/>
      <c r="F40" s="21"/>
    </row>
    <row r="41" spans="1:6" ht="14.25" x14ac:dyDescent="0.2">
      <c r="A41" s="21"/>
      <c r="B41" s="58" t="s">
        <v>21</v>
      </c>
      <c r="C41" s="58"/>
      <c r="D41" s="58"/>
      <c r="E41" s="28"/>
      <c r="F41" s="21"/>
    </row>
    <row r="42" spans="1:6" ht="14.25" x14ac:dyDescent="0.2">
      <c r="A42" s="21"/>
      <c r="B42" s="58"/>
      <c r="C42" s="58"/>
      <c r="D42" s="58"/>
      <c r="E42" s="28"/>
      <c r="F42" s="21"/>
    </row>
    <row r="43" spans="1:6" ht="14.25" x14ac:dyDescent="0.2">
      <c r="A43" s="21"/>
      <c r="B43" s="58" t="s">
        <v>44</v>
      </c>
      <c r="C43" s="58"/>
      <c r="D43" s="58"/>
      <c r="E43" s="28"/>
      <c r="F43" s="21"/>
    </row>
    <row r="44" spans="1:6" ht="14.25" x14ac:dyDescent="0.2">
      <c r="A44" s="21"/>
      <c r="B44" s="58"/>
      <c r="C44" s="58"/>
      <c r="D44" s="58"/>
      <c r="E44" s="28"/>
      <c r="F44" s="21"/>
    </row>
    <row r="45" spans="1:6" ht="14.25" x14ac:dyDescent="0.2">
      <c r="A45" s="21"/>
      <c r="B45" s="58" t="s">
        <v>60</v>
      </c>
      <c r="C45" s="58"/>
      <c r="D45" s="58"/>
      <c r="E45" s="28"/>
      <c r="F45" s="21"/>
    </row>
    <row r="46" spans="1:6" ht="14.25" x14ac:dyDescent="0.2">
      <c r="A46" s="21"/>
      <c r="B46" s="58"/>
      <c r="C46" s="58"/>
      <c r="D46" s="58"/>
      <c r="E46" s="28"/>
      <c r="F46" s="21"/>
    </row>
    <row r="47" spans="1:6" ht="14.25" x14ac:dyDescent="0.2">
      <c r="A47" s="21"/>
      <c r="B47" s="58" t="s">
        <v>20</v>
      </c>
      <c r="C47" s="58"/>
      <c r="D47" s="58"/>
      <c r="E47" s="28"/>
      <c r="F47" s="21"/>
    </row>
    <row r="48" spans="1:6" ht="14.25" x14ac:dyDescent="0.2">
      <c r="A48" s="21"/>
      <c r="B48" s="58"/>
      <c r="C48" s="58"/>
      <c r="D48" s="58"/>
      <c r="E48" s="28"/>
      <c r="F48" s="21"/>
    </row>
    <row r="49" spans="1:6" ht="14.25" x14ac:dyDescent="0.2">
      <c r="A49" s="21"/>
      <c r="B49" s="58" t="s">
        <v>61</v>
      </c>
      <c r="C49" s="58"/>
      <c r="D49" s="58"/>
      <c r="E49" s="28"/>
      <c r="F49" s="21"/>
    </row>
    <row r="50" spans="1:6" ht="14.25" x14ac:dyDescent="0.2">
      <c r="A50" s="21"/>
      <c r="B50" s="58"/>
      <c r="C50" s="58"/>
      <c r="D50" s="58"/>
      <c r="E50" s="28"/>
      <c r="F50" s="21"/>
    </row>
    <row r="51" spans="1:6" ht="14.25" x14ac:dyDescent="0.2">
      <c r="A51" s="21"/>
      <c r="B51" s="58" t="s">
        <v>62</v>
      </c>
      <c r="C51" s="58"/>
      <c r="D51" s="58"/>
      <c r="E51" s="28"/>
      <c r="F51" s="21"/>
    </row>
    <row r="52" spans="1:6" ht="14.25" x14ac:dyDescent="0.2">
      <c r="A52" s="21"/>
      <c r="B52" s="58"/>
      <c r="C52" s="58"/>
      <c r="D52" s="58"/>
      <c r="E52" s="28"/>
      <c r="F52" s="21"/>
    </row>
    <row r="53" spans="1:6" ht="14.25" x14ac:dyDescent="0.2">
      <c r="A53" s="21"/>
      <c r="B53" s="58" t="s">
        <v>63</v>
      </c>
      <c r="C53" s="58"/>
      <c r="D53" s="58"/>
      <c r="E53" s="28"/>
      <c r="F53" s="21"/>
    </row>
    <row r="54" spans="1:6" ht="14.25" x14ac:dyDescent="0.2">
      <c r="A54" s="21"/>
      <c r="B54" s="58"/>
      <c r="C54" s="58"/>
      <c r="D54" s="58"/>
      <c r="E54" s="28"/>
      <c r="F54" s="21"/>
    </row>
    <row r="55" spans="1:6" ht="14.25" x14ac:dyDescent="0.2">
      <c r="A55" s="21"/>
      <c r="B55" s="58" t="s">
        <v>64</v>
      </c>
      <c r="C55" s="58"/>
      <c r="D55" s="58"/>
      <c r="E55" s="28"/>
      <c r="F55" s="21"/>
    </row>
    <row r="56" spans="1:6" ht="14.25" x14ac:dyDescent="0.2">
      <c r="A56" s="21"/>
      <c r="B56" s="58"/>
      <c r="C56" s="58"/>
      <c r="D56" s="58"/>
      <c r="E56" s="28"/>
      <c r="F56" s="21"/>
    </row>
    <row r="57" spans="1:6" ht="14.25" x14ac:dyDescent="0.2">
      <c r="A57" s="21"/>
      <c r="B57" s="58" t="s">
        <v>35</v>
      </c>
      <c r="C57" s="58"/>
      <c r="D57" s="58"/>
      <c r="E57" s="28"/>
      <c r="F57" s="21"/>
    </row>
    <row r="58" spans="1:6" ht="14.25" x14ac:dyDescent="0.2">
      <c r="A58" s="21"/>
      <c r="B58" s="58"/>
      <c r="C58" s="58"/>
      <c r="D58" s="58"/>
      <c r="E58" s="28"/>
      <c r="F58" s="21"/>
    </row>
    <row r="59" spans="1:6" ht="14.25" x14ac:dyDescent="0.2">
      <c r="A59" s="21"/>
      <c r="B59" s="58" t="s">
        <v>39</v>
      </c>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20.75</v>
      </c>
      <c r="D66" s="52">
        <v>295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6121.25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6121.25</v>
      </c>
      <c r="F72" s="21"/>
    </row>
    <row r="73" spans="1:6" ht="13.5" customHeight="1" x14ac:dyDescent="0.2">
      <c r="A73" s="21"/>
      <c r="B73" s="26" t="s">
        <v>5</v>
      </c>
      <c r="C73" s="31">
        <v>0.05</v>
      </c>
      <c r="D73" s="26"/>
      <c r="E73" s="35">
        <f>ROUND(E72*C73,2)</f>
        <v>306.06</v>
      </c>
      <c r="F73" s="21"/>
    </row>
    <row r="74" spans="1:6" ht="13.5" customHeight="1" x14ac:dyDescent="0.2">
      <c r="A74" s="21"/>
      <c r="B74" s="26" t="s">
        <v>4</v>
      </c>
      <c r="C74" s="42">
        <v>9.9750000000000005E-2</v>
      </c>
      <c r="D74" s="26"/>
      <c r="E74" s="43">
        <f>ROUND(E72*C74,2)</f>
        <v>610.59</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7037.9000000000005</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7037.9000000000005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A84:F84"/>
    <mergeCell ref="B33:D33"/>
    <mergeCell ref="B34:D34"/>
    <mergeCell ref="B64:D64"/>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3C4E-C8A3-4EE9-A3B5-CC1FACADA922}">
  <sheetPr>
    <pageSetUpPr fitToPage="1"/>
  </sheetPr>
  <dimension ref="A12:F91"/>
  <sheetViews>
    <sheetView view="pageBreakPreview" topLeftCell="A52"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132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49</v>
      </c>
      <c r="C34" s="58"/>
      <c r="D34" s="58"/>
      <c r="E34" s="28"/>
      <c r="F34" s="21"/>
    </row>
    <row r="35" spans="1:6" ht="14.25" x14ac:dyDescent="0.2">
      <c r="A35" s="21"/>
      <c r="B35" s="58"/>
      <c r="C35" s="58"/>
      <c r="D35" s="58"/>
      <c r="E35" s="28"/>
      <c r="F35" s="21"/>
    </row>
    <row r="36" spans="1:6" ht="14.25" x14ac:dyDescent="0.2">
      <c r="A36" s="21"/>
      <c r="B36" s="58" t="s">
        <v>100</v>
      </c>
      <c r="C36" s="58"/>
      <c r="D36" s="58"/>
      <c r="E36" s="28"/>
      <c r="F36" s="21"/>
    </row>
    <row r="37" spans="1:6" ht="14.25" x14ac:dyDescent="0.2">
      <c r="A37" s="21"/>
      <c r="B37" s="58"/>
      <c r="C37" s="58"/>
      <c r="D37" s="58"/>
      <c r="E37" s="28"/>
      <c r="F37" s="21"/>
    </row>
    <row r="38" spans="1:6" ht="14.25" x14ac:dyDescent="0.2">
      <c r="A38" s="21"/>
      <c r="B38" s="58" t="s">
        <v>9</v>
      </c>
      <c r="C38" s="58"/>
      <c r="D38" s="58"/>
      <c r="E38" s="28"/>
      <c r="F38" s="21"/>
    </row>
    <row r="39" spans="1:6" ht="14.25" x14ac:dyDescent="0.2">
      <c r="A39" s="21"/>
      <c r="B39" s="58"/>
      <c r="C39" s="58"/>
      <c r="D39" s="58"/>
      <c r="E39" s="28"/>
      <c r="F39" s="21"/>
    </row>
    <row r="40" spans="1:6" ht="14.25" x14ac:dyDescent="0.2">
      <c r="A40" s="21"/>
      <c r="B40" s="58" t="s">
        <v>133</v>
      </c>
      <c r="C40" s="58"/>
      <c r="D40" s="58"/>
      <c r="E40" s="28"/>
      <c r="F40" s="21"/>
    </row>
    <row r="41" spans="1:6" ht="14.25" x14ac:dyDescent="0.2">
      <c r="A41" s="21"/>
      <c r="B41" s="58"/>
      <c r="C41" s="58"/>
      <c r="D41" s="58"/>
      <c r="E41" s="28"/>
      <c r="F41" s="21"/>
    </row>
    <row r="42" spans="1:6" ht="14.25" x14ac:dyDescent="0.2">
      <c r="A42" s="21"/>
      <c r="B42" s="58" t="s">
        <v>34</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6.5</v>
      </c>
      <c r="D65" s="52">
        <v>350</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2275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2275</v>
      </c>
      <c r="F71" s="21"/>
    </row>
    <row r="72" spans="1:6" ht="13.5" customHeight="1" x14ac:dyDescent="0.2">
      <c r="A72" s="21"/>
      <c r="B72" s="26" t="s">
        <v>5</v>
      </c>
      <c r="C72" s="31">
        <v>0.05</v>
      </c>
      <c r="D72" s="26"/>
      <c r="E72" s="35">
        <f>ROUND(E71*C72,2)</f>
        <v>113.75</v>
      </c>
      <c r="F72" s="21"/>
    </row>
    <row r="73" spans="1:6" ht="13.5" customHeight="1" x14ac:dyDescent="0.2">
      <c r="A73" s="21"/>
      <c r="B73" s="26" t="s">
        <v>4</v>
      </c>
      <c r="C73" s="42">
        <v>9.9750000000000005E-2</v>
      </c>
      <c r="D73" s="26"/>
      <c r="E73" s="43">
        <f>ROUND(E71*C73,2)</f>
        <v>226.93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2615.6799999999998</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2615.6799999999998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49E66604-E9E3-44BB-AC3E-7A13E8C9B4C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644FC-69F7-4F5B-82E9-9188105769FB}">
  <sheetPr>
    <pageSetUpPr fitToPage="1"/>
  </sheetPr>
  <dimension ref="A12:F91"/>
  <sheetViews>
    <sheetView view="pageBreakPreview" topLeftCell="A36" zoomScale="80" zoomScaleNormal="100" zoomScaleSheetLayoutView="80" workbookViewId="0">
      <selection activeCell="B57" sqref="B57:D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135</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136</v>
      </c>
      <c r="C34" s="58"/>
      <c r="D34" s="58"/>
      <c r="E34" s="28"/>
      <c r="F34" s="21"/>
    </row>
    <row r="35" spans="1:6" ht="14.25" x14ac:dyDescent="0.2">
      <c r="A35" s="21"/>
      <c r="B35" s="58"/>
      <c r="C35" s="58"/>
      <c r="D35" s="58"/>
      <c r="E35" s="28"/>
      <c r="F35" s="21"/>
    </row>
    <row r="36" spans="1:6" ht="14.25" x14ac:dyDescent="0.2">
      <c r="A36" s="21"/>
      <c r="B36" s="58" t="s">
        <v>137</v>
      </c>
      <c r="C36" s="58"/>
      <c r="D36" s="58"/>
      <c r="E36" s="28"/>
      <c r="F36" s="21"/>
    </row>
    <row r="37" spans="1:6" ht="14.25" x14ac:dyDescent="0.2">
      <c r="A37" s="21"/>
      <c r="B37" s="58"/>
      <c r="C37" s="58"/>
      <c r="D37" s="58"/>
      <c r="E37" s="28"/>
      <c r="F37" s="21"/>
    </row>
    <row r="38" spans="1:6" ht="14.25" x14ac:dyDescent="0.2">
      <c r="A38" s="21"/>
      <c r="B38" s="58" t="s">
        <v>2</v>
      </c>
      <c r="C38" s="58"/>
      <c r="D38" s="58"/>
      <c r="E38" s="28"/>
      <c r="F38" s="21"/>
    </row>
    <row r="39" spans="1:6" ht="14.25" x14ac:dyDescent="0.2">
      <c r="A39" s="21"/>
      <c r="B39" s="58"/>
      <c r="C39" s="58"/>
      <c r="D39" s="58"/>
      <c r="E39" s="28"/>
      <c r="F39" s="21"/>
    </row>
    <row r="40" spans="1:6" ht="14.25" x14ac:dyDescent="0.2">
      <c r="A40" s="21"/>
      <c r="B40" s="58" t="s">
        <v>138</v>
      </c>
      <c r="C40" s="58"/>
      <c r="D40" s="58"/>
      <c r="E40" s="28"/>
      <c r="F40" s="21"/>
    </row>
    <row r="41" spans="1:6" ht="14.25" x14ac:dyDescent="0.2">
      <c r="A41" s="21"/>
      <c r="B41" s="58"/>
      <c r="C41" s="58"/>
      <c r="D41" s="58"/>
      <c r="E41" s="28"/>
      <c r="F41" s="21"/>
    </row>
    <row r="42" spans="1:6" ht="14.25" x14ac:dyDescent="0.2">
      <c r="A42" s="21"/>
      <c r="B42" s="58" t="s">
        <v>39</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4.5</v>
      </c>
      <c r="D65" s="52">
        <v>350</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1575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1575</v>
      </c>
      <c r="F71" s="21"/>
    </row>
    <row r="72" spans="1:6" ht="13.5" customHeight="1" x14ac:dyDescent="0.2">
      <c r="A72" s="21"/>
      <c r="B72" s="26" t="s">
        <v>5</v>
      </c>
      <c r="C72" s="31">
        <v>0.05</v>
      </c>
      <c r="D72" s="26"/>
      <c r="E72" s="35">
        <f>ROUND(E71*C72,2)</f>
        <v>78.75</v>
      </c>
      <c r="F72" s="21"/>
    </row>
    <row r="73" spans="1:6" ht="13.5" customHeight="1" x14ac:dyDescent="0.2">
      <c r="A73" s="21"/>
      <c r="B73" s="26" t="s">
        <v>4</v>
      </c>
      <c r="C73" s="42">
        <v>9.9750000000000005E-2</v>
      </c>
      <c r="D73" s="26"/>
      <c r="E73" s="43">
        <f>ROUND(E71*C73,2)</f>
        <v>157.11000000000001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1810.8600000000001</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1810.8600000000001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E37692D4-057D-4BC9-8A4A-77CB004689F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C7531-0211-4A89-BB63-F9563C7FB9F6}">
  <sheetPr>
    <pageSetUpPr fitToPage="1"/>
  </sheetPr>
  <dimension ref="A12:F91"/>
  <sheetViews>
    <sheetView view="pageBreakPreview" topLeftCell="A42"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140</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141</v>
      </c>
      <c r="C34" s="58"/>
      <c r="D34" s="58"/>
      <c r="E34" s="28"/>
      <c r="F34" s="21"/>
    </row>
    <row r="35" spans="1:6" ht="14.25" x14ac:dyDescent="0.2">
      <c r="A35" s="21"/>
      <c r="B35" s="58"/>
      <c r="C35" s="58"/>
      <c r="D35" s="58"/>
      <c r="E35" s="28"/>
      <c r="F35" s="21"/>
    </row>
    <row r="36" spans="1:6" ht="14.25" x14ac:dyDescent="0.2">
      <c r="A36" s="21"/>
      <c r="B36" s="58"/>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1</v>
      </c>
      <c r="D65" s="52">
        <v>350</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350</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350</v>
      </c>
      <c r="F71" s="21"/>
    </row>
    <row r="72" spans="1:6" ht="13.5" customHeight="1" x14ac:dyDescent="0.2">
      <c r="A72" s="21"/>
      <c r="B72" s="26" t="s">
        <v>5</v>
      </c>
      <c r="C72" s="31">
        <v>0.05</v>
      </c>
      <c r="D72" s="26"/>
      <c r="E72" s="35">
        <f>ROUND(E71*C72,2)</f>
        <v>17.5</v>
      </c>
      <c r="F72" s="21"/>
    </row>
    <row r="73" spans="1:6" ht="13.5" customHeight="1" x14ac:dyDescent="0.2">
      <c r="A73" s="21"/>
      <c r="B73" s="26" t="s">
        <v>4</v>
      </c>
      <c r="C73" s="42">
        <v>9.9750000000000005E-2</v>
      </c>
      <c r="D73" s="26"/>
      <c r="E73" s="43">
        <f>ROUND(E71*C73,2)</f>
        <v>34.909999999999997</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402.40999999999997</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402.40999999999997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BA724D7E-BF9B-4904-B750-18C11472E5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57336-CBAC-40BD-BCBE-0F2A52961728}">
  <sheetPr>
    <pageSetUpPr fitToPage="1"/>
  </sheetPr>
  <dimension ref="A12:F91"/>
  <sheetViews>
    <sheetView view="pageBreakPreview" topLeftCell="A36"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143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144</v>
      </c>
      <c r="C34" s="58"/>
      <c r="D34" s="58"/>
      <c r="E34" s="28"/>
      <c r="F34" s="21"/>
    </row>
    <row r="35" spans="1:6" ht="14.25" x14ac:dyDescent="0.2">
      <c r="A35" s="21"/>
      <c r="B35" s="58"/>
      <c r="C35" s="58"/>
      <c r="D35" s="58"/>
      <c r="E35" s="28"/>
      <c r="F35" s="21"/>
    </row>
    <row r="36" spans="1:6" ht="14.25" x14ac:dyDescent="0.2">
      <c r="A36" s="21"/>
      <c r="B36" s="58" t="s">
        <v>145</v>
      </c>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2.5</v>
      </c>
      <c r="D65" s="52">
        <v>350</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875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875</v>
      </c>
      <c r="F71" s="21"/>
    </row>
    <row r="72" spans="1:6" ht="13.5" customHeight="1" x14ac:dyDescent="0.2">
      <c r="A72" s="21"/>
      <c r="B72" s="26" t="s">
        <v>5</v>
      </c>
      <c r="C72" s="31">
        <v>0.05</v>
      </c>
      <c r="D72" s="26"/>
      <c r="E72" s="35">
        <f>ROUND(E71*C72,2)</f>
        <v>43.75</v>
      </c>
      <c r="F72" s="21"/>
    </row>
    <row r="73" spans="1:6" ht="13.5" customHeight="1" x14ac:dyDescent="0.2">
      <c r="A73" s="21"/>
      <c r="B73" s="26" t="s">
        <v>4</v>
      </c>
      <c r="C73" s="42">
        <v>9.9750000000000005E-2</v>
      </c>
      <c r="D73" s="26"/>
      <c r="E73" s="43">
        <f>ROUND(E71*C73,2)</f>
        <v>87.28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1006.03</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1006.03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90E3748E-8133-44CF-995F-32D7E26949E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38" sqref="C38"/>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5" t="s">
        <v>1</v>
      </c>
      <c r="C1" s="65"/>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50</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51</v>
      </c>
      <c r="D13" s="7"/>
    </row>
    <row r="14" spans="1:4" x14ac:dyDescent="0.2">
      <c r="A14" s="6"/>
      <c r="B14" s="14"/>
      <c r="C14" s="8" t="s">
        <v>54</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100</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101</v>
      </c>
      <c r="D28" s="7"/>
    </row>
    <row r="29" spans="1:4" x14ac:dyDescent="0.2">
      <c r="A29" s="6"/>
      <c r="B29" s="14"/>
      <c r="C29" s="8" t="s">
        <v>33</v>
      </c>
      <c r="D29" s="7"/>
    </row>
    <row r="30" spans="1:4" x14ac:dyDescent="0.2">
      <c r="A30" s="6"/>
      <c r="B30" s="14"/>
      <c r="C30" s="8" t="s">
        <v>47</v>
      </c>
      <c r="D30" s="7"/>
    </row>
    <row r="31" spans="1:4" x14ac:dyDescent="0.2">
      <c r="A31" s="6"/>
      <c r="B31" s="14"/>
      <c r="C31" s="8" t="s">
        <v>102</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49</v>
      </c>
      <c r="D35" s="7"/>
    </row>
    <row r="36" spans="1:4" x14ac:dyDescent="0.2">
      <c r="A36" s="6"/>
      <c r="B36" s="14"/>
      <c r="C36" s="9" t="s">
        <v>24</v>
      </c>
      <c r="D36" s="7"/>
    </row>
    <row r="37" spans="1:4" x14ac:dyDescent="0.2">
      <c r="A37" s="6"/>
      <c r="B37" s="14"/>
      <c r="C37" s="9" t="s">
        <v>48</v>
      </c>
      <c r="D37" s="7"/>
    </row>
    <row r="38" spans="1:4" x14ac:dyDescent="0.2">
      <c r="A38" s="6"/>
      <c r="B38" s="14"/>
      <c r="C38" s="9" t="s">
        <v>103</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52</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F37-1915-43D7-ADC2-0953D8366108}">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66"/>
      <c r="B1" s="66"/>
      <c r="C1" s="66"/>
      <c r="D1" s="67"/>
      <c r="E1" s="68"/>
      <c r="F1" s="68"/>
    </row>
    <row r="2" spans="1:6" ht="12.75" customHeight="1" x14ac:dyDescent="0.2">
      <c r="A2" s="66"/>
      <c r="B2" s="66"/>
      <c r="C2" s="66"/>
      <c r="D2" s="67"/>
      <c r="E2" s="68"/>
      <c r="F2" s="68"/>
    </row>
    <row r="3" spans="1:6" ht="12.75" customHeight="1" x14ac:dyDescent="0.2">
      <c r="A3" s="66"/>
      <c r="B3" s="66"/>
      <c r="C3" s="66"/>
      <c r="D3" s="67"/>
      <c r="E3" s="68"/>
      <c r="F3" s="68"/>
    </row>
    <row r="4" spans="1:6" ht="12.75" customHeight="1" x14ac:dyDescent="0.2">
      <c r="A4" s="66"/>
      <c r="B4" s="66"/>
      <c r="C4" s="66"/>
      <c r="D4" s="67"/>
      <c r="E4" s="68"/>
      <c r="F4" s="68"/>
    </row>
    <row r="5" spans="1:6" ht="12.75" customHeight="1" x14ac:dyDescent="0.2">
      <c r="A5" s="66"/>
      <c r="B5" s="66"/>
      <c r="C5" s="66"/>
      <c r="D5" s="67"/>
      <c r="E5" s="68"/>
      <c r="F5" s="68"/>
    </row>
    <row r="6" spans="1:6" ht="12.75" customHeight="1" x14ac:dyDescent="0.2">
      <c r="A6" s="66"/>
      <c r="B6" s="66"/>
      <c r="C6" s="66"/>
      <c r="D6" s="67"/>
      <c r="E6" s="68"/>
      <c r="F6" s="68"/>
    </row>
    <row r="7" spans="1:6" ht="12.75" customHeight="1" x14ac:dyDescent="0.2">
      <c r="A7" s="66"/>
      <c r="B7" s="66"/>
      <c r="C7" s="66"/>
      <c r="D7" s="67"/>
      <c r="E7" s="68"/>
      <c r="F7" s="68"/>
    </row>
    <row r="8" spans="1:6" ht="12.75" customHeight="1" x14ac:dyDescent="0.2">
      <c r="A8" s="66"/>
      <c r="B8" s="66"/>
      <c r="C8" s="66"/>
      <c r="D8" s="67"/>
      <c r="E8" s="68"/>
      <c r="F8" s="68"/>
    </row>
    <row r="9" spans="1:6" ht="12.75" customHeight="1" x14ac:dyDescent="0.2">
      <c r="A9" s="66"/>
      <c r="B9" s="66"/>
      <c r="C9" s="66"/>
      <c r="D9" s="67"/>
      <c r="E9" s="68"/>
      <c r="F9" s="68"/>
    </row>
    <row r="10" spans="1:6" ht="12.75" customHeight="1" x14ac:dyDescent="0.2">
      <c r="A10" s="66"/>
      <c r="B10" s="66"/>
      <c r="C10" s="66"/>
      <c r="D10" s="67"/>
      <c r="E10" s="68"/>
      <c r="F10" s="68"/>
    </row>
    <row r="11" spans="1:6" ht="12.75" customHeight="1" x14ac:dyDescent="0.2">
      <c r="A11" s="66"/>
      <c r="B11" s="66"/>
      <c r="C11" s="66"/>
      <c r="D11" s="67"/>
      <c r="E11" s="68"/>
      <c r="F11" s="68"/>
    </row>
    <row r="12" spans="1:6" ht="12.75" customHeight="1" x14ac:dyDescent="0.2">
      <c r="A12" s="66"/>
      <c r="B12" s="69"/>
      <c r="C12" s="69"/>
      <c r="D12" s="67"/>
      <c r="E12" s="68"/>
      <c r="F12" s="68"/>
    </row>
    <row r="13" spans="1:6" ht="12.75" customHeight="1" x14ac:dyDescent="0.2">
      <c r="A13" s="66"/>
      <c r="B13" s="69"/>
      <c r="C13" s="69"/>
      <c r="D13" s="67"/>
      <c r="E13" s="68"/>
      <c r="F13" s="68"/>
    </row>
    <row r="14" spans="1:6" ht="12.75" customHeight="1" x14ac:dyDescent="0.2">
      <c r="A14" s="66"/>
      <c r="B14" s="69"/>
      <c r="C14" s="69"/>
      <c r="D14" s="67"/>
      <c r="E14" s="68"/>
      <c r="F14" s="68"/>
    </row>
    <row r="15" spans="1:6" ht="12.75" customHeight="1" x14ac:dyDescent="0.2">
      <c r="A15" s="66"/>
      <c r="B15" s="69"/>
      <c r="C15" s="69"/>
      <c r="D15" s="67"/>
      <c r="E15" s="68"/>
      <c r="F15" s="68"/>
    </row>
    <row r="16" spans="1:6" ht="12.75" customHeight="1" x14ac:dyDescent="0.2">
      <c r="A16" s="66"/>
      <c r="B16" s="69"/>
      <c r="C16" s="69"/>
      <c r="D16" s="67"/>
      <c r="E16" s="68"/>
      <c r="F16" s="68"/>
    </row>
    <row r="17" spans="1:6" ht="12.75" customHeight="1" x14ac:dyDescent="0.2">
      <c r="A17" s="66"/>
      <c r="B17" s="69"/>
      <c r="C17" s="69"/>
      <c r="D17" s="67"/>
      <c r="E17" s="68"/>
      <c r="F17" s="68"/>
    </row>
    <row r="18" spans="1:6" ht="12.75" customHeight="1" x14ac:dyDescent="0.2">
      <c r="A18" s="66"/>
      <c r="B18" s="69"/>
      <c r="C18" s="69"/>
      <c r="D18" s="67"/>
      <c r="E18" s="68"/>
      <c r="F18" s="68"/>
    </row>
    <row r="19" spans="1:6" ht="12.75" customHeight="1" x14ac:dyDescent="0.2">
      <c r="A19" s="66"/>
      <c r="B19" s="69"/>
      <c r="C19" s="69"/>
      <c r="D19" s="67"/>
      <c r="E19" s="68"/>
      <c r="F19" s="68"/>
    </row>
    <row r="20" spans="1:6" ht="12.75" customHeight="1" x14ac:dyDescent="0.2">
      <c r="A20" s="66"/>
      <c r="B20" s="69"/>
      <c r="C20" s="69"/>
      <c r="D20" s="67"/>
      <c r="E20" s="68"/>
      <c r="F20" s="68"/>
    </row>
    <row r="21" spans="1:6" ht="15" customHeight="1" x14ac:dyDescent="0.2">
      <c r="A21" s="70"/>
      <c r="B21" s="71" t="s">
        <v>146</v>
      </c>
      <c r="C21" s="71"/>
      <c r="D21" s="72"/>
      <c r="E21" s="73"/>
      <c r="F21" s="73"/>
    </row>
    <row r="22" spans="1:6" ht="15" customHeight="1" x14ac:dyDescent="0.2">
      <c r="A22" s="70"/>
      <c r="B22" s="70"/>
      <c r="C22" s="70"/>
      <c r="D22" s="72"/>
      <c r="E22" s="73"/>
      <c r="F22" s="73"/>
    </row>
    <row r="23" spans="1:6" ht="15" customHeight="1" x14ac:dyDescent="0.2">
      <c r="A23" s="70"/>
      <c r="B23" s="71" t="s">
        <v>147</v>
      </c>
      <c r="C23" s="71"/>
      <c r="D23" s="72"/>
      <c r="E23" s="73"/>
      <c r="F23" s="73"/>
    </row>
    <row r="24" spans="1:6" ht="15" customHeight="1" x14ac:dyDescent="0.2">
      <c r="A24" s="70"/>
      <c r="B24" s="25" t="s">
        <v>148</v>
      </c>
      <c r="C24" s="70"/>
      <c r="D24" s="72"/>
      <c r="E24" s="73"/>
      <c r="F24" s="73"/>
    </row>
    <row r="25" spans="1:6" ht="15" customHeight="1" x14ac:dyDescent="0.2">
      <c r="A25" s="70"/>
      <c r="B25" s="70" t="s">
        <v>149</v>
      </c>
      <c r="C25" s="70"/>
      <c r="D25" s="72"/>
      <c r="E25" s="73"/>
      <c r="F25" s="73"/>
    </row>
    <row r="26" spans="1:6" ht="15" customHeight="1" x14ac:dyDescent="0.2">
      <c r="A26" s="70"/>
      <c r="B26" s="70" t="s">
        <v>150</v>
      </c>
      <c r="C26" s="70"/>
      <c r="D26" s="72"/>
      <c r="E26" s="73"/>
      <c r="F26" s="73"/>
    </row>
    <row r="27" spans="1:6" ht="15" customHeight="1" x14ac:dyDescent="0.2">
      <c r="A27" s="71"/>
      <c r="B27" s="70"/>
      <c r="C27" s="70"/>
      <c r="D27" s="74"/>
      <c r="E27" s="75"/>
      <c r="F27" s="75"/>
    </row>
    <row r="28" spans="1:6" ht="15.95" customHeight="1" x14ac:dyDescent="0.2">
      <c r="A28" s="70"/>
      <c r="B28" s="71"/>
      <c r="C28" s="71"/>
      <c r="D28" s="75" t="s">
        <v>11</v>
      </c>
      <c r="E28" s="76" t="s">
        <v>151</v>
      </c>
      <c r="F28" s="76"/>
    </row>
    <row r="29" spans="1:6" ht="13.5" customHeight="1" thickBot="1" x14ac:dyDescent="0.25">
      <c r="A29" s="77"/>
      <c r="B29" s="77"/>
      <c r="C29" s="77"/>
      <c r="D29" s="78"/>
      <c r="E29" s="79"/>
      <c r="F29" s="79"/>
    </row>
    <row r="30" spans="1:6" ht="21.75" customHeight="1" x14ac:dyDescent="0.2">
      <c r="A30" s="80" t="s">
        <v>0</v>
      </c>
      <c r="B30" s="80"/>
      <c r="C30" s="80"/>
      <c r="D30" s="80"/>
      <c r="E30" s="80"/>
      <c r="F30" s="81"/>
    </row>
    <row r="31" spans="1:6" ht="14.25" customHeight="1" x14ac:dyDescent="0.2">
      <c r="A31" s="82"/>
      <c r="B31" s="82"/>
      <c r="C31" s="82"/>
      <c r="D31" s="82"/>
      <c r="E31" s="82"/>
      <c r="F31" s="82"/>
    </row>
    <row r="32" spans="1:6" ht="14.25" customHeight="1" x14ac:dyDescent="0.2">
      <c r="A32" s="83"/>
      <c r="B32" s="84" t="s">
        <v>6</v>
      </c>
      <c r="C32" s="85"/>
      <c r="D32" s="86"/>
      <c r="E32" s="87"/>
      <c r="F32" s="87"/>
    </row>
    <row r="33" spans="1:6" ht="14.25" customHeight="1" x14ac:dyDescent="0.2">
      <c r="A33" s="83"/>
      <c r="B33" s="83"/>
      <c r="C33" s="83"/>
      <c r="D33" s="86"/>
      <c r="E33" s="87"/>
      <c r="F33" s="87"/>
    </row>
    <row r="34" spans="1:6" ht="14.25" customHeight="1" x14ac:dyDescent="0.2">
      <c r="A34" s="83"/>
      <c r="B34" s="88" t="s">
        <v>152</v>
      </c>
      <c r="C34" s="89"/>
      <c r="D34" s="90"/>
      <c r="E34" s="90"/>
      <c r="F34" s="90"/>
    </row>
    <row r="35" spans="1:6" ht="14.25" customHeight="1" x14ac:dyDescent="0.2">
      <c r="A35" s="83"/>
      <c r="B35" s="88"/>
      <c r="C35" s="91"/>
      <c r="D35" s="90"/>
      <c r="E35" s="90"/>
      <c r="F35" s="90"/>
    </row>
    <row r="36" spans="1:6" ht="14.25" customHeight="1" x14ac:dyDescent="0.2">
      <c r="A36" s="83"/>
      <c r="B36" s="88"/>
      <c r="C36" s="89"/>
      <c r="D36" s="90"/>
      <c r="E36" s="90"/>
      <c r="F36" s="90"/>
    </row>
    <row r="37" spans="1:6" ht="14.25" customHeight="1" x14ac:dyDescent="0.2">
      <c r="A37" s="83"/>
      <c r="B37" s="88"/>
      <c r="C37" s="89"/>
      <c r="D37" s="90"/>
      <c r="E37" s="90"/>
      <c r="F37" s="90"/>
    </row>
    <row r="38" spans="1:6" ht="14.25" customHeight="1" x14ac:dyDescent="0.2">
      <c r="A38" s="83"/>
      <c r="B38" s="88"/>
      <c r="C38" s="89"/>
      <c r="D38" s="90"/>
      <c r="E38" s="90"/>
      <c r="F38" s="90"/>
    </row>
    <row r="39" spans="1:6" ht="14.25" customHeight="1" x14ac:dyDescent="0.2">
      <c r="A39" s="83"/>
      <c r="B39" s="88"/>
      <c r="C39" s="89"/>
      <c r="D39" s="90"/>
      <c r="E39" s="90"/>
      <c r="F39" s="90"/>
    </row>
    <row r="40" spans="1:6" ht="14.25" customHeight="1" x14ac:dyDescent="0.2">
      <c r="A40" s="83"/>
      <c r="B40" s="88"/>
      <c r="C40" s="91"/>
      <c r="D40" s="90"/>
      <c r="E40" s="90"/>
      <c r="F40" s="90"/>
    </row>
    <row r="41" spans="1:6" ht="14.25" customHeight="1" x14ac:dyDescent="0.2">
      <c r="A41" s="83"/>
      <c r="B41" s="88"/>
      <c r="C41" s="89"/>
      <c r="D41" s="90"/>
      <c r="E41" s="90"/>
      <c r="F41" s="90"/>
    </row>
    <row r="42" spans="1:6" ht="14.25" customHeight="1" x14ac:dyDescent="0.2">
      <c r="A42" s="83"/>
      <c r="B42" s="88"/>
      <c r="C42" s="89"/>
      <c r="D42" s="90"/>
      <c r="E42" s="90"/>
      <c r="F42" s="90"/>
    </row>
    <row r="43" spans="1:6" ht="14.25" customHeight="1" x14ac:dyDescent="0.2">
      <c r="A43" s="83"/>
      <c r="B43" s="88"/>
      <c r="C43" s="89"/>
      <c r="D43" s="90"/>
      <c r="E43" s="90"/>
      <c r="F43" s="90"/>
    </row>
    <row r="44" spans="1:6" ht="14.25" customHeight="1" x14ac:dyDescent="0.2">
      <c r="A44" s="83"/>
      <c r="B44" s="88"/>
      <c r="C44" s="89"/>
      <c r="D44" s="90"/>
      <c r="E44" s="90"/>
      <c r="F44" s="90"/>
    </row>
    <row r="45" spans="1:6" ht="14.25" customHeight="1" x14ac:dyDescent="0.2">
      <c r="A45" s="83"/>
      <c r="B45" s="88"/>
      <c r="C45" s="89"/>
      <c r="D45" s="90"/>
      <c r="E45" s="90"/>
      <c r="F45" s="90"/>
    </row>
    <row r="46" spans="1:6" ht="14.25" customHeight="1" x14ac:dyDescent="0.2">
      <c r="A46" s="83"/>
      <c r="B46" s="88"/>
      <c r="C46" s="89"/>
      <c r="D46" s="90"/>
      <c r="E46" s="90"/>
      <c r="F46" s="90"/>
    </row>
    <row r="47" spans="1:6" ht="14.25" customHeight="1" x14ac:dyDescent="0.2">
      <c r="A47" s="83"/>
      <c r="B47" s="88"/>
      <c r="C47" s="89"/>
      <c r="D47" s="90"/>
      <c r="E47" s="90"/>
      <c r="F47" s="90"/>
    </row>
    <row r="48" spans="1:6" ht="14.25" customHeight="1" x14ac:dyDescent="0.2">
      <c r="A48" s="83"/>
      <c r="B48" s="88"/>
      <c r="C48" s="89"/>
      <c r="D48" s="90"/>
      <c r="E48" s="90"/>
      <c r="F48" s="90"/>
    </row>
    <row r="49" spans="1:6" ht="14.25" customHeight="1" x14ac:dyDescent="0.2">
      <c r="A49" s="83"/>
      <c r="B49" s="88"/>
      <c r="C49" s="89"/>
      <c r="D49" s="90"/>
      <c r="E49" s="90"/>
      <c r="F49" s="90"/>
    </row>
    <row r="50" spans="1:6" ht="14.25" customHeight="1" x14ac:dyDescent="0.2">
      <c r="A50" s="83"/>
      <c r="B50" s="88"/>
      <c r="C50" s="92"/>
      <c r="D50" s="92"/>
      <c r="E50" s="90"/>
      <c r="F50" s="90"/>
    </row>
    <row r="51" spans="1:6" ht="14.25" customHeight="1" x14ac:dyDescent="0.2">
      <c r="A51" s="83"/>
      <c r="B51" s="88"/>
      <c r="C51" s="89"/>
      <c r="D51" s="90"/>
      <c r="E51" s="90"/>
      <c r="F51" s="90"/>
    </row>
    <row r="52" spans="1:6" ht="14.25" customHeight="1" x14ac:dyDescent="0.2">
      <c r="A52" s="83"/>
      <c r="B52" s="88"/>
      <c r="C52" s="89"/>
      <c r="D52" s="90"/>
      <c r="E52" s="90"/>
      <c r="F52" s="90"/>
    </row>
    <row r="53" spans="1:6" ht="14.25" customHeight="1" x14ac:dyDescent="0.2">
      <c r="A53" s="83"/>
      <c r="B53" s="88"/>
      <c r="C53" s="89"/>
      <c r="D53" s="90"/>
      <c r="E53" s="90"/>
      <c r="F53" s="90"/>
    </row>
    <row r="54" spans="1:6" ht="14.25" customHeight="1" x14ac:dyDescent="0.2">
      <c r="A54" s="83"/>
      <c r="B54" s="88"/>
      <c r="C54" s="89"/>
      <c r="D54" s="90"/>
      <c r="E54" s="90"/>
      <c r="F54" s="90"/>
    </row>
    <row r="55" spans="1:6" ht="14.25" customHeight="1" x14ac:dyDescent="0.2">
      <c r="A55" s="83"/>
      <c r="B55" s="88"/>
      <c r="C55" s="89"/>
      <c r="D55" s="90"/>
      <c r="E55" s="90"/>
      <c r="F55" s="90"/>
    </row>
    <row r="56" spans="1:6" ht="14.25" customHeight="1" x14ac:dyDescent="0.2">
      <c r="A56" s="83"/>
      <c r="B56" s="88"/>
      <c r="C56" s="89"/>
      <c r="D56" s="90"/>
      <c r="E56" s="90"/>
      <c r="F56" s="90"/>
    </row>
    <row r="57" spans="1:6" ht="14.25" customHeight="1" x14ac:dyDescent="0.2">
      <c r="A57" s="83"/>
      <c r="B57" s="88"/>
      <c r="C57" s="89"/>
      <c r="D57" s="90"/>
      <c r="E57" s="90"/>
      <c r="F57" s="90"/>
    </row>
    <row r="58" spans="1:6" ht="14.25" customHeight="1" x14ac:dyDescent="0.2">
      <c r="A58" s="83"/>
      <c r="B58" s="88"/>
      <c r="C58" s="89"/>
      <c r="D58" s="90"/>
      <c r="E58" s="90"/>
      <c r="F58" s="90"/>
    </row>
    <row r="59" spans="1:6" ht="14.25" customHeight="1" x14ac:dyDescent="0.2">
      <c r="A59" s="83"/>
      <c r="B59" s="88"/>
      <c r="C59" s="89"/>
      <c r="D59" s="90"/>
      <c r="E59" s="90"/>
      <c r="F59" s="90"/>
    </row>
    <row r="60" spans="1:6" ht="14.25" customHeight="1" x14ac:dyDescent="0.2">
      <c r="A60" s="83"/>
      <c r="B60" s="88"/>
      <c r="C60" s="89"/>
      <c r="D60" s="90"/>
      <c r="E60" s="90"/>
      <c r="F60" s="90"/>
    </row>
    <row r="61" spans="1:6" ht="14.25" customHeight="1" x14ac:dyDescent="0.2">
      <c r="A61" s="83"/>
      <c r="B61" s="88"/>
      <c r="C61" s="89"/>
      <c r="D61" s="90"/>
      <c r="E61" s="90"/>
      <c r="F61" s="90"/>
    </row>
    <row r="62" spans="1:6" ht="14.25" customHeight="1" x14ac:dyDescent="0.2">
      <c r="A62" s="83"/>
      <c r="B62" s="88"/>
      <c r="C62" s="89"/>
      <c r="D62" s="90"/>
      <c r="E62" s="90"/>
      <c r="F62" s="90"/>
    </row>
    <row r="63" spans="1:6" ht="14.25" customHeight="1" x14ac:dyDescent="0.2">
      <c r="A63" s="83"/>
      <c r="B63" s="93"/>
      <c r="C63" s="94"/>
      <c r="D63" s="95"/>
      <c r="E63" s="90"/>
      <c r="F63" s="90"/>
    </row>
    <row r="64" spans="1:6" ht="14.25" customHeight="1" x14ac:dyDescent="0.2">
      <c r="A64" s="83"/>
      <c r="B64" s="93"/>
      <c r="C64" s="96"/>
      <c r="D64" s="87"/>
      <c r="E64" s="90"/>
      <c r="F64" s="90"/>
    </row>
    <row r="65" spans="1:6" ht="14.25" customHeight="1" x14ac:dyDescent="0.2">
      <c r="A65" s="83"/>
      <c r="B65" s="88"/>
      <c r="C65" s="97" t="s">
        <v>37</v>
      </c>
      <c r="D65" s="98" t="s">
        <v>38</v>
      </c>
      <c r="E65" s="90"/>
      <c r="F65" s="90"/>
    </row>
    <row r="66" spans="1:6" ht="14.25" customHeight="1" x14ac:dyDescent="0.2">
      <c r="A66" s="83"/>
      <c r="B66" s="88"/>
      <c r="C66" s="99">
        <v>0.5</v>
      </c>
      <c r="D66" s="100">
        <v>400</v>
      </c>
      <c r="E66" s="101"/>
      <c r="F66" s="101"/>
    </row>
    <row r="67" spans="1:6" ht="14.25" customHeight="1" x14ac:dyDescent="0.2">
      <c r="A67" s="83"/>
      <c r="B67" s="93"/>
      <c r="C67" s="99"/>
      <c r="D67" s="100"/>
      <c r="E67" s="90"/>
      <c r="F67" s="90"/>
    </row>
    <row r="68" spans="1:6" ht="13.5" customHeight="1" x14ac:dyDescent="0.2">
      <c r="A68" s="83"/>
      <c r="B68" s="93"/>
      <c r="C68" s="102"/>
      <c r="D68" s="102"/>
      <c r="E68" s="102"/>
      <c r="F68" s="83"/>
    </row>
    <row r="69" spans="1:6" ht="15.95" customHeight="1" x14ac:dyDescent="0.2">
      <c r="A69" s="70"/>
      <c r="B69" s="103" t="s">
        <v>15</v>
      </c>
      <c r="C69" s="103"/>
      <c r="D69" s="72"/>
      <c r="E69" s="104">
        <v>200</v>
      </c>
      <c r="F69" s="104"/>
    </row>
    <row r="70" spans="1:6" ht="15.95" customHeight="1" x14ac:dyDescent="0.2">
      <c r="A70" s="70"/>
      <c r="B70" s="105" t="s">
        <v>12</v>
      </c>
      <c r="C70" s="106"/>
      <c r="D70" s="72"/>
      <c r="E70" s="107">
        <v>0</v>
      </c>
      <c r="F70" s="107"/>
    </row>
    <row r="71" spans="1:6" ht="15.95" customHeight="1" x14ac:dyDescent="0.2">
      <c r="A71" s="70"/>
      <c r="B71" s="108" t="s">
        <v>153</v>
      </c>
      <c r="C71" s="106"/>
      <c r="D71" s="72"/>
      <c r="E71" s="107">
        <v>0</v>
      </c>
      <c r="F71" s="107"/>
    </row>
    <row r="72" spans="1:6" ht="15.95" customHeight="1" x14ac:dyDescent="0.2">
      <c r="A72" s="70"/>
      <c r="B72" s="108" t="s">
        <v>13</v>
      </c>
      <c r="C72" s="106"/>
      <c r="D72" s="72"/>
      <c r="E72" s="107">
        <v>0</v>
      </c>
      <c r="F72" s="107"/>
    </row>
    <row r="73" spans="1:6" ht="15.95" customHeight="1" x14ac:dyDescent="0.2">
      <c r="A73" s="70"/>
      <c r="B73" s="71" t="s">
        <v>14</v>
      </c>
      <c r="C73" s="103"/>
      <c r="D73" s="72"/>
      <c r="E73" s="109">
        <v>200</v>
      </c>
      <c r="F73" s="109"/>
    </row>
    <row r="74" spans="1:6" ht="15.95" customHeight="1" x14ac:dyDescent="0.2">
      <c r="A74" s="70"/>
      <c r="B74" s="106" t="s">
        <v>5</v>
      </c>
      <c r="C74" s="110">
        <v>0.05</v>
      </c>
      <c r="D74" s="106"/>
      <c r="E74" s="111">
        <v>10</v>
      </c>
      <c r="F74" s="111"/>
    </row>
    <row r="75" spans="1:6" ht="15.95" customHeight="1" x14ac:dyDescent="0.2">
      <c r="A75" s="70"/>
      <c r="B75" s="112" t="s">
        <v>4</v>
      </c>
      <c r="C75" s="113">
        <v>9.9750000000000005E-2</v>
      </c>
      <c r="D75" s="106"/>
      <c r="E75" s="114">
        <v>19.95</v>
      </c>
      <c r="F75" s="111"/>
    </row>
    <row r="76" spans="1:6" ht="15.95" customHeight="1" x14ac:dyDescent="0.2">
      <c r="A76" s="70"/>
      <c r="B76" s="84"/>
      <c r="C76" s="70"/>
      <c r="D76" s="72"/>
      <c r="E76" s="73"/>
      <c r="F76" s="73"/>
    </row>
    <row r="77" spans="1:6" ht="15.95" customHeight="1" thickBot="1" x14ac:dyDescent="0.25">
      <c r="A77" s="70"/>
      <c r="B77" s="115" t="s">
        <v>16</v>
      </c>
      <c r="C77" s="103"/>
      <c r="D77" s="116"/>
      <c r="E77" s="117">
        <v>229.95</v>
      </c>
      <c r="F77" s="118"/>
    </row>
    <row r="78" spans="1:6" ht="15.95" customHeight="1" thickTop="1" x14ac:dyDescent="0.2">
      <c r="A78" s="70"/>
      <c r="B78" s="112"/>
      <c r="C78" s="112"/>
      <c r="D78" s="112"/>
      <c r="E78" s="119"/>
      <c r="F78" s="112"/>
    </row>
    <row r="79" spans="1:6" ht="15.95" customHeight="1" x14ac:dyDescent="0.2">
      <c r="A79" s="70"/>
      <c r="B79" s="84" t="s">
        <v>18</v>
      </c>
      <c r="C79" s="112"/>
      <c r="D79" s="72"/>
      <c r="E79" s="73">
        <v>0</v>
      </c>
      <c r="F79" s="73"/>
    </row>
    <row r="80" spans="1:6" ht="15.95" customHeight="1" x14ac:dyDescent="0.2">
      <c r="A80" s="70"/>
      <c r="B80" s="103"/>
      <c r="C80" s="112"/>
      <c r="D80" s="112"/>
      <c r="E80" s="119"/>
      <c r="F80" s="112"/>
    </row>
    <row r="81" spans="1:6" ht="15.95" customHeight="1" x14ac:dyDescent="0.2">
      <c r="A81" s="70"/>
      <c r="B81" s="120" t="s">
        <v>17</v>
      </c>
      <c r="C81" s="121"/>
      <c r="D81" s="122"/>
      <c r="E81" s="123">
        <v>229.95</v>
      </c>
      <c r="F81" s="73"/>
    </row>
    <row r="82" spans="1:6" ht="15.95" customHeight="1" x14ac:dyDescent="0.2">
      <c r="A82" s="70"/>
      <c r="B82" s="70"/>
      <c r="C82" s="70"/>
      <c r="D82" s="72"/>
      <c r="E82" s="73"/>
      <c r="F82" s="73"/>
    </row>
    <row r="83" spans="1:6" ht="15.95" customHeight="1" x14ac:dyDescent="0.2">
      <c r="A83" s="124"/>
      <c r="B83" s="125"/>
      <c r="C83" s="126"/>
      <c r="D83" s="126"/>
      <c r="E83" s="126"/>
      <c r="F83" s="127"/>
    </row>
    <row r="84" spans="1:6" ht="15.95" customHeight="1" x14ac:dyDescent="0.2">
      <c r="A84" s="128" t="s">
        <v>29</v>
      </c>
      <c r="B84" s="128"/>
      <c r="C84" s="128"/>
      <c r="D84" s="128"/>
      <c r="E84" s="128"/>
      <c r="F84" s="84"/>
    </row>
    <row r="85" spans="1:6" ht="15.95" customHeight="1" x14ac:dyDescent="0.2">
      <c r="A85" s="129" t="s">
        <v>30</v>
      </c>
      <c r="B85" s="129"/>
      <c r="C85" s="129"/>
      <c r="D85" s="129"/>
      <c r="E85" s="129"/>
      <c r="F85" s="46"/>
    </row>
    <row r="86" spans="1:6" ht="15.95" customHeight="1" x14ac:dyDescent="0.2">
      <c r="A86" s="130"/>
      <c r="B86" s="130"/>
      <c r="C86" s="130"/>
      <c r="D86" s="130"/>
      <c r="E86" s="130"/>
      <c r="F86" s="46"/>
    </row>
    <row r="87" spans="1:6" ht="15.95" customHeight="1" x14ac:dyDescent="0.2">
      <c r="A87" s="130"/>
      <c r="B87" s="130"/>
      <c r="C87" s="130"/>
      <c r="D87" s="130"/>
      <c r="E87" s="130"/>
      <c r="F87" s="46"/>
    </row>
    <row r="88" spans="1:6" ht="15.95" customHeight="1" x14ac:dyDescent="0.2">
      <c r="A88" s="131" t="s">
        <v>7</v>
      </c>
      <c r="B88" s="131"/>
      <c r="C88" s="131"/>
      <c r="D88" s="131"/>
      <c r="E88" s="131"/>
      <c r="F88" s="131"/>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AC9C5-1822-43DB-B60C-5A6106E04E1D}">
  <sheetPr>
    <pageSetUpPr fitToPage="1"/>
  </sheetPr>
  <dimension ref="A12:F92"/>
  <sheetViews>
    <sheetView view="pageBreakPreview" topLeftCell="A37"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66</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67</v>
      </c>
      <c r="C35" s="58"/>
      <c r="D35" s="58"/>
      <c r="E35" s="28"/>
      <c r="F35" s="21"/>
    </row>
    <row r="36" spans="1:6" ht="14.25" x14ac:dyDescent="0.2">
      <c r="A36" s="21"/>
      <c r="B36" s="58"/>
      <c r="C36" s="58"/>
      <c r="D36" s="58"/>
      <c r="E36" s="28"/>
      <c r="F36" s="21"/>
    </row>
    <row r="37" spans="1:6" ht="14.25" x14ac:dyDescent="0.2">
      <c r="A37" s="21"/>
      <c r="B37" s="58" t="s">
        <v>54</v>
      </c>
      <c r="C37" s="58"/>
      <c r="D37" s="58"/>
      <c r="E37" s="28"/>
      <c r="F37" s="21"/>
    </row>
    <row r="38" spans="1:6" ht="14.25" x14ac:dyDescent="0.2">
      <c r="A38" s="21"/>
      <c r="B38" s="58"/>
      <c r="C38" s="58"/>
      <c r="D38" s="58"/>
      <c r="E38" s="28"/>
      <c r="F38" s="21"/>
    </row>
    <row r="39" spans="1:6" ht="14.25" x14ac:dyDescent="0.2">
      <c r="A39" s="21"/>
      <c r="B39" s="58" t="s">
        <v>68</v>
      </c>
      <c r="C39" s="58"/>
      <c r="D39" s="58"/>
      <c r="E39" s="28"/>
      <c r="F39" s="21"/>
    </row>
    <row r="40" spans="1:6" ht="14.25" x14ac:dyDescent="0.2">
      <c r="A40" s="21"/>
      <c r="B40" s="58"/>
      <c r="C40" s="58"/>
      <c r="D40" s="58"/>
      <c r="E40" s="28"/>
      <c r="F40" s="21"/>
    </row>
    <row r="41" spans="1:6" ht="14.25" x14ac:dyDescent="0.2">
      <c r="A41" s="21"/>
      <c r="B41" s="58" t="s">
        <v>31</v>
      </c>
      <c r="C41" s="58"/>
      <c r="D41" s="58"/>
      <c r="E41" s="28"/>
      <c r="F41" s="21"/>
    </row>
    <row r="42" spans="1:6" ht="14.25" x14ac:dyDescent="0.2">
      <c r="A42" s="21"/>
      <c r="B42" s="58"/>
      <c r="C42" s="58"/>
      <c r="D42" s="58"/>
      <c r="E42" s="28"/>
      <c r="F42" s="21"/>
    </row>
    <row r="43" spans="1:6" ht="14.25" x14ac:dyDescent="0.2">
      <c r="A43" s="21"/>
      <c r="B43" s="58" t="s">
        <v>2</v>
      </c>
      <c r="C43" s="58"/>
      <c r="D43" s="58"/>
      <c r="E43" s="28"/>
      <c r="F43" s="21"/>
    </row>
    <row r="44" spans="1:6" ht="14.25" x14ac:dyDescent="0.2">
      <c r="A44" s="21"/>
      <c r="B44" s="58"/>
      <c r="C44" s="58"/>
      <c r="D44" s="58"/>
      <c r="E44" s="28"/>
      <c r="F44" s="21"/>
    </row>
    <row r="45" spans="1:6" ht="14.25" x14ac:dyDescent="0.2">
      <c r="A45" s="21"/>
      <c r="B45" s="58" t="s">
        <v>69</v>
      </c>
      <c r="C45" s="58"/>
      <c r="D45" s="58"/>
      <c r="E45" s="28"/>
      <c r="F45" s="21"/>
    </row>
    <row r="46" spans="1:6" ht="14.25" x14ac:dyDescent="0.2">
      <c r="A46" s="21"/>
      <c r="B46" s="58"/>
      <c r="C46" s="58"/>
      <c r="D46" s="58"/>
      <c r="E46" s="28"/>
      <c r="F46" s="21"/>
    </row>
    <row r="47" spans="1:6" ht="14.25" x14ac:dyDescent="0.2">
      <c r="A47" s="21"/>
      <c r="B47" s="58" t="s">
        <v>71</v>
      </c>
      <c r="C47" s="58"/>
      <c r="D47" s="58"/>
      <c r="E47" s="28"/>
      <c r="F47" s="21"/>
    </row>
    <row r="48" spans="1:6" ht="14.25" x14ac:dyDescent="0.2">
      <c r="A48" s="21"/>
      <c r="B48" s="58"/>
      <c r="C48" s="58"/>
      <c r="D48" s="58"/>
      <c r="E48" s="28"/>
      <c r="F48" s="21"/>
    </row>
    <row r="49" spans="1:6" ht="14.25" x14ac:dyDescent="0.2">
      <c r="A49" s="21"/>
      <c r="B49" s="58" t="s">
        <v>72</v>
      </c>
      <c r="C49" s="58"/>
      <c r="D49" s="58"/>
      <c r="E49" s="28"/>
      <c r="F49" s="21"/>
    </row>
    <row r="50" spans="1:6" ht="14.25" x14ac:dyDescent="0.2">
      <c r="A50" s="21"/>
      <c r="B50" s="58"/>
      <c r="C50" s="58"/>
      <c r="D50" s="58"/>
      <c r="E50" s="28"/>
      <c r="F50" s="21"/>
    </row>
    <row r="51" spans="1:6" ht="14.25" x14ac:dyDescent="0.2">
      <c r="A51" s="21"/>
      <c r="B51" s="58" t="s">
        <v>70</v>
      </c>
      <c r="C51" s="58"/>
      <c r="D51" s="58"/>
      <c r="E51" s="28"/>
      <c r="F51" s="21"/>
    </row>
    <row r="52" spans="1:6" ht="14.25" x14ac:dyDescent="0.2">
      <c r="A52" s="21"/>
      <c r="B52" s="58"/>
      <c r="C52" s="58"/>
      <c r="D52" s="58"/>
      <c r="E52" s="28"/>
      <c r="F52" s="21"/>
    </row>
    <row r="53" spans="1:6" ht="14.25" x14ac:dyDescent="0.2">
      <c r="A53" s="21"/>
      <c r="B53" s="58" t="s">
        <v>73</v>
      </c>
      <c r="C53" s="58"/>
      <c r="D53" s="58"/>
      <c r="E53" s="28"/>
      <c r="F53" s="21"/>
    </row>
    <row r="54" spans="1:6" ht="14.25" x14ac:dyDescent="0.2">
      <c r="A54" s="21"/>
      <c r="B54" s="58"/>
      <c r="C54" s="58"/>
      <c r="D54" s="58"/>
      <c r="E54" s="28"/>
      <c r="F54" s="21"/>
    </row>
    <row r="55" spans="1:6" ht="14.25" x14ac:dyDescent="0.2">
      <c r="A55" s="21"/>
      <c r="B55" s="58" t="s">
        <v>74</v>
      </c>
      <c r="C55" s="58"/>
      <c r="D55" s="58"/>
      <c r="E55" s="28"/>
      <c r="F55" s="21"/>
    </row>
    <row r="56" spans="1:6" ht="14.25" x14ac:dyDescent="0.2">
      <c r="A56" s="21"/>
      <c r="B56" s="58"/>
      <c r="C56" s="58"/>
      <c r="D56" s="58"/>
      <c r="E56" s="28"/>
      <c r="F56" s="21"/>
    </row>
    <row r="57" spans="1:6" ht="14.25" x14ac:dyDescent="0.2">
      <c r="A57" s="21"/>
      <c r="B57" s="58" t="s">
        <v>75</v>
      </c>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24.75</v>
      </c>
      <c r="D66" s="52">
        <v>295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7301.25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7301.25</v>
      </c>
      <c r="F72" s="21"/>
    </row>
    <row r="73" spans="1:6" ht="13.5" customHeight="1" x14ac:dyDescent="0.2">
      <c r="A73" s="21"/>
      <c r="B73" s="26" t="s">
        <v>5</v>
      </c>
      <c r="C73" s="31">
        <v>0.05</v>
      </c>
      <c r="D73" s="26"/>
      <c r="E73" s="35">
        <f>ROUND(E72*C73,2)</f>
        <v>365.06</v>
      </c>
      <c r="F73" s="21"/>
    </row>
    <row r="74" spans="1:6" ht="13.5" customHeight="1" x14ac:dyDescent="0.2">
      <c r="A74" s="21"/>
      <c r="B74" s="26" t="s">
        <v>4</v>
      </c>
      <c r="C74" s="42">
        <v>9.9750000000000005E-2</v>
      </c>
      <c r="D74" s="26"/>
      <c r="E74" s="43">
        <f>ROUND(E72*C74,2)</f>
        <v>728.3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8394.61</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8394.61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195B9561-D401-44ED-A7E4-7576C307D25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38A1-2E25-404A-8D72-AEA1256BC34D}">
  <sheetPr>
    <pageSetUpPr fitToPage="1"/>
  </sheetPr>
  <dimension ref="A12:F92"/>
  <sheetViews>
    <sheetView view="pageBreakPreview" topLeftCell="A28"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77</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78</v>
      </c>
      <c r="C34" s="58"/>
      <c r="D34" s="58"/>
      <c r="E34" s="28"/>
      <c r="F34" s="21"/>
    </row>
    <row r="35" spans="1:6" ht="14.25" x14ac:dyDescent="0.2">
      <c r="A35" s="21"/>
      <c r="B35" s="58"/>
      <c r="C35" s="58"/>
      <c r="D35" s="58"/>
      <c r="E35" s="28"/>
      <c r="F35" s="21"/>
    </row>
    <row r="36" spans="1:6" ht="14.25" x14ac:dyDescent="0.2">
      <c r="A36" s="21"/>
      <c r="B36" s="58" t="s">
        <v>79</v>
      </c>
      <c r="C36" s="58"/>
      <c r="D36" s="58"/>
      <c r="E36" s="28"/>
      <c r="F36" s="21"/>
    </row>
    <row r="37" spans="1:6" ht="14.25" x14ac:dyDescent="0.2">
      <c r="A37" s="21"/>
      <c r="B37" s="58"/>
      <c r="C37" s="58"/>
      <c r="D37" s="58"/>
      <c r="E37" s="28"/>
      <c r="F37" s="21"/>
    </row>
    <row r="38" spans="1:6" ht="14.25" x14ac:dyDescent="0.2">
      <c r="A38" s="21"/>
      <c r="B38" s="58" t="s">
        <v>39</v>
      </c>
      <c r="C38" s="58"/>
      <c r="D38" s="58"/>
      <c r="E38" s="28"/>
      <c r="F38" s="21"/>
    </row>
    <row r="39" spans="1:6" ht="14.25" x14ac:dyDescent="0.2">
      <c r="A39" s="21"/>
      <c r="B39" s="58"/>
      <c r="C39" s="58"/>
      <c r="D39" s="58"/>
      <c r="E39" s="28"/>
      <c r="F39" s="21"/>
    </row>
    <row r="40" spans="1:6" ht="14.25" x14ac:dyDescent="0.2">
      <c r="A40" s="21"/>
      <c r="B40" s="58" t="s">
        <v>80</v>
      </c>
      <c r="C40" s="58"/>
      <c r="D40" s="58"/>
      <c r="E40" s="28"/>
      <c r="F40" s="21"/>
    </row>
    <row r="41" spans="1:6" ht="14.25" x14ac:dyDescent="0.2">
      <c r="A41" s="21"/>
      <c r="B41" s="58"/>
      <c r="C41" s="58"/>
      <c r="D41" s="58"/>
      <c r="E41" s="28"/>
      <c r="F41" s="21"/>
    </row>
    <row r="42" spans="1:6" ht="14.25" x14ac:dyDescent="0.2">
      <c r="A42" s="21"/>
      <c r="B42" s="58" t="s">
        <v>2</v>
      </c>
      <c r="C42" s="58"/>
      <c r="D42" s="58"/>
      <c r="E42" s="28"/>
      <c r="F42" s="21"/>
    </row>
    <row r="43" spans="1:6" ht="14.25" x14ac:dyDescent="0.2">
      <c r="A43" s="21"/>
      <c r="B43" s="58"/>
      <c r="C43" s="58"/>
      <c r="D43" s="58"/>
      <c r="E43" s="28"/>
      <c r="F43" s="21"/>
    </row>
    <row r="44" spans="1:6" ht="14.25" x14ac:dyDescent="0.2">
      <c r="A44" s="21"/>
      <c r="B44" s="58" t="s">
        <v>44</v>
      </c>
      <c r="C44" s="58"/>
      <c r="D44" s="58"/>
      <c r="E44" s="28"/>
      <c r="F44" s="21"/>
    </row>
    <row r="45" spans="1:6" ht="14.25" x14ac:dyDescent="0.2">
      <c r="A45" s="21"/>
      <c r="B45" s="58"/>
      <c r="C45" s="58"/>
      <c r="D45" s="58"/>
      <c r="E45" s="28"/>
      <c r="F45" s="21"/>
    </row>
    <row r="46" spans="1:6" ht="14.25" x14ac:dyDescent="0.2">
      <c r="A46" s="21"/>
      <c r="B46" s="58" t="s">
        <v>45</v>
      </c>
      <c r="C46" s="58"/>
      <c r="D46" s="58"/>
      <c r="E46" s="28"/>
      <c r="F46" s="21"/>
    </row>
    <row r="47" spans="1:6" ht="14.25" x14ac:dyDescent="0.2">
      <c r="A47" s="21"/>
      <c r="B47" s="58"/>
      <c r="C47" s="58"/>
      <c r="D47" s="58"/>
      <c r="E47" s="28"/>
      <c r="F47" s="21"/>
    </row>
    <row r="48" spans="1:6" ht="14.25" x14ac:dyDescent="0.2">
      <c r="A48" s="21"/>
      <c r="B48" s="58" t="s">
        <v>46</v>
      </c>
      <c r="C48" s="58"/>
      <c r="D48" s="58"/>
      <c r="E48" s="28"/>
      <c r="F48" s="21"/>
    </row>
    <row r="49" spans="1:6" ht="14.25" x14ac:dyDescent="0.2">
      <c r="A49" s="21"/>
      <c r="B49" s="58"/>
      <c r="C49" s="58"/>
      <c r="D49" s="58"/>
      <c r="E49" s="28"/>
      <c r="F49" s="21"/>
    </row>
    <row r="50" spans="1:6" ht="14.25" x14ac:dyDescent="0.2">
      <c r="A50" s="21"/>
      <c r="B50" s="58" t="s">
        <v>20</v>
      </c>
      <c r="C50" s="58"/>
      <c r="D50" s="58"/>
      <c r="E50" s="28"/>
      <c r="F50" s="21"/>
    </row>
    <row r="51" spans="1:6" ht="14.25" x14ac:dyDescent="0.2">
      <c r="A51" s="21"/>
      <c r="B51" s="58"/>
      <c r="C51" s="58"/>
      <c r="D51" s="58"/>
      <c r="E51" s="28"/>
      <c r="F51" s="21"/>
    </row>
    <row r="52" spans="1:6" ht="14.25" x14ac:dyDescent="0.2">
      <c r="A52" s="21"/>
      <c r="B52" s="58" t="s">
        <v>22</v>
      </c>
      <c r="C52" s="58"/>
      <c r="D52" s="58"/>
      <c r="E52" s="28"/>
      <c r="F52" s="21"/>
    </row>
    <row r="53" spans="1:6" ht="14.25" x14ac:dyDescent="0.2">
      <c r="A53" s="21"/>
      <c r="B53" s="58"/>
      <c r="C53" s="58"/>
      <c r="D53" s="58"/>
      <c r="E53" s="28"/>
      <c r="F53" s="21"/>
    </row>
    <row r="54" spans="1:6" ht="14.25" x14ac:dyDescent="0.2">
      <c r="A54" s="21"/>
      <c r="B54" s="58" t="s">
        <v>81</v>
      </c>
      <c r="C54" s="58"/>
      <c r="D54" s="58"/>
      <c r="E54" s="28"/>
      <c r="F54" s="21"/>
    </row>
    <row r="55" spans="1:6" ht="14.25" x14ac:dyDescent="0.2">
      <c r="A55" s="21"/>
      <c r="B55" s="58"/>
      <c r="C55" s="58"/>
      <c r="D55" s="58"/>
      <c r="E55" s="28"/>
      <c r="F55" s="21"/>
    </row>
    <row r="56" spans="1:6" ht="14.25" x14ac:dyDescent="0.2">
      <c r="A56" s="21"/>
      <c r="B56" s="58" t="s">
        <v>33</v>
      </c>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42.5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13812.5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13812.5</v>
      </c>
      <c r="F72" s="21"/>
    </row>
    <row r="73" spans="1:6" ht="13.5" customHeight="1" x14ac:dyDescent="0.2">
      <c r="A73" s="21"/>
      <c r="B73" s="26" t="s">
        <v>5</v>
      </c>
      <c r="C73" s="31">
        <v>0.05</v>
      </c>
      <c r="D73" s="26"/>
      <c r="E73" s="35">
        <f>ROUND(E72*C73,2)</f>
        <v>690.63</v>
      </c>
      <c r="F73" s="21"/>
    </row>
    <row r="74" spans="1:6" ht="13.5" customHeight="1" x14ac:dyDescent="0.2">
      <c r="A74" s="21"/>
      <c r="B74" s="26" t="s">
        <v>4</v>
      </c>
      <c r="C74" s="42">
        <v>9.9750000000000005E-2</v>
      </c>
      <c r="D74" s="26"/>
      <c r="E74" s="43">
        <f>ROUND(E72*C74,2)</f>
        <v>1377.8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15880.929999999998</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15880.929999999998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E609CEDC-AF5F-4E3F-AC0C-276FFE64A20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CDF1-EFFD-4724-A7AE-7B8DBB72F657}">
  <sheetPr>
    <pageSetUpPr fitToPage="1"/>
  </sheetPr>
  <dimension ref="A12:F92"/>
  <sheetViews>
    <sheetView view="pageBreakPreview" topLeftCell="A16"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83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86</v>
      </c>
      <c r="C34" s="58"/>
      <c r="D34" s="58"/>
      <c r="E34" s="28"/>
      <c r="F34" s="21"/>
    </row>
    <row r="35" spans="1:6" ht="14.25" x14ac:dyDescent="0.2">
      <c r="A35" s="21"/>
      <c r="B35" s="58"/>
      <c r="C35" s="58"/>
      <c r="D35" s="58"/>
      <c r="E35" s="28"/>
      <c r="F35" s="21"/>
    </row>
    <row r="36" spans="1:6" ht="14.25" x14ac:dyDescent="0.2">
      <c r="A36" s="21"/>
      <c r="B36" s="58" t="s">
        <v>85</v>
      </c>
      <c r="C36" s="58"/>
      <c r="D36" s="58"/>
      <c r="E36" s="28"/>
      <c r="F36" s="21"/>
    </row>
    <row r="37" spans="1:6" ht="14.25" x14ac:dyDescent="0.2">
      <c r="A37" s="21"/>
      <c r="B37" s="58"/>
      <c r="C37" s="58"/>
      <c r="D37" s="58"/>
      <c r="E37" s="28"/>
      <c r="F37" s="21"/>
    </row>
    <row r="38" spans="1:6" ht="14.25" x14ac:dyDescent="0.2">
      <c r="A38" s="21"/>
      <c r="B38" s="58" t="s">
        <v>39</v>
      </c>
      <c r="C38" s="58"/>
      <c r="D38" s="58"/>
      <c r="E38" s="28"/>
      <c r="F38" s="21"/>
    </row>
    <row r="39" spans="1:6" ht="14.25" x14ac:dyDescent="0.2">
      <c r="A39" s="21"/>
      <c r="B39" s="58"/>
      <c r="C39" s="58"/>
      <c r="D39" s="58"/>
      <c r="E39" s="28"/>
      <c r="F39" s="21"/>
    </row>
    <row r="40" spans="1:6" ht="14.25" x14ac:dyDescent="0.2">
      <c r="A40" s="21"/>
      <c r="B40" s="58" t="s">
        <v>87</v>
      </c>
      <c r="C40" s="58"/>
      <c r="D40" s="58"/>
      <c r="E40" s="28"/>
      <c r="F40" s="21"/>
    </row>
    <row r="41" spans="1:6" ht="14.25" x14ac:dyDescent="0.2">
      <c r="A41" s="21"/>
      <c r="B41" s="58"/>
      <c r="C41" s="58"/>
      <c r="D41" s="58"/>
      <c r="E41" s="28"/>
      <c r="F41" s="21"/>
    </row>
    <row r="42" spans="1:6" ht="14.25" x14ac:dyDescent="0.2">
      <c r="A42" s="21"/>
      <c r="B42" s="58" t="s">
        <v>88</v>
      </c>
      <c r="C42" s="58"/>
      <c r="D42" s="58"/>
      <c r="E42" s="28"/>
      <c r="F42" s="21"/>
    </row>
    <row r="43" spans="1:6" ht="14.25" x14ac:dyDescent="0.2">
      <c r="A43" s="21"/>
      <c r="B43" s="58"/>
      <c r="C43" s="58"/>
      <c r="D43" s="58"/>
      <c r="E43" s="28"/>
      <c r="F43" s="21"/>
    </row>
    <row r="44" spans="1:6" ht="14.25" x14ac:dyDescent="0.2">
      <c r="A44" s="21"/>
      <c r="B44" s="58" t="s">
        <v>9</v>
      </c>
      <c r="C44" s="58"/>
      <c r="D44" s="58"/>
      <c r="E44" s="28"/>
      <c r="F44" s="21"/>
    </row>
    <row r="45" spans="1:6" ht="14.25" x14ac:dyDescent="0.2">
      <c r="A45" s="21"/>
      <c r="B45" s="58"/>
      <c r="C45" s="58"/>
      <c r="D45" s="58"/>
      <c r="E45" s="28"/>
      <c r="F45" s="21"/>
    </row>
    <row r="46" spans="1:6" ht="14.25" x14ac:dyDescent="0.2">
      <c r="A46" s="21"/>
      <c r="B46" s="58" t="s">
        <v>8</v>
      </c>
      <c r="C46" s="58"/>
      <c r="D46" s="58"/>
      <c r="E46" s="28"/>
      <c r="F46" s="21"/>
    </row>
    <row r="47" spans="1:6" ht="14.25" x14ac:dyDescent="0.2">
      <c r="A47" s="21"/>
      <c r="B47" s="58"/>
      <c r="C47" s="58"/>
      <c r="D47" s="58"/>
      <c r="E47" s="28"/>
      <c r="F47" s="21"/>
    </row>
    <row r="48" spans="1:6" ht="14.25" x14ac:dyDescent="0.2">
      <c r="A48" s="21"/>
      <c r="B48" s="58" t="s">
        <v>89</v>
      </c>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18</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5850</v>
      </c>
      <c r="F69" s="21"/>
    </row>
    <row r="70" spans="1:6" ht="13.5" customHeight="1" x14ac:dyDescent="0.2">
      <c r="A70" s="21"/>
      <c r="B70" s="34" t="s">
        <v>12</v>
      </c>
      <c r="C70" s="26"/>
      <c r="D70" s="26"/>
      <c r="E70" s="30">
        <v>0</v>
      </c>
      <c r="F70" s="21"/>
    </row>
    <row r="71" spans="1:6" ht="13.5" customHeight="1" x14ac:dyDescent="0.2">
      <c r="A71" s="21"/>
      <c r="B71" s="34" t="s">
        <v>84</v>
      </c>
      <c r="C71" s="26"/>
      <c r="D71" s="26"/>
      <c r="E71" s="30">
        <v>300</v>
      </c>
      <c r="F71" s="21"/>
    </row>
    <row r="72" spans="1:6" ht="13.5" customHeight="1" x14ac:dyDescent="0.2">
      <c r="A72" s="21"/>
      <c r="B72" s="25" t="s">
        <v>14</v>
      </c>
      <c r="C72" s="26"/>
      <c r="D72" s="26"/>
      <c r="E72" s="29">
        <f>SUM(E69:E71)</f>
        <v>6150</v>
      </c>
      <c r="F72" s="21"/>
    </row>
    <row r="73" spans="1:6" ht="13.5" customHeight="1" x14ac:dyDescent="0.2">
      <c r="A73" s="21"/>
      <c r="B73" s="26" t="s">
        <v>5</v>
      </c>
      <c r="C73" s="31">
        <v>0.05</v>
      </c>
      <c r="D73" s="26"/>
      <c r="E73" s="35">
        <f>ROUND(E72*C73,2)</f>
        <v>307.5</v>
      </c>
      <c r="F73" s="21"/>
    </row>
    <row r="74" spans="1:6" ht="13.5" customHeight="1" x14ac:dyDescent="0.2">
      <c r="A74" s="21"/>
      <c r="B74" s="26" t="s">
        <v>4</v>
      </c>
      <c r="C74" s="42">
        <v>9.9750000000000005E-2</v>
      </c>
      <c r="D74" s="26"/>
      <c r="E74" s="43">
        <f>ROUND(E72*C74,2)</f>
        <v>613.46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7070.96</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7070.96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B956B058-2CD1-4D8D-8A32-B01D5DD71F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ED0AC-05DB-4B4A-8B04-C790C621889A}">
  <sheetPr>
    <pageSetUpPr fitToPage="1"/>
  </sheetPr>
  <dimension ref="A12:F92"/>
  <sheetViews>
    <sheetView view="pageBreakPreview" topLeftCell="A37"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92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86</v>
      </c>
      <c r="C34" s="58"/>
      <c r="D34" s="58"/>
      <c r="E34" s="28"/>
      <c r="F34" s="21"/>
    </row>
    <row r="35" spans="1:6" ht="14.25" x14ac:dyDescent="0.2">
      <c r="A35" s="21"/>
      <c r="B35" s="58"/>
      <c r="C35" s="58"/>
      <c r="D35" s="58"/>
      <c r="E35" s="28"/>
      <c r="F35" s="21"/>
    </row>
    <row r="36" spans="1:6" ht="14.25" x14ac:dyDescent="0.2">
      <c r="A36" s="21"/>
      <c r="B36" s="58" t="s">
        <v>85</v>
      </c>
      <c r="C36" s="58"/>
      <c r="D36" s="58"/>
      <c r="E36" s="28"/>
      <c r="F36" s="21"/>
    </row>
    <row r="37" spans="1:6" ht="14.25" x14ac:dyDescent="0.2">
      <c r="A37" s="21"/>
      <c r="B37" s="58"/>
      <c r="C37" s="58"/>
      <c r="D37" s="58"/>
      <c r="E37" s="28"/>
      <c r="F37" s="21"/>
    </row>
    <row r="38" spans="1:6" ht="14.25" x14ac:dyDescent="0.2">
      <c r="A38" s="21"/>
      <c r="B38" s="58" t="s">
        <v>39</v>
      </c>
      <c r="C38" s="58"/>
      <c r="D38" s="58"/>
      <c r="E38" s="28"/>
      <c r="F38" s="21"/>
    </row>
    <row r="39" spans="1:6" ht="14.25" x14ac:dyDescent="0.2">
      <c r="A39" s="21"/>
      <c r="B39" s="58"/>
      <c r="C39" s="58"/>
      <c r="D39" s="58"/>
      <c r="E39" s="28"/>
      <c r="F39" s="21"/>
    </row>
    <row r="40" spans="1:6" ht="14.25" x14ac:dyDescent="0.2">
      <c r="A40" s="21"/>
      <c r="B40" s="58" t="s">
        <v>93</v>
      </c>
      <c r="C40" s="58"/>
      <c r="D40" s="58"/>
      <c r="E40" s="28"/>
      <c r="F40" s="21"/>
    </row>
    <row r="41" spans="1:6" ht="14.25" x14ac:dyDescent="0.2">
      <c r="A41" s="21"/>
      <c r="B41" s="58"/>
      <c r="C41" s="58"/>
      <c r="D41" s="58"/>
      <c r="E41" s="28"/>
      <c r="F41" s="21"/>
    </row>
    <row r="42" spans="1:6" ht="14.25" x14ac:dyDescent="0.2">
      <c r="A42" s="21"/>
      <c r="B42" s="58" t="s">
        <v>9</v>
      </c>
      <c r="C42" s="58"/>
      <c r="D42" s="58"/>
      <c r="E42" s="28"/>
      <c r="F42" s="21"/>
    </row>
    <row r="43" spans="1:6" ht="14.25" x14ac:dyDescent="0.2">
      <c r="A43" s="21"/>
      <c r="B43" s="58"/>
      <c r="C43" s="58"/>
      <c r="D43" s="58"/>
      <c r="E43" s="28"/>
      <c r="F43" s="21"/>
    </row>
    <row r="44" spans="1:6" ht="14.25" x14ac:dyDescent="0.2">
      <c r="A44" s="21"/>
      <c r="B44" s="58" t="s">
        <v>94</v>
      </c>
      <c r="C44" s="58"/>
      <c r="D44" s="58"/>
      <c r="E44" s="28"/>
      <c r="F44" s="21"/>
    </row>
    <row r="45" spans="1:6" ht="14.25" x14ac:dyDescent="0.2">
      <c r="A45" s="21"/>
      <c r="B45" s="58"/>
      <c r="C45" s="58"/>
      <c r="D45" s="58"/>
      <c r="E45" s="28"/>
      <c r="F45" s="21"/>
    </row>
    <row r="46" spans="1:6" ht="14.25" x14ac:dyDescent="0.2">
      <c r="A46" s="21"/>
      <c r="B46" s="58" t="s">
        <v>49</v>
      </c>
      <c r="C46" s="58"/>
      <c r="D46" s="58"/>
      <c r="E46" s="28"/>
      <c r="F46" s="21"/>
    </row>
    <row r="47" spans="1:6" ht="14.25" x14ac:dyDescent="0.2">
      <c r="A47" s="21"/>
      <c r="B47" s="58"/>
      <c r="C47" s="58"/>
      <c r="D47" s="58"/>
      <c r="E47" s="28"/>
      <c r="F47" s="21"/>
    </row>
    <row r="48" spans="1:6" ht="14.25" x14ac:dyDescent="0.2">
      <c r="A48" s="21"/>
      <c r="B48" s="58" t="s">
        <v>53</v>
      </c>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24</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7800</v>
      </c>
      <c r="F69" s="21"/>
    </row>
    <row r="70" spans="1:6" ht="13.5" customHeight="1" x14ac:dyDescent="0.2">
      <c r="A70" s="21"/>
      <c r="B70" s="34" t="s">
        <v>12</v>
      </c>
      <c r="C70" s="26"/>
      <c r="D70" s="26"/>
      <c r="E70" s="30">
        <v>200</v>
      </c>
      <c r="F70" s="21"/>
    </row>
    <row r="71" spans="1:6" ht="13.5" customHeight="1" x14ac:dyDescent="0.2">
      <c r="A71" s="21"/>
      <c r="B71" s="34" t="s">
        <v>84</v>
      </c>
      <c r="C71" s="26"/>
      <c r="D71" s="26"/>
      <c r="E71" s="30">
        <v>0</v>
      </c>
      <c r="F71" s="21"/>
    </row>
    <row r="72" spans="1:6" ht="13.5" customHeight="1" x14ac:dyDescent="0.2">
      <c r="A72" s="21"/>
      <c r="B72" s="25" t="s">
        <v>14</v>
      </c>
      <c r="C72" s="26"/>
      <c r="D72" s="26"/>
      <c r="E72" s="29">
        <f>SUM(E69:E71)</f>
        <v>8000</v>
      </c>
      <c r="F72" s="21"/>
    </row>
    <row r="73" spans="1:6" ht="13.5" customHeight="1" x14ac:dyDescent="0.2">
      <c r="A73" s="21"/>
      <c r="B73" s="26" t="s">
        <v>5</v>
      </c>
      <c r="C73" s="31">
        <v>0.05</v>
      </c>
      <c r="D73" s="26"/>
      <c r="E73" s="35">
        <f>ROUND(E72*C73,2)</f>
        <v>400</v>
      </c>
      <c r="F73" s="21"/>
    </row>
    <row r="74" spans="1:6" ht="13.5" customHeight="1" x14ac:dyDescent="0.2">
      <c r="A74" s="21"/>
      <c r="B74" s="26" t="s">
        <v>4</v>
      </c>
      <c r="C74" s="42">
        <v>9.9750000000000005E-2</v>
      </c>
      <c r="D74" s="26"/>
      <c r="E74" s="43">
        <f>ROUND(E72*C74,2)</f>
        <v>798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9198</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9198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7C1203FB-42D5-405A-89F2-293C1E17944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D121-FD40-443B-ACEA-6BA548F3A6FF}">
  <sheetPr>
    <pageSetUpPr fitToPage="1"/>
  </sheetPr>
  <dimension ref="A12:F92"/>
  <sheetViews>
    <sheetView view="pageBreakPreview" topLeftCell="A28"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96</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9</v>
      </c>
      <c r="C34" s="58"/>
      <c r="D34" s="58"/>
      <c r="E34" s="28"/>
      <c r="F34" s="21"/>
    </row>
    <row r="35" spans="1:6" ht="14.25" x14ac:dyDescent="0.2">
      <c r="A35" s="21"/>
      <c r="B35" s="58"/>
      <c r="C35" s="58"/>
      <c r="D35" s="58"/>
      <c r="E35" s="28"/>
      <c r="F35" s="21"/>
    </row>
    <row r="36" spans="1:6" ht="14.25" x14ac:dyDescent="0.2">
      <c r="A36" s="21"/>
      <c r="B36" s="58" t="s">
        <v>97</v>
      </c>
      <c r="C36" s="58"/>
      <c r="D36" s="58"/>
      <c r="E36" s="28"/>
      <c r="F36" s="21"/>
    </row>
    <row r="37" spans="1:6" ht="14.25" x14ac:dyDescent="0.2">
      <c r="A37" s="21"/>
      <c r="B37" s="58"/>
      <c r="C37" s="58"/>
      <c r="D37" s="58"/>
      <c r="E37" s="28"/>
      <c r="F37" s="21"/>
    </row>
    <row r="38" spans="1:6" ht="14.25" x14ac:dyDescent="0.2">
      <c r="A38" s="21"/>
      <c r="B38" s="58" t="s">
        <v>98</v>
      </c>
      <c r="C38" s="58"/>
      <c r="D38" s="58"/>
      <c r="E38" s="28"/>
      <c r="F38" s="21"/>
    </row>
    <row r="39" spans="1:6" ht="14.25" x14ac:dyDescent="0.2">
      <c r="A39" s="21"/>
      <c r="B39" s="58"/>
      <c r="C39" s="58"/>
      <c r="D39" s="58"/>
      <c r="E39" s="28"/>
      <c r="F39" s="21"/>
    </row>
    <row r="40" spans="1:6" ht="14.25" x14ac:dyDescent="0.2">
      <c r="A40" s="21"/>
      <c r="B40" s="58" t="s">
        <v>99</v>
      </c>
      <c r="C40" s="58"/>
      <c r="D40" s="58"/>
      <c r="E40" s="28"/>
      <c r="F40" s="21"/>
    </row>
    <row r="41" spans="1:6" ht="14.25" x14ac:dyDescent="0.2">
      <c r="A41" s="21"/>
      <c r="B41" s="58"/>
      <c r="C41" s="58"/>
      <c r="D41" s="58"/>
      <c r="E41" s="28"/>
      <c r="F41" s="21"/>
    </row>
    <row r="42" spans="1:6" ht="14.25" x14ac:dyDescent="0.2">
      <c r="A42" s="21"/>
      <c r="B42" s="58" t="s">
        <v>35</v>
      </c>
      <c r="C42" s="58"/>
      <c r="D42" s="58"/>
      <c r="E42" s="28"/>
      <c r="F42" s="21"/>
    </row>
    <row r="43" spans="1:6" ht="14.25" x14ac:dyDescent="0.2">
      <c r="A43" s="21"/>
      <c r="B43" s="58"/>
      <c r="C43" s="58"/>
      <c r="D43" s="58"/>
      <c r="E43" s="28"/>
      <c r="F43" s="21"/>
    </row>
    <row r="44" spans="1:6" ht="14.25" x14ac:dyDescent="0.2">
      <c r="A44" s="21"/>
      <c r="B44" s="58" t="s">
        <v>39</v>
      </c>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16.25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5281.25</v>
      </c>
      <c r="F69" s="21"/>
    </row>
    <row r="70" spans="1:6" ht="13.5" customHeight="1" x14ac:dyDescent="0.2">
      <c r="A70" s="21"/>
      <c r="B70" s="34" t="s">
        <v>12</v>
      </c>
      <c r="C70" s="26"/>
      <c r="D70" s="26"/>
      <c r="E70" s="30">
        <v>0</v>
      </c>
      <c r="F70" s="21"/>
    </row>
    <row r="71" spans="1:6" ht="13.5" customHeight="1" x14ac:dyDescent="0.2">
      <c r="A71" s="21"/>
      <c r="B71" s="34" t="s">
        <v>84</v>
      </c>
      <c r="C71" s="26"/>
      <c r="D71" s="26"/>
      <c r="E71" s="30">
        <v>0</v>
      </c>
      <c r="F71" s="21"/>
    </row>
    <row r="72" spans="1:6" ht="13.5" customHeight="1" x14ac:dyDescent="0.2">
      <c r="A72" s="21"/>
      <c r="B72" s="25" t="s">
        <v>14</v>
      </c>
      <c r="C72" s="26"/>
      <c r="D72" s="26"/>
      <c r="E72" s="29">
        <f>SUM(E69:E71)</f>
        <v>5281.25</v>
      </c>
      <c r="F72" s="21"/>
    </row>
    <row r="73" spans="1:6" ht="13.5" customHeight="1" x14ac:dyDescent="0.2">
      <c r="A73" s="21"/>
      <c r="B73" s="26" t="s">
        <v>5</v>
      </c>
      <c r="C73" s="31">
        <v>0.05</v>
      </c>
      <c r="D73" s="26"/>
      <c r="E73" s="35">
        <f>ROUND(E72*C73,2)</f>
        <v>264.06</v>
      </c>
      <c r="F73" s="21"/>
    </row>
    <row r="74" spans="1:6" ht="13.5" customHeight="1" x14ac:dyDescent="0.2">
      <c r="A74" s="21"/>
      <c r="B74" s="26" t="s">
        <v>4</v>
      </c>
      <c r="C74" s="42">
        <v>9.9750000000000005E-2</v>
      </c>
      <c r="D74" s="26"/>
      <c r="E74" s="43">
        <f>ROUND(E72*C74,2)</f>
        <v>526.79999999999995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6072.1100000000006</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6072.1100000000006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8745B9AC-CEC7-436E-8A92-D4CC8467937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335C-4C35-4275-8839-F824CEE4938D}">
  <sheetPr>
    <pageSetUpPr fitToPage="1"/>
  </sheetPr>
  <dimension ref="A12:F88"/>
  <sheetViews>
    <sheetView view="pageBreakPreview" topLeftCell="A4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114</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104</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30" customHeight="1" x14ac:dyDescent="0.2">
      <c r="A35" s="21"/>
      <c r="B35" s="58" t="s">
        <v>105</v>
      </c>
      <c r="C35" s="58"/>
      <c r="D35" s="58"/>
      <c r="E35" s="28"/>
      <c r="F35" s="21"/>
    </row>
    <row r="36" spans="1:6" ht="14.25" x14ac:dyDescent="0.2">
      <c r="A36" s="21"/>
      <c r="B36" s="58"/>
      <c r="C36" s="58"/>
      <c r="D36" s="58"/>
      <c r="E36" s="28"/>
      <c r="F36" s="21"/>
    </row>
    <row r="37" spans="1:6" ht="14.25" x14ac:dyDescent="0.2">
      <c r="A37" s="21"/>
      <c r="B37" s="58" t="s">
        <v>106</v>
      </c>
      <c r="C37" s="58"/>
      <c r="D37" s="58"/>
      <c r="E37" s="28"/>
      <c r="F37" s="21"/>
    </row>
    <row r="38" spans="1:6" ht="14.25" x14ac:dyDescent="0.2">
      <c r="A38" s="21"/>
      <c r="B38" s="58"/>
      <c r="C38" s="58"/>
      <c r="D38" s="58"/>
      <c r="E38" s="28"/>
      <c r="F38" s="21"/>
    </row>
    <row r="39" spans="1:6" ht="30" customHeight="1" x14ac:dyDescent="0.2">
      <c r="A39" s="21"/>
      <c r="B39" s="58" t="s">
        <v>107</v>
      </c>
      <c r="C39" s="58"/>
      <c r="D39" s="58"/>
      <c r="E39" s="28"/>
      <c r="F39" s="21"/>
    </row>
    <row r="40" spans="1:6" ht="14.25" x14ac:dyDescent="0.2">
      <c r="A40" s="21"/>
      <c r="B40" s="58"/>
      <c r="C40" s="58"/>
      <c r="D40" s="58"/>
      <c r="E40" s="28"/>
      <c r="F40" s="21"/>
    </row>
    <row r="41" spans="1:6" ht="14.25" x14ac:dyDescent="0.2">
      <c r="A41" s="21"/>
      <c r="B41" s="58" t="s">
        <v>44</v>
      </c>
      <c r="C41" s="58"/>
      <c r="D41" s="58"/>
      <c r="E41" s="28"/>
      <c r="F41" s="21"/>
    </row>
    <row r="42" spans="1:6" ht="14.25" x14ac:dyDescent="0.2">
      <c r="A42" s="21"/>
      <c r="B42" s="58"/>
      <c r="C42" s="58"/>
      <c r="D42" s="58"/>
      <c r="E42" s="28"/>
      <c r="F42" s="21"/>
    </row>
    <row r="43" spans="1:6" ht="32.25" customHeight="1" x14ac:dyDescent="0.2">
      <c r="A43" s="21"/>
      <c r="B43" s="58" t="s">
        <v>110</v>
      </c>
      <c r="C43" s="58"/>
      <c r="D43" s="58"/>
      <c r="E43" s="28"/>
      <c r="F43" s="21"/>
    </row>
    <row r="44" spans="1:6" ht="14.25" x14ac:dyDescent="0.2">
      <c r="A44" s="21"/>
      <c r="B44" s="58"/>
      <c r="C44" s="58"/>
      <c r="D44" s="58"/>
      <c r="E44" s="28"/>
      <c r="F44" s="21"/>
    </row>
    <row r="45" spans="1:6" ht="14.25" x14ac:dyDescent="0.2">
      <c r="A45" s="21"/>
      <c r="B45" s="58" t="s">
        <v>39</v>
      </c>
      <c r="C45" s="58"/>
      <c r="D45" s="58"/>
      <c r="E45" s="28"/>
      <c r="F45" s="21"/>
    </row>
    <row r="46" spans="1:6" ht="14.25" x14ac:dyDescent="0.2">
      <c r="A46" s="21"/>
      <c r="B46" s="58"/>
      <c r="C46" s="58"/>
      <c r="D46" s="58"/>
      <c r="E46" s="28"/>
      <c r="F46" s="21"/>
    </row>
    <row r="47" spans="1:6" ht="30" customHeight="1" x14ac:dyDescent="0.2">
      <c r="A47" s="21"/>
      <c r="B47" s="58" t="s">
        <v>108</v>
      </c>
      <c r="C47" s="58"/>
      <c r="D47" s="58"/>
      <c r="E47" s="28"/>
      <c r="F47" s="21"/>
    </row>
    <row r="48" spans="1:6" ht="14.25" x14ac:dyDescent="0.2">
      <c r="A48" s="21"/>
      <c r="B48" s="58"/>
      <c r="C48" s="58"/>
      <c r="D48" s="58"/>
      <c r="E48" s="28"/>
      <c r="F48" s="21"/>
    </row>
    <row r="49" spans="1:6" ht="14.25" x14ac:dyDescent="0.2">
      <c r="A49" s="21"/>
      <c r="B49" s="58" t="s">
        <v>109</v>
      </c>
      <c r="C49" s="58"/>
      <c r="D49" s="58"/>
      <c r="E49" s="28"/>
      <c r="F49" s="21"/>
    </row>
    <row r="50" spans="1:6" ht="14.25" x14ac:dyDescent="0.2">
      <c r="A50" s="21"/>
      <c r="B50" s="58"/>
      <c r="C50" s="58"/>
      <c r="D50" s="58"/>
      <c r="E50" s="28"/>
      <c r="F50" s="21"/>
    </row>
    <row r="51" spans="1:6" ht="14.25" x14ac:dyDescent="0.2">
      <c r="A51" s="21"/>
      <c r="B51" s="58" t="s">
        <v>111</v>
      </c>
      <c r="C51" s="58"/>
      <c r="D51" s="58"/>
      <c r="E51" s="28"/>
      <c r="F51" s="21"/>
    </row>
    <row r="52" spans="1:6" ht="14.25" x14ac:dyDescent="0.2">
      <c r="A52" s="21"/>
      <c r="B52" s="58"/>
      <c r="C52" s="58"/>
      <c r="D52" s="58"/>
      <c r="E52" s="28"/>
      <c r="F52" s="21"/>
    </row>
    <row r="53" spans="1:6" ht="14.25" x14ac:dyDescent="0.2">
      <c r="A53" s="21"/>
      <c r="B53" s="58" t="s">
        <v>112</v>
      </c>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s="50" customFormat="1" ht="14.25" x14ac:dyDescent="0.2">
      <c r="A61" s="46"/>
      <c r="B61" s="47"/>
      <c r="C61" s="48" t="s">
        <v>37</v>
      </c>
      <c r="D61" s="48" t="s">
        <v>38</v>
      </c>
      <c r="E61" s="49"/>
      <c r="F61" s="46"/>
    </row>
    <row r="62" spans="1:6" s="50" customFormat="1" ht="14.25" x14ac:dyDescent="0.2">
      <c r="A62" s="46"/>
      <c r="B62" s="47"/>
      <c r="C62" s="51">
        <v>49.75</v>
      </c>
      <c r="D62" s="52">
        <v>325</v>
      </c>
      <c r="E62" s="49"/>
      <c r="F62" s="46"/>
    </row>
    <row r="63" spans="1:6" ht="14.25" x14ac:dyDescent="0.2">
      <c r="A63" s="21"/>
      <c r="B63" s="58"/>
      <c r="C63" s="58"/>
      <c r="D63" s="58"/>
      <c r="E63" s="28"/>
      <c r="F63" s="21"/>
    </row>
    <row r="64" spans="1:6" ht="13.5" customHeight="1" x14ac:dyDescent="0.2">
      <c r="A64" s="21"/>
      <c r="B64" s="58"/>
      <c r="C64" s="58"/>
      <c r="D64" s="58"/>
      <c r="E64" s="28"/>
      <c r="F64" s="21"/>
    </row>
    <row r="65" spans="1:6" ht="13.5" customHeight="1" x14ac:dyDescent="0.2">
      <c r="A65" s="21"/>
      <c r="B65" s="25" t="s">
        <v>15</v>
      </c>
      <c r="C65" s="26"/>
      <c r="D65" s="26"/>
      <c r="E65" s="29">
        <f>D62*C62</f>
        <v>16168.75</v>
      </c>
      <c r="F65" s="21"/>
    </row>
    <row r="66" spans="1:6" ht="13.5" customHeight="1" x14ac:dyDescent="0.2">
      <c r="A66" s="21"/>
      <c r="B66" s="34" t="s">
        <v>12</v>
      </c>
      <c r="C66" s="26"/>
      <c r="D66" s="26"/>
      <c r="E66" s="30">
        <v>0</v>
      </c>
      <c r="F66" s="21"/>
    </row>
    <row r="67" spans="1:6" ht="13.5" customHeight="1" x14ac:dyDescent="0.2">
      <c r="A67" s="21"/>
      <c r="B67" s="34" t="s">
        <v>84</v>
      </c>
      <c r="C67" s="26"/>
      <c r="D67" s="26"/>
      <c r="E67" s="30">
        <v>0</v>
      </c>
      <c r="F67" s="21"/>
    </row>
    <row r="68" spans="1:6" ht="13.5" customHeight="1" x14ac:dyDescent="0.2">
      <c r="A68" s="21"/>
      <c r="B68" s="25" t="s">
        <v>14</v>
      </c>
      <c r="C68" s="26"/>
      <c r="D68" s="26"/>
      <c r="E68" s="29">
        <f>SUM(E65:E67)</f>
        <v>16168.75</v>
      </c>
      <c r="F68" s="21"/>
    </row>
    <row r="69" spans="1:6" ht="13.5" customHeight="1" x14ac:dyDescent="0.2">
      <c r="A69" s="21"/>
      <c r="B69" s="26" t="s">
        <v>5</v>
      </c>
      <c r="C69" s="31">
        <v>0.05</v>
      </c>
      <c r="D69" s="26"/>
      <c r="E69" s="35">
        <f>ROUND(E68*C69,2)</f>
        <v>808.44</v>
      </c>
      <c r="F69" s="21"/>
    </row>
    <row r="70" spans="1:6" ht="13.5" customHeight="1" x14ac:dyDescent="0.2">
      <c r="A70" s="21"/>
      <c r="B70" s="26" t="s">
        <v>4</v>
      </c>
      <c r="C70" s="42">
        <v>9.9750000000000005E-2</v>
      </c>
      <c r="D70" s="26"/>
      <c r="E70" s="43">
        <f>ROUND(E68*C70,2)</f>
        <v>1612.83</v>
      </c>
      <c r="F70" s="21"/>
    </row>
    <row r="71" spans="1:6" ht="13.5" customHeight="1" x14ac:dyDescent="0.2">
      <c r="A71" s="21"/>
      <c r="B71" s="26"/>
      <c r="C71" s="26"/>
      <c r="D71" s="26"/>
      <c r="E71" s="32"/>
      <c r="F71" s="21"/>
    </row>
    <row r="72" spans="1:6" ht="16.5" customHeight="1" thickBot="1" x14ac:dyDescent="0.25">
      <c r="A72" s="21"/>
      <c r="B72" s="25" t="s">
        <v>16</v>
      </c>
      <c r="C72" s="26"/>
      <c r="D72" s="26"/>
      <c r="E72" s="33">
        <f>SUM(E68:E70)</f>
        <v>18590.019999999997</v>
      </c>
      <c r="F72" s="21"/>
    </row>
    <row r="73" spans="1:6" ht="15.75" thickTop="1" x14ac:dyDescent="0.2">
      <c r="A73" s="21"/>
      <c r="B73" s="62"/>
      <c r="C73" s="62"/>
      <c r="D73" s="62"/>
      <c r="E73" s="36"/>
      <c r="F73" s="21"/>
    </row>
    <row r="74" spans="1:6" ht="15" x14ac:dyDescent="0.2">
      <c r="A74" s="21"/>
      <c r="B74" s="59" t="s">
        <v>18</v>
      </c>
      <c r="C74" s="59"/>
      <c r="D74" s="59"/>
      <c r="E74" s="36">
        <v>0</v>
      </c>
      <c r="F74" s="21"/>
    </row>
    <row r="75" spans="1:6" ht="15" x14ac:dyDescent="0.2">
      <c r="A75" s="21"/>
      <c r="B75" s="62"/>
      <c r="C75" s="62"/>
      <c r="D75" s="62"/>
      <c r="E75" s="36"/>
      <c r="F75" s="21"/>
    </row>
    <row r="76" spans="1:6" ht="19.5" customHeight="1" x14ac:dyDescent="0.2">
      <c r="A76" s="21"/>
      <c r="B76" s="37" t="s">
        <v>17</v>
      </c>
      <c r="C76" s="38"/>
      <c r="D76" s="38"/>
      <c r="E76" s="39">
        <f>E72-E74</f>
        <v>18590.019999999997</v>
      </c>
      <c r="F76" s="21"/>
    </row>
    <row r="77" spans="1:6" ht="13.5" customHeight="1" x14ac:dyDescent="0.2">
      <c r="A77" s="21"/>
      <c r="B77" s="21"/>
      <c r="C77" s="21"/>
      <c r="D77" s="21"/>
      <c r="E77" s="21"/>
      <c r="F77" s="21"/>
    </row>
    <row r="78" spans="1:6" x14ac:dyDescent="0.2">
      <c r="A78" s="21"/>
      <c r="B78" s="21"/>
      <c r="C78" s="21"/>
      <c r="D78" s="21"/>
      <c r="E78" s="21"/>
      <c r="F78" s="21"/>
    </row>
    <row r="79" spans="1:6" x14ac:dyDescent="0.2">
      <c r="A79" s="21"/>
      <c r="B79" s="56"/>
      <c r="C79" s="56"/>
      <c r="D79" s="56"/>
      <c r="E79" s="56"/>
      <c r="F79" s="21"/>
    </row>
    <row r="80" spans="1:6" ht="14.25" x14ac:dyDescent="0.2">
      <c r="A80" s="64" t="s">
        <v>29</v>
      </c>
      <c r="B80" s="64"/>
      <c r="C80" s="64"/>
      <c r="D80" s="64"/>
      <c r="E80" s="64"/>
      <c r="F80" s="64"/>
    </row>
    <row r="81" spans="1:6" ht="14.25" x14ac:dyDescent="0.2">
      <c r="A81" s="60" t="s">
        <v>30</v>
      </c>
      <c r="B81" s="60"/>
      <c r="C81" s="60"/>
      <c r="D81" s="60"/>
      <c r="E81" s="60"/>
      <c r="F81" s="60"/>
    </row>
    <row r="82" spans="1:6" x14ac:dyDescent="0.2">
      <c r="A82" s="21"/>
      <c r="B82" s="21"/>
      <c r="C82" s="21"/>
      <c r="D82" s="21"/>
      <c r="E82" s="21"/>
      <c r="F82" s="21"/>
    </row>
    <row r="83" spans="1:6" x14ac:dyDescent="0.2">
      <c r="A83" s="21"/>
      <c r="B83" s="57"/>
      <c r="C83" s="57"/>
      <c r="D83" s="57"/>
      <c r="E83" s="57"/>
      <c r="F83" s="21"/>
    </row>
    <row r="84" spans="1:6" ht="15" x14ac:dyDescent="0.2">
      <c r="A84" s="63" t="s">
        <v>7</v>
      </c>
      <c r="B84" s="63"/>
      <c r="C84" s="63"/>
      <c r="D84" s="63"/>
      <c r="E84" s="63"/>
      <c r="F84" s="63"/>
    </row>
    <row r="86" spans="1:6" ht="39.75" customHeight="1" x14ac:dyDescent="0.2">
      <c r="B86" s="54"/>
      <c r="C86" s="55"/>
      <c r="D86" s="55"/>
    </row>
    <row r="87" spans="1:6" ht="13.5" customHeight="1" x14ac:dyDescent="0.2"/>
    <row r="88" spans="1:6" x14ac:dyDescent="0.2">
      <c r="B88" s="16"/>
      <c r="C88" s="16"/>
      <c r="D88" s="16"/>
    </row>
  </sheetData>
  <mergeCells count="40">
    <mergeCell ref="A30:F30"/>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73:D73"/>
    <mergeCell ref="B52:D52"/>
    <mergeCell ref="B53:D53"/>
    <mergeCell ref="B54:D54"/>
    <mergeCell ref="B55:D55"/>
    <mergeCell ref="B56:D56"/>
    <mergeCell ref="B57:D57"/>
    <mergeCell ref="B58:D58"/>
    <mergeCell ref="B59:D59"/>
    <mergeCell ref="B60:D60"/>
    <mergeCell ref="B63:D63"/>
    <mergeCell ref="B64:D64"/>
    <mergeCell ref="A84:F84"/>
    <mergeCell ref="B86:D86"/>
    <mergeCell ref="B74:D74"/>
    <mergeCell ref="B75:D75"/>
    <mergeCell ref="B79:E79"/>
    <mergeCell ref="A80:F80"/>
    <mergeCell ref="A81:F81"/>
    <mergeCell ref="B83:E83"/>
  </mergeCells>
  <dataValidations disablePrompts="1" count="1">
    <dataValidation type="list" allowBlank="1" showInputMessage="1" showErrorMessage="1" sqref="B73:B75 B12:B20 B33:B64" xr:uid="{32FCB1DE-1C12-42AC-B3ED-98CE4F5E183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8AA2-4660-4616-A9D3-DD73A1F2F859}">
  <sheetPr>
    <pageSetUpPr fitToPage="1"/>
  </sheetPr>
  <dimension ref="A12:F90"/>
  <sheetViews>
    <sheetView view="pageBreakPreview" topLeftCell="A19"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116</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117</v>
      </c>
      <c r="C35" s="58"/>
      <c r="D35" s="58"/>
      <c r="E35" s="28"/>
      <c r="F35" s="21"/>
    </row>
    <row r="36" spans="1:6" ht="14.25" x14ac:dyDescent="0.2">
      <c r="A36" s="21"/>
      <c r="B36" s="58"/>
      <c r="C36" s="58"/>
      <c r="D36" s="58"/>
      <c r="E36" s="28"/>
      <c r="F36" s="21"/>
    </row>
    <row r="37" spans="1:6" ht="30" customHeight="1" x14ac:dyDescent="0.2">
      <c r="A37" s="21"/>
      <c r="B37" s="58" t="s">
        <v>118</v>
      </c>
      <c r="C37" s="58"/>
      <c r="D37" s="58"/>
      <c r="E37" s="28"/>
      <c r="F37" s="21"/>
    </row>
    <row r="38" spans="1:6" ht="14.25" x14ac:dyDescent="0.2">
      <c r="A38" s="21"/>
      <c r="B38" s="58"/>
      <c r="C38" s="58"/>
      <c r="D38" s="58"/>
      <c r="E38" s="28"/>
      <c r="F38" s="21"/>
    </row>
    <row r="39" spans="1:6" ht="14.25" x14ac:dyDescent="0.2">
      <c r="A39" s="21"/>
      <c r="B39" s="58" t="s">
        <v>109</v>
      </c>
      <c r="C39" s="58"/>
      <c r="D39" s="58"/>
      <c r="E39" s="28"/>
      <c r="F39" s="21"/>
    </row>
    <row r="40" spans="1:6" ht="14.25" x14ac:dyDescent="0.2">
      <c r="A40" s="21"/>
      <c r="B40" s="58"/>
      <c r="C40" s="58"/>
      <c r="D40" s="58"/>
      <c r="E40" s="28"/>
      <c r="F40" s="21"/>
    </row>
    <row r="41" spans="1:6" ht="14.25" x14ac:dyDescent="0.2">
      <c r="A41" s="21"/>
      <c r="B41" s="58" t="s">
        <v>119</v>
      </c>
      <c r="C41" s="58"/>
      <c r="D41" s="58"/>
      <c r="E41" s="28"/>
      <c r="F41" s="21"/>
    </row>
    <row r="42" spans="1:6" ht="14.25" x14ac:dyDescent="0.2">
      <c r="A42" s="21"/>
      <c r="B42" s="58"/>
      <c r="C42" s="58"/>
      <c r="D42" s="58"/>
      <c r="E42" s="28"/>
      <c r="F42" s="21"/>
    </row>
    <row r="43" spans="1:6" ht="14.25" x14ac:dyDescent="0.2">
      <c r="A43" s="21"/>
      <c r="B43" s="58" t="s">
        <v>120</v>
      </c>
      <c r="C43" s="58"/>
      <c r="D43" s="58"/>
      <c r="E43" s="28"/>
      <c r="F43" s="21"/>
    </row>
    <row r="44" spans="1:6" ht="14.25" x14ac:dyDescent="0.2">
      <c r="A44" s="21"/>
      <c r="B44" s="58"/>
      <c r="C44" s="58"/>
      <c r="D44" s="58"/>
      <c r="E44" s="28"/>
      <c r="F44" s="21"/>
    </row>
    <row r="45" spans="1:6" ht="14.25" x14ac:dyDescent="0.2">
      <c r="A45" s="21"/>
      <c r="B45" s="58" t="s">
        <v>122</v>
      </c>
      <c r="C45" s="58"/>
      <c r="D45" s="58"/>
      <c r="E45" s="28"/>
      <c r="F45" s="21"/>
    </row>
    <row r="46" spans="1:6" ht="14.25" x14ac:dyDescent="0.2">
      <c r="A46" s="21"/>
      <c r="B46" s="58"/>
      <c r="C46" s="58"/>
      <c r="D46" s="58"/>
      <c r="E46" s="28"/>
      <c r="F46" s="21"/>
    </row>
    <row r="47" spans="1:6" ht="14.25" x14ac:dyDescent="0.2">
      <c r="A47" s="21"/>
      <c r="B47" s="58" t="s">
        <v>121</v>
      </c>
      <c r="C47" s="58"/>
      <c r="D47" s="58"/>
      <c r="E47" s="28"/>
      <c r="F47" s="21"/>
    </row>
    <row r="48" spans="1:6" ht="14.25" x14ac:dyDescent="0.2">
      <c r="A48" s="21"/>
      <c r="B48" s="58"/>
      <c r="C48" s="58"/>
      <c r="D48" s="58"/>
      <c r="E48" s="28"/>
      <c r="F48" s="21"/>
    </row>
    <row r="49" spans="1:6" ht="14.25" x14ac:dyDescent="0.2">
      <c r="A49" s="21"/>
      <c r="B49" s="58" t="s">
        <v>35</v>
      </c>
      <c r="C49" s="58"/>
      <c r="D49" s="58"/>
      <c r="E49" s="28"/>
      <c r="F49" s="21"/>
    </row>
    <row r="50" spans="1:6" ht="14.25" x14ac:dyDescent="0.2">
      <c r="A50" s="21"/>
      <c r="B50" s="58"/>
      <c r="C50" s="58"/>
      <c r="D50" s="58"/>
      <c r="E50" s="28"/>
      <c r="F50" s="21"/>
    </row>
    <row r="51" spans="1:6" ht="14.25" x14ac:dyDescent="0.2">
      <c r="A51" s="21"/>
      <c r="B51" s="58" t="s">
        <v>39</v>
      </c>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s="50" customFormat="1" ht="14.25" x14ac:dyDescent="0.2">
      <c r="A63" s="46"/>
      <c r="B63" s="47"/>
      <c r="C63" s="48" t="s">
        <v>37</v>
      </c>
      <c r="D63" s="48" t="s">
        <v>38</v>
      </c>
      <c r="E63" s="49"/>
      <c r="F63" s="46"/>
    </row>
    <row r="64" spans="1:6" s="50" customFormat="1" ht="14.25" x14ac:dyDescent="0.2">
      <c r="A64" s="46"/>
      <c r="B64" s="47"/>
      <c r="C64" s="51">
        <v>17.75</v>
      </c>
      <c r="D64" s="52">
        <v>350</v>
      </c>
      <c r="E64" s="49"/>
      <c r="F64" s="46"/>
    </row>
    <row r="65" spans="1:6" ht="14.25" x14ac:dyDescent="0.2">
      <c r="A65" s="21"/>
      <c r="B65" s="58"/>
      <c r="C65" s="58"/>
      <c r="D65" s="58"/>
      <c r="E65" s="28"/>
      <c r="F65" s="21"/>
    </row>
    <row r="66" spans="1:6" ht="13.5" customHeight="1" x14ac:dyDescent="0.2">
      <c r="A66" s="21"/>
      <c r="B66" s="58"/>
      <c r="C66" s="58"/>
      <c r="D66" s="58"/>
      <c r="E66" s="28"/>
      <c r="F66" s="21"/>
    </row>
    <row r="67" spans="1:6" ht="13.5" customHeight="1" x14ac:dyDescent="0.2">
      <c r="A67" s="21"/>
      <c r="B67" s="25" t="s">
        <v>15</v>
      </c>
      <c r="C67" s="26"/>
      <c r="D67" s="26"/>
      <c r="E67" s="29">
        <f>D64*C64</f>
        <v>6212.5</v>
      </c>
      <c r="F67" s="21"/>
    </row>
    <row r="68" spans="1:6" ht="13.5" customHeight="1" x14ac:dyDescent="0.2">
      <c r="A68" s="21"/>
      <c r="B68" s="34" t="s">
        <v>12</v>
      </c>
      <c r="C68" s="26"/>
      <c r="D68" s="26"/>
      <c r="E68" s="30">
        <v>0</v>
      </c>
      <c r="F68" s="21"/>
    </row>
    <row r="69" spans="1:6" ht="13.5" customHeight="1" x14ac:dyDescent="0.2">
      <c r="A69" s="21"/>
      <c r="B69" s="34" t="s">
        <v>84</v>
      </c>
      <c r="C69" s="26"/>
      <c r="D69" s="26"/>
      <c r="E69" s="30">
        <v>0</v>
      </c>
      <c r="F69" s="21"/>
    </row>
    <row r="70" spans="1:6" ht="13.5" customHeight="1" x14ac:dyDescent="0.2">
      <c r="A70" s="21"/>
      <c r="B70" s="25" t="s">
        <v>14</v>
      </c>
      <c r="C70" s="26"/>
      <c r="D70" s="26"/>
      <c r="E70" s="29">
        <f>SUM(E67:E69)</f>
        <v>6212.5</v>
      </c>
      <c r="F70" s="21"/>
    </row>
    <row r="71" spans="1:6" ht="13.5" customHeight="1" x14ac:dyDescent="0.2">
      <c r="A71" s="21"/>
      <c r="B71" s="26" t="s">
        <v>5</v>
      </c>
      <c r="C71" s="31">
        <v>0.05</v>
      </c>
      <c r="D71" s="26"/>
      <c r="E71" s="35">
        <f>ROUND(E70*C71,2)</f>
        <v>310.63</v>
      </c>
      <c r="F71" s="21"/>
    </row>
    <row r="72" spans="1:6" ht="13.5" customHeight="1" x14ac:dyDescent="0.2">
      <c r="A72" s="21"/>
      <c r="B72" s="26" t="s">
        <v>4</v>
      </c>
      <c r="C72" s="42">
        <v>9.9750000000000005E-2</v>
      </c>
      <c r="D72" s="26"/>
      <c r="E72" s="43">
        <f>ROUND(E70*C72,2)</f>
        <v>619.70000000000005</v>
      </c>
      <c r="F72" s="21"/>
    </row>
    <row r="73" spans="1:6" ht="13.5" customHeight="1" x14ac:dyDescent="0.2">
      <c r="A73" s="21"/>
      <c r="B73" s="26"/>
      <c r="C73" s="26"/>
      <c r="D73" s="26"/>
      <c r="E73" s="32"/>
      <c r="F73" s="21"/>
    </row>
    <row r="74" spans="1:6" ht="16.5" customHeight="1" thickBot="1" x14ac:dyDescent="0.25">
      <c r="A74" s="21"/>
      <c r="B74" s="25" t="s">
        <v>16</v>
      </c>
      <c r="C74" s="26"/>
      <c r="D74" s="26"/>
      <c r="E74" s="33">
        <f>SUM(E70:E72)</f>
        <v>7142.83</v>
      </c>
      <c r="F74" s="21"/>
    </row>
    <row r="75" spans="1:6" ht="15.75" thickTop="1" x14ac:dyDescent="0.2">
      <c r="A75" s="21"/>
      <c r="B75" s="62"/>
      <c r="C75" s="62"/>
      <c r="D75" s="62"/>
      <c r="E75" s="36"/>
      <c r="F75" s="21"/>
    </row>
    <row r="76" spans="1:6" ht="15" x14ac:dyDescent="0.2">
      <c r="A76" s="21"/>
      <c r="B76" s="59" t="s">
        <v>18</v>
      </c>
      <c r="C76" s="59"/>
      <c r="D76" s="59"/>
      <c r="E76" s="36">
        <v>0</v>
      </c>
      <c r="F76" s="21"/>
    </row>
    <row r="77" spans="1:6" ht="15" x14ac:dyDescent="0.2">
      <c r="A77" s="21"/>
      <c r="B77" s="62"/>
      <c r="C77" s="62"/>
      <c r="D77" s="62"/>
      <c r="E77" s="36"/>
      <c r="F77" s="21"/>
    </row>
    <row r="78" spans="1:6" ht="19.5" customHeight="1" x14ac:dyDescent="0.2">
      <c r="A78" s="21"/>
      <c r="B78" s="37" t="s">
        <v>17</v>
      </c>
      <c r="C78" s="38"/>
      <c r="D78" s="38"/>
      <c r="E78" s="39">
        <f>E74-E76</f>
        <v>7142.83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56"/>
      <c r="C81" s="56"/>
      <c r="D81" s="56"/>
      <c r="E81" s="56"/>
      <c r="F81" s="21"/>
    </row>
    <row r="82" spans="1:6" ht="14.25" x14ac:dyDescent="0.2">
      <c r="A82" s="64" t="s">
        <v>29</v>
      </c>
      <c r="B82" s="64"/>
      <c r="C82" s="64"/>
      <c r="D82" s="64"/>
      <c r="E82" s="64"/>
      <c r="F82" s="64"/>
    </row>
    <row r="83" spans="1:6" ht="14.25" x14ac:dyDescent="0.2">
      <c r="A83" s="60" t="s">
        <v>30</v>
      </c>
      <c r="B83" s="60"/>
      <c r="C83" s="60"/>
      <c r="D83" s="60"/>
      <c r="E83" s="60"/>
      <c r="F83" s="60"/>
    </row>
    <row r="84" spans="1:6" x14ac:dyDescent="0.2">
      <c r="A84" s="21"/>
      <c r="B84" s="21"/>
      <c r="C84" s="21"/>
      <c r="D84" s="21"/>
      <c r="E84" s="21"/>
      <c r="F84" s="21"/>
    </row>
    <row r="85" spans="1:6" x14ac:dyDescent="0.2">
      <c r="A85" s="21"/>
      <c r="B85" s="57"/>
      <c r="C85" s="57"/>
      <c r="D85" s="57"/>
      <c r="E85" s="57"/>
      <c r="F85" s="21"/>
    </row>
    <row r="86" spans="1:6" ht="15" x14ac:dyDescent="0.2">
      <c r="A86" s="63" t="s">
        <v>7</v>
      </c>
      <c r="B86" s="63"/>
      <c r="C86" s="63"/>
      <c r="D86" s="63"/>
      <c r="E86" s="63"/>
      <c r="F86" s="63"/>
    </row>
    <row r="88" spans="1:6" ht="39.75" customHeight="1" x14ac:dyDescent="0.2">
      <c r="B88" s="54"/>
      <c r="C88" s="55"/>
      <c r="D88" s="55"/>
    </row>
    <row r="89" spans="1:6" ht="13.5" customHeight="1" x14ac:dyDescent="0.2"/>
    <row r="90" spans="1:6" x14ac:dyDescent="0.2">
      <c r="B90" s="16"/>
      <c r="C90" s="16"/>
      <c r="D90" s="16"/>
    </row>
  </sheetData>
  <mergeCells count="42">
    <mergeCell ref="A83:F83"/>
    <mergeCell ref="B85:E85"/>
    <mergeCell ref="A86:F86"/>
    <mergeCell ref="B88:D88"/>
    <mergeCell ref="B55:D55"/>
    <mergeCell ref="B56:D56"/>
    <mergeCell ref="B66:D66"/>
    <mergeCell ref="B75:D75"/>
    <mergeCell ref="B76:D76"/>
    <mergeCell ref="B77:D77"/>
    <mergeCell ref="B81:E81"/>
    <mergeCell ref="A82:F82"/>
    <mergeCell ref="B58:D58"/>
    <mergeCell ref="B59:D59"/>
    <mergeCell ref="B60:D60"/>
    <mergeCell ref="B61:D61"/>
    <mergeCell ref="B62:D62"/>
    <mergeCell ref="B65:D65"/>
    <mergeCell ref="B51:D51"/>
    <mergeCell ref="B52:D52"/>
    <mergeCell ref="B53:D53"/>
    <mergeCell ref="B54:D54"/>
    <mergeCell ref="B57:D57"/>
    <mergeCell ref="B50:D5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A629BDA2-C180-4CBB-A27E-96D27C5A304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EA3A6-146C-4DF7-9149-31288A8894EE}">
  <sheetPr>
    <pageSetUpPr fitToPage="1"/>
  </sheetPr>
  <dimension ref="A12:F91"/>
  <sheetViews>
    <sheetView view="pageBreakPreview" topLeftCell="A37" zoomScale="80" zoomScaleNormal="100" zoomScaleSheetLayoutView="80" workbookViewId="0">
      <selection activeCell="G36" sqref="G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124</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125</v>
      </c>
      <c r="C34" s="58"/>
      <c r="D34" s="58"/>
      <c r="E34" s="28"/>
      <c r="F34" s="21"/>
    </row>
    <row r="35" spans="1:6" ht="14.25" x14ac:dyDescent="0.2">
      <c r="A35" s="21"/>
      <c r="B35" s="58"/>
      <c r="C35" s="58"/>
      <c r="D35" s="58"/>
      <c r="E35" s="28"/>
      <c r="F35" s="21"/>
    </row>
    <row r="36" spans="1:6" ht="14.25" x14ac:dyDescent="0.2">
      <c r="A36" s="21"/>
      <c r="B36" s="58" t="s">
        <v>126</v>
      </c>
      <c r="C36" s="58"/>
      <c r="D36" s="58"/>
      <c r="E36" s="28"/>
      <c r="F36" s="21"/>
    </row>
    <row r="37" spans="1:6" ht="14.25" x14ac:dyDescent="0.2">
      <c r="A37" s="21"/>
      <c r="B37" s="58"/>
      <c r="C37" s="58"/>
      <c r="D37" s="58"/>
      <c r="E37" s="28"/>
      <c r="F37" s="21"/>
    </row>
    <row r="38" spans="1:6" ht="14.25" x14ac:dyDescent="0.2">
      <c r="A38" s="21"/>
      <c r="B38" s="58" t="s">
        <v>127</v>
      </c>
      <c r="C38" s="58"/>
      <c r="D38" s="58"/>
      <c r="E38" s="28"/>
      <c r="F38" s="21"/>
    </row>
    <row r="39" spans="1:6" ht="14.25" x14ac:dyDescent="0.2">
      <c r="A39" s="21"/>
      <c r="B39" s="58"/>
      <c r="C39" s="58"/>
      <c r="D39" s="58"/>
      <c r="E39" s="28"/>
      <c r="F39" s="21"/>
    </row>
    <row r="40" spans="1:6" ht="14.25" x14ac:dyDescent="0.2">
      <c r="A40" s="21"/>
      <c r="B40" s="58" t="s">
        <v>128</v>
      </c>
      <c r="C40" s="58"/>
      <c r="D40" s="58"/>
      <c r="E40" s="28"/>
      <c r="F40" s="21"/>
    </row>
    <row r="41" spans="1:6" ht="14.25" x14ac:dyDescent="0.2">
      <c r="A41" s="21"/>
      <c r="B41" s="58"/>
      <c r="C41" s="58"/>
      <c r="D41" s="58"/>
      <c r="E41" s="28"/>
      <c r="F41" s="21"/>
    </row>
    <row r="42" spans="1:6" ht="14.25" x14ac:dyDescent="0.2">
      <c r="A42" s="21"/>
      <c r="B42" s="58" t="s">
        <v>129</v>
      </c>
      <c r="C42" s="58"/>
      <c r="D42" s="58"/>
      <c r="E42" s="28"/>
      <c r="F42" s="21"/>
    </row>
    <row r="43" spans="1:6" ht="14.25" x14ac:dyDescent="0.2">
      <c r="A43" s="21"/>
      <c r="B43" s="58"/>
      <c r="C43" s="58"/>
      <c r="D43" s="58"/>
      <c r="E43" s="28"/>
      <c r="F43" s="21"/>
    </row>
    <row r="44" spans="1:6" ht="14.25" x14ac:dyDescent="0.2">
      <c r="A44" s="21"/>
      <c r="B44" s="58" t="s">
        <v>130</v>
      </c>
      <c r="C44" s="58"/>
      <c r="D44" s="58"/>
      <c r="E44" s="28"/>
      <c r="F44" s="21"/>
    </row>
    <row r="45" spans="1:6" ht="14.25" x14ac:dyDescent="0.2">
      <c r="A45" s="21"/>
      <c r="B45" s="58"/>
      <c r="C45" s="58"/>
      <c r="D45" s="58"/>
      <c r="E45" s="28"/>
      <c r="F45" s="21"/>
    </row>
    <row r="46" spans="1:6" ht="14.25" x14ac:dyDescent="0.2">
      <c r="A46" s="21"/>
      <c r="B46" s="58" t="s">
        <v>39</v>
      </c>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17.5</v>
      </c>
      <c r="D65" s="52">
        <v>350</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6125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6125</v>
      </c>
      <c r="F71" s="21"/>
    </row>
    <row r="72" spans="1:6" ht="13.5" customHeight="1" x14ac:dyDescent="0.2">
      <c r="A72" s="21"/>
      <c r="B72" s="26" t="s">
        <v>5</v>
      </c>
      <c r="C72" s="31">
        <v>0.05</v>
      </c>
      <c r="D72" s="26"/>
      <c r="E72" s="35">
        <f>ROUND(E71*C72,2)</f>
        <v>306.25</v>
      </c>
      <c r="F72" s="21"/>
    </row>
    <row r="73" spans="1:6" ht="13.5" customHeight="1" x14ac:dyDescent="0.2">
      <c r="A73" s="21"/>
      <c r="B73" s="26" t="s">
        <v>4</v>
      </c>
      <c r="C73" s="42">
        <v>9.9750000000000005E-2</v>
      </c>
      <c r="D73" s="26"/>
      <c r="E73" s="43">
        <f>ROUND(E71*C73,2)</f>
        <v>610.97</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7042.22</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7042.22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B37:D37"/>
    <mergeCell ref="A30:F30"/>
    <mergeCell ref="B33:D33"/>
    <mergeCell ref="B34:D34"/>
    <mergeCell ref="B35:D35"/>
    <mergeCell ref="B36:D36"/>
    <mergeCell ref="B50:D50"/>
    <mergeCell ref="B38:D38"/>
    <mergeCell ref="B39:D39"/>
    <mergeCell ref="B40:D40"/>
    <mergeCell ref="B42:D42"/>
    <mergeCell ref="B43:D43"/>
    <mergeCell ref="B44:D44"/>
    <mergeCell ref="B41:D41"/>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9:D89"/>
    <mergeCell ref="B63:D63"/>
    <mergeCell ref="B66:D66"/>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74E6859D-6BE4-4135-8F51-5297BBC052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29</vt:i4>
      </vt:variant>
    </vt:vector>
  </HeadingPairs>
  <TitlesOfParts>
    <vt:vector size="44" baseType="lpstr">
      <vt:lpstr>29-10-21</vt:lpstr>
      <vt:lpstr>11-12-21</vt:lpstr>
      <vt:lpstr>20-02-22</vt:lpstr>
      <vt:lpstr>30-03-22</vt:lpstr>
      <vt:lpstr>25-04-22</vt:lpstr>
      <vt:lpstr>30-06-22</vt:lpstr>
      <vt:lpstr>22-12-22</vt:lpstr>
      <vt:lpstr>18-02-23</vt:lpstr>
      <vt:lpstr>21-03-23</vt:lpstr>
      <vt:lpstr>29-04-23</vt:lpstr>
      <vt:lpstr>03-10-23</vt:lpstr>
      <vt:lpstr>10-12-23</vt:lpstr>
      <vt:lpstr>11-05-24</vt:lpstr>
      <vt:lpstr>Activités</vt:lpstr>
      <vt:lpstr>2025-03-02 - 25-24816</vt:lpstr>
      <vt:lpstr>Liste_Activités</vt:lpstr>
      <vt:lpstr>'03-10-23'!Print_Area</vt:lpstr>
      <vt:lpstr>'10-12-23'!Print_Area</vt:lpstr>
      <vt:lpstr>'11-05-24'!Print_Area</vt:lpstr>
      <vt:lpstr>'11-12-21'!Print_Area</vt:lpstr>
      <vt:lpstr>'18-02-23'!Print_Area</vt:lpstr>
      <vt:lpstr>'20-02-22'!Print_Area</vt:lpstr>
      <vt:lpstr>'21-03-23'!Print_Area</vt:lpstr>
      <vt:lpstr>'22-12-22'!Print_Area</vt:lpstr>
      <vt:lpstr>'25-04-22'!Print_Area</vt:lpstr>
      <vt:lpstr>'29-04-23'!Print_Area</vt:lpstr>
      <vt:lpstr>'29-10-21'!Print_Area</vt:lpstr>
      <vt:lpstr>'30-03-22'!Print_Area</vt:lpstr>
      <vt:lpstr>'30-06-22'!Print_Area</vt:lpstr>
      <vt:lpstr>Activités!Print_Area</vt:lpstr>
      <vt:lpstr>'03-10-23'!Zone_d_impression</vt:lpstr>
      <vt:lpstr>'10-12-23'!Zone_d_impression</vt:lpstr>
      <vt:lpstr>'11-05-24'!Zone_d_impression</vt:lpstr>
      <vt:lpstr>'11-12-21'!Zone_d_impression</vt:lpstr>
      <vt:lpstr>'18-02-23'!Zone_d_impression</vt:lpstr>
      <vt:lpstr>'20-02-22'!Zone_d_impression</vt:lpstr>
      <vt:lpstr>'2025-03-02 - 25-24816'!Zone_d_impression</vt:lpstr>
      <vt:lpstr>'21-03-23'!Zone_d_impression</vt:lpstr>
      <vt:lpstr>'22-12-22'!Zone_d_impression</vt:lpstr>
      <vt:lpstr>'25-04-22'!Zone_d_impression</vt:lpstr>
      <vt:lpstr>'29-04-23'!Zone_d_impression</vt:lpstr>
      <vt:lpstr>'29-10-21'!Zone_d_impression</vt:lpstr>
      <vt:lpstr>'30-03-22'!Zone_d_impression</vt:lpstr>
      <vt:lpstr>'30-06-22'!Zone_d_impression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2024-05-11T11:11:14Z</cp:lastPrinted>
  <dcterms:created xsi:type="dcterms:W3CDTF">1996-11-05T19:10:39Z</dcterms:created>
  <dcterms:modified xsi:type="dcterms:W3CDTF">2025-03-02T12:32:11Z</dcterms:modified>
</cp:coreProperties>
</file>