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8477E949-43BD-4910-B55E-7CB7C3F0BA7E}" xr6:coauthVersionLast="47" xr6:coauthVersionMax="47" xr10:uidLastSave="{00000000-0000-0000-0000-000000000000}"/>
  <bookViews>
    <workbookView xWindow="38280" yWindow="-120" windowWidth="29040" windowHeight="15840" activeTab="13" xr2:uid="{00000000-000D-0000-FFFF-FFFF00000000}"/>
  </bookViews>
  <sheets>
    <sheet name="30-03-22" sheetId="4" r:id="rId1"/>
    <sheet name="30-06-22" sheetId="6" r:id="rId2"/>
    <sheet name="22-07-22" sheetId="7" r:id="rId3"/>
    <sheet name="10-09-22" sheetId="8" r:id="rId4"/>
    <sheet name="15-10-22" sheetId="9" r:id="rId5"/>
    <sheet name="22-12-22" sheetId="10" r:id="rId6"/>
    <sheet name="18-02-23" sheetId="11" r:id="rId7"/>
    <sheet name="29-04-23" sheetId="12" r:id="rId8"/>
    <sheet name="03-10-23" sheetId="13" r:id="rId9"/>
    <sheet name="19-02-24" sheetId="14" r:id="rId10"/>
    <sheet name="13-05-24" sheetId="15" r:id="rId11"/>
    <sheet name="28-07-24" sheetId="16" r:id="rId12"/>
    <sheet name="Activités" sheetId="5" r:id="rId13"/>
    <sheet name="2025-03-03 - 25-24828" sheetId="17" r:id="rId14"/>
  </sheets>
  <definedNames>
    <definedName name="Liste_Activités">Activités!$C$5:$C$47</definedName>
    <definedName name="Print_Area" localSheetId="8">'03-10-23'!$A$1:$F$91</definedName>
    <definedName name="Print_Area" localSheetId="3">'10-09-22'!$A$1:$F$91</definedName>
    <definedName name="Print_Area" localSheetId="10">'13-05-24'!$A$1:$F$90</definedName>
    <definedName name="Print_Area" localSheetId="4">'15-10-22'!$A$1:$F$91</definedName>
    <definedName name="Print_Area" localSheetId="6">'18-02-23'!$A$1:$F$91</definedName>
    <definedName name="Print_Area" localSheetId="9">'19-02-24'!$A$1:$F$91</definedName>
    <definedName name="Print_Area" localSheetId="2">'22-07-22'!$A$1:$F$91</definedName>
    <definedName name="Print_Area" localSheetId="5">'22-12-22'!$A$1:$F$91</definedName>
    <definedName name="Print_Area" localSheetId="11">'28-07-24'!$A$1:$F$91</definedName>
    <definedName name="Print_Area" localSheetId="7">'29-04-23'!$A$1:$F$91</definedName>
    <definedName name="Print_Area" localSheetId="0">'30-03-22'!$A$1:$F$89</definedName>
    <definedName name="Print_Area" localSheetId="1">'30-06-22'!$A$1:$F$89</definedName>
    <definedName name="Print_Area" localSheetId="12">Activités!$A$1:$D$47</definedName>
    <definedName name="_xlnm.Print_Area" localSheetId="8">'03-10-23'!$A$1:$F$91</definedName>
    <definedName name="_xlnm.Print_Area" localSheetId="3">'10-09-22'!$A$1:$F$91</definedName>
    <definedName name="_xlnm.Print_Area" localSheetId="10">'13-05-24'!$A$1:$F$90</definedName>
    <definedName name="_xlnm.Print_Area" localSheetId="4">'15-10-22'!$A$1:$F$91</definedName>
    <definedName name="_xlnm.Print_Area" localSheetId="6">'18-02-23'!$A$1:$F$91</definedName>
    <definedName name="_xlnm.Print_Area" localSheetId="9">'19-02-24'!$A$1:$F$91</definedName>
    <definedName name="_xlnm.Print_Area" localSheetId="13">'2025-03-03 - 25-24828'!$A$1:$F$88</definedName>
    <definedName name="_xlnm.Print_Area" localSheetId="2">'22-07-22'!$A$1:$F$91</definedName>
    <definedName name="_xlnm.Print_Area" localSheetId="5">'22-12-22'!$A$1:$F$91</definedName>
    <definedName name="_xlnm.Print_Area" localSheetId="11">'28-07-24'!$A$1:$F$91</definedName>
    <definedName name="_xlnm.Print_Area" localSheetId="7">'29-04-23'!$A$1:$F$91</definedName>
    <definedName name="_xlnm.Print_Area" localSheetId="0">'30-03-22'!$A$1:$F$89</definedName>
    <definedName name="_xlnm.Print_Area" localSheetId="1">'30-06-22'!$A$1:$F$89</definedName>
    <definedName name="_xlnm.Print_Area" localSheetId="12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6" l="1"/>
  <c r="E74" i="16" s="1"/>
  <c r="E70" i="15"/>
  <c r="E73" i="15" s="1"/>
  <c r="E71" i="14"/>
  <c r="E74" i="14" s="1"/>
  <c r="E71" i="13"/>
  <c r="E74" i="13" s="1"/>
  <c r="E71" i="12"/>
  <c r="E74" i="12" s="1"/>
  <c r="E71" i="11"/>
  <c r="E74" i="11"/>
  <c r="E75" i="11"/>
  <c r="E76" i="11"/>
  <c r="E78" i="11"/>
  <c r="E82" i="11"/>
  <c r="E71" i="10"/>
  <c r="E74" i="10"/>
  <c r="E75" i="10"/>
  <c r="E76" i="10"/>
  <c r="E78" i="10"/>
  <c r="E82" i="10"/>
  <c r="E71" i="9"/>
  <c r="E74" i="9"/>
  <c r="E75" i="9"/>
  <c r="E76" i="9"/>
  <c r="E78" i="9"/>
  <c r="E82" i="9"/>
  <c r="E71" i="8"/>
  <c r="E74" i="8"/>
  <c r="E75" i="8"/>
  <c r="E76" i="8"/>
  <c r="E78" i="8"/>
  <c r="E82" i="8"/>
  <c r="E71" i="7"/>
  <c r="E74" i="7"/>
  <c r="E75" i="7"/>
  <c r="E76" i="7"/>
  <c r="E78" i="7"/>
  <c r="E82" i="7"/>
  <c r="E69" i="6"/>
  <c r="E72" i="6"/>
  <c r="E73" i="6"/>
  <c r="E74" i="6"/>
  <c r="E76" i="6"/>
  <c r="E80" i="6"/>
  <c r="E69" i="4"/>
  <c r="E72" i="4"/>
  <c r="E74" i="4"/>
  <c r="E73" i="4"/>
  <c r="E76" i="4"/>
  <c r="E80" i="4"/>
  <c r="E76" i="16" l="1"/>
  <c r="E75" i="16"/>
  <c r="E78" i="16" s="1"/>
  <c r="E82" i="16" s="1"/>
  <c r="E75" i="15"/>
  <c r="E74" i="15"/>
  <c r="E77" i="15" s="1"/>
  <c r="E81" i="15" s="1"/>
  <c r="E76" i="14"/>
  <c r="E75" i="14"/>
  <c r="E78" i="14" s="1"/>
  <c r="E82" i="14" s="1"/>
  <c r="E75" i="13"/>
  <c r="E78" i="13" s="1"/>
  <c r="E82" i="13" s="1"/>
  <c r="E76" i="13"/>
  <c r="E76" i="12"/>
  <c r="E75" i="12"/>
  <c r="E78" i="12" s="1"/>
  <c r="E82" i="12" s="1"/>
</calcChain>
</file>

<file path=xl/sharedStrings.xml><?xml version="1.0" encoding="utf-8"?>
<sst xmlns="http://schemas.openxmlformats.org/spreadsheetml/2006/main" count="419" uniqueCount="144">
  <si>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</si>
  <si>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</si>
  <si>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</si>
  <si>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</si>
  <si>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</si>
  <si>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</si>
  <si>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</si>
  <si>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</si>
  <si>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</si>
  <si>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</si>
  <si>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</si>
  <si>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</si>
  <si>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</si>
  <si>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</si>
  <si>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</si>
  <si>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</si>
  <si>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</si>
  <si>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</si>
  <si>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</si>
  <si>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</si>
  <si>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</si>
  <si>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</si>
  <si>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</si>
  <si>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</si>
  <si>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</si>
  <si>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</si>
  <si>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</si>
  <si>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</si>
  <si>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</si>
  <si>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</si>
  <si>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</si>
  <si>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</si>
  <si>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</si>
  <si>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</si>
  <si>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</si>
  <si>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</si>
  <si>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</si>
  <si>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</si>
  <si>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</si>
  <si>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</si>
  <si>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</si>
  <si>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</si>
  <si>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</si>
  <si>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</si>
  <si>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</si>
  <si>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</si>
  <si>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</si>
  <si>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</si>
  <si>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</si>
  <si>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</si>
  <si>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</si>
  <si>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</si>
  <si>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</si>
  <si>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</si>
  <si>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</si>
  <si>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</si>
  <si>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</si>
  <si>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LA CIE ÉLECTRIQUE REPENTIGNY INC.</t>
  </si>
  <si>
    <t>83 rue Lajeunesse
Repentigny (Québec) J6A 8J1</t>
  </si>
  <si>
    <t># 22119</t>
  </si>
  <si>
    <t>JEAN-FRANÇOIS DURAND</t>
  </si>
  <si>
    <t xml:space="preserve"> - Recueullir les différentes informations pertinentes à l'élaboration du travail à effectuer ;</t>
  </si>
  <si>
    <t xml:space="preserve"> - Préparation à la rencontre et rencontre avec vous à nos bureaux le 13 janvier 2022 ;</t>
  </si>
  <si>
    <t xml:space="preserve"> - Diverses discussions téléphoniques avec vous et votre comptable ;</t>
  </si>
  <si>
    <t xml:space="preserve"> - Préparer une analyse de la juste valeur marchande de la société ;</t>
  </si>
  <si>
    <t xml:space="preserve"> - Préparation à la rencontre et rencontre avec vous à nos bureaux le 29 mars 2022 ;</t>
  </si>
  <si>
    <t>Le 30 JUIN 2022</t>
  </si>
  <si>
    <t># 22257</t>
  </si>
  <si>
    <t xml:space="preserve"> - Préparation aux différentes rencontres et rencontres avec vous à nos bureaux;</t>
  </si>
  <si>
    <t xml:space="preserve"> - Analyse des différents scénarios et préparation d'un tableur Excel permettant de jouer avec les différents scénarios ;</t>
  </si>
  <si>
    <t xml:space="preserve"> - Revoir un scénario différent de vente de bâtisse séparé de la vente de la société et conséquences fiscales ;</t>
  </si>
  <si>
    <t xml:space="preserve"> - Lecture, analyse et rédaction de divers courriels avec vous ;</t>
  </si>
  <si>
    <t>Le 22 JUILLET 2022</t>
  </si>
  <si>
    <t># 22299</t>
  </si>
  <si>
    <t xml:space="preserve"> - Recueuillir les informations pour la création des différentes sociétés ;</t>
  </si>
  <si>
    <t xml:space="preserve"> - Estimation du calcul du Revenu Protégé nécessaire pour les fins de la réorganisation;</t>
  </si>
  <si>
    <t xml:space="preserve"> - Validation des différents soldes fiscaux auprès des gouvernement ;</t>
  </si>
  <si>
    <t xml:space="preserve"> - Analyse de la qualification des sociétés à l'exonération en gain en capital vs excédents d'encaissse ;</t>
  </si>
  <si>
    <t xml:space="preserve"> - Révision de la première portion de documentation juridique afférente à la présente réorganisation;</t>
  </si>
  <si>
    <t>Le 10 SEPTEMBRE 2022</t>
  </si>
  <si>
    <t># 22350</t>
  </si>
  <si>
    <t xml:space="preserve"> - Travail avec votre comptable sur la comptabilisation des transaction afférentes à la réorganisation ;</t>
  </si>
  <si>
    <t xml:space="preserve"> - Préparer un sommaire de chèques à faire en lien avec la présente réorganisation ;</t>
  </si>
  <si>
    <t xml:space="preserve"> - Compléter les formulaires et annexes pertinentes relativement aux différents changement pour la RBQ ;</t>
  </si>
  <si>
    <t xml:space="preserve"> - Compléter les formulaires et annexes pertinentes relativement aux différents changement pour la CMEQ ;</t>
  </si>
  <si>
    <t>Le 15 OCTOBRE 2022</t>
  </si>
  <si>
    <t># 22385</t>
  </si>
  <si>
    <t xml:space="preserve"> - Diverses discussions téléphoniques avec vous, Sydney, le juriste et votre comptable;</t>
  </si>
  <si>
    <t xml:space="preserve"> - Préparation à la rencontre et rencontre avec vous et votre notaire par Vidéoconférence ;</t>
  </si>
  <si>
    <t xml:space="preserve"> - Révision et travail avec votre notaire relativement à la documentation juridique afférente à la présente réorganisation;</t>
  </si>
  <si>
    <t>Le 22 DÉCEMBRE 2022</t>
  </si>
  <si>
    <t># 22473</t>
  </si>
  <si>
    <t xml:space="preserve"> - Analyse de diverses questions en lien avec les transactions, les conventions d'actionnaires, etc ;</t>
  </si>
  <si>
    <t xml:space="preserve"> - Analyse des conventions d'actionnaires et commentaires ;</t>
  </si>
  <si>
    <t xml:space="preserve"> - Modifications au mémorandum fiscal suite à la détermination des dates des différentes étapes ;</t>
  </si>
  <si>
    <t xml:space="preserve"> - Analyse et réflexions sur modifications à apporter suite à la détermination des dates des différentes étapes ;</t>
  </si>
  <si>
    <t xml:space="preserve"> - Travail avec vos comptables relativement aux différents états financiers, déclarations de revenus, répondre aux différentes questions, etc.</t>
  </si>
  <si>
    <t xml:space="preserve"> - Analyse de l'impact des états financiers finaux vs le prix de vente final et ajustements à apporter ;</t>
  </si>
  <si>
    <t>Le 18 FÉVRIER 2023</t>
  </si>
  <si>
    <t># 23032</t>
  </si>
  <si>
    <t xml:space="preserve"> - Détermination du prix de vente final suite à la réception des états financiers finaux signés de votre comptable ;</t>
  </si>
  <si>
    <t xml:space="preserve"> - Rédaction de directives aux juristes afin de mettre en place la planification fiscale ;</t>
  </si>
  <si>
    <t xml:space="preserve"> - Analyses, calculs et préparation de tableaux en lien avec l'établissement d'une juste valeur marchande de la société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</si>
  <si>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</si>
  <si>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</si>
  <si>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Rédaction de directives aux juristes afin de rédiger les résolutions de dividendes et l'ajustement au prix de vente final ;</t>
  </si>
  <si>
    <t xml:space="preserve"> - Préparer les explications relativement aux calculs des divers ajustement ;</t>
  </si>
  <si>
    <t xml:space="preserve"> - Diverses discussions téléphoniques avec vous, la juriste et votre comptable;</t>
  </si>
  <si>
    <t>Le 29 AVRIL 2023</t>
  </si>
  <si>
    <t># 23163</t>
  </si>
  <si>
    <t xml:space="preserve"> - Travail avec votre comptable à la préparation des relevés T5/Relevé 3 ;</t>
  </si>
  <si>
    <t xml:space="preserve"> - Problématique de la caution de la société vs la valeur de la société ;</t>
  </si>
  <si>
    <t xml:space="preserve"> - Répondre à diverses questions ficales ;</t>
  </si>
  <si>
    <t xml:space="preserve"> - Analyse et travail entourant la préparation de déclaration fiscale ;</t>
  </si>
  <si>
    <t>Le 3 OCTOBRE 2023</t>
  </si>
  <si>
    <t># 23360</t>
  </si>
  <si>
    <t xml:space="preserve"> - Analsye de vos diverses questions relativement à l'imposition de la vente des actions, les paiements intersociété, les dividendes, etc.</t>
  </si>
  <si>
    <t xml:space="preserve"> - Lecture, analyse et rédaction de divers courriels avec vous;</t>
  </si>
  <si>
    <t>Le 19 FÉVRIER 2024</t>
  </si>
  <si>
    <t># 24045</t>
  </si>
  <si>
    <t xml:space="preserve"> - Travail avec vos comptable sur la production des états financiers et déclarations de revenus des diverses entités du groupe ;</t>
  </si>
  <si>
    <t xml:space="preserve"> - Lecture, analyse et rédaction de divers courriels avec vous et vos comptables;</t>
  </si>
  <si>
    <t xml:space="preserve"> - Diverses discussions téléphoniques avec vous et vos comptables ;</t>
  </si>
  <si>
    <t>Le 13 MAI 2024</t>
  </si>
  <si>
    <t># 24256</t>
  </si>
  <si>
    <t xml:space="preserve"> - Répondre à diverses interrogations par courriels ;</t>
  </si>
  <si>
    <t xml:space="preserve"> - Préparation des tableaux de provision pour gain en capital à jour ;</t>
  </si>
  <si>
    <t xml:space="preserve"> - Révision des déclarations de revenus ;</t>
  </si>
  <si>
    <t xml:space="preserve"> - Analyse de l'impact des changements à l'imposition du gain en capital sur les transaction à venir, déterminer les différentes possibilités d'optimisation, préparation d'un sommaire, préparation d'un sommaire des impôts à envisager et discussions avec vous ;</t>
  </si>
  <si>
    <t>Le 28 JUILLET 2024</t>
  </si>
  <si>
    <t># 24410</t>
  </si>
  <si>
    <t xml:space="preserve"> - Préparation des 4 formulaires de roulement T2057 et TP-518 requis;</t>
  </si>
  <si>
    <t xml:space="preserve"> - Analyse et répondre aux diverses questions par vous et votre notaire, notamment sur les acomptes provisionnels ;</t>
  </si>
  <si>
    <t>Le 3 MARS 2025</t>
  </si>
  <si>
    <t>Jean-François Durand</t>
  </si>
  <si>
    <t>La Cie Repentigny Électrique Inc.</t>
  </si>
  <si>
    <t>83 rue Lajeunesse</t>
  </si>
  <si>
    <t>Repentigny, Québec, J6A 8J1</t>
  </si>
  <si>
    <t>25-24828</t>
  </si>
  <si>
    <t/>
  </si>
  <si>
    <t xml:space="preserve"> - Analyse, réflexions et recherches fiscales permettant de déterminer le plan d'action pour reporter l'imposition ;</t>
  </si>
  <si>
    <t xml:space="preserve"> - Rédaction d'un mémorandum fiscal modifié ;</t>
  </si>
  <si>
    <t xml:space="preserve"> - Préparation des formulaires de roulement amendés T2057 et TP-518 requis;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</si>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</sst>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2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60758040-B10C-4C8B-9EFE-A6963E265216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110EF0-2B7F-47CA-9B98-06330B3D0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02DCB1-26EE-40A2-BF40-2AA6A71CB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60C68E-018D-46AD-87B9-D4AD714B4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210062</xdr:colOff>
      <xdr:row>19</xdr:row>
      <xdr:rowOff>98425</xdr:rowOff>
    </xdr:to>
    <xdr:pic>
      <xdr:nvPicPr>
        <xdr:cNvPr id="13313" name="Picture 1">
          <a:extLst>
            <a:ext uri="{FF2B5EF4-FFF2-40B4-BE49-F238E27FC236}">
              <a16:creationId xmlns:a16="http://schemas.microsoft.com/office/drawing/2014/main" id="{CF84535C-2026-D5A3-A834-30EF24291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1678161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0C0E63-6206-4D2D-9AAC-F80252570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A5DFFEE-4034-473A-98E7-3F1808D68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A0F89B0-8F8D-406E-AAF4-E23B0CAE9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77D091-D39D-4C65-866E-75923F395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D7E4979-E009-4C1E-918B-BF1144042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1F8436F-649C-42BA-B1DE-C18A84959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F571F67-6384-4B02-B475-C20CD4A38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8594DF9-9289-4528-BB9C-4C6268DD5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5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59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62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61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63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64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39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65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16.75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5443.75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5443.75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272.19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543.01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6258.95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6258.95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98CF-FBA4-44B2-9574-A4803847B0A2}">
  <sheetPr>
    <pageSetUpPr fitToPage="1"/>
  </sheetPr>
  <dimension ref="A12:F94"/>
  <sheetViews>
    <sheetView view="pageBreakPreview" topLeftCell="A61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120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121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122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s="50" customFormat="1" ht="14.25" x14ac:dyDescent="0.2">
      <c r="A62" s="46"/>
      <c r="B62" s="56"/>
      <c r="C62" s="56"/>
      <c r="D62" s="56"/>
      <c r="E62" s="49"/>
      <c r="F62" s="46"/>
    </row>
    <row r="63" spans="1:6" s="50" customFormat="1" ht="14.25" x14ac:dyDescent="0.2">
      <c r="A63" s="46"/>
      <c r="B63" s="56"/>
      <c r="C63" s="56"/>
      <c r="D63" s="56"/>
      <c r="E63" s="49"/>
      <c r="F63" s="46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7.75</v>
      </c>
      <c r="D68" s="52">
        <v>350</v>
      </c>
      <c r="E68" s="49"/>
      <c r="F68" s="46"/>
    </row>
    <row r="69" spans="1:6" ht="14.25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2712.5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2712.5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135.63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270.57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3118.7000000000003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3118.7000000000003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2:B70" xr:uid="{E8AFFF7D-3D3D-48DC-8E25-8CADDB8CD95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2905-55C2-42E1-B43F-57F7095202EE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46" sqref="B46:D4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123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124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125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126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127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30" customHeight="1" x14ac:dyDescent="0.2">
      <c r="A40" s="21"/>
      <c r="B40" s="56" t="s">
        <v>128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44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45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39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s="50" customFormat="1" ht="14.25" x14ac:dyDescent="0.2">
      <c r="A61" s="46"/>
      <c r="B61" s="56"/>
      <c r="C61" s="56"/>
      <c r="D61" s="56"/>
      <c r="E61" s="49"/>
      <c r="F61" s="46"/>
    </row>
    <row r="62" spans="1:6" s="50" customFormat="1" ht="14.25" x14ac:dyDescent="0.2">
      <c r="A62" s="46"/>
      <c r="B62" s="56"/>
      <c r="C62" s="56"/>
      <c r="D62" s="56"/>
      <c r="E62" s="49"/>
      <c r="F62" s="46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x14ac:dyDescent="0.2">
      <c r="A65" s="17"/>
      <c r="B65" s="18"/>
      <c r="C65" s="17"/>
      <c r="D65" s="17"/>
      <c r="E65" s="17"/>
    </row>
    <row r="66" spans="1:6" s="50" customFormat="1" ht="14.25" x14ac:dyDescent="0.2">
      <c r="A66" s="46"/>
      <c r="B66" s="47"/>
      <c r="C66" s="48" t="s">
        <v>37</v>
      </c>
      <c r="D66" s="48" t="s">
        <v>38</v>
      </c>
      <c r="E66" s="49"/>
      <c r="F66" s="46"/>
    </row>
    <row r="67" spans="1:6" s="50" customFormat="1" ht="14.25" x14ac:dyDescent="0.2">
      <c r="A67" s="46"/>
      <c r="B67" s="47"/>
      <c r="C67" s="51">
        <v>25.75</v>
      </c>
      <c r="D67" s="52">
        <v>350</v>
      </c>
      <c r="E67" s="49"/>
      <c r="F67" s="46"/>
    </row>
    <row r="68" spans="1:6" ht="14.25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25" t="s">
        <v>15</v>
      </c>
      <c r="C70" s="26"/>
      <c r="D70" s="26"/>
      <c r="E70" s="29">
        <f>D67*C67</f>
        <v>9012.5</v>
      </c>
      <c r="F70" s="21"/>
    </row>
    <row r="71" spans="1:6" ht="13.5" customHeight="1" x14ac:dyDescent="0.2">
      <c r="A71" s="21"/>
      <c r="B71" s="34" t="s">
        <v>12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34" t="s">
        <v>13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25" t="s">
        <v>14</v>
      </c>
      <c r="C73" s="26"/>
      <c r="D73" s="26"/>
      <c r="E73" s="29">
        <f>SUM(E70:E72)</f>
        <v>9012.5</v>
      </c>
      <c r="F73" s="21"/>
    </row>
    <row r="74" spans="1:6" ht="13.5" customHeight="1" x14ac:dyDescent="0.2">
      <c r="A74" s="21"/>
      <c r="B74" s="26" t="s">
        <v>5</v>
      </c>
      <c r="C74" s="31">
        <v>0.05</v>
      </c>
      <c r="D74" s="26"/>
      <c r="E74" s="35">
        <f>ROUND(E73*C74,2)</f>
        <v>450.63</v>
      </c>
      <c r="F74" s="21"/>
    </row>
    <row r="75" spans="1:6" ht="13.5" customHeight="1" x14ac:dyDescent="0.2">
      <c r="A75" s="21"/>
      <c r="B75" s="26" t="s">
        <v>4</v>
      </c>
      <c r="C75" s="42">
        <v>9.9750000000000005E-2</v>
      </c>
      <c r="D75" s="26"/>
      <c r="E75" s="43">
        <f>ROUND(E73*C75,2)</f>
        <v>899</v>
      </c>
      <c r="F75" s="21"/>
    </row>
    <row r="76" spans="1:6" ht="13.5" customHeight="1" x14ac:dyDescent="0.2">
      <c r="A76" s="21"/>
      <c r="B76" s="26"/>
      <c r="C76" s="26"/>
      <c r="D76" s="26"/>
      <c r="E76" s="32"/>
      <c r="F76" s="21"/>
    </row>
    <row r="77" spans="1:6" ht="16.5" customHeight="1" thickBot="1" x14ac:dyDescent="0.25">
      <c r="A77" s="21"/>
      <c r="B77" s="25" t="s">
        <v>16</v>
      </c>
      <c r="C77" s="26"/>
      <c r="D77" s="26"/>
      <c r="E77" s="33">
        <f>SUM(E73:E75)</f>
        <v>10362.129999999999</v>
      </c>
      <c r="F77" s="21"/>
    </row>
    <row r="78" spans="1:6" ht="15.75" thickTop="1" x14ac:dyDescent="0.2">
      <c r="A78" s="21"/>
      <c r="B78" s="58"/>
      <c r="C78" s="58"/>
      <c r="D78" s="58"/>
      <c r="E78" s="36"/>
      <c r="F78" s="21"/>
    </row>
    <row r="79" spans="1:6" ht="15" x14ac:dyDescent="0.2">
      <c r="A79" s="21"/>
      <c r="B79" s="63" t="s">
        <v>18</v>
      </c>
      <c r="C79" s="63"/>
      <c r="D79" s="63"/>
      <c r="E79" s="36">
        <v>0</v>
      </c>
      <c r="F79" s="21"/>
    </row>
    <row r="80" spans="1:6" ht="15" x14ac:dyDescent="0.2">
      <c r="A80" s="21"/>
      <c r="B80" s="58"/>
      <c r="C80" s="58"/>
      <c r="D80" s="58"/>
      <c r="E80" s="36"/>
      <c r="F80" s="21"/>
    </row>
    <row r="81" spans="1:6" ht="19.5" customHeight="1" x14ac:dyDescent="0.2">
      <c r="A81" s="21"/>
      <c r="B81" s="37" t="s">
        <v>17</v>
      </c>
      <c r="C81" s="38"/>
      <c r="D81" s="38"/>
      <c r="E81" s="39">
        <f>E77-E79</f>
        <v>10362.129999999999</v>
      </c>
      <c r="F81" s="21"/>
    </row>
    <row r="82" spans="1:6" ht="13.5" customHeight="1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61"/>
      <c r="C84" s="61"/>
      <c r="D84" s="61"/>
      <c r="E84" s="61"/>
      <c r="F84" s="21"/>
    </row>
    <row r="85" spans="1:6" ht="14.25" x14ac:dyDescent="0.2">
      <c r="A85" s="55" t="s">
        <v>29</v>
      </c>
      <c r="B85" s="55"/>
      <c r="C85" s="55"/>
      <c r="D85" s="55"/>
      <c r="E85" s="55"/>
      <c r="F85" s="55"/>
    </row>
    <row r="86" spans="1:6" ht="14.25" x14ac:dyDescent="0.2">
      <c r="A86" s="64" t="s">
        <v>30</v>
      </c>
      <c r="B86" s="64"/>
      <c r="C86" s="64"/>
      <c r="D86" s="64"/>
      <c r="E86" s="64"/>
      <c r="F86" s="64"/>
    </row>
    <row r="87" spans="1:6" x14ac:dyDescent="0.2">
      <c r="A87" s="21"/>
      <c r="B87" s="21"/>
      <c r="C87" s="21"/>
      <c r="D87" s="21"/>
      <c r="E87" s="21"/>
      <c r="F87" s="21"/>
    </row>
    <row r="88" spans="1:6" x14ac:dyDescent="0.2">
      <c r="A88" s="21"/>
      <c r="B88" s="62"/>
      <c r="C88" s="62"/>
      <c r="D88" s="62"/>
      <c r="E88" s="62"/>
      <c r="F88" s="21"/>
    </row>
    <row r="89" spans="1:6" ht="15" x14ac:dyDescent="0.2">
      <c r="A89" s="54" t="s">
        <v>7</v>
      </c>
      <c r="B89" s="54"/>
      <c r="C89" s="54"/>
      <c r="D89" s="54"/>
      <c r="E89" s="54"/>
      <c r="F89" s="54"/>
    </row>
    <row r="91" spans="1:6" ht="39.75" customHeight="1" x14ac:dyDescent="0.2">
      <c r="B91" s="59"/>
      <c r="C91" s="60"/>
      <c r="D91" s="60"/>
    </row>
    <row r="92" spans="1:6" ht="13.5" customHeight="1" x14ac:dyDescent="0.2"/>
    <row r="93" spans="1:6" x14ac:dyDescent="0.2">
      <c r="B93" s="16"/>
      <c r="C93" s="16"/>
      <c r="D93" s="16"/>
    </row>
  </sheetData>
  <mergeCells count="45">
    <mergeCell ref="A86:F86"/>
    <mergeCell ref="B88:E88"/>
    <mergeCell ref="A89:F89"/>
    <mergeCell ref="B91:D91"/>
    <mergeCell ref="B69:D69"/>
    <mergeCell ref="B78:D78"/>
    <mergeCell ref="B79:D79"/>
    <mergeCell ref="B80:D80"/>
    <mergeCell ref="B84:E84"/>
    <mergeCell ref="A85:F85"/>
    <mergeCell ref="B68:D68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37:D37"/>
    <mergeCell ref="B38:D38"/>
    <mergeCell ref="B39:D39"/>
    <mergeCell ref="B40:D40"/>
    <mergeCell ref="B41:D41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8:B80 B12:B20 B32:B69" xr:uid="{CF0FB985-2BB5-4E18-A688-C746ED2E3C6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3B625-B256-4DF8-9F03-227319F5FE85}">
  <sheetPr>
    <pageSetUpPr fitToPage="1"/>
  </sheetPr>
  <dimension ref="A12:F94"/>
  <sheetViews>
    <sheetView view="pageBreakPreview" topLeftCell="A42" zoomScale="80" zoomScaleNormal="100" zoomScaleSheetLayoutView="80" workbookViewId="0">
      <selection activeCell="P31" sqref="P3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129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130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9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131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132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39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s="50" customFormat="1" ht="14.25" x14ac:dyDescent="0.2">
      <c r="A62" s="46"/>
      <c r="B62" s="56"/>
      <c r="C62" s="56"/>
      <c r="D62" s="56"/>
      <c r="E62" s="49"/>
      <c r="F62" s="46"/>
    </row>
    <row r="63" spans="1:6" s="50" customFormat="1" ht="14.25" x14ac:dyDescent="0.2">
      <c r="A63" s="46"/>
      <c r="B63" s="56"/>
      <c r="C63" s="56"/>
      <c r="D63" s="56"/>
      <c r="E63" s="49"/>
      <c r="F63" s="46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8.75</v>
      </c>
      <c r="D68" s="52">
        <v>350</v>
      </c>
      <c r="E68" s="49"/>
      <c r="F68" s="46"/>
    </row>
    <row r="69" spans="1:6" ht="14.25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3062.5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50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3112.5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155.63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310.47000000000003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3578.6000000000004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3578.6000000000004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36:D36"/>
    <mergeCell ref="A30:F30"/>
    <mergeCell ref="B32:D32"/>
    <mergeCell ref="B33:D33"/>
    <mergeCell ref="B34:D34"/>
    <mergeCell ref="B35:D35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9:E89"/>
    <mergeCell ref="A90:F90"/>
    <mergeCell ref="B92:D92"/>
    <mergeCell ref="B49:D49"/>
    <mergeCell ref="B79:D79"/>
    <mergeCell ref="B80:D80"/>
    <mergeCell ref="B81:D81"/>
    <mergeCell ref="B85:E85"/>
    <mergeCell ref="A86:F86"/>
    <mergeCell ref="A87:F87"/>
    <mergeCell ref="B62:D62"/>
    <mergeCell ref="B63:D63"/>
    <mergeCell ref="B64:D64"/>
    <mergeCell ref="B65:D65"/>
    <mergeCell ref="B69:D69"/>
    <mergeCell ref="B70:D70"/>
  </mergeCells>
  <dataValidations count="1">
    <dataValidation type="list" allowBlank="1" showInputMessage="1" showErrorMessage="1" sqref="B79:B81 B12:B20 B32:B70" xr:uid="{03870A24-0B42-435C-AA74-1824F7DCBD8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topLeftCell="A22" zoomScaleNormal="100" workbookViewId="0">
      <selection activeCell="C49" sqref="C49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51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52</v>
      </c>
      <c r="D13" s="7"/>
    </row>
    <row r="14" spans="1:4" x14ac:dyDescent="0.2">
      <c r="A14" s="6"/>
      <c r="B14" s="14"/>
      <c r="C14" s="8" t="s">
        <v>55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101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102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48</v>
      </c>
      <c r="D30" s="7"/>
    </row>
    <row r="31" spans="1:4" x14ac:dyDescent="0.2">
      <c r="A31" s="6"/>
      <c r="B31" s="14"/>
      <c r="C31" s="8" t="s">
        <v>103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50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49</v>
      </c>
      <c r="D37" s="7"/>
    </row>
    <row r="38" spans="1:4" x14ac:dyDescent="0.2">
      <c r="A38" s="6"/>
      <c r="B38" s="14"/>
      <c r="C38" s="9" t="s">
        <v>104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53</v>
      </c>
      <c r="D44" s="7"/>
    </row>
    <row r="45" spans="1:4" x14ac:dyDescent="0.2">
      <c r="A45" s="6"/>
      <c r="B45" s="14"/>
      <c r="C45" s="8" t="s">
        <v>54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85ED-920D-432A-A984-62E7CFA333E0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133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134</v>
      </c>
      <c r="C23" s="71"/>
      <c r="D23" s="72"/>
      <c r="E23" s="73"/>
      <c r="F23" s="73"/>
    </row>
    <row r="24" spans="1:6" ht="15" customHeight="1" x14ac:dyDescent="0.2">
      <c r="A24" s="70"/>
      <c r="B24" s="71" t="s">
        <v>135</v>
      </c>
      <c r="C24" s="70"/>
      <c r="D24" s="72"/>
      <c r="E24" s="73"/>
      <c r="F24" s="73"/>
    </row>
    <row r="25" spans="1:6" ht="15" customHeight="1" x14ac:dyDescent="0.2">
      <c r="A25" s="70"/>
      <c r="B25" s="70" t="s">
        <v>136</v>
      </c>
      <c r="C25" s="70"/>
      <c r="D25" s="72"/>
      <c r="E25" s="73"/>
      <c r="F25" s="73"/>
    </row>
    <row r="26" spans="1:6" ht="15" customHeight="1" x14ac:dyDescent="0.2">
      <c r="A26" s="70"/>
      <c r="B26" s="70" t="s">
        <v>137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4"/>
      <c r="E27" s="75"/>
      <c r="F27" s="75"/>
    </row>
    <row r="28" spans="1:6" ht="15.95" customHeight="1" x14ac:dyDescent="0.2">
      <c r="A28" s="70"/>
      <c r="B28" s="71"/>
      <c r="C28" s="71"/>
      <c r="D28" s="75" t="s">
        <v>11</v>
      </c>
      <c r="E28" s="76" t="s">
        <v>138</v>
      </c>
      <c r="F28" s="76"/>
    </row>
    <row r="29" spans="1:6" ht="13.5" customHeight="1" thickBot="1" x14ac:dyDescent="0.25">
      <c r="A29" s="77"/>
      <c r="B29" s="77"/>
      <c r="C29" s="77"/>
      <c r="D29" s="78"/>
      <c r="E29" s="79"/>
      <c r="F29" s="79"/>
    </row>
    <row r="30" spans="1:6" ht="21.75" customHeight="1" x14ac:dyDescent="0.2">
      <c r="A30" s="80" t="s">
        <v>0</v>
      </c>
      <c r="B30" s="80"/>
      <c r="C30" s="80"/>
      <c r="D30" s="80"/>
      <c r="E30" s="80"/>
      <c r="F30" s="81"/>
    </row>
    <row r="31" spans="1:6" ht="14.25" customHeight="1" x14ac:dyDescent="0.2">
      <c r="A31" s="82"/>
      <c r="B31" s="82"/>
      <c r="C31" s="82"/>
      <c r="D31" s="82"/>
      <c r="E31" s="82"/>
      <c r="F31" s="82"/>
    </row>
    <row r="32" spans="1:6" ht="14.25" customHeight="1" x14ac:dyDescent="0.2">
      <c r="A32" s="83"/>
      <c r="B32" s="84" t="s">
        <v>6</v>
      </c>
      <c r="C32" s="85"/>
      <c r="D32" s="86"/>
      <c r="E32" s="87"/>
      <c r="F32" s="87"/>
    </row>
    <row r="33" spans="1:6" ht="14.25" customHeight="1" x14ac:dyDescent="0.2">
      <c r="A33" s="83"/>
      <c r="B33" s="83"/>
      <c r="C33" s="83"/>
      <c r="D33" s="86"/>
      <c r="E33" s="87"/>
      <c r="F33" s="87"/>
    </row>
    <row r="34" spans="1:6" ht="14.25" customHeight="1" x14ac:dyDescent="0.2">
      <c r="A34" s="83"/>
      <c r="B34" s="88" t="s">
        <v>39</v>
      </c>
      <c r="C34" s="89"/>
      <c r="D34" s="90"/>
      <c r="E34" s="90"/>
      <c r="F34" s="90"/>
    </row>
    <row r="35" spans="1:6" ht="14.25" customHeight="1" x14ac:dyDescent="0.2">
      <c r="A35" s="83"/>
      <c r="B35" s="88" t="s">
        <v>139</v>
      </c>
      <c r="C35" s="91"/>
      <c r="D35" s="90"/>
      <c r="E35" s="90"/>
      <c r="F35" s="90"/>
    </row>
    <row r="36" spans="1:6" ht="14.25" customHeight="1" x14ac:dyDescent="0.2">
      <c r="A36" s="83"/>
      <c r="B36" s="88" t="s">
        <v>140</v>
      </c>
      <c r="C36" s="89"/>
      <c r="D36" s="90"/>
      <c r="E36" s="90"/>
      <c r="F36" s="90"/>
    </row>
    <row r="37" spans="1:6" ht="14.25" customHeight="1" x14ac:dyDescent="0.2">
      <c r="A37" s="83"/>
      <c r="B37" s="88" t="s">
        <v>139</v>
      </c>
      <c r="C37" s="89"/>
      <c r="D37" s="90"/>
      <c r="E37" s="90"/>
      <c r="F37" s="90"/>
    </row>
    <row r="38" spans="1:6" ht="14.25" customHeight="1" x14ac:dyDescent="0.2">
      <c r="A38" s="83"/>
      <c r="B38" s="88" t="s">
        <v>141</v>
      </c>
      <c r="C38" s="89"/>
      <c r="D38" s="90"/>
      <c r="E38" s="90"/>
      <c r="F38" s="90"/>
    </row>
    <row r="39" spans="1:6" ht="14.25" customHeight="1" x14ac:dyDescent="0.2">
      <c r="A39" s="83"/>
      <c r="B39" s="88" t="s">
        <v>139</v>
      </c>
      <c r="C39" s="89"/>
      <c r="D39" s="90"/>
      <c r="E39" s="90"/>
      <c r="F39" s="90"/>
    </row>
    <row r="40" spans="1:6" ht="14.25" customHeight="1" x14ac:dyDescent="0.2">
      <c r="A40" s="83"/>
      <c r="B40" s="88" t="s">
        <v>9</v>
      </c>
      <c r="C40" s="91"/>
      <c r="D40" s="90"/>
      <c r="E40" s="90"/>
      <c r="F40" s="90"/>
    </row>
    <row r="41" spans="1:6" ht="14.25" customHeight="1" x14ac:dyDescent="0.2">
      <c r="A41" s="83"/>
      <c r="B41" s="88" t="s">
        <v>139</v>
      </c>
      <c r="C41" s="89"/>
      <c r="D41" s="90"/>
      <c r="E41" s="90"/>
      <c r="F41" s="90"/>
    </row>
    <row r="42" spans="1:6" ht="14.25" customHeight="1" x14ac:dyDescent="0.2">
      <c r="A42" s="83"/>
      <c r="B42" s="88" t="s">
        <v>142</v>
      </c>
      <c r="C42" s="89"/>
      <c r="D42" s="90"/>
      <c r="E42" s="90"/>
      <c r="F42" s="90"/>
    </row>
    <row r="43" spans="1:6" ht="14.25" customHeight="1" x14ac:dyDescent="0.2">
      <c r="A43" s="83"/>
      <c r="B43" s="88" t="s">
        <v>139</v>
      </c>
      <c r="C43" s="89"/>
      <c r="D43" s="90"/>
      <c r="E43" s="90"/>
      <c r="F43" s="90"/>
    </row>
    <row r="44" spans="1:6" ht="14.25" customHeight="1" x14ac:dyDescent="0.2">
      <c r="A44" s="83"/>
      <c r="B44" s="88" t="s">
        <v>35</v>
      </c>
      <c r="C44" s="89"/>
      <c r="D44" s="90"/>
      <c r="E44" s="90"/>
      <c r="F44" s="90"/>
    </row>
    <row r="45" spans="1:6" ht="14.25" customHeight="1" x14ac:dyDescent="0.2">
      <c r="A45" s="83"/>
      <c r="B45" s="88"/>
      <c r="C45" s="89"/>
      <c r="D45" s="90"/>
      <c r="E45" s="90"/>
      <c r="F45" s="90"/>
    </row>
    <row r="46" spans="1:6" ht="14.25" customHeight="1" x14ac:dyDescent="0.2">
      <c r="A46" s="83"/>
      <c r="B46" s="88"/>
      <c r="C46" s="89"/>
      <c r="D46" s="90"/>
      <c r="E46" s="90"/>
      <c r="F46" s="90"/>
    </row>
    <row r="47" spans="1:6" ht="14.25" customHeight="1" x14ac:dyDescent="0.2">
      <c r="A47" s="83"/>
      <c r="B47" s="88"/>
      <c r="C47" s="89"/>
      <c r="D47" s="90"/>
      <c r="E47" s="90"/>
      <c r="F47" s="90"/>
    </row>
    <row r="48" spans="1:6" ht="14.25" customHeight="1" x14ac:dyDescent="0.2">
      <c r="A48" s="83"/>
      <c r="B48" s="88"/>
      <c r="C48" s="89"/>
      <c r="D48" s="90"/>
      <c r="E48" s="90"/>
      <c r="F48" s="90"/>
    </row>
    <row r="49" spans="1:6" ht="14.25" customHeight="1" x14ac:dyDescent="0.2">
      <c r="A49" s="83"/>
      <c r="B49" s="88"/>
      <c r="C49" s="89"/>
      <c r="D49" s="90"/>
      <c r="E49" s="90"/>
      <c r="F49" s="90"/>
    </row>
    <row r="50" spans="1:6" ht="14.25" customHeight="1" x14ac:dyDescent="0.2">
      <c r="A50" s="83"/>
      <c r="B50" s="88"/>
      <c r="C50" s="92"/>
      <c r="D50" s="92"/>
      <c r="E50" s="90"/>
      <c r="F50" s="90"/>
    </row>
    <row r="51" spans="1:6" ht="14.25" customHeight="1" x14ac:dyDescent="0.2">
      <c r="A51" s="83"/>
      <c r="B51" s="88"/>
      <c r="C51" s="89"/>
      <c r="D51" s="90"/>
      <c r="E51" s="90"/>
      <c r="F51" s="90"/>
    </row>
    <row r="52" spans="1:6" ht="14.25" customHeight="1" x14ac:dyDescent="0.2">
      <c r="A52" s="83"/>
      <c r="B52" s="88"/>
      <c r="C52" s="89"/>
      <c r="D52" s="90"/>
      <c r="E52" s="90"/>
      <c r="F52" s="90"/>
    </row>
    <row r="53" spans="1:6" ht="14.25" customHeight="1" x14ac:dyDescent="0.2">
      <c r="A53" s="83"/>
      <c r="B53" s="88"/>
      <c r="C53" s="89"/>
      <c r="D53" s="90"/>
      <c r="E53" s="90"/>
      <c r="F53" s="90"/>
    </row>
    <row r="54" spans="1:6" ht="14.25" customHeight="1" x14ac:dyDescent="0.2">
      <c r="A54" s="83"/>
      <c r="B54" s="88"/>
      <c r="C54" s="89"/>
      <c r="D54" s="90"/>
      <c r="E54" s="90"/>
      <c r="F54" s="90"/>
    </row>
    <row r="55" spans="1:6" ht="14.25" customHeight="1" x14ac:dyDescent="0.2">
      <c r="A55" s="83"/>
      <c r="B55" s="88"/>
      <c r="C55" s="89"/>
      <c r="D55" s="90"/>
      <c r="E55" s="90"/>
      <c r="F55" s="90"/>
    </row>
    <row r="56" spans="1:6" ht="14.25" customHeight="1" x14ac:dyDescent="0.2">
      <c r="A56" s="83"/>
      <c r="B56" s="88"/>
      <c r="C56" s="89"/>
      <c r="D56" s="90"/>
      <c r="E56" s="90"/>
      <c r="F56" s="90"/>
    </row>
    <row r="57" spans="1:6" ht="14.25" customHeight="1" x14ac:dyDescent="0.2">
      <c r="A57" s="83"/>
      <c r="B57" s="88"/>
      <c r="C57" s="89"/>
      <c r="D57" s="90"/>
      <c r="E57" s="90"/>
      <c r="F57" s="90"/>
    </row>
    <row r="58" spans="1:6" ht="14.25" customHeight="1" x14ac:dyDescent="0.2">
      <c r="A58" s="83"/>
      <c r="B58" s="88"/>
      <c r="C58" s="89"/>
      <c r="D58" s="90"/>
      <c r="E58" s="90"/>
      <c r="F58" s="90"/>
    </row>
    <row r="59" spans="1:6" ht="14.25" customHeight="1" x14ac:dyDescent="0.2">
      <c r="A59" s="83"/>
      <c r="B59" s="88"/>
      <c r="C59" s="89"/>
      <c r="D59" s="90"/>
      <c r="E59" s="90"/>
      <c r="F59" s="90"/>
    </row>
    <row r="60" spans="1:6" ht="14.25" customHeight="1" x14ac:dyDescent="0.2">
      <c r="A60" s="83"/>
      <c r="B60" s="88"/>
      <c r="C60" s="89"/>
      <c r="D60" s="90"/>
      <c r="E60" s="90"/>
      <c r="F60" s="90"/>
    </row>
    <row r="61" spans="1:6" ht="14.25" customHeight="1" x14ac:dyDescent="0.2">
      <c r="A61" s="83"/>
      <c r="B61" s="88"/>
      <c r="C61" s="89"/>
      <c r="D61" s="90"/>
      <c r="E61" s="90"/>
      <c r="F61" s="90"/>
    </row>
    <row r="62" spans="1:6" ht="14.25" customHeight="1" x14ac:dyDescent="0.2">
      <c r="A62" s="83"/>
      <c r="B62" s="88"/>
      <c r="C62" s="89"/>
      <c r="D62" s="90"/>
      <c r="E62" s="90"/>
      <c r="F62" s="90"/>
    </row>
    <row r="63" spans="1:6" ht="14.25" customHeight="1" x14ac:dyDescent="0.2">
      <c r="A63" s="83"/>
      <c r="B63" s="93"/>
      <c r="C63" s="94"/>
      <c r="D63" s="95"/>
      <c r="E63" s="90"/>
      <c r="F63" s="90"/>
    </row>
    <row r="64" spans="1:6" ht="14.25" customHeight="1" x14ac:dyDescent="0.2">
      <c r="A64" s="83"/>
      <c r="B64" s="93"/>
      <c r="C64" s="96"/>
      <c r="D64" s="87"/>
      <c r="E64" s="90"/>
      <c r="F64" s="90"/>
    </row>
    <row r="65" spans="1:6" ht="14.25" customHeight="1" x14ac:dyDescent="0.2">
      <c r="A65" s="83"/>
      <c r="B65" s="88"/>
      <c r="C65" s="97" t="s">
        <v>37</v>
      </c>
      <c r="D65" s="98" t="s">
        <v>38</v>
      </c>
      <c r="E65" s="90"/>
      <c r="F65" s="90"/>
    </row>
    <row r="66" spans="1:6" ht="14.25" customHeight="1" x14ac:dyDescent="0.2">
      <c r="A66" s="83"/>
      <c r="B66" s="88"/>
      <c r="C66" s="99">
        <v>11.25</v>
      </c>
      <c r="D66" s="100">
        <v>400</v>
      </c>
      <c r="E66" s="101"/>
      <c r="F66" s="101"/>
    </row>
    <row r="67" spans="1:6" ht="14.25" customHeight="1" x14ac:dyDescent="0.2">
      <c r="A67" s="83"/>
      <c r="B67" s="93"/>
      <c r="C67" s="99"/>
      <c r="D67" s="100"/>
      <c r="E67" s="90"/>
      <c r="F67" s="90"/>
    </row>
    <row r="68" spans="1:6" ht="13.5" customHeight="1" x14ac:dyDescent="0.2">
      <c r="A68" s="83"/>
      <c r="B68" s="93"/>
      <c r="C68" s="102"/>
      <c r="D68" s="102"/>
      <c r="E68" s="102"/>
      <c r="F68" s="83"/>
    </row>
    <row r="69" spans="1:6" ht="15.95" customHeight="1" x14ac:dyDescent="0.2">
      <c r="A69" s="70"/>
      <c r="B69" s="103" t="s">
        <v>15</v>
      </c>
      <c r="C69" s="103"/>
      <c r="D69" s="72"/>
      <c r="E69" s="104">
        <v>4500</v>
      </c>
      <c r="F69" s="104"/>
    </row>
    <row r="70" spans="1:6" ht="15.95" customHeight="1" x14ac:dyDescent="0.2">
      <c r="A70" s="70"/>
      <c r="B70" s="105" t="s">
        <v>12</v>
      </c>
      <c r="C70" s="106"/>
      <c r="D70" s="72"/>
      <c r="E70" s="107">
        <v>60</v>
      </c>
      <c r="F70" s="107"/>
    </row>
    <row r="71" spans="1:6" ht="15.95" customHeight="1" x14ac:dyDescent="0.2">
      <c r="A71" s="70"/>
      <c r="B71" s="108" t="s">
        <v>143</v>
      </c>
      <c r="C71" s="106"/>
      <c r="D71" s="72"/>
      <c r="E71" s="107">
        <v>0</v>
      </c>
      <c r="F71" s="107"/>
    </row>
    <row r="72" spans="1:6" ht="15.95" customHeight="1" x14ac:dyDescent="0.2">
      <c r="A72" s="70"/>
      <c r="B72" s="108" t="s">
        <v>13</v>
      </c>
      <c r="C72" s="106"/>
      <c r="D72" s="72"/>
      <c r="E72" s="107">
        <v>0</v>
      </c>
      <c r="F72" s="107"/>
    </row>
    <row r="73" spans="1:6" ht="15.95" customHeight="1" x14ac:dyDescent="0.2">
      <c r="A73" s="70"/>
      <c r="B73" s="71" t="s">
        <v>14</v>
      </c>
      <c r="C73" s="103"/>
      <c r="D73" s="72"/>
      <c r="E73" s="109">
        <v>4560</v>
      </c>
      <c r="F73" s="109"/>
    </row>
    <row r="74" spans="1:6" ht="15.95" customHeight="1" x14ac:dyDescent="0.2">
      <c r="A74" s="70"/>
      <c r="B74" s="106" t="s">
        <v>5</v>
      </c>
      <c r="C74" s="110">
        <v>0.05</v>
      </c>
      <c r="D74" s="106"/>
      <c r="E74" s="111">
        <v>228</v>
      </c>
      <c r="F74" s="111"/>
    </row>
    <row r="75" spans="1:6" ht="15.95" customHeight="1" x14ac:dyDescent="0.2">
      <c r="A75" s="70"/>
      <c r="B75" s="112" t="s">
        <v>4</v>
      </c>
      <c r="C75" s="113">
        <v>9.9750000000000005E-2</v>
      </c>
      <c r="D75" s="106"/>
      <c r="E75" s="114">
        <v>454.86</v>
      </c>
      <c r="F75" s="111"/>
    </row>
    <row r="76" spans="1:6" ht="15.95" customHeight="1" x14ac:dyDescent="0.2">
      <c r="A76" s="70"/>
      <c r="B76" s="84"/>
      <c r="C76" s="70"/>
      <c r="D76" s="72"/>
      <c r="E76" s="73"/>
      <c r="F76" s="73"/>
    </row>
    <row r="77" spans="1:6" ht="15.95" customHeight="1" thickBot="1" x14ac:dyDescent="0.25">
      <c r="A77" s="70"/>
      <c r="B77" s="115" t="s">
        <v>16</v>
      </c>
      <c r="C77" s="103"/>
      <c r="D77" s="116"/>
      <c r="E77" s="117">
        <v>5242.8599999999997</v>
      </c>
      <c r="F77" s="118"/>
    </row>
    <row r="78" spans="1:6" ht="15.95" customHeight="1" thickTop="1" x14ac:dyDescent="0.2">
      <c r="A78" s="70"/>
      <c r="B78" s="112"/>
      <c r="C78" s="112"/>
      <c r="D78" s="112"/>
      <c r="E78" s="119"/>
      <c r="F78" s="112"/>
    </row>
    <row r="79" spans="1:6" ht="15.95" customHeight="1" x14ac:dyDescent="0.2">
      <c r="A79" s="70"/>
      <c r="B79" s="84" t="s">
        <v>18</v>
      </c>
      <c r="C79" s="112"/>
      <c r="D79" s="72"/>
      <c r="E79" s="73">
        <v>0</v>
      </c>
      <c r="F79" s="73"/>
    </row>
    <row r="80" spans="1:6" ht="15.95" customHeight="1" x14ac:dyDescent="0.2">
      <c r="A80" s="70"/>
      <c r="B80" s="103"/>
      <c r="C80" s="112"/>
      <c r="D80" s="112"/>
      <c r="E80" s="119"/>
      <c r="F80" s="112"/>
    </row>
    <row r="81" spans="1:6" ht="15.95" customHeight="1" x14ac:dyDescent="0.2">
      <c r="A81" s="70"/>
      <c r="B81" s="120" t="s">
        <v>17</v>
      </c>
      <c r="C81" s="121"/>
      <c r="D81" s="122"/>
      <c r="E81" s="123">
        <v>5242.8599999999997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4"/>
      <c r="B83" s="125"/>
      <c r="C83" s="126"/>
      <c r="D83" s="126"/>
      <c r="E83" s="126"/>
      <c r="F83" s="127"/>
    </row>
    <row r="84" spans="1:6" ht="15.95" customHeight="1" x14ac:dyDescent="0.2">
      <c r="A84" s="128" t="s">
        <v>29</v>
      </c>
      <c r="B84" s="128"/>
      <c r="C84" s="128"/>
      <c r="D84" s="128"/>
      <c r="E84" s="128"/>
      <c r="F84" s="84"/>
    </row>
    <row r="85" spans="1:6" ht="15.95" customHeight="1" x14ac:dyDescent="0.2">
      <c r="A85" s="129" t="s">
        <v>30</v>
      </c>
      <c r="B85" s="129"/>
      <c r="C85" s="129"/>
      <c r="D85" s="129"/>
      <c r="E85" s="129"/>
      <c r="F85" s="46"/>
    </row>
    <row r="86" spans="1:6" ht="15.95" customHeight="1" x14ac:dyDescent="0.2">
      <c r="A86" s="130"/>
      <c r="B86" s="130"/>
      <c r="C86" s="130"/>
      <c r="D86" s="130"/>
      <c r="E86" s="130"/>
      <c r="F86" s="46"/>
    </row>
    <row r="87" spans="1:6" ht="15.95" customHeight="1" x14ac:dyDescent="0.2">
      <c r="A87" s="130"/>
      <c r="B87" s="130"/>
      <c r="C87" s="130"/>
      <c r="D87" s="130"/>
      <c r="E87" s="130"/>
      <c r="F87" s="46"/>
    </row>
    <row r="88" spans="1:6" ht="15.95" customHeight="1" x14ac:dyDescent="0.2">
      <c r="A88" s="131" t="s">
        <v>7</v>
      </c>
      <c r="B88" s="131"/>
      <c r="C88" s="131"/>
      <c r="D88" s="131"/>
      <c r="E88" s="131"/>
      <c r="F88" s="131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B1C5-5DE8-4E53-9BE4-FE7EB8EC36B3}">
  <sheetPr>
    <pageSetUpPr fitToPage="1"/>
  </sheetPr>
  <dimension ref="A12:F92"/>
  <sheetViews>
    <sheetView view="pageBreakPreview" topLeftCell="A1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68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69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70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28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71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10.5</v>
      </c>
      <c r="D66" s="52">
        <v>325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3412.5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3412.5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170.63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340.4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3923.53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3923.53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1B04F10D-C9D7-4CD6-A2CE-D76870B76D3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5022-9BEB-47BF-B563-30B29F6EE24C}">
  <sheetPr>
    <pageSetUpPr fitToPage="1"/>
  </sheetPr>
  <dimension ref="A12:F94"/>
  <sheetViews>
    <sheetView view="pageBreakPreview" topLeftCell="A24" zoomScale="80" zoomScaleNormal="100" zoomScaleSheetLayoutView="80" workbookViewId="0">
      <selection activeCell="B54" sqref="B54:D5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72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 t="s">
        <v>55</v>
      </c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74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21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44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45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46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20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22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75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78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47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33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 t="s">
        <v>35</v>
      </c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 t="s">
        <v>39</v>
      </c>
      <c r="C61" s="56"/>
      <c r="D61" s="56"/>
      <c r="E61" s="28"/>
      <c r="F61" s="21"/>
    </row>
    <row r="62" spans="1:6" s="50" customFormat="1" ht="14.25" x14ac:dyDescent="0.2">
      <c r="A62" s="46"/>
      <c r="B62" s="56"/>
      <c r="C62" s="56"/>
      <c r="D62" s="56"/>
      <c r="E62" s="49"/>
      <c r="F62" s="46"/>
    </row>
    <row r="63" spans="1:6" s="50" customFormat="1" ht="14.25" x14ac:dyDescent="0.2">
      <c r="A63" s="46"/>
      <c r="B63" s="56" t="s">
        <v>76</v>
      </c>
      <c r="C63" s="56"/>
      <c r="D63" s="56"/>
      <c r="E63" s="49"/>
      <c r="F63" s="46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 t="s">
        <v>77</v>
      </c>
      <c r="C65" s="56"/>
      <c r="D65" s="5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62.75</v>
      </c>
      <c r="D68" s="52">
        <v>325</v>
      </c>
      <c r="E68" s="49"/>
      <c r="F68" s="46"/>
    </row>
    <row r="69" spans="1:6" ht="14.25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20393.75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20393.75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1019.69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2034.28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23447.719999999998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23447.719999999998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90:F90"/>
    <mergeCell ref="B92:D92"/>
    <mergeCell ref="B62:D62"/>
    <mergeCell ref="B63:D63"/>
    <mergeCell ref="B80:D80"/>
    <mergeCell ref="B81:D81"/>
    <mergeCell ref="B85:E85"/>
    <mergeCell ref="A86:F86"/>
    <mergeCell ref="A87:F87"/>
    <mergeCell ref="B89:E89"/>
    <mergeCell ref="B79:D79"/>
    <mergeCell ref="B61:D61"/>
    <mergeCell ref="B64:D64"/>
    <mergeCell ref="B65:D65"/>
    <mergeCell ref="B69:D69"/>
    <mergeCell ref="B70:D70"/>
    <mergeCell ref="B60:D60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48:D48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36:D36"/>
    <mergeCell ref="A30:F30"/>
    <mergeCell ref="B32:D32"/>
    <mergeCell ref="B33:D33"/>
    <mergeCell ref="B34:D34"/>
    <mergeCell ref="B35:D35"/>
  </mergeCells>
  <dataValidations count="1">
    <dataValidation type="list" allowBlank="1" showInputMessage="1" showErrorMessage="1" sqref="B79:B81 B12:B20 B32:B70" xr:uid="{D3263829-459A-41DA-B6D8-CDC1D01E6633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EC29-14E9-433F-A498-D34643CBEB89}">
  <sheetPr>
    <pageSetUpPr fitToPage="1"/>
  </sheetPr>
  <dimension ref="A12:F94"/>
  <sheetViews>
    <sheetView view="pageBreakPreview" topLeftCell="A33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 t="s">
        <v>81</v>
      </c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35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82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39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83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84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s="50" customFormat="1" ht="14.25" x14ac:dyDescent="0.2">
      <c r="A62" s="46"/>
      <c r="B62" s="56"/>
      <c r="C62" s="56"/>
      <c r="D62" s="56"/>
      <c r="E62" s="49"/>
      <c r="F62" s="46"/>
    </row>
    <row r="63" spans="1:6" s="50" customFormat="1" ht="14.25" x14ac:dyDescent="0.2">
      <c r="A63" s="46"/>
      <c r="B63" s="56"/>
      <c r="C63" s="56"/>
      <c r="D63" s="56"/>
      <c r="E63" s="49"/>
      <c r="F63" s="46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10.25</v>
      </c>
      <c r="D68" s="52">
        <v>325</v>
      </c>
      <c r="E68" s="49"/>
      <c r="F68" s="46"/>
    </row>
    <row r="69" spans="1:6" ht="14.25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3331.25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3331.25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166.56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332.29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3830.1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3830.1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2:B70" xr:uid="{79220350-CFA7-400A-AB48-E7719B0575A6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5C0D-054E-4881-8638-262F96C3710E}">
  <sheetPr>
    <pageSetUpPr fitToPage="1"/>
  </sheetPr>
  <dimension ref="A12:F94"/>
  <sheetViews>
    <sheetView view="pageBreakPreview" topLeftCell="A13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85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86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 t="s">
        <v>89</v>
      </c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87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39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88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s="50" customFormat="1" ht="14.25" x14ac:dyDescent="0.2">
      <c r="A62" s="46"/>
      <c r="B62" s="56"/>
      <c r="C62" s="56"/>
      <c r="D62" s="56"/>
      <c r="E62" s="49"/>
      <c r="F62" s="46"/>
    </row>
    <row r="63" spans="1:6" s="50" customFormat="1" ht="14.25" x14ac:dyDescent="0.2">
      <c r="A63" s="46"/>
      <c r="B63" s="56"/>
      <c r="C63" s="56"/>
      <c r="D63" s="56"/>
      <c r="E63" s="49"/>
      <c r="F63" s="46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13.5</v>
      </c>
      <c r="D68" s="52">
        <v>325</v>
      </c>
      <c r="E68" s="49"/>
      <c r="F68" s="46"/>
    </row>
    <row r="69" spans="1:6" ht="14.25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4387.5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4387.5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219.38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437.65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5044.53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5044.53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9:B81 B12:B20 B32:B70" xr:uid="{1883CBD9-DCF5-4CB2-8B87-DD8C5010031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C8329-D98D-40C2-87D9-FF1B318D8C40}">
  <sheetPr>
    <pageSetUpPr fitToPage="1"/>
  </sheetPr>
  <dimension ref="A12:F94"/>
  <sheetViews>
    <sheetView view="pageBreakPreview" topLeftCell="A49" zoomScale="80" zoomScaleNormal="100" zoomScaleSheetLayoutView="80" workbookViewId="0">
      <selection activeCell="E73" sqref="E7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92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93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95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94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50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25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 t="s">
        <v>41</v>
      </c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 t="s">
        <v>9</v>
      </c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 t="s">
        <v>96</v>
      </c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 t="s">
        <v>35</v>
      </c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 t="s">
        <v>39</v>
      </c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 t="s">
        <v>97</v>
      </c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s="50" customFormat="1" ht="14.25" x14ac:dyDescent="0.2">
      <c r="A62" s="46"/>
      <c r="B62" s="56"/>
      <c r="C62" s="56"/>
      <c r="D62" s="56"/>
      <c r="E62" s="49"/>
      <c r="F62" s="46"/>
    </row>
    <row r="63" spans="1:6" s="50" customFormat="1" ht="14.25" x14ac:dyDescent="0.2">
      <c r="A63" s="46"/>
      <c r="B63" s="56"/>
      <c r="C63" s="56"/>
      <c r="D63" s="56"/>
      <c r="E63" s="49"/>
      <c r="F63" s="46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23.5</v>
      </c>
      <c r="D68" s="52">
        <v>325</v>
      </c>
      <c r="E68" s="49"/>
      <c r="F68" s="46"/>
    </row>
    <row r="69" spans="1:6" ht="14.25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7637.5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75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7712.5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385.63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769.32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8867.4500000000007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8867.4500000000007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2:B70" xr:uid="{A36D9018-BBAF-4E43-AC24-B79D8A06A19C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5EBE-7706-46F5-8810-49C0E09A914F}">
  <sheetPr>
    <pageSetUpPr fitToPage="1"/>
  </sheetPr>
  <dimension ref="A12:F94"/>
  <sheetViews>
    <sheetView view="pageBreakPreview" zoomScale="80" zoomScaleNormal="100" zoomScaleSheetLayoutView="80" workbookViewId="0">
      <selection activeCell="B21" sqref="B2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98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99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100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106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105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9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 t="s">
        <v>107</v>
      </c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 t="s">
        <v>39</v>
      </c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s="50" customFormat="1" ht="14.25" x14ac:dyDescent="0.2">
      <c r="A62" s="46"/>
      <c r="B62" s="56"/>
      <c r="C62" s="56"/>
      <c r="D62" s="56"/>
      <c r="E62" s="49"/>
      <c r="F62" s="46"/>
    </row>
    <row r="63" spans="1:6" s="50" customFormat="1" ht="14.25" x14ac:dyDescent="0.2">
      <c r="A63" s="46"/>
      <c r="B63" s="56"/>
      <c r="C63" s="56"/>
      <c r="D63" s="56"/>
      <c r="E63" s="49"/>
      <c r="F63" s="46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12.25</v>
      </c>
      <c r="D68" s="52">
        <v>350</v>
      </c>
      <c r="E68" s="49"/>
      <c r="F68" s="46"/>
    </row>
    <row r="69" spans="1:6" ht="14.25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4287.5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4287.5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214.38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427.68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4929.5600000000004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4929.5600000000004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9:B81 B12:B20 B32:B70" xr:uid="{B621688A-43A4-4F57-BDBC-17BF4004B5D8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28322-C830-423E-9F1E-852CEA1C98B9}">
  <sheetPr>
    <pageSetUpPr fitToPage="1"/>
  </sheetPr>
  <dimension ref="A12:F94"/>
  <sheetViews>
    <sheetView view="pageBreakPreview" topLeftCell="A40" zoomScale="80" zoomScaleNormal="100" zoomScaleSheetLayoutView="80" workbookViewId="0">
      <selection activeCell="R30" sqref="R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108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109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110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111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112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 t="s">
        <v>113</v>
      </c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s="50" customFormat="1" ht="14.25" x14ac:dyDescent="0.2">
      <c r="A62" s="46"/>
      <c r="B62" s="56"/>
      <c r="C62" s="56"/>
      <c r="D62" s="56"/>
      <c r="E62" s="49"/>
      <c r="F62" s="46"/>
    </row>
    <row r="63" spans="1:6" s="50" customFormat="1" ht="14.25" x14ac:dyDescent="0.2">
      <c r="A63" s="46"/>
      <c r="B63" s="56"/>
      <c r="C63" s="56"/>
      <c r="D63" s="56"/>
      <c r="E63" s="49"/>
      <c r="F63" s="46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6</v>
      </c>
      <c r="D68" s="52">
        <v>350</v>
      </c>
      <c r="E68" s="49"/>
      <c r="F68" s="46"/>
    </row>
    <row r="69" spans="1:6" ht="14.25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2100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2100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105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209.48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2414.48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2414.48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</mergeCells>
  <dataValidations count="1">
    <dataValidation type="list" allowBlank="1" showInputMessage="1" showErrorMessage="1" sqref="B79:B81 B12:B20 B32:B70" xr:uid="{DA1BEF93-DF31-479C-BDFC-F855E3455D8F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CBA1-FEEF-4C16-862B-01E6BD129122}">
  <sheetPr>
    <pageSetUpPr fitToPage="1"/>
  </sheetPr>
  <dimension ref="A12:F94"/>
  <sheetViews>
    <sheetView view="pageBreakPreview" topLeftCell="A47" zoomScale="80" zoomScaleNormal="100" zoomScaleSheetLayoutView="80" workbookViewId="0">
      <selection activeCell="B69" sqref="B69:D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114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57</v>
      </c>
      <c r="C25" s="21"/>
      <c r="D25" s="21"/>
      <c r="E25" s="21"/>
      <c r="F25" s="21"/>
    </row>
    <row r="26" spans="1:6" ht="33.75" customHeight="1" x14ac:dyDescent="0.2">
      <c r="A26" s="17"/>
      <c r="B26" s="53" t="s">
        <v>58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115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ht="14.25" x14ac:dyDescent="0.2">
      <c r="A31" s="21"/>
      <c r="B31" s="22" t="s">
        <v>6</v>
      </c>
      <c r="C31" s="22"/>
      <c r="D31" s="22"/>
      <c r="E31" s="28"/>
      <c r="F31" s="21"/>
    </row>
    <row r="32" spans="1:6" ht="14.25" x14ac:dyDescent="0.2">
      <c r="A32" s="21"/>
      <c r="B32" s="56"/>
      <c r="C32" s="56"/>
      <c r="D32" s="56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 t="s">
        <v>116</v>
      </c>
      <c r="C34" s="56"/>
      <c r="D34" s="56"/>
      <c r="E34" s="28"/>
      <c r="F34" s="21"/>
    </row>
    <row r="35" spans="1:6" ht="14.25" x14ac:dyDescent="0.2">
      <c r="A35" s="21"/>
      <c r="B35" s="56"/>
      <c r="C35" s="56"/>
      <c r="D35" s="56"/>
      <c r="E35" s="28"/>
      <c r="F35" s="21"/>
    </row>
    <row r="36" spans="1:6" ht="14.25" x14ac:dyDescent="0.2">
      <c r="A36" s="21"/>
      <c r="B36" s="56" t="s">
        <v>117</v>
      </c>
      <c r="C36" s="56"/>
      <c r="D36" s="56"/>
      <c r="E36" s="28"/>
      <c r="F36" s="21"/>
    </row>
    <row r="37" spans="1:6" ht="14.25" x14ac:dyDescent="0.2">
      <c r="A37" s="21"/>
      <c r="B37" s="56"/>
      <c r="C37" s="56"/>
      <c r="D37" s="56"/>
      <c r="E37" s="28"/>
      <c r="F37" s="21"/>
    </row>
    <row r="38" spans="1:6" ht="14.25" x14ac:dyDescent="0.2">
      <c r="A38" s="21"/>
      <c r="B38" s="56" t="s">
        <v>28</v>
      </c>
      <c r="C38" s="56"/>
      <c r="D38" s="56"/>
      <c r="E38" s="28"/>
      <c r="F38" s="21"/>
    </row>
    <row r="39" spans="1:6" ht="14.25" x14ac:dyDescent="0.2">
      <c r="A39" s="21"/>
      <c r="B39" s="56"/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/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/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s="50" customFormat="1" ht="14.25" x14ac:dyDescent="0.2">
      <c r="A62" s="46"/>
      <c r="B62" s="56"/>
      <c r="C62" s="56"/>
      <c r="D62" s="56"/>
      <c r="E62" s="49"/>
      <c r="F62" s="46"/>
    </row>
    <row r="63" spans="1:6" s="50" customFormat="1" ht="14.25" x14ac:dyDescent="0.2">
      <c r="A63" s="46"/>
      <c r="B63" s="56"/>
      <c r="C63" s="56"/>
      <c r="D63" s="56"/>
      <c r="E63" s="49"/>
      <c r="F63" s="46"/>
    </row>
    <row r="64" spans="1:6" ht="14.25" x14ac:dyDescent="0.2">
      <c r="A64" s="21"/>
      <c r="B64" s="56"/>
      <c r="C64" s="56"/>
      <c r="D64" s="56"/>
      <c r="E64" s="28"/>
      <c r="F64" s="21"/>
    </row>
    <row r="65" spans="1:6" ht="14.25" x14ac:dyDescent="0.2">
      <c r="A65" s="21"/>
      <c r="B65" s="56"/>
      <c r="C65" s="56"/>
      <c r="D65" s="56"/>
      <c r="E65" s="28"/>
      <c r="F65" s="21"/>
    </row>
    <row r="66" spans="1:6" x14ac:dyDescent="0.2">
      <c r="A66" s="17"/>
      <c r="B66" s="18"/>
      <c r="C66" s="17"/>
      <c r="D66" s="17"/>
      <c r="E66" s="17"/>
    </row>
    <row r="67" spans="1:6" s="50" customFormat="1" ht="14.25" x14ac:dyDescent="0.2">
      <c r="A67" s="46"/>
      <c r="B67" s="47"/>
      <c r="C67" s="48" t="s">
        <v>37</v>
      </c>
      <c r="D67" s="48" t="s">
        <v>38</v>
      </c>
      <c r="E67" s="49"/>
      <c r="F67" s="46"/>
    </row>
    <row r="68" spans="1:6" s="50" customFormat="1" ht="14.25" x14ac:dyDescent="0.2">
      <c r="A68" s="46"/>
      <c r="B68" s="47"/>
      <c r="C68" s="51">
        <v>3.75</v>
      </c>
      <c r="D68" s="52">
        <v>350</v>
      </c>
      <c r="E68" s="49"/>
      <c r="F68" s="46"/>
    </row>
    <row r="69" spans="1:6" ht="14.25" x14ac:dyDescent="0.2">
      <c r="A69" s="21"/>
      <c r="B69" s="56"/>
      <c r="C69" s="56"/>
      <c r="D69" s="56"/>
      <c r="E69" s="28"/>
      <c r="F69" s="21"/>
    </row>
    <row r="70" spans="1:6" ht="13.5" customHeight="1" x14ac:dyDescent="0.2">
      <c r="A70" s="21"/>
      <c r="B70" s="56"/>
      <c r="C70" s="56"/>
      <c r="D70" s="56"/>
      <c r="E70" s="28"/>
      <c r="F70" s="21"/>
    </row>
    <row r="71" spans="1:6" ht="13.5" customHeight="1" x14ac:dyDescent="0.2">
      <c r="A71" s="21"/>
      <c r="B71" s="25" t="s">
        <v>15</v>
      </c>
      <c r="C71" s="26"/>
      <c r="D71" s="26"/>
      <c r="E71" s="29">
        <f>D68*C68</f>
        <v>1312.5</v>
      </c>
      <c r="F71" s="21"/>
    </row>
    <row r="72" spans="1:6" ht="13.5" customHeight="1" x14ac:dyDescent="0.2">
      <c r="A72" s="21"/>
      <c r="B72" s="34" t="s">
        <v>12</v>
      </c>
      <c r="C72" s="26"/>
      <c r="D72" s="26"/>
      <c r="E72" s="30">
        <v>0</v>
      </c>
      <c r="F72" s="21"/>
    </row>
    <row r="73" spans="1:6" ht="13.5" customHeight="1" x14ac:dyDescent="0.2">
      <c r="A73" s="21"/>
      <c r="B73" s="34" t="s">
        <v>13</v>
      </c>
      <c r="C73" s="26"/>
      <c r="D73" s="26"/>
      <c r="E73" s="30">
        <v>0</v>
      </c>
      <c r="F73" s="21"/>
    </row>
    <row r="74" spans="1:6" ht="13.5" customHeight="1" x14ac:dyDescent="0.2">
      <c r="A74" s="21"/>
      <c r="B74" s="25" t="s">
        <v>14</v>
      </c>
      <c r="C74" s="26"/>
      <c r="D74" s="26"/>
      <c r="E74" s="29">
        <f>SUM(E71:E73)</f>
        <v>1312.5</v>
      </c>
      <c r="F74" s="21"/>
    </row>
    <row r="75" spans="1:6" ht="13.5" customHeight="1" x14ac:dyDescent="0.2">
      <c r="A75" s="21"/>
      <c r="B75" s="26" t="s">
        <v>5</v>
      </c>
      <c r="C75" s="31">
        <v>0.05</v>
      </c>
      <c r="D75" s="26"/>
      <c r="E75" s="35">
        <f>ROUND(E74*C75,2)</f>
        <v>65.63</v>
      </c>
      <c r="F75" s="21"/>
    </row>
    <row r="76" spans="1:6" ht="13.5" customHeight="1" x14ac:dyDescent="0.2">
      <c r="A76" s="21"/>
      <c r="B76" s="26" t="s">
        <v>4</v>
      </c>
      <c r="C76" s="42">
        <v>9.9750000000000005E-2</v>
      </c>
      <c r="D76" s="26"/>
      <c r="E76" s="43">
        <f>ROUND(E74*C76,2)</f>
        <v>130.91999999999999</v>
      </c>
      <c r="F76" s="21"/>
    </row>
    <row r="77" spans="1:6" ht="13.5" customHeight="1" x14ac:dyDescent="0.2">
      <c r="A77" s="21"/>
      <c r="B77" s="26"/>
      <c r="C77" s="26"/>
      <c r="D77" s="26"/>
      <c r="E77" s="32"/>
      <c r="F77" s="21"/>
    </row>
    <row r="78" spans="1:6" ht="16.5" customHeight="1" thickBot="1" x14ac:dyDescent="0.25">
      <c r="A78" s="21"/>
      <c r="B78" s="25" t="s">
        <v>16</v>
      </c>
      <c r="C78" s="26"/>
      <c r="D78" s="26"/>
      <c r="E78" s="33">
        <f>SUM(E74:E76)</f>
        <v>1509.0500000000002</v>
      </c>
      <c r="F78" s="21"/>
    </row>
    <row r="79" spans="1:6" ht="15.75" thickTop="1" x14ac:dyDescent="0.2">
      <c r="A79" s="21"/>
      <c r="B79" s="58"/>
      <c r="C79" s="58"/>
      <c r="D79" s="58"/>
      <c r="E79" s="36"/>
      <c r="F79" s="21"/>
    </row>
    <row r="80" spans="1:6" ht="15" x14ac:dyDescent="0.2">
      <c r="A80" s="21"/>
      <c r="B80" s="63" t="s">
        <v>18</v>
      </c>
      <c r="C80" s="63"/>
      <c r="D80" s="63"/>
      <c r="E80" s="36">
        <v>0</v>
      </c>
      <c r="F80" s="21"/>
    </row>
    <row r="81" spans="1:6" ht="15" x14ac:dyDescent="0.2">
      <c r="A81" s="21"/>
      <c r="B81" s="58"/>
      <c r="C81" s="58"/>
      <c r="D81" s="58"/>
      <c r="E81" s="36"/>
      <c r="F81" s="21"/>
    </row>
    <row r="82" spans="1:6" ht="19.5" customHeight="1" x14ac:dyDescent="0.2">
      <c r="A82" s="21"/>
      <c r="B82" s="37" t="s">
        <v>17</v>
      </c>
      <c r="C82" s="38"/>
      <c r="D82" s="38"/>
      <c r="E82" s="39">
        <f>E78-E80</f>
        <v>1509.0500000000002</v>
      </c>
      <c r="F82" s="21"/>
    </row>
    <row r="83" spans="1:6" ht="13.5" customHeight="1" x14ac:dyDescent="0.2">
      <c r="A83" s="21"/>
      <c r="B83" s="21"/>
      <c r="C83" s="21"/>
      <c r="D83" s="21"/>
      <c r="E83" s="21"/>
      <c r="F83" s="21"/>
    </row>
    <row r="84" spans="1:6" x14ac:dyDescent="0.2">
      <c r="A84" s="21"/>
      <c r="B84" s="21"/>
      <c r="C84" s="21"/>
      <c r="D84" s="21"/>
      <c r="E84" s="21"/>
      <c r="F84" s="21"/>
    </row>
    <row r="85" spans="1:6" x14ac:dyDescent="0.2">
      <c r="A85" s="21"/>
      <c r="B85" s="61"/>
      <c r="C85" s="61"/>
      <c r="D85" s="61"/>
      <c r="E85" s="61"/>
      <c r="F85" s="21"/>
    </row>
    <row r="86" spans="1:6" ht="14.25" x14ac:dyDescent="0.2">
      <c r="A86" s="55" t="s">
        <v>29</v>
      </c>
      <c r="B86" s="55"/>
      <c r="C86" s="55"/>
      <c r="D86" s="55"/>
      <c r="E86" s="55"/>
      <c r="F86" s="55"/>
    </row>
    <row r="87" spans="1:6" ht="14.25" x14ac:dyDescent="0.2">
      <c r="A87" s="64" t="s">
        <v>30</v>
      </c>
      <c r="B87" s="64"/>
      <c r="C87" s="64"/>
      <c r="D87" s="64"/>
      <c r="E87" s="64"/>
      <c r="F87" s="64"/>
    </row>
    <row r="88" spans="1:6" x14ac:dyDescent="0.2">
      <c r="A88" s="21"/>
      <c r="B88" s="21"/>
      <c r="C88" s="21"/>
      <c r="D88" s="21"/>
      <c r="E88" s="21"/>
      <c r="F88" s="21"/>
    </row>
    <row r="89" spans="1:6" x14ac:dyDescent="0.2">
      <c r="A89" s="21"/>
      <c r="B89" s="62"/>
      <c r="C89" s="62"/>
      <c r="D89" s="62"/>
      <c r="E89" s="62"/>
      <c r="F89" s="21"/>
    </row>
    <row r="90" spans="1:6" ht="15" x14ac:dyDescent="0.2">
      <c r="A90" s="54" t="s">
        <v>7</v>
      </c>
      <c r="B90" s="54"/>
      <c r="C90" s="54"/>
      <c r="D90" s="54"/>
      <c r="E90" s="54"/>
      <c r="F90" s="54"/>
    </row>
    <row r="92" spans="1:6" ht="39.75" customHeight="1" x14ac:dyDescent="0.2">
      <c r="B92" s="59"/>
      <c r="C92" s="60"/>
      <c r="D92" s="60"/>
    </row>
    <row r="93" spans="1:6" ht="13.5" customHeight="1" x14ac:dyDescent="0.2"/>
    <row r="94" spans="1:6" x14ac:dyDescent="0.2">
      <c r="B94" s="16"/>
      <c r="C94" s="16"/>
      <c r="D94" s="16"/>
    </row>
  </sheetData>
  <mergeCells count="46">
    <mergeCell ref="A87:F87"/>
    <mergeCell ref="B89:E89"/>
    <mergeCell ref="A90:F90"/>
    <mergeCell ref="B92:D92"/>
    <mergeCell ref="B70:D70"/>
    <mergeCell ref="B79:D79"/>
    <mergeCell ref="B80:D80"/>
    <mergeCell ref="B81:D81"/>
    <mergeCell ref="B85:E85"/>
    <mergeCell ref="A86:F86"/>
    <mergeCell ref="B69:D69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42:D42"/>
    <mergeCell ref="A30:F30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dataValidations count="1">
    <dataValidation type="list" allowBlank="1" showInputMessage="1" showErrorMessage="1" sqref="B79:B81 B12:B20 B32:B70" xr:uid="{CBC5FFBF-FEC7-44D8-A425-CAAF449D32AD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28</vt:i4>
      </vt:variant>
    </vt:vector>
  </HeadingPairs>
  <TitlesOfParts>
    <vt:vector size="42" baseType="lpstr">
      <vt:lpstr>30-03-22</vt:lpstr>
      <vt:lpstr>30-06-22</vt:lpstr>
      <vt:lpstr>22-07-22</vt:lpstr>
      <vt:lpstr>10-09-22</vt:lpstr>
      <vt:lpstr>15-10-22</vt:lpstr>
      <vt:lpstr>22-12-22</vt:lpstr>
      <vt:lpstr>18-02-23</vt:lpstr>
      <vt:lpstr>29-04-23</vt:lpstr>
      <vt:lpstr>03-10-23</vt:lpstr>
      <vt:lpstr>19-02-24</vt:lpstr>
      <vt:lpstr>13-05-24</vt:lpstr>
      <vt:lpstr>28-07-24</vt:lpstr>
      <vt:lpstr>Activités</vt:lpstr>
      <vt:lpstr>2025-03-03 - 25-24828</vt:lpstr>
      <vt:lpstr>Liste_Activités</vt:lpstr>
      <vt:lpstr>'03-10-23'!Print_Area</vt:lpstr>
      <vt:lpstr>'10-09-22'!Print_Area</vt:lpstr>
      <vt:lpstr>'13-05-24'!Print_Area</vt:lpstr>
      <vt:lpstr>'15-10-22'!Print_Area</vt:lpstr>
      <vt:lpstr>'18-02-23'!Print_Area</vt:lpstr>
      <vt:lpstr>'19-02-24'!Print_Area</vt:lpstr>
      <vt:lpstr>'22-07-22'!Print_Area</vt:lpstr>
      <vt:lpstr>'22-12-22'!Print_Area</vt:lpstr>
      <vt:lpstr>'28-07-24'!Print_Area</vt:lpstr>
      <vt:lpstr>'29-04-23'!Print_Area</vt:lpstr>
      <vt:lpstr>'30-03-22'!Print_Area</vt:lpstr>
      <vt:lpstr>'30-06-22'!Print_Area</vt:lpstr>
      <vt:lpstr>Activités!Print_Area</vt:lpstr>
      <vt:lpstr>'03-10-23'!Zone_d_impression</vt:lpstr>
      <vt:lpstr>'10-09-22'!Zone_d_impression</vt:lpstr>
      <vt:lpstr>'13-05-24'!Zone_d_impression</vt:lpstr>
      <vt:lpstr>'15-10-22'!Zone_d_impression</vt:lpstr>
      <vt:lpstr>'18-02-23'!Zone_d_impression</vt:lpstr>
      <vt:lpstr>'19-02-24'!Zone_d_impression</vt:lpstr>
      <vt:lpstr>'2025-03-03 - 25-24828'!Zone_d_impression</vt:lpstr>
      <vt:lpstr>'22-07-22'!Zone_d_impression</vt:lpstr>
      <vt:lpstr>'22-12-22'!Zone_d_impression</vt:lpstr>
      <vt:lpstr>'28-07-24'!Zone_d_impression</vt:lpstr>
      <vt:lpstr>'29-04-23'!Zone_d_impression</vt:lpstr>
      <vt:lpstr>'30-03-22'!Zone_d_impression</vt:lpstr>
      <vt:lpstr>'30-06-22'!Zone_d_impression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2024-07-28T11:53:22Z</cp:lastPrinted>
  <dcterms:created xsi:type="dcterms:W3CDTF">1996-11-05T19:10:39Z</dcterms:created>
  <dcterms:modified xsi:type="dcterms:W3CDTF">2025-03-03T18:28:39Z</dcterms:modified>
</cp:coreProperties>
</file>