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13_ncr:1_{9AB0819F-8B37-47D7-B3AC-F3FB134420A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EC" sheetId="1" r:id="rId1"/>
    <sheet name="GL_Trans" sheetId="6" r:id="rId2"/>
    <sheet name="EJ_Auto" sheetId="5" r:id="rId3"/>
    <sheet name="Invoice_Header" sheetId="2" r:id="rId4"/>
    <sheet name="Invoice_Details" sheetId="10" r:id="rId5"/>
    <sheet name="Comptes_Clients" sheetId="7" r:id="rId6"/>
    <sheet name="Encaissements_Entête" sheetId="8" r:id="rId7"/>
    <sheet name="Encaissements_Détail" sheetId="9" r:id="rId8"/>
  </sheets>
  <definedNames>
    <definedName name="_xlnm._FilterDatabase" localSheetId="5" hidden="1">Comptes_Clients!$J$1:$J$48</definedName>
    <definedName name="_xlnm._FilterDatabase" localSheetId="1" hidden="1">GL_Trans!$A$1:$I$445</definedName>
    <definedName name="_xlnm._FilterDatabase" localSheetId="0" hidden="1">TEC!$A$1:$P$279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6" i="7" l="1"/>
  <c r="J56" i="7"/>
  <c r="I57" i="7"/>
  <c r="J57" i="7"/>
  <c r="G172" i="10"/>
  <c r="G173" i="10"/>
  <c r="I55" i="7"/>
  <c r="J55" i="7"/>
  <c r="G168" i="10"/>
  <c r="G169" i="10"/>
  <c r="G170" i="10"/>
  <c r="G171" i="10"/>
  <c r="I54" i="7"/>
  <c r="J54" i="7"/>
  <c r="I53" i="7"/>
  <c r="J53" i="7"/>
  <c r="G164" i="10"/>
  <c r="G165" i="10"/>
  <c r="G166" i="10"/>
  <c r="G167" i="10"/>
  <c r="I52" i="7"/>
  <c r="J52" i="7"/>
  <c r="I51" i="7"/>
  <c r="J51" i="7"/>
  <c r="G139" i="10"/>
  <c r="G140" i="10"/>
  <c r="G141" i="10"/>
  <c r="G142" i="10"/>
  <c r="G143" i="10"/>
  <c r="G144" i="10"/>
  <c r="G145" i="10"/>
  <c r="G146" i="10"/>
  <c r="G147" i="10"/>
  <c r="G148" i="10"/>
  <c r="G149" i="10"/>
  <c r="G150" i="10"/>
  <c r="G151" i="10"/>
  <c r="G152" i="10"/>
  <c r="G153" i="10"/>
  <c r="G154" i="10"/>
  <c r="G155" i="10"/>
  <c r="G156" i="10"/>
  <c r="G157" i="10"/>
  <c r="G158" i="10"/>
  <c r="G159" i="10"/>
  <c r="G160" i="10"/>
  <c r="G161" i="10"/>
  <c r="G162" i="10"/>
  <c r="G163" i="10"/>
  <c r="G134" i="10"/>
  <c r="G135" i="10"/>
  <c r="G136" i="10"/>
  <c r="G137" i="10"/>
  <c r="G138" i="10"/>
  <c r="I50" i="7"/>
  <c r="J50" i="7"/>
  <c r="I49" i="7"/>
  <c r="F49" i="7"/>
  <c r="J49" i="7" s="1"/>
  <c r="G133" i="10"/>
  <c r="G131" i="10"/>
  <c r="G132" i="10"/>
  <c r="G130" i="10"/>
  <c r="G129" i="10"/>
  <c r="G128" i="10"/>
  <c r="G127" i="10"/>
  <c r="G126" i="10"/>
  <c r="G125" i="10"/>
  <c r="G124" i="10"/>
  <c r="G123" i="10"/>
  <c r="G122" i="10"/>
  <c r="G121" i="10"/>
  <c r="G120" i="10"/>
  <c r="G119" i="10"/>
  <c r="G118" i="10"/>
  <c r="G117" i="10"/>
  <c r="G116" i="10"/>
  <c r="G115" i="10"/>
  <c r="G114" i="10"/>
  <c r="G113" i="10"/>
  <c r="G112" i="10"/>
  <c r="G111" i="10"/>
  <c r="G110" i="10"/>
  <c r="G109" i="10"/>
  <c r="G108" i="10"/>
  <c r="G107" i="10"/>
  <c r="G106" i="10"/>
  <c r="G105" i="10"/>
  <c r="G104" i="10"/>
  <c r="G103" i="10"/>
  <c r="G102" i="10"/>
  <c r="G101" i="10"/>
  <c r="G100" i="10"/>
  <c r="G99" i="10"/>
  <c r="G98" i="10"/>
  <c r="G97" i="10"/>
  <c r="G96" i="10"/>
  <c r="G95" i="10"/>
  <c r="G94" i="10"/>
  <c r="G93" i="10"/>
  <c r="G92" i="10"/>
  <c r="G91" i="10"/>
  <c r="G90" i="10"/>
  <c r="G89" i="10"/>
  <c r="G88" i="10"/>
  <c r="G87" i="10"/>
  <c r="G86" i="10"/>
  <c r="G85" i="10"/>
  <c r="G84" i="10"/>
  <c r="G83" i="10"/>
  <c r="G82" i="10"/>
  <c r="G81" i="10"/>
  <c r="G80" i="10"/>
  <c r="G79" i="10"/>
  <c r="G78" i="10"/>
  <c r="G77" i="10"/>
  <c r="G76" i="10"/>
  <c r="G75" i="10"/>
  <c r="G74" i="10"/>
  <c r="G73" i="10"/>
  <c r="G72" i="10"/>
  <c r="G71" i="10"/>
  <c r="G70" i="10"/>
  <c r="G69" i="10"/>
  <c r="G68" i="10"/>
  <c r="G67" i="10"/>
  <c r="G66" i="10"/>
  <c r="G65" i="10"/>
  <c r="G64" i="10"/>
  <c r="G63" i="10"/>
  <c r="G62" i="10"/>
  <c r="G61" i="10"/>
  <c r="G60" i="10"/>
  <c r="G59" i="10"/>
  <c r="G58" i="10"/>
  <c r="G57" i="10"/>
  <c r="G56" i="10"/>
  <c r="G55" i="10"/>
  <c r="G54" i="10"/>
  <c r="G53" i="10"/>
  <c r="G52" i="10"/>
  <c r="G51" i="10"/>
  <c r="G50" i="10"/>
  <c r="G49" i="10"/>
  <c r="G48" i="10"/>
  <c r="G47" i="10"/>
  <c r="G46" i="10"/>
  <c r="G45" i="10"/>
  <c r="G44" i="10"/>
  <c r="G43" i="10"/>
  <c r="G42" i="10"/>
  <c r="G41" i="10"/>
  <c r="G40" i="10"/>
  <c r="G39" i="10"/>
  <c r="G38" i="10"/>
  <c r="G37" i="10"/>
  <c r="G36" i="10"/>
  <c r="G35" i="10"/>
  <c r="G34" i="10"/>
  <c r="G33" i="10"/>
  <c r="G32" i="10"/>
  <c r="G31" i="10"/>
  <c r="G30" i="10"/>
  <c r="G29" i="10"/>
  <c r="G28" i="10"/>
  <c r="G27" i="10"/>
  <c r="G26" i="10"/>
  <c r="G25" i="10"/>
  <c r="G24" i="10"/>
  <c r="G23" i="10"/>
  <c r="G22" i="10"/>
  <c r="G21" i="10"/>
  <c r="G20" i="10"/>
  <c r="G19" i="10"/>
  <c r="G18" i="10"/>
  <c r="G17" i="10"/>
  <c r="G16" i="10"/>
  <c r="G15" i="10"/>
  <c r="G14" i="10"/>
  <c r="G13" i="10"/>
  <c r="G12" i="10"/>
  <c r="G11" i="10"/>
  <c r="G10" i="10"/>
  <c r="G9" i="10"/>
  <c r="G8" i="10"/>
  <c r="G7" i="10"/>
  <c r="G6" i="10"/>
  <c r="G5" i="10"/>
  <c r="G4" i="10"/>
  <c r="G3" i="10"/>
  <c r="G2" i="10"/>
  <c r="H32" i="5"/>
  <c r="H33" i="5"/>
  <c r="H34" i="5"/>
  <c r="I47" i="7"/>
  <c r="F47" i="7"/>
  <c r="J47" i="7" s="1"/>
  <c r="F48" i="7"/>
  <c r="J48" i="7" s="1"/>
  <c r="I48" i="7"/>
  <c r="F46" i="7"/>
  <c r="F45" i="7"/>
  <c r="F44" i="7"/>
  <c r="F43" i="7"/>
  <c r="F42" i="7"/>
  <c r="F41" i="7"/>
  <c r="I19" i="7"/>
  <c r="I20" i="7"/>
  <c r="I21" i="7"/>
  <c r="I22" i="7"/>
  <c r="I27" i="7"/>
  <c r="I28" i="7"/>
  <c r="I29" i="7"/>
  <c r="I30" i="7"/>
  <c r="I35" i="7"/>
  <c r="I36" i="7"/>
  <c r="I37" i="7"/>
  <c r="I38" i="7"/>
  <c r="I44" i="7"/>
  <c r="I45" i="7"/>
  <c r="I46" i="7"/>
  <c r="I3" i="7"/>
  <c r="I4" i="7"/>
  <c r="I5" i="7"/>
  <c r="I6" i="7"/>
  <c r="I11" i="7"/>
  <c r="I12" i="7"/>
  <c r="I13" i="7"/>
  <c r="I14" i="7"/>
  <c r="I2" i="7"/>
  <c r="F47" i="9"/>
  <c r="F45" i="9"/>
  <c r="F46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30" i="9"/>
  <c r="F32" i="7"/>
  <c r="F33" i="7"/>
  <c r="F34" i="7"/>
  <c r="F35" i="7"/>
  <c r="F36" i="7"/>
  <c r="F37" i="7"/>
  <c r="F38" i="7"/>
  <c r="F39" i="7"/>
  <c r="F40" i="7"/>
  <c r="F31" i="7"/>
  <c r="J42" i="7" l="1"/>
  <c r="J34" i="7"/>
  <c r="J41" i="7"/>
  <c r="J33" i="7"/>
  <c r="J40" i="7"/>
  <c r="J32" i="7"/>
  <c r="J39" i="7"/>
  <c r="J31" i="7"/>
  <c r="J43" i="7"/>
  <c r="J2" i="7"/>
  <c r="J38" i="7"/>
  <c r="J6" i="7"/>
  <c r="I43" i="7"/>
  <c r="I34" i="7"/>
  <c r="I26" i="7"/>
  <c r="I18" i="7"/>
  <c r="I10" i="7"/>
  <c r="J46" i="7"/>
  <c r="J37" i="7"/>
  <c r="J5" i="7"/>
  <c r="I42" i="7"/>
  <c r="I33" i="7"/>
  <c r="I25" i="7"/>
  <c r="I17" i="7"/>
  <c r="I9" i="7"/>
  <c r="J45" i="7"/>
  <c r="J36" i="7"/>
  <c r="J4" i="7"/>
  <c r="I41" i="7"/>
  <c r="I32" i="7"/>
  <c r="I24" i="7"/>
  <c r="I16" i="7"/>
  <c r="I8" i="7"/>
  <c r="J44" i="7"/>
  <c r="J35" i="7"/>
  <c r="J3" i="7"/>
  <c r="I39" i="7"/>
  <c r="I31" i="7"/>
  <c r="I23" i="7"/>
  <c r="I15" i="7"/>
  <c r="I7" i="7"/>
  <c r="I40" i="7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7" i="7"/>
  <c r="J7" i="7" s="1"/>
  <c r="F8" i="7"/>
  <c r="J8" i="7" s="1"/>
  <c r="F9" i="7"/>
  <c r="J9" i="7" s="1"/>
  <c r="F10" i="7"/>
  <c r="J10" i="7" s="1"/>
  <c r="F11" i="7"/>
  <c r="J11" i="7" s="1"/>
  <c r="F12" i="7"/>
  <c r="J12" i="7" s="1"/>
  <c r="B13" i="7"/>
  <c r="B14" i="7" s="1"/>
  <c r="F29" i="7"/>
  <c r="J29" i="7" s="1"/>
  <c r="B30" i="7"/>
  <c r="F30" i="7" s="1"/>
  <c r="J30" i="7" s="1"/>
  <c r="F13" i="7" l="1"/>
  <c r="J13" i="7" s="1"/>
  <c r="F14" i="7"/>
  <c r="J14" i="7" s="1"/>
  <c r="B15" i="7"/>
  <c r="B16" i="7" l="1"/>
  <c r="F15" i="7"/>
  <c r="J15" i="7" s="1"/>
  <c r="B17" i="7" l="1"/>
  <c r="F16" i="7"/>
  <c r="J16" i="7" s="1"/>
  <c r="F17" i="7" l="1"/>
  <c r="J17" i="7" s="1"/>
  <c r="B18" i="7"/>
  <c r="B19" i="7" l="1"/>
  <c r="F18" i="7"/>
  <c r="J18" i="7" s="1"/>
  <c r="B20" i="7" l="1"/>
  <c r="F19" i="7"/>
  <c r="J19" i="7" s="1"/>
  <c r="F20" i="7" l="1"/>
  <c r="J20" i="7" s="1"/>
  <c r="B21" i="7"/>
  <c r="F21" i="7" l="1"/>
  <c r="J21" i="7" s="1"/>
  <c r="B22" i="7"/>
  <c r="F22" i="7" l="1"/>
  <c r="J22" i="7" s="1"/>
  <c r="B23" i="7"/>
  <c r="B24" i="7" l="1"/>
  <c r="F23" i="7"/>
  <c r="J23" i="7" s="1"/>
  <c r="B25" i="7" l="1"/>
  <c r="F24" i="7"/>
  <c r="J24" i="7" s="1"/>
  <c r="F25" i="7" l="1"/>
  <c r="J25" i="7" s="1"/>
  <c r="B26" i="7"/>
  <c r="B27" i="7" l="1"/>
  <c r="F26" i="7"/>
  <c r="J26" i="7" s="1"/>
  <c r="B28" i="7" l="1"/>
  <c r="F28" i="7" s="1"/>
  <c r="J28" i="7" s="1"/>
  <c r="F27" i="7"/>
  <c r="J27" i="7" s="1"/>
  <c r="H29" i="5" l="1"/>
  <c r="H30" i="5"/>
  <c r="H31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H3" i="5"/>
  <c r="H2" i="5"/>
</calcChain>
</file>

<file path=xl/sharedStrings.xml><?xml version="1.0" encoding="utf-8"?>
<sst xmlns="http://schemas.openxmlformats.org/spreadsheetml/2006/main" count="3791" uniqueCount="785">
  <si>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</si>
  <si>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</si>
  <si>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</si>
  <si>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</si>
  <si>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</si>
  <si>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</si>
  <si>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</si>
  <si>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</si>
  <si>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</si>
  <si>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</si>
  <si>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</si>
  <si>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</si>
  <si>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</si>
  <si>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</si>
  <si>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</si>
  <si>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</si>
  <si>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ABB LTD</t>
  </si>
  <si>
    <t>Test d'écriture dans la BD externe</t>
  </si>
  <si>
    <t>v1.0.3</t>
  </si>
  <si>
    <t>RMV</t>
  </si>
  <si>
    <t>Gestion ABCD inc.</t>
  </si>
  <si>
    <t>Test avec le ID du fichier externe</t>
  </si>
  <si>
    <t>Note</t>
  </si>
  <si>
    <t>Jack In The Box Inc.</t>
  </si>
  <si>
    <t>Test with ADO - Écriture dans fichier fermé</t>
  </si>
  <si>
    <t>Test # 2</t>
  </si>
  <si>
    <t>Marie Guay, experte en RH</t>
  </si>
  <si>
    <t>Planification de base</t>
  </si>
  <si>
    <t>Adecco SA</t>
  </si>
  <si>
    <t>Test de validité des données</t>
  </si>
  <si>
    <t>9299-2585 Québec inc.</t>
  </si>
  <si>
    <t>Analyser et optimiser la rémunération de Robert pour 2023 et fournir directives par courriel.</t>
  </si>
  <si>
    <t>Aucun commentaire</t>
  </si>
  <si>
    <t>Sans saisie de date</t>
  </si>
  <si>
    <t>Pas d'idée</t>
  </si>
  <si>
    <t>Autre client</t>
  </si>
  <si>
    <t>Huwiz Solutions inc.</t>
  </si>
  <si>
    <t>Recherche de la jurisprudence sur la vente d'entreprise</t>
  </si>
  <si>
    <t>Site divers</t>
  </si>
  <si>
    <t>PHH CORP</t>
  </si>
  <si>
    <t>Première rencontre pour prendre connaissance de l'organigramme des entreprises liées à PG Solutions.</t>
  </si>
  <si>
    <t>Déplacement à Ottawa</t>
  </si>
  <si>
    <t>Encore du bla bla</t>
  </si>
  <si>
    <t>Sans commentaire</t>
  </si>
  <si>
    <t>Test de l'activité</t>
  </si>
  <si>
    <t>Test du commentaire modifié</t>
  </si>
  <si>
    <t>FAUX</t>
  </si>
  <si>
    <t>Première des deux compagnies de gestion</t>
  </si>
  <si>
    <t>Les logiciels INFORMAT inc.</t>
  </si>
  <si>
    <t>Test avec un nouveau professionnel</t>
  </si>
  <si>
    <t>Euh....</t>
  </si>
  <si>
    <t>9299-2596 Québec inc.</t>
  </si>
  <si>
    <t>Première charge pour ce client</t>
  </si>
  <si>
    <t>A</t>
  </si>
  <si>
    <t>MFP</t>
  </si>
  <si>
    <t>Un petit coup de main de la part de Marie-France</t>
  </si>
  <si>
    <t>Ma compagnie préférée</t>
  </si>
  <si>
    <t>Pertinent ?</t>
  </si>
  <si>
    <t>Test avec le format de date</t>
  </si>
  <si>
    <t>Test</t>
  </si>
  <si>
    <t>VRAI</t>
  </si>
  <si>
    <t>Test sans professionnel et sans date</t>
  </si>
  <si>
    <t>Appel téléphonique avec Martyne</t>
  </si>
  <si>
    <t>Questions diverses</t>
  </si>
  <si>
    <t>Overflow</t>
  </si>
  <si>
    <t>Test du format de date</t>
  </si>
  <si>
    <t>Autre test, modifié</t>
  </si>
  <si>
    <t>Test avec le client '9299-2596 Québec inc."</t>
  </si>
  <si>
    <t>Test de la somme des heures</t>
  </si>
  <si>
    <t>Rien de spécial</t>
  </si>
  <si>
    <t>Test pour montrer à Marie</t>
  </si>
  <si>
    <t>Pas de commentaire</t>
  </si>
  <si>
    <t>Premier test du 24 février</t>
  </si>
  <si>
    <t>Test après le bug d'affichage</t>
  </si>
  <si>
    <t>Activité modifié en mode modification</t>
  </si>
  <si>
    <t>Une autre intervention à la demande de Robert</t>
  </si>
  <si>
    <t>Test après le bug</t>
  </si>
  <si>
    <t>Test après le bug d'affichage de date sur double click</t>
  </si>
  <si>
    <t>Première utilisation de l'application</t>
  </si>
  <si>
    <t>Aucun</t>
  </si>
  <si>
    <t>Test avec filtre activé</t>
  </si>
  <si>
    <t>Première charge de Guillaume pour le 24 février</t>
  </si>
  <si>
    <t>Test après validation du format des heures</t>
  </si>
  <si>
    <t>Dernier avis sur les réformes à venir</t>
  </si>
  <si>
    <t>Tests avec la validation de date</t>
  </si>
  <si>
    <t>Tests additionnels avec la date par défaut</t>
  </si>
  <si>
    <t>test</t>
  </si>
  <si>
    <t>Tests après avoir intégré la logique nécessaire pour DISABLED du bouton Add</t>
  </si>
  <si>
    <t>Première cahrge de temps de RMV pour le 24 février</t>
  </si>
  <si>
    <t>Exemple de ksd fdfhs djff sjffgsjhg  sdfjhsfhs gfs fjf  sfd</t>
  </si>
  <si>
    <t>Commentaire / Note</t>
  </si>
  <si>
    <t>Test avec la version 0.0</t>
  </si>
  <si>
    <t>Nouvelle charge de temps</t>
  </si>
  <si>
    <t>Test après la formation</t>
  </si>
  <si>
    <t>Test après la formation de Wise Owl</t>
  </si>
  <si>
    <t>Test à partir de la version 0.0</t>
  </si>
  <si>
    <t>Test 23</t>
  </si>
  <si>
    <t>Test 55</t>
  </si>
  <si>
    <t>Test avec la version 0.2, le mardi matin, avec un nouveau client.</t>
  </si>
  <si>
    <t>Test pour la ligne 60</t>
  </si>
  <si>
    <t>Test avec la line 62</t>
  </si>
  <si>
    <t>Test avec la ligne 63</t>
  </si>
  <si>
    <t>Test avec la ligne suivante...</t>
  </si>
  <si>
    <t>Test avec txtClient, au lieu de cmbClient</t>
  </si>
  <si>
    <t>Test, première charge pour MFP, le 20 mars</t>
  </si>
  <si>
    <t>Commentaire / note</t>
  </si>
  <si>
    <t>HUWIZ Solutions inc.</t>
  </si>
  <si>
    <t>Test, sans la recherche fonctionnelle du client</t>
  </si>
  <si>
    <t>Attention, première charge avec la version 0.6</t>
  </si>
  <si>
    <t>Recherche dynamique fonctionne, mais il y a un message d'erreur au début, dans la listebox invisible</t>
  </si>
  <si>
    <t>Révision initiale</t>
  </si>
  <si>
    <t>CANPLEX inc.</t>
  </si>
  <si>
    <t>Autre exemple</t>
  </si>
  <si>
    <t>Apple Computer, Inc.</t>
  </si>
  <si>
    <t>Un nouveau client</t>
  </si>
  <si>
    <t>Royal Caribbean Cruises Ltd.</t>
  </si>
  <si>
    <t>Un autre nouveau client</t>
  </si>
  <si>
    <t>Un client qui voyage</t>
  </si>
  <si>
    <t>Networks Associates, Inc.</t>
  </si>
  <si>
    <t>Recherche dynamique implantée</t>
  </si>
  <si>
    <t>El Paso Corporation</t>
  </si>
  <si>
    <t>Presque parfait</t>
  </si>
  <si>
    <t>ASTRAZENECA PLC</t>
  </si>
  <si>
    <t>In process</t>
  </si>
  <si>
    <t>Ford Motor Credit Company</t>
  </si>
  <si>
    <t>A big one</t>
  </si>
  <si>
    <t>Adobe Systems Incorporated</t>
  </si>
  <si>
    <t>CNOOC Limited</t>
  </si>
  <si>
    <t>Las Vegas Sands Corp.</t>
  </si>
  <si>
    <t>Woooooo</t>
  </si>
  <si>
    <t>Federal Home Loan Mortgage Corporation</t>
  </si>
  <si>
    <t>More tests</t>
  </si>
  <si>
    <t>Test pour la ligne 61</t>
  </si>
  <si>
    <t>Démonstration</t>
  </si>
  <si>
    <t>Test avec la ligne 66</t>
  </si>
  <si>
    <t>Une autre charge</t>
  </si>
  <si>
    <t>Darden Restaurants, Inc.</t>
  </si>
  <si>
    <t>Search with 'Dar'</t>
  </si>
  <si>
    <t>Plexus Corp.</t>
  </si>
  <si>
    <t>Recherche avec Plex</t>
  </si>
  <si>
    <t>JetBlue Airways Corporation</t>
  </si>
  <si>
    <t>Another one</t>
  </si>
  <si>
    <t>Honeywell International Inc.</t>
  </si>
  <si>
    <t>Test avec txtClient, plutôt que cmbClient</t>
  </si>
  <si>
    <t>Test, encore avec la version 0.1</t>
  </si>
  <si>
    <t>Costco Wholesale Corporation</t>
  </si>
  <si>
    <t>Test avec les ajustements requis pour ne pas montrer le listBox</t>
  </si>
  <si>
    <t>Test fin</t>
  </si>
  <si>
    <t>FREESCALE SEMICONDUCTOR INC</t>
  </si>
  <si>
    <t>Gemstar-TV Guide International Inc.</t>
  </si>
  <si>
    <t>Description saisie manuellement</t>
  </si>
  <si>
    <t>Test de démonstration</t>
  </si>
  <si>
    <t>Si applicable</t>
  </si>
  <si>
    <t>American International Group, Inc.</t>
  </si>
  <si>
    <t>Test / test</t>
  </si>
  <si>
    <t>CANPLEX INC.</t>
  </si>
  <si>
    <t>Monsieur Normand Fiset</t>
  </si>
  <si>
    <t>Test avec la date égale à '' + Test nouveau client</t>
  </si>
  <si>
    <t>Monsieur Robert M. Vigneault</t>
  </si>
  <si>
    <t>Test2</t>
  </si>
  <si>
    <t>Test 2</t>
  </si>
  <si>
    <t>Test des boutons</t>
  </si>
  <si>
    <t>Rétro test avec la version 1.3</t>
  </si>
  <si>
    <t>Test avec la version 1.4, mais la feuille de 1.3 !!!</t>
  </si>
  <si>
    <t>Test avec le format de date jj/MM/aaaa</t>
  </si>
  <si>
    <t>Advantest Corporation (Kabushiki Kaisha Advantest) ADS</t>
  </si>
  <si>
    <t>Testsasss</t>
  </si>
  <si>
    <t>iShares MSCI Emerging Index Fund</t>
  </si>
  <si>
    <t>Tests</t>
  </si>
  <si>
    <t>ATI Technologies Inc.</t>
  </si>
  <si>
    <t>Test avec boutons fonctionnels</t>
  </si>
  <si>
    <t>GTECH Holdings Corporation</t>
  </si>
  <si>
    <t>Alliant Techsystems Inc.</t>
  </si>
  <si>
    <t xml:space="preserve">Test </t>
  </si>
  <si>
    <t>Informatica Corporation</t>
  </si>
  <si>
    <t>Agrium Inc.</t>
  </si>
  <si>
    <t>TEst</t>
  </si>
  <si>
    <t>Best Buy Co., Inc.</t>
  </si>
  <si>
    <t>British Airways plc</t>
  </si>
  <si>
    <t>Brookfield Homes Corp</t>
  </si>
  <si>
    <t>Test avec la version 1.4, avec format de date 2023-03-27 dans l'onglet 'Heures'</t>
  </si>
  <si>
    <t>Big Lots, Inc.</t>
  </si>
  <si>
    <t>Test avec la version 1.7</t>
  </si>
  <si>
    <t>Test avec la version 1.6</t>
  </si>
  <si>
    <t>Chesapeake Energy Corporation</t>
  </si>
  <si>
    <t>Forest City Enterprises Inc</t>
  </si>
  <si>
    <t>Test avec la version 1.7, suite aux changements de nom des Worksheets</t>
  </si>
  <si>
    <t>Gold Fields Ltd.</t>
  </si>
  <si>
    <t>XYZ Super Dooper Client</t>
  </si>
  <si>
    <t>Test avec l'ajout d'un client dans le fichier client &amp; Import au démarrage</t>
  </si>
  <si>
    <t>Test avec l'export des données - Version 1.8</t>
  </si>
  <si>
    <t>Toyota Motor Corporation</t>
  </si>
  <si>
    <t>Test avec la version 1.9</t>
  </si>
  <si>
    <t>Test avec le filtre Professionnel + Date</t>
  </si>
  <si>
    <t>Banco Santiago, S.A.</t>
  </si>
  <si>
    <t>2023-04-05 - Tests avec la version 1.7</t>
  </si>
  <si>
    <t>Kennametal Inc.</t>
  </si>
  <si>
    <t>Rogers Communication, Inc.</t>
  </si>
  <si>
    <t>Test sur la validation de la date, version 1.9</t>
  </si>
  <si>
    <t>Test d'export avec le format de date non performant...</t>
  </si>
  <si>
    <t>Test avec le format de date pour le cutoff de l'exportation</t>
  </si>
  <si>
    <t>Il est temps de mettre un commentaire pour tester les fonctionnalités de l'application</t>
  </si>
  <si>
    <t>Test avec le traitement de la table tCharges</t>
  </si>
  <si>
    <t>Bank Of Montreal</t>
  </si>
  <si>
    <t>Test avec la suppression de la ligne TOTALS du tableau tCharges</t>
  </si>
  <si>
    <t>Grey Wolf, Inc.</t>
  </si>
  <si>
    <t>Test avec un nom de client très long... - OK</t>
  </si>
  <si>
    <t>CREDIT SUISSE GROUP</t>
  </si>
  <si>
    <t>Examen des documents</t>
  </si>
  <si>
    <t>ONEOK, Inc.</t>
  </si>
  <si>
    <t>IAC/InterActiveCorp</t>
  </si>
  <si>
    <t>Callaway Golf Company</t>
  </si>
  <si>
    <t>Plantronics, Inc.</t>
  </si>
  <si>
    <t>Oshkosh Truck Corporation</t>
  </si>
  <si>
    <t>Anglo American plc</t>
  </si>
  <si>
    <t>Test avec le format de date...</t>
  </si>
  <si>
    <t>Computer Associates International, Inc.</t>
  </si>
  <si>
    <t>hgwsfd jhdbfag d gsajghdg adg ahgdhdd</t>
  </si>
  <si>
    <t>Tests avec la version 1.9</t>
  </si>
  <si>
    <t>Commentaires avec la version 1.9</t>
  </si>
  <si>
    <t>Tests des transferts avec la version 1.9</t>
  </si>
  <si>
    <t>Commentaires</t>
  </si>
  <si>
    <t>v0.1.3</t>
  </si>
  <si>
    <t>VG</t>
  </si>
  <si>
    <t>Test 3</t>
  </si>
  <si>
    <t>Test 4</t>
  </si>
  <si>
    <t>Test # 1</t>
  </si>
  <si>
    <t>Commentaires # 1</t>
  </si>
  <si>
    <t>Commentaire / Note 1</t>
  </si>
  <si>
    <t>v1.0.1</t>
  </si>
  <si>
    <t>Notes # 1</t>
  </si>
  <si>
    <t>Notes # 2</t>
  </si>
  <si>
    <t>Applebee's International, Inc.</t>
  </si>
  <si>
    <t>Note # 2</t>
  </si>
  <si>
    <t>Test # 4</t>
  </si>
  <si>
    <t>PC SOFT</t>
  </si>
  <si>
    <t>Notes</t>
  </si>
  <si>
    <t>Test tard la nuit</t>
  </si>
  <si>
    <t>Aracruz Celulose S.A.</t>
  </si>
  <si>
    <t>Trimble Navigation Limited</t>
  </si>
  <si>
    <t>Test très tôt le matin...</t>
  </si>
  <si>
    <t>Note très tôt le matin</t>
  </si>
  <si>
    <t>v0.1.4</t>
  </si>
  <si>
    <t>Great Atlantic &amp; Pacific Tea Company, Inc. (The)</t>
  </si>
  <si>
    <t>Nidec Corporation (Nihon Densan Kabushiki Kaisha)</t>
  </si>
  <si>
    <t>v0.1.5</t>
  </si>
  <si>
    <t>HUDSON UNITED BANCORP</t>
  </si>
  <si>
    <t>Teeeeeeeeeeeeeeeeeeeeeeeest</t>
  </si>
  <si>
    <t>Test avec une charge non facturable</t>
  </si>
  <si>
    <t>Tests de l'application</t>
  </si>
  <si>
    <t>Oil States International, Inc.</t>
  </si>
  <si>
    <t>Test avant la démonstration</t>
  </si>
  <si>
    <t>Test avec les produits Apple</t>
  </si>
  <si>
    <t>Ajout d'une note, en mode modification</t>
  </si>
  <si>
    <t>Gestion MAROB inc.</t>
  </si>
  <si>
    <t>Test avec changement de nom de client</t>
  </si>
  <si>
    <t>Gestion PATISA inc.</t>
  </si>
  <si>
    <t>Test pour arrondir les heures</t>
  </si>
  <si>
    <t>Applera Corporation</t>
  </si>
  <si>
    <t>v1.0.0</t>
  </si>
  <si>
    <t>Hospitality Properites Trust</t>
  </si>
  <si>
    <t>Test, ajout de 1,25 heures</t>
  </si>
  <si>
    <t>Abbott Laboratories</t>
  </si>
  <si>
    <t>Test d'une nouvelle molécule</t>
  </si>
  <si>
    <t>Test de modification de charge de temps, et le bon ID</t>
  </si>
  <si>
    <t>Test pour trouver le ID</t>
  </si>
  <si>
    <t>Test avec le bon ID, en moins de 0,0156 secondes</t>
  </si>
  <si>
    <t>Test avec un nouveau client</t>
  </si>
  <si>
    <t>v1.0.2</t>
  </si>
  <si>
    <t>Reliquat de travail à faire dans l'ancienne compagnie</t>
  </si>
  <si>
    <t>Autre test nécessaire</t>
  </si>
  <si>
    <t>3Com Corporation</t>
  </si>
  <si>
    <t>3M Company</t>
  </si>
  <si>
    <t>A.G. Edwards, Inc.</t>
  </si>
  <si>
    <t>TEST</t>
  </si>
  <si>
    <t>A.O. Tatneft</t>
  </si>
  <si>
    <t>Test pour la routine qui retrouve le ID du client</t>
  </si>
  <si>
    <t>Baidu.com, Inc.</t>
  </si>
  <si>
    <t>Test de la modification</t>
  </si>
  <si>
    <t>Tetra Technologies, Inc.</t>
  </si>
  <si>
    <t>AB Volvo Car</t>
  </si>
  <si>
    <t>Test avec écriture dans BD_Sortie.xlsx</t>
  </si>
  <si>
    <t>21st Century Insurance Group</t>
  </si>
  <si>
    <t>Test avec ADO</t>
  </si>
  <si>
    <t>Test avec écriture en BD externe</t>
  </si>
  <si>
    <t>v1.0.5</t>
  </si>
  <si>
    <t>CARMAX INC</t>
  </si>
  <si>
    <t>Autodesk, Inc.</t>
  </si>
  <si>
    <t>Meilleur test de la journée ;-)</t>
  </si>
  <si>
    <t>v1.0.7</t>
  </si>
  <si>
    <t>Pepsico, Inc.</t>
  </si>
  <si>
    <t>Un bon pepsi si ce test fonctionne</t>
  </si>
  <si>
    <t>BMC Software, Inc.</t>
  </si>
  <si>
    <t>Compagnie intéressante</t>
  </si>
  <si>
    <t>BanColombia S.A.</t>
  </si>
  <si>
    <t>Une compagnie en Colombie</t>
  </si>
  <si>
    <t>v1.0.8</t>
  </si>
  <si>
    <t>v1.1.0</t>
  </si>
  <si>
    <t>CDW Corporation</t>
  </si>
  <si>
    <t>Telefonica Moviles S.A.</t>
  </si>
  <si>
    <t>Telefonica</t>
  </si>
  <si>
    <t>Digital Insight Corporation</t>
  </si>
  <si>
    <t>Test du 16 décembre</t>
  </si>
  <si>
    <t>Murphy Oil Corporation</t>
  </si>
  <si>
    <t>Altria Group</t>
  </si>
  <si>
    <t>Un beau voyage</t>
  </si>
  <si>
    <t>v1.1.1</t>
  </si>
  <si>
    <t>Test avec le meilleur client en ville</t>
  </si>
  <si>
    <t>Autre test</t>
  </si>
  <si>
    <t>v1.1.2</t>
  </si>
  <si>
    <t>BCE, Inc.</t>
  </si>
  <si>
    <t>BCE</t>
  </si>
  <si>
    <t>Bank of New York Company, Inc. (The)</t>
  </si>
  <si>
    <t>InvNo</t>
  </si>
  <si>
    <t>Contact</t>
  </si>
  <si>
    <t>NomClient</t>
  </si>
  <si>
    <t>Adresse</t>
  </si>
  <si>
    <t>VilleProvCP</t>
  </si>
  <si>
    <t>Honoraires</t>
  </si>
  <si>
    <t>AF1Desc</t>
  </si>
  <si>
    <t>AutresFrais1</t>
  </si>
  <si>
    <t>AF2Desc</t>
  </si>
  <si>
    <t>AutresFrais2</t>
  </si>
  <si>
    <t>AF3Desc</t>
  </si>
  <si>
    <t>AutresFrais3</t>
  </si>
  <si>
    <t>TauxTPS</t>
  </si>
  <si>
    <t>TauxTVQ</t>
  </si>
  <si>
    <t>Martyne Malo</t>
  </si>
  <si>
    <t>HUWIZ INC.</t>
  </si>
  <si>
    <t>298 Rue de Martigny O #200</t>
  </si>
  <si>
    <t>Saint-Jérôme, QC, J7Y 4C9</t>
  </si>
  <si>
    <t>Frais 1</t>
  </si>
  <si>
    <t>Frais 3</t>
  </si>
  <si>
    <t>Robert M. Vigneault</t>
  </si>
  <si>
    <t>15 chemin des Mésanges</t>
  </si>
  <si>
    <t>Mansonville, QC  J0E 1X0</t>
  </si>
  <si>
    <t>23-23032</t>
  </si>
  <si>
    <t>Frais 2</t>
  </si>
  <si>
    <t>23-23033</t>
  </si>
  <si>
    <t>Frais de poste</t>
  </si>
  <si>
    <t>Frais # 2</t>
  </si>
  <si>
    <t>Autres frais</t>
  </si>
  <si>
    <t>23-23034</t>
  </si>
  <si>
    <t>Ouverture de dossier</t>
  </si>
  <si>
    <t>23-23035</t>
  </si>
  <si>
    <t>23-23036</t>
  </si>
  <si>
    <t>23-23037</t>
  </si>
  <si>
    <t>General Motors Corporation</t>
  </si>
  <si>
    <t>Frais de messager</t>
  </si>
  <si>
    <t>23-23038</t>
  </si>
  <si>
    <t>23-23040</t>
  </si>
  <si>
    <t>v1.1.9.7</t>
  </si>
  <si>
    <t>Source</t>
  </si>
  <si>
    <t>Compte</t>
  </si>
  <si>
    <t>Débit</t>
  </si>
  <si>
    <t>Crédit</t>
  </si>
  <si>
    <t>AutreRemarque</t>
  </si>
  <si>
    <t>Repas</t>
  </si>
  <si>
    <t>Encaisse</t>
  </si>
  <si>
    <t>E/BANQUE</t>
  </si>
  <si>
    <t>1000</t>
  </si>
  <si>
    <t>Comptes Clients</t>
  </si>
  <si>
    <t>Discussion sur les propositions du Ministre des Finances, provincial</t>
  </si>
  <si>
    <t>5003</t>
  </si>
  <si>
    <t>Frais de représentation</t>
  </si>
  <si>
    <t>HYDRO QUÉBEC</t>
  </si>
  <si>
    <t>CH 00345</t>
  </si>
  <si>
    <t>DÉPÔT</t>
  </si>
  <si>
    <t>1202</t>
  </si>
  <si>
    <t>TPS facturée</t>
  </si>
  <si>
    <t>DIVIDENDES</t>
  </si>
  <si>
    <t>1200</t>
  </si>
  <si>
    <t>TPS payée</t>
  </si>
  <si>
    <t>1203</t>
  </si>
  <si>
    <t>TVQ facturée</t>
  </si>
  <si>
    <t>Autre test avec l'autre remarque</t>
  </si>
  <si>
    <t>1201</t>
  </si>
  <si>
    <t>TVQ payée</t>
  </si>
  <si>
    <t>Remise TPS/TVQ</t>
  </si>
  <si>
    <t>Frais de banque</t>
  </si>
  <si>
    <t>FACT-00028</t>
  </si>
  <si>
    <t>4000</t>
  </si>
  <si>
    <t>Revenus de consultation</t>
  </si>
  <si>
    <t>5009</t>
  </si>
  <si>
    <t>AUTE TEST</t>
  </si>
  <si>
    <t>5008</t>
  </si>
  <si>
    <t>Frais de communications</t>
  </si>
  <si>
    <t>5010</t>
  </si>
  <si>
    <t>Salaires et Sous-traitance</t>
  </si>
  <si>
    <t>TEST E/J RÉCURRENTE</t>
  </si>
  <si>
    <t>1230</t>
  </si>
  <si>
    <t>Frais payés d'avance</t>
  </si>
  <si>
    <t>TEST EJ # 37</t>
  </si>
  <si>
    <t>Auto</t>
  </si>
  <si>
    <t>Test Gras + Italique</t>
  </si>
  <si>
    <t>E/J récurrente</t>
  </si>
  <si>
    <t>Test sur E/J # 38</t>
  </si>
  <si>
    <t>Encore des tests</t>
  </si>
  <si>
    <t>FACT-00027</t>
  </si>
  <si>
    <t>Frais de crédit</t>
  </si>
  <si>
    <t>ETAT BANQUE</t>
  </si>
  <si>
    <t>CANPLEX</t>
  </si>
  <si>
    <t>FACT-00026</t>
  </si>
  <si>
    <t>FACT-00023</t>
  </si>
  <si>
    <t>FACT-00029</t>
  </si>
  <si>
    <t>1100</t>
  </si>
  <si>
    <t>FACT-00025</t>
  </si>
  <si>
    <t>FACT-00024</t>
  </si>
  <si>
    <t>HUWIZ INC. - Paiement</t>
  </si>
  <si>
    <t>Facture 00025</t>
  </si>
  <si>
    <t>2700</t>
  </si>
  <si>
    <t>Dividendes</t>
  </si>
  <si>
    <t>FACT-023031</t>
  </si>
  <si>
    <t>Guillaume Charron - Dividendes hebdomadaire</t>
  </si>
  <si>
    <t>23-23041</t>
  </si>
  <si>
    <t>23-23042</t>
  </si>
  <si>
    <t>1250</t>
  </si>
  <si>
    <t>Mobilier de bureau</t>
  </si>
  <si>
    <t>23-23043</t>
  </si>
  <si>
    <t>23-23044</t>
  </si>
  <si>
    <t>23-23045</t>
  </si>
  <si>
    <t>2000</t>
  </si>
  <si>
    <t>VISA Odyssey Desjardins</t>
  </si>
  <si>
    <t>BUREAU EN GROS - Table de conférence</t>
  </si>
  <si>
    <t>VISA</t>
  </si>
  <si>
    <t>Lunch avec Michael Da Souza</t>
  </si>
  <si>
    <t>New J/E auto</t>
  </si>
  <si>
    <t>5013</t>
  </si>
  <si>
    <t>Frais financiers</t>
  </si>
  <si>
    <t>Test de l'autre remarque</t>
  </si>
  <si>
    <t>NOM DE LA COMPAGNIE</t>
  </si>
  <si>
    <t>GUILLAUME CHARRON - Dividendes hebdomadaire</t>
  </si>
  <si>
    <t>Autre chose</t>
  </si>
  <si>
    <t>État de compte MENSUEL - Banque Nationale</t>
  </si>
  <si>
    <t>Remarque</t>
  </si>
  <si>
    <t>PAYÉS D'AVANCE</t>
  </si>
  <si>
    <t>Remboursement du repas de Claude</t>
  </si>
  <si>
    <t>Frais de non utilisation de la marge</t>
  </si>
  <si>
    <t>Avance - Prêt GCP</t>
  </si>
  <si>
    <t>Frais pour chèque NSF du client CANPLEX</t>
  </si>
  <si>
    <t>Imputation automatique le 14 de chaque mois</t>
  </si>
  <si>
    <t>5011</t>
  </si>
  <si>
    <t>Assurance &amp; Cotisation professionnelle</t>
  </si>
  <si>
    <t>Assurances Responsabilité (portion mensuelle)</t>
  </si>
  <si>
    <t>Avances à Fiducie Famille Charron</t>
  </si>
  <si>
    <t>Facturation</t>
  </si>
  <si>
    <t>TPS à payer</t>
  </si>
  <si>
    <t>TVQ à payer</t>
  </si>
  <si>
    <t>Revenus</t>
  </si>
  <si>
    <t>Test de remarque</t>
  </si>
  <si>
    <t>Cadeau de la banque</t>
  </si>
  <si>
    <t>Revenus - Sociétés apparentées</t>
  </si>
  <si>
    <t>Remarque pour vérifier que la description se transforme en gras + Italique</t>
  </si>
  <si>
    <t>Revenus d'intérêts</t>
  </si>
  <si>
    <t>Frais divers # 3</t>
  </si>
  <si>
    <t>Test sur les cellules fusionnées</t>
  </si>
  <si>
    <t>Fournitures informatiques &amp; Site web</t>
  </si>
  <si>
    <t>Loyer</t>
  </si>
  <si>
    <t>Sans description</t>
  </si>
  <si>
    <t>Après avoir réglé des petits soucis avec la date par défaut</t>
  </si>
  <si>
    <t>La date fonctionne bien, on sauvegarde les EJ récurrentes…</t>
  </si>
  <si>
    <t>Frais divers # 2</t>
  </si>
  <si>
    <t>Réorganisation du code en sous-routine</t>
  </si>
  <si>
    <t>Test suite à l'intégration en sous-routine</t>
  </si>
  <si>
    <t>Frais divers # 1</t>
  </si>
  <si>
    <t>Encore des tests sont requis</t>
  </si>
  <si>
    <t>Implantation de la logique pour les E/J récurrentes</t>
  </si>
  <si>
    <t>Test sur la sauvegarde des écritures récurrentes</t>
  </si>
  <si>
    <t>Première E/J récurrente (frais de banque)</t>
  </si>
  <si>
    <t>Écriture</t>
  </si>
  <si>
    <t>Assurance - loyer</t>
  </si>
  <si>
    <t>Facture de revenus de consultation</t>
  </si>
  <si>
    <t>5007a</t>
  </si>
  <si>
    <t>Électricité</t>
  </si>
  <si>
    <t>LOYER - Facture mensuelle</t>
  </si>
  <si>
    <t>Assurance Loyer</t>
  </si>
  <si>
    <t>Auto - Assurance Loyer</t>
  </si>
  <si>
    <t>Auto - Facture pour revenus de consultation</t>
  </si>
  <si>
    <t>Test avec la création d'E/J automatique ou récurrente</t>
  </si>
  <si>
    <t>Auto - Frais de banque</t>
  </si>
  <si>
    <t>Auto - Test avec la création d'E/J automatique ou récurrente</t>
  </si>
  <si>
    <t>Auto - LOYER - Facture mensuelle</t>
  </si>
  <si>
    <t>Test du tri par Date, E/J &amp; Séquence</t>
  </si>
  <si>
    <t>Test d'entrée récurrente</t>
  </si>
  <si>
    <t>Auto - Test d'entrée récurrente</t>
  </si>
  <si>
    <t>23-23041 - Inco Ltd.</t>
  </si>
  <si>
    <t>23-23042 - Abbott Laboratories</t>
  </si>
  <si>
    <t>23-23043-PC SOFT</t>
  </si>
  <si>
    <t>23-23044-HUWIZ Solutions inc.</t>
  </si>
  <si>
    <t>23-23045-CANPLEX INC.</t>
  </si>
  <si>
    <t>No_Compte</t>
  </si>
  <si>
    <t>1er 25,00 $</t>
  </si>
  <si>
    <t>2ème 25,00 $</t>
  </si>
  <si>
    <t>3ème 25,00 $</t>
  </si>
  <si>
    <t>Dernier 25,00 $</t>
  </si>
  <si>
    <t>Test d'intégration</t>
  </si>
  <si>
    <t>TEST # 2</t>
  </si>
  <si>
    <t>Autre test requis</t>
  </si>
  <si>
    <t>Test # 3</t>
  </si>
  <si>
    <t>Test en date du 31 décembre 2023</t>
  </si>
  <si>
    <t>Test du 6 janvier</t>
  </si>
  <si>
    <t>Description au lieu de Remarque</t>
  </si>
  <si>
    <t>Test avec Date</t>
  </si>
  <si>
    <t>Régularisation anticipée</t>
  </si>
  <si>
    <t>2107</t>
  </si>
  <si>
    <t>Prêt - Compte d'urgence</t>
  </si>
  <si>
    <t>1210</t>
  </si>
  <si>
    <t>Travaux en cours</t>
  </si>
  <si>
    <t>Facture pour revenus de consultation</t>
  </si>
  <si>
    <t>NO_EJA</t>
  </si>
  <si>
    <t>No_Ligne</t>
  </si>
  <si>
    <t>RMV_TEST</t>
  </si>
  <si>
    <t>État de banque MENSUEL</t>
  </si>
  <si>
    <t>5007</t>
  </si>
  <si>
    <t>Test des entrées de journal</t>
  </si>
  <si>
    <t>Test - Test</t>
  </si>
  <si>
    <t>Manuel</t>
  </si>
  <si>
    <t>Entrée manuelle pour double vérifier mes tests</t>
  </si>
  <si>
    <t>Après import du plan comptable</t>
  </si>
  <si>
    <t>5007b</t>
  </si>
  <si>
    <t>Électricité - B</t>
  </si>
  <si>
    <t>Tests après ménage dans les NamedRanges</t>
  </si>
  <si>
    <t>5006a</t>
  </si>
  <si>
    <t>Logiciel informatiques</t>
  </si>
  <si>
    <t>Test suite aux modifications dans les autres modules</t>
  </si>
  <si>
    <t>Test mercredi</t>
  </si>
  <si>
    <t>Ceci est la description de l'entrée de journal</t>
  </si>
  <si>
    <t>Encaissement # 1</t>
  </si>
  <si>
    <t>Comptes-Clients</t>
  </si>
  <si>
    <t>Encaissement # 2</t>
  </si>
  <si>
    <t>Jackie Tubman</t>
  </si>
  <si>
    <t>Encaissement # 3</t>
  </si>
  <si>
    <t>Encaissement # 4</t>
  </si>
  <si>
    <t>Encaissement # 5</t>
  </si>
  <si>
    <t>John James</t>
  </si>
  <si>
    <t>Frank Costanza</t>
  </si>
  <si>
    <t>Encaissement # 6</t>
  </si>
  <si>
    <t>Encaissement # 7</t>
  </si>
  <si>
    <t>Dolores Richman / Test avec la version 1.2</t>
  </si>
  <si>
    <t>John James / Test avec la version 1.2</t>
  </si>
  <si>
    <t>John James / Test d'un deuxième paiement</t>
  </si>
  <si>
    <t>Encaissement # 8</t>
  </si>
  <si>
    <t>Encaissement # 9</t>
  </si>
  <si>
    <t>Sandy Beach</t>
  </si>
  <si>
    <t>Encaissement # 10</t>
  </si>
  <si>
    <t>Encaissement # 11</t>
  </si>
  <si>
    <t>Encaissement # 12</t>
  </si>
  <si>
    <t>Encaissement # 13</t>
  </si>
  <si>
    <t>Encaissement # 14</t>
  </si>
  <si>
    <t>Encaissement # 15</t>
  </si>
  <si>
    <t>Betty White</t>
  </si>
  <si>
    <t>Customer</t>
  </si>
  <si>
    <t>Terms</t>
  </si>
  <si>
    <t>Status</t>
  </si>
  <si>
    <t>Total</t>
  </si>
  <si>
    <t>Balance</t>
  </si>
  <si>
    <t>Net 30</t>
  </si>
  <si>
    <t>Dolores Richman</t>
  </si>
  <si>
    <t>Open</t>
  </si>
  <si>
    <t>Unpaid</t>
  </si>
  <si>
    <t>Net 15</t>
  </si>
  <si>
    <t>Fred Fredders</t>
  </si>
  <si>
    <t>Nancy Smith</t>
  </si>
  <si>
    <t>Mary Badger</t>
  </si>
  <si>
    <t>Amount</t>
  </si>
  <si>
    <t>Row</t>
  </si>
  <si>
    <t>Bank Transfer</t>
  </si>
  <si>
    <t>Final Payment Due in 30 Days</t>
  </si>
  <si>
    <t>Cash</t>
  </si>
  <si>
    <t>Banque</t>
  </si>
  <si>
    <t>Test avec la version 1.2</t>
  </si>
  <si>
    <t>Test d'un deuxième paiement</t>
  </si>
  <si>
    <t>Tests avec la version 1.3</t>
  </si>
  <si>
    <t>Tests avec la version 1.4</t>
  </si>
  <si>
    <t>Test d'écriture en BD (Sortie)</t>
  </si>
  <si>
    <t>TEST - TEST - TEST</t>
  </si>
  <si>
    <t>Encaissement # 16</t>
  </si>
  <si>
    <t>Encaissement # 17</t>
  </si>
  <si>
    <t>Encaissement # 18</t>
  </si>
  <si>
    <t>Test avec comptabilisation</t>
  </si>
  <si>
    <t>v2.0.0</t>
  </si>
  <si>
    <t>Auto - État de banque MENSUEL</t>
  </si>
  <si>
    <t>Payés Avance</t>
  </si>
  <si>
    <t>Portion mensuelle d'assurances</t>
  </si>
  <si>
    <t>5020</t>
  </si>
  <si>
    <t>Assurance - loyer - 0</t>
  </si>
  <si>
    <t>Encaissement # 19</t>
  </si>
  <si>
    <t>Test avec Guillaume</t>
  </si>
  <si>
    <t>Test en date du 14 février</t>
  </si>
  <si>
    <t>v2.0.1</t>
  </si>
  <si>
    <t>Commentaire en date du 14 février</t>
  </si>
  <si>
    <t>Test avec nouvelle routine XLOOKUP pour retrouver le ID du client</t>
  </si>
  <si>
    <t>Test avec la version 2.0.1</t>
  </si>
  <si>
    <t>Révision du dossier</t>
  </si>
  <si>
    <t>Tests multiples</t>
  </si>
  <si>
    <t>Lone Star Technologies, Inc.</t>
  </si>
  <si>
    <t>Inco Ltd.</t>
  </si>
  <si>
    <t>Inv_No</t>
  </si>
  <si>
    <t>23-23039</t>
  </si>
  <si>
    <t>Pay_ID</t>
  </si>
  <si>
    <t>Pay_Date</t>
  </si>
  <si>
    <t>Pay_Type</t>
  </si>
  <si>
    <t>Pay_Amount</t>
  </si>
  <si>
    <t>Invoice_Date</t>
  </si>
  <si>
    <t>Encaissement # 20</t>
  </si>
  <si>
    <t>Encaissement # 21</t>
  </si>
  <si>
    <t>Test de la formule ROW() dans un champ ADODB</t>
  </si>
  <si>
    <t>TEST ROW</t>
  </si>
  <si>
    <t>Autre Test</t>
  </si>
  <si>
    <t>Test # 3, avec la formula dans la colonne ROW()</t>
  </si>
  <si>
    <t>Test récurrent</t>
  </si>
  <si>
    <t>Auto - Test récurrent</t>
  </si>
  <si>
    <t>Test de EJ Auto</t>
  </si>
  <si>
    <t>Préparation de la planification pour 2024</t>
  </si>
  <si>
    <t>v2.2</t>
  </si>
  <si>
    <t>Encaissement # 33</t>
  </si>
  <si>
    <t>Encaissement # 34</t>
  </si>
  <si>
    <t>Encaissement # 35</t>
  </si>
  <si>
    <t>Encaissement # 36</t>
  </si>
  <si>
    <t>Paid</t>
  </si>
  <si>
    <t>Net 35</t>
  </si>
  <si>
    <t>Net 40</t>
  </si>
  <si>
    <t>Net 45</t>
  </si>
  <si>
    <t>Net 50</t>
  </si>
  <si>
    <t>Net 60</t>
  </si>
  <si>
    <t>Net 90</t>
  </si>
  <si>
    <t>Due_Date</t>
  </si>
  <si>
    <t>Total_Paid</t>
  </si>
  <si>
    <t>Days_Overdue</t>
  </si>
  <si>
    <t>Test de lenteur</t>
  </si>
  <si>
    <t>Encaissement # 37</t>
  </si>
  <si>
    <t>1</t>
  </si>
  <si>
    <t>Encaissement # 38</t>
  </si>
  <si>
    <t>Encaissement # 39</t>
  </si>
  <si>
    <t>Encaissement # 40</t>
  </si>
  <si>
    <t>10</t>
  </si>
  <si>
    <t>11</t>
  </si>
  <si>
    <t>20</t>
  </si>
  <si>
    <t>Encaissement # 41</t>
  </si>
  <si>
    <t>Encaissement # 42</t>
  </si>
  <si>
    <t>Encaissement # 43</t>
  </si>
  <si>
    <t>21</t>
  </si>
  <si>
    <t>Encaissement # 44</t>
  </si>
  <si>
    <t>Encaissement # 45</t>
  </si>
  <si>
    <t>Encaissement # 46</t>
  </si>
  <si>
    <t>Encaissement # 47</t>
  </si>
  <si>
    <t>Encaissement # 48</t>
  </si>
  <si>
    <t>Encaissement # 49</t>
  </si>
  <si>
    <t>Encaissement # 50</t>
  </si>
  <si>
    <t>Encaissement # 51</t>
  </si>
  <si>
    <t>Encaissement # 52</t>
  </si>
  <si>
    <t>23</t>
  </si>
  <si>
    <t>24</t>
  </si>
  <si>
    <t>28</t>
  </si>
  <si>
    <t>29</t>
  </si>
  <si>
    <t>30</t>
  </si>
  <si>
    <t>23031</t>
  </si>
  <si>
    <t>FACT-24-23047</t>
  </si>
  <si>
    <t>DateFacture</t>
  </si>
  <si>
    <t>CustID</t>
  </si>
  <si>
    <t>MntTPS</t>
  </si>
  <si>
    <t>MntTVQ</t>
  </si>
  <si>
    <t>AR_Total</t>
  </si>
  <si>
    <t>Depot</t>
  </si>
  <si>
    <t>24-23047</t>
  </si>
  <si>
    <t>Frais d'expert en taxes</t>
  </si>
  <si>
    <t>24-23046</t>
  </si>
  <si>
    <t>FACT-24-23046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</si>
  <si>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</si>
  <si>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</si>
  <si>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</si>
  <si>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</si>
  <si>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</si>
  <si>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</si>
  <si>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</si>
  <si>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Communication avec l'Agence de Revenu du Canada, en votre nom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</si>
  <si>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</si>
  <si>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</si>
  <si>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</si>
  <si>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Recueullir les différentes informations pertinentes à l'élaboration de la planification fiscale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</si>
  <si>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</si>
  <si>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</si>
  <si>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</si>
  <si>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du formulaire T2027règlement de dette lors de la liquidation de filiale;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</si>
  <si>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</si>
  <si>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</si>
  <si>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</si>
  <si>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</si>
  <si>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</si>
  <si>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</si>
  <si>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</si>
  <si>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</si>
  <si>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</si>
  <si>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</si>
  <si>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Question de Mikael - Fonctionnement des contre-lettres ;</t>
  </si>
  <si>
    <t>Questions de Mikael - Fonctionnement de fusion ;</t>
  </si>
  <si>
    <t>Autre exemple de description manuelle</t>
  </si>
  <si>
    <t>- Analyses, calculs et préparation de tableaux en lien avec l'établissement d'une juste valeur marchande de la société ;</t>
  </si>
  <si>
    <t>- Recueuillir les informations pour la création d'une fiducie;</t>
  </si>
  <si>
    <t>- Recueuillir les informations pour la création d'une société;</t>
  </si>
  <si>
    <t>- Démarches d'obtention du numéro d'entreprise fédéral pour la nouvelle société ;</t>
  </si>
  <si>
    <t>- Préparation des formulaires d'obtention des numéros de fiducie fédéral et provincial pour la nouvelle fiducie ;</t>
  </si>
  <si>
    <t>- Estimation du calcul du Revenu Protégé année par année nécessaire pour les fins de la réorganisation;</t>
  </si>
  <si>
    <t>- Rencontre avec vous à nos bureaux;</t>
  </si>
  <si>
    <t>- Recherches et analyses fiscales requises pour la mise en place de la réorganisation;</t>
  </si>
  <si>
    <t>- Préparation des formulaires de taxes FP-2044 requis pour le transfert de la totalité ou presque d'une entreprise;</t>
  </si>
  <si>
    <t>- Recueuillir les différentes informations pertinentes à l'élaboration de la planification fiscale ;</t>
  </si>
  <si>
    <t>- Préparation d'organigrammes corporatifs avant et après opérations;</t>
  </si>
  <si>
    <t>- Analyse des risques fiscaux potentiels (règles générales anti-évitement générale et spécifiques);</t>
  </si>
  <si>
    <t>- Révision de la documentation juridique afférente à la présente réorganisation;</t>
  </si>
  <si>
    <t>- Préparation des différents formulaires et annexes requises afin de déclarer un CDC ;</t>
  </si>
  <si>
    <t>- Préparation du formulaire T2027 règlement de dette lors de la liquidation de filiale;</t>
  </si>
  <si>
    <t>- Préparation à la rencontre, déplacement et rencontre avec vous pour la signature des documents préparés;</t>
  </si>
  <si>
    <t>- Discussion avec un expert en taxes à la consommation pour les différents aspects de la réorganisation;</t>
  </si>
  <si>
    <t>- Rencontre avec vous aux bureaux des notaires et déplacement ;</t>
  </si>
  <si>
    <t>- Préparation à la rencontre, déplacement et rencontre avec vous aux bureaux des notaires ;</t>
  </si>
  <si>
    <t>- Préparation à la rencontre et rencontre avec vous par Vidéoconférence ;</t>
  </si>
  <si>
    <t>- Rédaction de directives aux juristes afin de mettre en place la planification fiscale ;</t>
  </si>
  <si>
    <t>- Préparation des formulaires de roulement T2057 et TP-518 requis;</t>
  </si>
  <si>
    <t>- Analyse, réflexions etRecherches fiscales permettant de déterminer le plan d'action fiscal optimal ;</t>
  </si>
  <si>
    <t>- Préparation à la rencontre et rencontre avec vous à nos bureaux;</t>
  </si>
  <si>
    <t>No_Entrée</t>
  </si>
  <si>
    <t>InvRow</t>
  </si>
  <si>
    <t>FACT-24-23048</t>
  </si>
  <si>
    <t>5002</t>
  </si>
  <si>
    <t>2200</t>
  </si>
  <si>
    <t>2201</t>
  </si>
  <si>
    <t>24-23048</t>
  </si>
  <si>
    <t>FACT-24-23049</t>
  </si>
  <si>
    <t>24-23049</t>
  </si>
  <si>
    <t>Monsieur Marco Stocchero</t>
  </si>
  <si>
    <t>3320 rue Marconi</t>
  </si>
  <si>
    <t>Macouche,  QC  J7K 3N6</t>
  </si>
  <si>
    <t>- Préparer un sommaire de chèques à faire pour la séance de clôture ;</t>
  </si>
  <si>
    <t>Invoice_No</t>
  </si>
  <si>
    <t>FACT-24-23050</t>
  </si>
  <si>
    <t>24-23050</t>
  </si>
  <si>
    <t>- Préparation à la rencontre, déplacement et rencontre avec vous à vos bureaux ;</t>
  </si>
  <si>
    <t>- Prise de connaissance et analyse des documents soumis;</t>
  </si>
  <si>
    <t>- Préparation des formulaires de ventes de comptes clients T2022 et TP-184 requis;</t>
  </si>
  <si>
    <t>FACT-24-23051</t>
  </si>
  <si>
    <t>24-23051</t>
  </si>
  <si>
    <t>FACT-24-23052</t>
  </si>
  <si>
    <t>24-23052</t>
  </si>
  <si>
    <t>1083</t>
  </si>
  <si>
    <t>v2.3.6</t>
  </si>
  <si>
    <t>24-23053</t>
  </si>
  <si>
    <t>FACT-24-23053</t>
  </si>
  <si>
    <t>FACT-24-23054</t>
  </si>
  <si>
    <t>24-23054</t>
  </si>
  <si>
    <t>24-23056</t>
  </si>
  <si>
    <t>FACT-24-23055</t>
  </si>
  <si>
    <t>24-23055</t>
  </si>
  <si>
    <t>- Validation de la conformité des chèques/virements effectués en concordance avec nos directives</t>
  </si>
  <si>
    <t>921</t>
  </si>
  <si>
    <t>Test avec la version 2.4.1</t>
  </si>
  <si>
    <t>Commentaire avec la version 2.4.1</t>
  </si>
  <si>
    <t>v2.4.1</t>
  </si>
  <si>
    <t>922</t>
  </si>
  <si>
    <t>Infosys Technologies Limited</t>
  </si>
  <si>
    <t>Test avec la version 2.4.1 + Écriture locale des informations</t>
  </si>
  <si>
    <t>887</t>
  </si>
  <si>
    <t>Tests avec la version 2.4.1 + Écriture locale</t>
  </si>
  <si>
    <t>2019</t>
  </si>
  <si>
    <t>v2.4.3</t>
  </si>
  <si>
    <t>397</t>
  </si>
  <si>
    <t>Chicago Bridge &amp; Iron Company N.V.</t>
  </si>
  <si>
    <t>v2.4.5</t>
  </si>
  <si>
    <t>895</t>
  </si>
  <si>
    <t>2021</t>
  </si>
  <si>
    <t>Test avec la version 2.4.5</t>
  </si>
  <si>
    <t>36</t>
  </si>
  <si>
    <t>Test avec Timer en place</t>
  </si>
  <si>
    <t>Test avec la liste déroulante sous le nom du client.</t>
  </si>
  <si>
    <t>fgfg</t>
  </si>
  <si>
    <t>Test exshautif</t>
  </si>
  <si>
    <t>191</t>
  </si>
  <si>
    <t>224</t>
  </si>
  <si>
    <t>v2.4.6</t>
  </si>
  <si>
    <t>9</t>
  </si>
  <si>
    <t>Test lors de mes tests exhaustifs</t>
  </si>
  <si>
    <t>Commentaire</t>
  </si>
  <si>
    <t>538</t>
  </si>
  <si>
    <t>Cytec Industries Inc.</t>
  </si>
  <si>
    <t>v2.5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</si>
</sst>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&quot;$&quot;* #,##0.00_);_(&quot;$&quot;* \(#,##0.00\);_(&quot;$&quot;* &quot;-&quot;??_);_(@_)"/>
    <numFmt numFmtId="165" formatCode="dd/mm/yyyy\ hh:mm:ss"/>
    <numFmt numFmtId="166" formatCode="#,##0.00\ &quot;$&quot;"/>
    <numFmt numFmtId="167" formatCode="0.000%"/>
    <numFmt numFmtId="168" formatCode="&quot;$&quot;#,##0.00_);\(&quot;$&quot;#,##0.00\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sz val="10"/>
      <color rgb="FF000000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i/>
      <sz val="11"/>
      <color theme="0"/>
      <name val="Aptos Narrow"/>
      <family val="2"/>
    </font>
    <font>
      <b/>
      <i/>
      <sz val="11"/>
      <color theme="1"/>
      <name val="Aptos Narrow"/>
      <family val="2"/>
    </font>
  </fonts>
  <fills count="7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70C0"/>
        <bgColor theme="4"/>
      </patternFill>
    </fill>
    <fill>
      <patternFill patternType="solid">
        <fgColor rgb="FF0070C0"/>
        <bgColor auto="1"/>
      </patternFill>
    </fill>
  </fills>
  <borders count="1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5">
    <xf numFmtId="0" fontId="0" fillId="0" borderId="0" xfId="0"/>
    <xf numFmtId="166" fontId="0" fillId="0" borderId="0" xfId="2" applyNumberFormat="1" applyFont="1" applyAlignment="1">
      <alignment horizontal="right"/>
    </xf>
    <xf numFmtId="10" fontId="0" fillId="0" borderId="0" xfId="3" applyNumberFormat="1" applyFont="1" applyAlignment="1">
      <alignment horizontal="center"/>
    </xf>
    <xf numFmtId="167" fontId="0" fillId="0" borderId="0" xfId="3" applyNumberFormat="1" applyFont="1" applyAlignment="1"/>
    <xf numFmtId="49" fontId="3" fillId="2" borderId="2" xfId="0" applyNumberFormat="1" applyFont="1" applyFill="1" applyBorder="1" applyAlignment="1">
      <alignment horizontal="center" vertical="center"/>
    </xf>
    <xf numFmtId="3" fontId="3" fillId="2" borderId="2" xfId="0" applyNumberFormat="1" applyFont="1" applyFill="1" applyBorder="1" applyAlignment="1">
      <alignment horizontal="center" vertical="center"/>
    </xf>
    <xf numFmtId="14" fontId="3" fillId="2" borderId="2" xfId="0" applyNumberFormat="1" applyFont="1" applyFill="1" applyBorder="1" applyAlignment="1">
      <alignment horizontal="center" vertical="center"/>
    </xf>
    <xf numFmtId="166" fontId="3" fillId="2" borderId="2" xfId="0" applyNumberFormat="1" applyFont="1" applyFill="1" applyBorder="1" applyAlignment="1">
      <alignment horizontal="center" vertical="center"/>
    </xf>
    <xf numFmtId="166" fontId="3" fillId="2" borderId="2" xfId="2" applyNumberFormat="1" applyFont="1" applyFill="1" applyBorder="1" applyAlignment="1">
      <alignment horizontal="center" vertical="center"/>
    </xf>
    <xf numFmtId="165" fontId="3" fillId="2" borderId="2" xfId="0" applyNumberFormat="1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166" fontId="3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66" fontId="0" fillId="0" borderId="0" xfId="0" applyNumberFormat="1" applyAlignment="1">
      <alignment horizontal="right"/>
    </xf>
    <xf numFmtId="166" fontId="0" fillId="0" borderId="0" xfId="0" applyNumberFormat="1"/>
    <xf numFmtId="10" fontId="0" fillId="0" borderId="0" xfId="0" applyNumberFormat="1"/>
    <xf numFmtId="167" fontId="0" fillId="0" borderId="0" xfId="0" applyNumberFormat="1"/>
    <xf numFmtId="49" fontId="0" fillId="0" borderId="0" xfId="0" applyNumberFormat="1" applyAlignment="1">
      <alignment horizontal="center"/>
    </xf>
    <xf numFmtId="0" fontId="4" fillId="0" borderId="0" xfId="0" applyFont="1"/>
    <xf numFmtId="14" fontId="4" fillId="0" borderId="0" xfId="0" applyNumberFormat="1" applyFont="1" applyAlignment="1">
      <alignment horizontal="center" vertical="top"/>
    </xf>
    <xf numFmtId="0" fontId="4" fillId="0" borderId="0" xfId="0" applyFont="1" applyAlignment="1">
      <alignment horizontal="center"/>
    </xf>
    <xf numFmtId="49" fontId="5" fillId="0" borderId="0" xfId="0" applyNumberFormat="1" applyFont="1" applyAlignment="1">
      <alignment horizontal="left" vertical="center"/>
    </xf>
    <xf numFmtId="49" fontId="4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  <xf numFmtId="49" fontId="4" fillId="0" borderId="0" xfId="0" applyNumberFormat="1" applyFont="1" applyAlignment="1">
      <alignment horizontal="center"/>
    </xf>
    <xf numFmtId="0" fontId="4" fillId="0" borderId="0" xfId="0" quotePrefix="1" applyFont="1" applyAlignment="1">
      <alignment horizontal="center"/>
    </xf>
    <xf numFmtId="0" fontId="4" fillId="0" borderId="0" xfId="0" quotePrefix="1" applyFont="1" applyAlignment="1">
      <alignment horizontal="left"/>
    </xf>
    <xf numFmtId="3" fontId="6" fillId="2" borderId="2" xfId="0" applyNumberFormat="1" applyFont="1" applyFill="1" applyBorder="1" applyAlignment="1">
      <alignment horizontal="center" vertical="center"/>
    </xf>
    <xf numFmtId="49" fontId="6" fillId="2" borderId="2" xfId="0" applyNumberFormat="1" applyFont="1" applyFill="1" applyBorder="1" applyAlignment="1">
      <alignment horizontal="center" vertical="center"/>
    </xf>
    <xf numFmtId="14" fontId="6" fillId="2" borderId="2" xfId="0" applyNumberFormat="1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165" fontId="6" fillId="2" borderId="2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7" fillId="0" borderId="0" xfId="0" applyFont="1"/>
    <xf numFmtId="3" fontId="7" fillId="0" borderId="0" xfId="0" applyNumberFormat="1" applyFont="1" applyAlignment="1">
      <alignment horizontal="center" vertical="top"/>
    </xf>
    <xf numFmtId="49" fontId="7" fillId="0" borderId="0" xfId="0" applyNumberFormat="1" applyFont="1" applyAlignment="1">
      <alignment horizontal="center" vertical="top"/>
    </xf>
    <xf numFmtId="14" fontId="7" fillId="0" borderId="0" xfId="0" applyNumberFormat="1" applyFont="1" applyAlignment="1">
      <alignment horizontal="center" vertical="top"/>
    </xf>
    <xf numFmtId="49" fontId="7" fillId="0" borderId="0" xfId="0" applyNumberFormat="1" applyFont="1" applyAlignment="1">
      <alignment horizontal="left" vertical="top"/>
    </xf>
    <xf numFmtId="0" fontId="7" fillId="0" borderId="0" xfId="0" applyFont="1" applyAlignment="1">
      <alignment horizontal="center" vertical="top"/>
    </xf>
    <xf numFmtId="165" fontId="7" fillId="0" borderId="0" xfId="0" applyNumberFormat="1" applyFont="1" applyAlignment="1">
      <alignment horizontal="center" vertical="top"/>
    </xf>
    <xf numFmtId="0" fontId="7" fillId="0" borderId="0" xfId="0" applyFont="1" applyAlignment="1">
      <alignment horizontal="center"/>
    </xf>
    <xf numFmtId="49" fontId="7" fillId="0" borderId="0" xfId="0" applyNumberFormat="1" applyFont="1" applyAlignment="1">
      <alignment horizontal="left"/>
    </xf>
    <xf numFmtId="0" fontId="7" fillId="0" borderId="0" xfId="0" applyFont="1" applyAlignment="1">
      <alignment horizontal="left"/>
    </xf>
    <xf numFmtId="49" fontId="7" fillId="0" borderId="0" xfId="0" applyNumberFormat="1" applyFont="1" applyAlignment="1">
      <alignment horizontal="center"/>
    </xf>
    <xf numFmtId="0" fontId="7" fillId="0" borderId="0" xfId="0" quotePrefix="1" applyFont="1" applyAlignment="1">
      <alignment horizontal="center"/>
    </xf>
    <xf numFmtId="3" fontId="7" fillId="0" borderId="0" xfId="0" applyNumberFormat="1" applyFont="1" applyAlignment="1">
      <alignment horizontal="center"/>
    </xf>
    <xf numFmtId="0" fontId="7" fillId="0" borderId="0" xfId="0" quotePrefix="1" applyFont="1" applyAlignment="1">
      <alignment horizontal="left"/>
    </xf>
    <xf numFmtId="3" fontId="7" fillId="0" borderId="0" xfId="0" quotePrefix="1" applyNumberFormat="1" applyFont="1" applyAlignment="1">
      <alignment horizontal="center"/>
    </xf>
    <xf numFmtId="165" fontId="7" fillId="0" borderId="0" xfId="0" applyNumberFormat="1" applyFont="1" applyAlignment="1">
      <alignment horizontal="center"/>
    </xf>
    <xf numFmtId="14" fontId="4" fillId="0" borderId="0" xfId="0" applyNumberFormat="1" applyFont="1" applyAlignment="1">
      <alignment horizontal="center"/>
    </xf>
    <xf numFmtId="166" fontId="4" fillId="0" borderId="0" xfId="0" applyNumberFormat="1" applyFont="1" applyAlignment="1">
      <alignment horizontal="right"/>
    </xf>
    <xf numFmtId="166" fontId="4" fillId="0" borderId="0" xfId="0" applyNumberFormat="1" applyFont="1" applyAlignment="1">
      <alignment horizontal="left"/>
    </xf>
    <xf numFmtId="166" fontId="4" fillId="0" borderId="0" xfId="1" applyNumberFormat="1" applyFont="1" applyFill="1" applyBorder="1" applyAlignment="1">
      <alignment horizontal="right"/>
    </xf>
    <xf numFmtId="166" fontId="4" fillId="0" borderId="0" xfId="0" applyNumberFormat="1" applyFont="1" applyAlignment="1">
      <alignment horizontal="center"/>
    </xf>
    <xf numFmtId="166" fontId="4" fillId="0" borderId="0" xfId="0" applyNumberFormat="1" applyFont="1"/>
    <xf numFmtId="0" fontId="4" fillId="0" borderId="0" xfId="0" quotePrefix="1" applyFont="1"/>
    <xf numFmtId="164" fontId="4" fillId="0" borderId="0" xfId="0" applyNumberFormat="1" applyFont="1"/>
    <xf numFmtId="14" fontId="8" fillId="3" borderId="0" xfId="0" applyNumberFormat="1" applyFont="1" applyFill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 vertical="center" wrapText="1"/>
    </xf>
    <xf numFmtId="0" fontId="8" fillId="3" borderId="0" xfId="0" applyFont="1" applyFill="1" applyAlignment="1">
      <alignment horizontal="left" vertical="center"/>
    </xf>
    <xf numFmtId="166" fontId="8" fillId="3" borderId="0" xfId="0" applyNumberFormat="1" applyFont="1" applyFill="1" applyAlignment="1">
      <alignment horizontal="center" vertical="center"/>
    </xf>
    <xf numFmtId="0" fontId="4" fillId="4" borderId="0" xfId="0" applyFont="1" applyFill="1" applyAlignment="1">
      <alignment horizontal="center"/>
    </xf>
    <xf numFmtId="0" fontId="4" fillId="0" borderId="3" xfId="0" applyFont="1" applyBorder="1" applyAlignment="1">
      <alignment horizontal="left"/>
    </xf>
    <xf numFmtId="49" fontId="4" fillId="0" borderId="4" xfId="0" applyNumberFormat="1" applyFont="1" applyBorder="1" applyAlignment="1">
      <alignment horizontal="center"/>
    </xf>
    <xf numFmtId="0" fontId="4" fillId="0" borderId="4" xfId="0" applyFont="1" applyBorder="1" applyAlignment="1">
      <alignment horizontal="left"/>
    </xf>
    <xf numFmtId="164" fontId="4" fillId="0" borderId="4" xfId="0" applyNumberFormat="1" applyFont="1" applyBorder="1"/>
    <xf numFmtId="0" fontId="4" fillId="0" borderId="5" xfId="0" applyFont="1" applyBorder="1"/>
    <xf numFmtId="0" fontId="4" fillId="0" borderId="6" xfId="0" applyFont="1" applyBorder="1" applyAlignment="1">
      <alignment horizontal="left"/>
    </xf>
    <xf numFmtId="49" fontId="4" fillId="0" borderId="7" xfId="0" applyNumberFormat="1" applyFont="1" applyBorder="1" applyAlignment="1">
      <alignment horizontal="center"/>
    </xf>
    <xf numFmtId="0" fontId="4" fillId="0" borderId="7" xfId="0" applyFont="1" applyBorder="1" applyAlignment="1">
      <alignment horizontal="left"/>
    </xf>
    <xf numFmtId="164" fontId="4" fillId="0" borderId="7" xfId="0" applyNumberFormat="1" applyFont="1" applyBorder="1"/>
    <xf numFmtId="0" fontId="4" fillId="0" borderId="8" xfId="0" applyFont="1" applyBorder="1"/>
    <xf numFmtId="0" fontId="4" fillId="0" borderId="9" xfId="0" applyFont="1" applyBorder="1" applyAlignment="1">
      <alignment horizontal="left"/>
    </xf>
    <xf numFmtId="0" fontId="4" fillId="0" borderId="10" xfId="0" applyFont="1" applyBorder="1"/>
    <xf numFmtId="0" fontId="9" fillId="0" borderId="0" xfId="0" applyFont="1" applyAlignment="1">
      <alignment horizontal="left"/>
    </xf>
    <xf numFmtId="0" fontId="4" fillId="0" borderId="3" xfId="0" applyFont="1" applyBorder="1" applyAlignment="1">
      <alignment horizontal="left" vertical="center"/>
    </xf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4" fillId="0" borderId="7" xfId="0" applyFont="1" applyBorder="1" applyAlignment="1">
      <alignment horizontal="left" vertical="center"/>
    </xf>
    <xf numFmtId="164" fontId="8" fillId="3" borderId="0" xfId="0" applyNumberFormat="1" applyFont="1" applyFill="1" applyAlignment="1">
      <alignment horizontal="center" vertical="center"/>
    </xf>
    <xf numFmtId="0" fontId="3" fillId="5" borderId="11" xfId="0" applyFont="1" applyFill="1" applyBorder="1" applyAlignment="1">
      <alignment horizontal="center"/>
    </xf>
    <xf numFmtId="164" fontId="3" fillId="5" borderId="12" xfId="2" applyFont="1" applyFill="1" applyBorder="1" applyAlignment="1">
      <alignment horizontal="center"/>
    </xf>
    <xf numFmtId="14" fontId="4" fillId="0" borderId="0" xfId="0" applyNumberFormat="1" applyFont="1" applyAlignment="1">
      <alignment horizontal="left"/>
    </xf>
    <xf numFmtId="14" fontId="4" fillId="0" borderId="0" xfId="0" applyNumberFormat="1" applyFont="1"/>
    <xf numFmtId="168" fontId="4" fillId="0" borderId="0" xfId="0" applyNumberFormat="1" applyFont="1"/>
    <xf numFmtId="166" fontId="3" fillId="5" borderId="11" xfId="2" applyNumberFormat="1" applyFont="1" applyFill="1" applyBorder="1" applyAlignment="1">
      <alignment horizontal="center"/>
    </xf>
    <xf numFmtId="166" fontId="4" fillId="0" borderId="0" xfId="2" applyNumberFormat="1" applyFont="1" applyFill="1"/>
    <xf numFmtId="166" fontId="4" fillId="0" borderId="0" xfId="2" applyNumberFormat="1" applyFont="1" applyFill="1" applyAlignment="1">
      <alignment horizontal="right"/>
    </xf>
    <xf numFmtId="166" fontId="4" fillId="0" borderId="0" xfId="2" applyNumberFormat="1" applyFont="1"/>
    <xf numFmtId="166" fontId="3" fillId="5" borderId="0" xfId="2" applyNumberFormat="1" applyFont="1" applyFill="1" applyBorder="1" applyAlignment="1">
      <alignment horizontal="center"/>
    </xf>
    <xf numFmtId="166" fontId="3" fillId="5" borderId="12" xfId="2" applyNumberFormat="1" applyFont="1" applyFill="1" applyBorder="1" applyAlignment="1">
      <alignment horizontal="center"/>
    </xf>
    <xf numFmtId="0" fontId="3" fillId="6" borderId="12" xfId="0" applyFont="1" applyFill="1" applyBorder="1" applyAlignment="1">
      <alignment horizontal="center"/>
    </xf>
    <xf numFmtId="166" fontId="3" fillId="6" borderId="12" xfId="2" applyNumberFormat="1" applyFont="1" applyFill="1" applyBorder="1" applyAlignment="1">
      <alignment horizontal="center"/>
    </xf>
    <xf numFmtId="166" fontId="4" fillId="0" borderId="0" xfId="0" quotePrefix="1" applyNumberFormat="1" applyFont="1" applyAlignment="1">
      <alignment horizontal="right"/>
    </xf>
    <xf numFmtId="49" fontId="3" fillId="6" borderId="12" xfId="0" applyNumberFormat="1" applyFont="1" applyFill="1" applyBorder="1" applyAlignment="1">
      <alignment horizontal="center"/>
    </xf>
    <xf numFmtId="166" fontId="4" fillId="0" borderId="0" xfId="2" quotePrefix="1" applyNumberFormat="1" applyFont="1" applyAlignment="1">
      <alignment horizontal="right"/>
    </xf>
    <xf numFmtId="49" fontId="4" fillId="0" borderId="0" xfId="0" quotePrefix="1" applyNumberFormat="1" applyFont="1" applyAlignment="1">
      <alignment horizontal="center"/>
    </xf>
    <xf numFmtId="49" fontId="7" fillId="0" borderId="0" xfId="0" quotePrefix="1" applyNumberFormat="1" applyFont="1" applyAlignment="1">
      <alignment horizontal="center"/>
    </xf>
    <xf numFmtId="4" fontId="6" fillId="2" borderId="2" xfId="0" applyNumberFormat="1" applyFont="1" applyFill="1" applyBorder="1" applyAlignment="1">
      <alignment horizontal="right" vertical="center"/>
    </xf>
    <xf numFmtId="4" fontId="7" fillId="0" borderId="0" xfId="0" applyNumberFormat="1" applyFont="1" applyAlignment="1">
      <alignment horizontal="right" vertical="top"/>
    </xf>
    <xf numFmtId="4" fontId="7" fillId="0" borderId="0" xfId="0" applyNumberFormat="1" applyFont="1" applyAlignment="1">
      <alignment horizontal="right"/>
    </xf>
    <xf numFmtId="4" fontId="0" fillId="0" borderId="0" xfId="0" applyNumberFormat="1" applyAlignment="1">
      <alignment horizontal="center"/>
    </xf>
    <xf numFmtId="166" fontId="0" fillId="0" borderId="0" xfId="2" applyNumberFormat="1" applyFont="1" applyBorder="1" applyAlignment="1">
      <alignment horizontal="right"/>
    </xf>
    <xf numFmtId="0" fontId="0" fillId="0" borderId="0" xfId="0" quotePrefix="1"/>
    <xf numFmtId="49" fontId="0" fillId="0" borderId="0" xfId="0" applyNumberFormat="1"/>
    <xf numFmtId="14" fontId="7" fillId="0" borderId="0" xfId="0" applyNumberFormat="1" applyFont="1" applyAlignment="1">
      <alignment horizontal="center"/>
    </xf>
    <xf numFmtId="49" fontId="3" fillId="5" borderId="11" xfId="0" applyNumberFormat="1" applyFont="1" applyFill="1" applyBorder="1" applyAlignment="1">
      <alignment horizontal="center"/>
    </xf>
    <xf numFmtId="49" fontId="4" fillId="0" borderId="0" xfId="0" applyNumberFormat="1" applyFont="1"/>
    <xf numFmtId="0" fontId="4" fillId="0" borderId="0" xfId="0" applyFont="1" applyAlignment="1">
      <alignment horizontal="right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16"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E5F4F7"/>
        </patternFill>
      </fill>
    </dxf>
    <dxf>
      <fill>
        <patternFill>
          <bgColor rgb="FFE5F4F7"/>
        </patternFill>
      </fill>
    </dxf>
    <dxf>
      <fill>
        <patternFill>
          <bgColor rgb="FFE5F4F7"/>
        </patternFill>
      </fill>
    </dxf>
    <dxf>
      <fill>
        <patternFill>
          <bgColor rgb="FFE5F4F7"/>
        </patternFill>
      </fill>
    </dxf>
    <dxf>
      <fill>
        <patternFill>
          <bgColor rgb="FFE2F0FA"/>
        </patternFill>
      </fill>
    </dxf>
    <dxf>
      <font>
        <strike val="0"/>
      </font>
      <fill>
        <patternFill>
          <bgColor theme="8" tint="0.79998168889431442"/>
        </patternFill>
      </fill>
    </dxf>
    <dxf>
      <fill>
        <patternFill>
          <bgColor rgb="FFE2F0FA"/>
        </patternFill>
      </fill>
    </dxf>
    <dxf>
      <font>
        <strike val="0"/>
      </font>
      <fill>
        <patternFill patternType="solid">
          <bgColor theme="8" tint="0.79998168889431442"/>
        </patternFill>
      </fill>
    </dxf>
    <dxf>
      <font>
        <strike val="0"/>
      </font>
      <fill>
        <patternFill patternType="none">
          <bgColor auto="1"/>
        </patternFill>
      </fill>
    </dxf>
    <dxf>
      <font>
        <strike val="0"/>
      </font>
      <fill>
        <patternFill patternType="none">
          <bgColor auto="1"/>
        </patternFill>
      </fill>
    </dxf>
    <dxf>
      <fill>
        <patternFill>
          <bgColor theme="8" tint="0.79998168889431442"/>
        </patternFill>
      </fill>
    </dxf>
    <dxf>
      <font>
        <strike val="0"/>
      </font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/>
  <dimension ref="A1:P279"/>
  <sheetViews>
    <sheetView tabSelected="1" workbookViewId="0">
      <pane ySplit="600" topLeftCell="A261" activePane="bottomLeft"/>
      <selection sqref="A1:XFD1048576"/>
      <selection pane="bottomLeft" activeCell="H282" sqref="H282"/>
    </sheetView>
  </sheetViews>
  <sheetFormatPr baseColWidth="10" defaultColWidth="9.140625" defaultRowHeight="13.5" x14ac:dyDescent="0.25"/>
  <cols>
    <col min="1" max="1" width="6.42578125" style="48" bestFit="1" customWidth="1"/>
    <col min="2" max="2" width="6.5703125" style="50" bestFit="1" customWidth="1"/>
    <col min="3" max="3" width="4.28515625" style="46" bestFit="1" customWidth="1"/>
    <col min="4" max="4" width="10.7109375" style="43" bestFit="1" customWidth="1"/>
    <col min="5" max="5" width="8.140625" style="46" bestFit="1" customWidth="1"/>
    <col min="6" max="6" width="44" style="44" bestFit="1" customWidth="1"/>
    <col min="7" max="7" width="62.5703125" style="44" customWidth="1"/>
    <col min="8" max="8" width="6.5703125" style="105" bestFit="1" customWidth="1"/>
    <col min="9" max="9" width="40.140625" style="44" customWidth="1"/>
    <col min="10" max="10" width="11.5703125" style="43" bestFit="1" customWidth="1"/>
    <col min="11" max="11" width="18.42578125" style="51" bestFit="1" customWidth="1"/>
    <col min="12" max="12" width="10.140625" style="43" bestFit="1" customWidth="1"/>
    <col min="13" max="13" width="11.28515625" style="111" bestFit="1" customWidth="1"/>
    <col min="14" max="14" width="8.7109375" style="43" bestFit="1" customWidth="1"/>
    <col min="15" max="15" width="9.85546875" style="44" bestFit="1" customWidth="1"/>
    <col min="16" max="16" width="8.85546875" style="46" bestFit="1" customWidth="1"/>
    <col min="17" max="16384" width="9.140625" style="36"/>
  </cols>
  <sheetData>
    <row r="1" spans="1:16" x14ac:dyDescent="0.25">
      <c r="A1" s="30" t="s">
        <v>0</v>
      </c>
      <c r="B1" s="30" t="s">
        <v>1</v>
      </c>
      <c r="C1" s="31" t="s">
        <v>2</v>
      </c>
      <c r="D1" s="32" t="s">
        <v>3</v>
      </c>
      <c r="E1" s="31" t="s">
        <v>4</v>
      </c>
      <c r="F1" s="31" t="s">
        <v>5</v>
      </c>
      <c r="G1" s="31" t="s">
        <v>6</v>
      </c>
      <c r="H1" s="104" t="s">
        <v>7</v>
      </c>
      <c r="I1" s="31" t="s">
        <v>8</v>
      </c>
      <c r="J1" s="33" t="s">
        <v>9</v>
      </c>
      <c r="K1" s="34" t="s">
        <v>10</v>
      </c>
      <c r="L1" s="33" t="s">
        <v>11</v>
      </c>
      <c r="M1" s="32" t="s">
        <v>658</v>
      </c>
      <c r="N1" s="35" t="s">
        <v>12</v>
      </c>
      <c r="O1" s="31" t="s">
        <v>13</v>
      </c>
      <c r="P1" s="31" t="s">
        <v>14</v>
      </c>
    </row>
    <row r="2" spans="1:16" x14ac:dyDescent="0.25">
      <c r="A2" s="37">
        <v>2</v>
      </c>
      <c r="B2" s="37">
        <v>1</v>
      </c>
      <c r="C2" s="38" t="s">
        <v>15</v>
      </c>
      <c r="D2" s="39">
        <v>44976</v>
      </c>
      <c r="E2" s="38">
        <v>4</v>
      </c>
      <c r="F2" s="40" t="s">
        <v>30</v>
      </c>
      <c r="G2" s="40" t="s">
        <v>31</v>
      </c>
      <c r="H2" s="106">
        <v>1.4</v>
      </c>
      <c r="I2" s="40" t="s">
        <v>32</v>
      </c>
      <c r="J2" s="41" t="b">
        <v>1</v>
      </c>
      <c r="K2" s="42">
        <v>44976.765347222201</v>
      </c>
      <c r="L2" s="41" t="b">
        <v>0</v>
      </c>
      <c r="M2" s="39"/>
      <c r="N2" s="41" t="b">
        <v>0</v>
      </c>
      <c r="O2" s="40"/>
      <c r="P2" s="38"/>
    </row>
    <row r="3" spans="1:16" x14ac:dyDescent="0.25">
      <c r="A3" s="37">
        <v>3</v>
      </c>
      <c r="B3" s="37">
        <v>1</v>
      </c>
      <c r="C3" s="38" t="s">
        <v>15</v>
      </c>
      <c r="D3" s="39">
        <v>44979</v>
      </c>
      <c r="E3" s="38">
        <v>4</v>
      </c>
      <c r="F3" s="40" t="s">
        <v>30</v>
      </c>
      <c r="G3" s="40" t="s">
        <v>33</v>
      </c>
      <c r="H3" s="106">
        <v>2</v>
      </c>
      <c r="I3" s="40" t="s">
        <v>34</v>
      </c>
      <c r="J3" s="41" t="b">
        <v>1</v>
      </c>
      <c r="K3" s="42">
        <v>44979.379212963002</v>
      </c>
      <c r="L3" s="41" t="b">
        <v>0</v>
      </c>
      <c r="M3" s="39"/>
      <c r="N3" s="41" t="b">
        <v>0</v>
      </c>
      <c r="O3" s="40"/>
      <c r="P3" s="38"/>
    </row>
    <row r="4" spans="1:16" x14ac:dyDescent="0.25">
      <c r="A4" s="37">
        <v>4</v>
      </c>
      <c r="B4" s="37">
        <v>4</v>
      </c>
      <c r="C4" s="38" t="s">
        <v>19</v>
      </c>
      <c r="D4" s="39">
        <v>44979</v>
      </c>
      <c r="E4" s="38">
        <v>4</v>
      </c>
      <c r="F4" s="40" t="s">
        <v>30</v>
      </c>
      <c r="G4" s="40" t="s">
        <v>35</v>
      </c>
      <c r="H4" s="106">
        <v>0.5</v>
      </c>
      <c r="I4" s="40"/>
      <c r="J4" s="41" t="b">
        <v>1</v>
      </c>
      <c r="K4" s="42">
        <v>44979.3804282407</v>
      </c>
      <c r="L4" s="41" t="b">
        <v>0</v>
      </c>
      <c r="M4" s="39"/>
      <c r="N4" s="41" t="b">
        <v>0</v>
      </c>
      <c r="O4" s="40"/>
      <c r="P4" s="38"/>
    </row>
    <row r="5" spans="1:16" x14ac:dyDescent="0.25">
      <c r="A5" s="37">
        <v>5</v>
      </c>
      <c r="B5" s="37">
        <v>4</v>
      </c>
      <c r="C5" s="38" t="s">
        <v>19</v>
      </c>
      <c r="D5" s="39">
        <v>44978</v>
      </c>
      <c r="E5" s="38">
        <v>895</v>
      </c>
      <c r="F5" s="40" t="s">
        <v>36</v>
      </c>
      <c r="G5" s="40" t="s">
        <v>37</v>
      </c>
      <c r="H5" s="106">
        <v>4</v>
      </c>
      <c r="I5" s="40" t="s">
        <v>38</v>
      </c>
      <c r="J5" s="41" t="b">
        <v>1</v>
      </c>
      <c r="K5" s="42">
        <v>44979.390057870398</v>
      </c>
      <c r="L5" s="41" t="b">
        <v>1</v>
      </c>
      <c r="M5" s="39">
        <v>45342</v>
      </c>
      <c r="N5" s="41" t="b">
        <v>0</v>
      </c>
      <c r="O5" s="40"/>
      <c r="P5" s="38" t="s">
        <v>666</v>
      </c>
    </row>
    <row r="6" spans="1:16" x14ac:dyDescent="0.25">
      <c r="A6" s="37">
        <v>6</v>
      </c>
      <c r="B6" s="37">
        <v>1</v>
      </c>
      <c r="C6" s="38" t="s">
        <v>15</v>
      </c>
      <c r="D6" s="39">
        <v>44978</v>
      </c>
      <c r="E6" s="38">
        <v>1414</v>
      </c>
      <c r="F6" s="40" t="s">
        <v>39</v>
      </c>
      <c r="G6" s="40" t="s">
        <v>40</v>
      </c>
      <c r="H6" s="106">
        <v>4</v>
      </c>
      <c r="I6" s="40" t="s">
        <v>41</v>
      </c>
      <c r="J6" s="41" t="b">
        <v>1</v>
      </c>
      <c r="K6" s="42">
        <v>45345.3280324074</v>
      </c>
      <c r="L6" s="41" t="b">
        <v>1</v>
      </c>
      <c r="M6" s="39">
        <v>45345</v>
      </c>
      <c r="N6" s="41" t="b">
        <v>0</v>
      </c>
      <c r="O6" s="40" t="s">
        <v>745</v>
      </c>
      <c r="P6" s="38" t="s">
        <v>750</v>
      </c>
    </row>
    <row r="7" spans="1:16" x14ac:dyDescent="0.25">
      <c r="A7" s="37">
        <v>7</v>
      </c>
      <c r="B7" s="37">
        <v>1</v>
      </c>
      <c r="C7" s="38" t="s">
        <v>15</v>
      </c>
      <c r="D7" s="39">
        <v>44979</v>
      </c>
      <c r="E7" s="38">
        <v>4</v>
      </c>
      <c r="F7" s="40" t="s">
        <v>30</v>
      </c>
      <c r="G7" s="40" t="s">
        <v>42</v>
      </c>
      <c r="H7" s="106">
        <v>1</v>
      </c>
      <c r="I7" s="40" t="s">
        <v>43</v>
      </c>
      <c r="J7" s="41" t="b">
        <v>1</v>
      </c>
      <c r="K7" s="42">
        <v>44979.413668981499</v>
      </c>
      <c r="L7" s="41" t="b">
        <v>0</v>
      </c>
      <c r="M7" s="39"/>
      <c r="N7" s="41" t="b">
        <v>0</v>
      </c>
      <c r="O7" s="40"/>
      <c r="P7" s="38"/>
    </row>
    <row r="8" spans="1:16" x14ac:dyDescent="0.25">
      <c r="A8" s="37">
        <v>8</v>
      </c>
      <c r="B8" s="37">
        <v>1</v>
      </c>
      <c r="C8" s="38" t="s">
        <v>15</v>
      </c>
      <c r="D8" s="39">
        <v>44979</v>
      </c>
      <c r="E8" s="38">
        <v>1414</v>
      </c>
      <c r="F8" s="40" t="s">
        <v>39</v>
      </c>
      <c r="G8" s="40" t="s">
        <v>44</v>
      </c>
      <c r="H8" s="106">
        <v>1.25</v>
      </c>
      <c r="I8" s="40" t="s">
        <v>45</v>
      </c>
      <c r="J8" s="41" t="b">
        <v>1</v>
      </c>
      <c r="K8" s="42">
        <v>45345.330115740697</v>
      </c>
      <c r="L8" s="41" t="b">
        <v>1</v>
      </c>
      <c r="M8" s="39">
        <v>45345</v>
      </c>
      <c r="N8" s="41" t="b">
        <v>0</v>
      </c>
      <c r="O8" s="40" t="s">
        <v>745</v>
      </c>
      <c r="P8" s="38" t="s">
        <v>750</v>
      </c>
    </row>
    <row r="9" spans="1:16" x14ac:dyDescent="0.25">
      <c r="A9" s="37">
        <v>9</v>
      </c>
      <c r="B9" s="37">
        <v>4</v>
      </c>
      <c r="C9" s="38" t="s">
        <v>19</v>
      </c>
      <c r="D9" s="39">
        <v>44974</v>
      </c>
      <c r="E9" s="38">
        <v>4</v>
      </c>
      <c r="F9" s="40" t="s">
        <v>30</v>
      </c>
      <c r="G9" s="40" t="s">
        <v>47</v>
      </c>
      <c r="H9" s="106">
        <v>1.75</v>
      </c>
      <c r="I9" s="40"/>
      <c r="J9" s="41" t="b">
        <v>1</v>
      </c>
      <c r="K9" s="42">
        <v>44979.4292361111</v>
      </c>
      <c r="L9" s="41" t="b">
        <v>0</v>
      </c>
      <c r="M9" s="39"/>
      <c r="N9" s="41" t="b">
        <v>0</v>
      </c>
      <c r="O9" s="40"/>
      <c r="P9" s="38"/>
    </row>
    <row r="10" spans="1:16" x14ac:dyDescent="0.25">
      <c r="A10" s="37">
        <v>10</v>
      </c>
      <c r="B10" s="37">
        <v>4</v>
      </c>
      <c r="C10" s="38" t="s">
        <v>19</v>
      </c>
      <c r="D10" s="39">
        <v>44974</v>
      </c>
      <c r="E10" s="38">
        <v>1083</v>
      </c>
      <c r="F10" s="40" t="s">
        <v>48</v>
      </c>
      <c r="G10" s="40" t="s">
        <v>49</v>
      </c>
      <c r="H10" s="106">
        <v>0.4</v>
      </c>
      <c r="I10" s="40" t="s">
        <v>50</v>
      </c>
      <c r="J10" s="41" t="b">
        <v>1</v>
      </c>
      <c r="K10" s="42">
        <v>44979.429293981499</v>
      </c>
      <c r="L10" s="41" t="b">
        <v>0</v>
      </c>
      <c r="M10" s="39"/>
      <c r="N10" s="41" t="b">
        <v>0</v>
      </c>
      <c r="O10" s="40"/>
      <c r="P10" s="38"/>
    </row>
    <row r="11" spans="1:16" x14ac:dyDescent="0.25">
      <c r="A11" s="37">
        <v>11</v>
      </c>
      <c r="B11" s="37">
        <v>1</v>
      </c>
      <c r="C11" s="38" t="s">
        <v>15</v>
      </c>
      <c r="D11" s="39">
        <v>44977</v>
      </c>
      <c r="E11" s="38">
        <v>4</v>
      </c>
      <c r="F11" s="40" t="s">
        <v>51</v>
      </c>
      <c r="G11" s="40" t="s">
        <v>52</v>
      </c>
      <c r="H11" s="106">
        <v>0.25</v>
      </c>
      <c r="I11" s="40" t="s">
        <v>53</v>
      </c>
      <c r="J11" s="41" t="b">
        <v>1</v>
      </c>
      <c r="K11" s="42">
        <v>44979.433402777802</v>
      </c>
      <c r="L11" s="41" t="b">
        <v>0</v>
      </c>
      <c r="M11" s="39"/>
      <c r="N11" s="41" t="b">
        <v>0</v>
      </c>
      <c r="O11" s="40"/>
      <c r="P11" s="38"/>
    </row>
    <row r="12" spans="1:16" x14ac:dyDescent="0.25">
      <c r="A12" s="37">
        <v>12</v>
      </c>
      <c r="B12" s="37">
        <v>3</v>
      </c>
      <c r="C12" s="38" t="s">
        <v>54</v>
      </c>
      <c r="D12" s="39">
        <v>44979</v>
      </c>
      <c r="E12" s="38">
        <v>1083</v>
      </c>
      <c r="F12" s="40" t="s">
        <v>48</v>
      </c>
      <c r="G12" s="40" t="s">
        <v>55</v>
      </c>
      <c r="H12" s="106">
        <v>0.5</v>
      </c>
      <c r="I12" s="40"/>
      <c r="J12" s="41" t="b">
        <v>1</v>
      </c>
      <c r="K12" s="42">
        <v>44979.437129629601</v>
      </c>
      <c r="L12" s="41" t="b">
        <v>0</v>
      </c>
      <c r="M12" s="39"/>
      <c r="N12" s="41" t="b">
        <v>0</v>
      </c>
      <c r="O12" s="40"/>
      <c r="P12" s="38"/>
    </row>
    <row r="13" spans="1:16" x14ac:dyDescent="0.25">
      <c r="A13" s="37">
        <v>13</v>
      </c>
      <c r="B13" s="37">
        <v>3</v>
      </c>
      <c r="C13" s="38" t="s">
        <v>54</v>
      </c>
      <c r="D13" s="39">
        <v>44980</v>
      </c>
      <c r="E13" s="38">
        <v>1083</v>
      </c>
      <c r="F13" s="40" t="s">
        <v>48</v>
      </c>
      <c r="G13" s="40" t="s">
        <v>56</v>
      </c>
      <c r="H13" s="106">
        <v>1.25</v>
      </c>
      <c r="I13" s="40" t="s">
        <v>57</v>
      </c>
      <c r="J13" s="41" t="b">
        <v>1</v>
      </c>
      <c r="K13" s="42">
        <v>44979.437465277799</v>
      </c>
      <c r="L13" s="41" t="b">
        <v>0</v>
      </c>
      <c r="M13" s="39"/>
      <c r="N13" s="41" t="b">
        <v>0</v>
      </c>
      <c r="O13" s="40"/>
      <c r="P13" s="38"/>
    </row>
    <row r="14" spans="1:16" x14ac:dyDescent="0.25">
      <c r="A14" s="37">
        <v>14</v>
      </c>
      <c r="B14" s="37">
        <v>1</v>
      </c>
      <c r="C14" s="38" t="s">
        <v>15</v>
      </c>
      <c r="D14" s="39">
        <v>44979</v>
      </c>
      <c r="E14" s="38">
        <v>1083</v>
      </c>
      <c r="F14" s="40" t="s">
        <v>48</v>
      </c>
      <c r="G14" s="40" t="s">
        <v>58</v>
      </c>
      <c r="H14" s="106">
        <v>0.5</v>
      </c>
      <c r="I14" s="40" t="s">
        <v>59</v>
      </c>
      <c r="J14" s="41" t="s">
        <v>60</v>
      </c>
      <c r="K14" s="42">
        <v>44979.4375</v>
      </c>
      <c r="L14" s="41" t="s">
        <v>46</v>
      </c>
      <c r="M14" s="39"/>
      <c r="N14" s="41" t="b">
        <v>0</v>
      </c>
      <c r="O14" s="40"/>
      <c r="P14" s="38"/>
    </row>
    <row r="15" spans="1:16" x14ac:dyDescent="0.25">
      <c r="A15" s="37">
        <v>15</v>
      </c>
      <c r="B15" s="37">
        <v>1</v>
      </c>
      <c r="C15" s="38" t="s">
        <v>15</v>
      </c>
      <c r="D15" s="39">
        <v>44979</v>
      </c>
      <c r="E15" s="38">
        <v>4</v>
      </c>
      <c r="F15" s="40" t="s">
        <v>51</v>
      </c>
      <c r="G15" s="40" t="s">
        <v>59</v>
      </c>
      <c r="H15" s="106">
        <v>4</v>
      </c>
      <c r="I15" s="40" t="s">
        <v>59</v>
      </c>
      <c r="J15" s="41" t="b">
        <v>1</v>
      </c>
      <c r="K15" s="42">
        <v>44979.439270833303</v>
      </c>
      <c r="L15" s="41" t="b">
        <v>0</v>
      </c>
      <c r="M15" s="39"/>
      <c r="N15" s="41" t="b">
        <v>0</v>
      </c>
      <c r="O15" s="40"/>
      <c r="P15" s="38"/>
    </row>
    <row r="16" spans="1:16" x14ac:dyDescent="0.25">
      <c r="A16" s="37">
        <v>16</v>
      </c>
      <c r="B16" s="37">
        <v>3</v>
      </c>
      <c r="C16" s="38" t="s">
        <v>54</v>
      </c>
      <c r="D16" s="39">
        <v>44978</v>
      </c>
      <c r="E16" s="38">
        <v>1083</v>
      </c>
      <c r="F16" s="40" t="s">
        <v>48</v>
      </c>
      <c r="G16" s="40" t="s">
        <v>61</v>
      </c>
      <c r="H16" s="106">
        <v>1</v>
      </c>
      <c r="I16" s="40" t="s">
        <v>59</v>
      </c>
      <c r="J16" s="41" t="s">
        <v>60</v>
      </c>
      <c r="K16" s="42">
        <v>44979.445138888899</v>
      </c>
      <c r="L16" s="41" t="s">
        <v>46</v>
      </c>
      <c r="M16" s="39"/>
      <c r="N16" s="41" t="b">
        <v>0</v>
      </c>
      <c r="O16" s="40"/>
      <c r="P16" s="38"/>
    </row>
    <row r="17" spans="1:16" x14ac:dyDescent="0.25">
      <c r="A17" s="37">
        <v>17</v>
      </c>
      <c r="B17" s="37">
        <v>4</v>
      </c>
      <c r="C17" s="38" t="s">
        <v>19</v>
      </c>
      <c r="D17" s="39">
        <v>44978</v>
      </c>
      <c r="E17" s="38">
        <v>895</v>
      </c>
      <c r="F17" s="40" t="s">
        <v>36</v>
      </c>
      <c r="G17" s="40" t="s">
        <v>62</v>
      </c>
      <c r="H17" s="106">
        <v>0.5</v>
      </c>
      <c r="I17" s="40" t="s">
        <v>63</v>
      </c>
      <c r="J17" s="41" t="b">
        <v>1</v>
      </c>
      <c r="K17" s="42">
        <v>44979.445787037002</v>
      </c>
      <c r="L17" s="41" t="b">
        <v>1</v>
      </c>
      <c r="M17" s="39">
        <v>45342</v>
      </c>
      <c r="N17" s="41" t="b">
        <v>0</v>
      </c>
      <c r="O17" s="40"/>
      <c r="P17" s="38" t="s">
        <v>666</v>
      </c>
    </row>
    <row r="18" spans="1:16" x14ac:dyDescent="0.25">
      <c r="A18" s="37">
        <v>18</v>
      </c>
      <c r="B18" s="37">
        <v>4</v>
      </c>
      <c r="C18" s="38" t="s">
        <v>19</v>
      </c>
      <c r="D18" s="39">
        <v>44978</v>
      </c>
      <c r="E18" s="38">
        <v>1414</v>
      </c>
      <c r="F18" s="40" t="s">
        <v>39</v>
      </c>
      <c r="G18" s="40"/>
      <c r="H18" s="106">
        <v>0.5</v>
      </c>
      <c r="I18" s="40"/>
      <c r="J18" s="41" t="b">
        <v>1</v>
      </c>
      <c r="K18" s="42">
        <v>45345.3282175926</v>
      </c>
      <c r="L18" s="41" t="b">
        <v>1</v>
      </c>
      <c r="M18" s="39">
        <v>45345</v>
      </c>
      <c r="N18" s="41" t="b">
        <v>0</v>
      </c>
      <c r="O18" s="40" t="s">
        <v>745</v>
      </c>
      <c r="P18" s="38" t="s">
        <v>750</v>
      </c>
    </row>
    <row r="19" spans="1:16" x14ac:dyDescent="0.25">
      <c r="A19" s="37">
        <v>19</v>
      </c>
      <c r="B19" s="37">
        <v>4</v>
      </c>
      <c r="C19" s="38" t="s">
        <v>19</v>
      </c>
      <c r="D19" s="39">
        <v>44978</v>
      </c>
      <c r="E19" s="38">
        <v>1414</v>
      </c>
      <c r="F19" s="40" t="s">
        <v>39</v>
      </c>
      <c r="G19" s="40" t="s">
        <v>64</v>
      </c>
      <c r="H19" s="106">
        <v>0.25</v>
      </c>
      <c r="I19" s="40"/>
      <c r="J19" s="41" t="b">
        <v>1</v>
      </c>
      <c r="K19" s="42">
        <v>45345.330081018503</v>
      </c>
      <c r="L19" s="41" t="b">
        <v>1</v>
      </c>
      <c r="M19" s="39">
        <v>45345</v>
      </c>
      <c r="N19" s="41" t="b">
        <v>0</v>
      </c>
      <c r="O19" s="40" t="s">
        <v>745</v>
      </c>
      <c r="P19" s="38" t="s">
        <v>750</v>
      </c>
    </row>
    <row r="20" spans="1:16" x14ac:dyDescent="0.25">
      <c r="A20" s="37">
        <v>20</v>
      </c>
      <c r="B20" s="37">
        <v>1</v>
      </c>
      <c r="C20" s="38" t="s">
        <v>15</v>
      </c>
      <c r="D20" s="39">
        <v>44980</v>
      </c>
      <c r="E20" s="38">
        <v>1083</v>
      </c>
      <c r="F20" s="40" t="s">
        <v>48</v>
      </c>
      <c r="G20" s="40" t="s">
        <v>65</v>
      </c>
      <c r="H20" s="106">
        <v>0.5</v>
      </c>
      <c r="I20" s="40"/>
      <c r="J20" s="41" t="s">
        <v>60</v>
      </c>
      <c r="K20" s="42">
        <v>44980.429861111101</v>
      </c>
      <c r="L20" s="41" t="s">
        <v>46</v>
      </c>
      <c r="M20" s="39"/>
      <c r="N20" s="41" t="b">
        <v>0</v>
      </c>
      <c r="O20" s="40"/>
      <c r="P20" s="38"/>
    </row>
    <row r="21" spans="1:16" x14ac:dyDescent="0.25">
      <c r="A21" s="37">
        <v>21</v>
      </c>
      <c r="B21" s="37">
        <v>3</v>
      </c>
      <c r="C21" s="38" t="s">
        <v>54</v>
      </c>
      <c r="D21" s="39">
        <v>44979</v>
      </c>
      <c r="E21" s="38">
        <v>1414</v>
      </c>
      <c r="F21" s="40" t="s">
        <v>39</v>
      </c>
      <c r="G21" s="40" t="s">
        <v>59</v>
      </c>
      <c r="H21" s="106">
        <v>1.5</v>
      </c>
      <c r="I21" s="40"/>
      <c r="J21" s="41" t="b">
        <v>1</v>
      </c>
      <c r="K21" s="42">
        <v>45345.330254629604</v>
      </c>
      <c r="L21" s="41" t="b">
        <v>1</v>
      </c>
      <c r="M21" s="39">
        <v>45345</v>
      </c>
      <c r="N21" s="41" t="b">
        <v>0</v>
      </c>
      <c r="O21" s="40" t="s">
        <v>745</v>
      </c>
      <c r="P21" s="38" t="s">
        <v>750</v>
      </c>
    </row>
    <row r="22" spans="1:16" x14ac:dyDescent="0.25">
      <c r="A22" s="37">
        <v>22</v>
      </c>
      <c r="B22" s="37">
        <v>1</v>
      </c>
      <c r="C22" s="38" t="s">
        <v>15</v>
      </c>
      <c r="D22" s="39">
        <v>44979</v>
      </c>
      <c r="E22" s="38">
        <v>4</v>
      </c>
      <c r="F22" s="40" t="s">
        <v>30</v>
      </c>
      <c r="G22" s="40" t="s">
        <v>66</v>
      </c>
      <c r="H22" s="106">
        <v>1</v>
      </c>
      <c r="I22" s="40"/>
      <c r="J22" s="41" t="s">
        <v>60</v>
      </c>
      <c r="K22" s="42">
        <v>44980.527083333298</v>
      </c>
      <c r="L22" s="41" t="s">
        <v>46</v>
      </c>
      <c r="M22" s="39"/>
      <c r="N22" s="41" t="b">
        <v>0</v>
      </c>
      <c r="O22" s="40"/>
      <c r="P22" s="38"/>
    </row>
    <row r="23" spans="1:16" x14ac:dyDescent="0.25">
      <c r="A23" s="37">
        <v>23</v>
      </c>
      <c r="B23" s="37">
        <v>1</v>
      </c>
      <c r="C23" s="38" t="s">
        <v>15</v>
      </c>
      <c r="D23" s="39">
        <v>44979</v>
      </c>
      <c r="E23" s="38">
        <v>4</v>
      </c>
      <c r="F23" s="40" t="s">
        <v>51</v>
      </c>
      <c r="G23" s="40" t="s">
        <v>67</v>
      </c>
      <c r="H23" s="106">
        <v>0.5</v>
      </c>
      <c r="I23" s="40"/>
      <c r="J23" s="41" t="b">
        <v>1</v>
      </c>
      <c r="K23" s="42">
        <v>44980.531087962998</v>
      </c>
      <c r="L23" s="41" t="b">
        <v>0</v>
      </c>
      <c r="M23" s="39"/>
      <c r="N23" s="41" t="b">
        <v>0</v>
      </c>
      <c r="O23" s="40"/>
      <c r="P23" s="38"/>
    </row>
    <row r="24" spans="1:16" x14ac:dyDescent="0.25">
      <c r="A24" s="37">
        <v>24</v>
      </c>
      <c r="B24" s="37">
        <v>1</v>
      </c>
      <c r="C24" s="38" t="s">
        <v>15</v>
      </c>
      <c r="D24" s="39">
        <v>44979</v>
      </c>
      <c r="E24" s="38">
        <v>895</v>
      </c>
      <c r="F24" s="40" t="s">
        <v>36</v>
      </c>
      <c r="G24" s="40" t="s">
        <v>68</v>
      </c>
      <c r="H24" s="106">
        <v>1</v>
      </c>
      <c r="I24" s="40" t="s">
        <v>69</v>
      </c>
      <c r="J24" s="41" t="b">
        <v>1</v>
      </c>
      <c r="K24" s="42">
        <v>44980.8890972222</v>
      </c>
      <c r="L24" s="41" t="b">
        <v>1</v>
      </c>
      <c r="M24" s="39">
        <v>45342</v>
      </c>
      <c r="N24" s="41" t="b">
        <v>0</v>
      </c>
      <c r="O24" s="40"/>
      <c r="P24" s="38" t="s">
        <v>666</v>
      </c>
    </row>
    <row r="25" spans="1:16" x14ac:dyDescent="0.25">
      <c r="A25" s="37">
        <v>25</v>
      </c>
      <c r="B25" s="37">
        <v>1</v>
      </c>
      <c r="C25" s="38" t="s">
        <v>15</v>
      </c>
      <c r="D25" s="39">
        <v>44979</v>
      </c>
      <c r="E25" s="38">
        <v>1083</v>
      </c>
      <c r="F25" s="40" t="s">
        <v>48</v>
      </c>
      <c r="G25" s="40" t="s">
        <v>70</v>
      </c>
      <c r="H25" s="106">
        <v>2</v>
      </c>
      <c r="I25" s="40" t="s">
        <v>71</v>
      </c>
      <c r="J25" s="41" t="b">
        <v>1</v>
      </c>
      <c r="K25" s="42">
        <v>44980.893067129597</v>
      </c>
      <c r="L25" s="41" t="b">
        <v>0</v>
      </c>
      <c r="M25" s="39"/>
      <c r="N25" s="41" t="b">
        <v>0</v>
      </c>
      <c r="O25" s="40"/>
      <c r="P25" s="38"/>
    </row>
    <row r="26" spans="1:16" x14ac:dyDescent="0.25">
      <c r="A26" s="37">
        <v>26</v>
      </c>
      <c r="B26" s="37">
        <v>3</v>
      </c>
      <c r="C26" s="38" t="s">
        <v>54</v>
      </c>
      <c r="D26" s="39">
        <v>44981</v>
      </c>
      <c r="E26" s="38">
        <v>1083</v>
      </c>
      <c r="F26" s="40" t="s">
        <v>48</v>
      </c>
      <c r="G26" s="40" t="s">
        <v>72</v>
      </c>
      <c r="H26" s="106">
        <v>1</v>
      </c>
      <c r="I26" s="40"/>
      <c r="J26" s="41" t="b">
        <v>1</v>
      </c>
      <c r="K26" s="42">
        <v>44981.4051273148</v>
      </c>
      <c r="L26" s="41" t="b">
        <v>0</v>
      </c>
      <c r="M26" s="39"/>
      <c r="N26" s="41" t="b">
        <v>0</v>
      </c>
      <c r="O26" s="40"/>
      <c r="P26" s="38"/>
    </row>
    <row r="27" spans="1:16" x14ac:dyDescent="0.25">
      <c r="A27" s="37">
        <v>27</v>
      </c>
      <c r="B27" s="37">
        <v>3</v>
      </c>
      <c r="C27" s="38" t="s">
        <v>54</v>
      </c>
      <c r="D27" s="39">
        <v>44979</v>
      </c>
      <c r="E27" s="38">
        <v>4</v>
      </c>
      <c r="F27" s="40" t="s">
        <v>30</v>
      </c>
      <c r="G27" s="40" t="s">
        <v>73</v>
      </c>
      <c r="H27" s="106">
        <v>4</v>
      </c>
      <c r="I27" s="40"/>
      <c r="J27" s="41" t="b">
        <v>1</v>
      </c>
      <c r="K27" s="42">
        <v>44981.441863425898</v>
      </c>
      <c r="L27" s="41" t="b">
        <v>0</v>
      </c>
      <c r="M27" s="39"/>
      <c r="N27" s="41" t="b">
        <v>0</v>
      </c>
      <c r="O27" s="40"/>
      <c r="P27" s="38"/>
    </row>
    <row r="28" spans="1:16" x14ac:dyDescent="0.25">
      <c r="A28" s="37">
        <v>28</v>
      </c>
      <c r="B28" s="37">
        <v>1</v>
      </c>
      <c r="C28" s="38" t="s">
        <v>15</v>
      </c>
      <c r="D28" s="39">
        <v>44979</v>
      </c>
      <c r="E28" s="38">
        <v>1414</v>
      </c>
      <c r="F28" s="40" t="s">
        <v>39</v>
      </c>
      <c r="G28" s="40" t="s">
        <v>74</v>
      </c>
      <c r="H28" s="106">
        <v>0.6</v>
      </c>
      <c r="I28" s="40"/>
      <c r="J28" s="41" t="b">
        <v>1</v>
      </c>
      <c r="K28" s="42">
        <v>45345.330138888901</v>
      </c>
      <c r="L28" s="41" t="b">
        <v>1</v>
      </c>
      <c r="M28" s="39">
        <v>45345</v>
      </c>
      <c r="N28" s="41" t="b">
        <v>0</v>
      </c>
      <c r="O28" s="40" t="s">
        <v>745</v>
      </c>
      <c r="P28" s="38" t="s">
        <v>750</v>
      </c>
    </row>
    <row r="29" spans="1:16" x14ac:dyDescent="0.25">
      <c r="A29" s="37">
        <v>29</v>
      </c>
      <c r="B29" s="37">
        <v>1</v>
      </c>
      <c r="C29" s="38" t="s">
        <v>15</v>
      </c>
      <c r="D29" s="39">
        <v>44980</v>
      </c>
      <c r="E29" s="38">
        <v>1083</v>
      </c>
      <c r="F29" s="40" t="s">
        <v>48</v>
      </c>
      <c r="G29" s="40" t="s">
        <v>75</v>
      </c>
      <c r="H29" s="106">
        <v>2</v>
      </c>
      <c r="I29" s="40"/>
      <c r="J29" s="41" t="b">
        <v>1</v>
      </c>
      <c r="K29" s="42">
        <v>44981.448298611103</v>
      </c>
      <c r="L29" s="41" t="b">
        <v>0</v>
      </c>
      <c r="M29" s="39"/>
      <c r="N29" s="41" t="b">
        <v>0</v>
      </c>
      <c r="O29" s="40"/>
      <c r="P29" s="38"/>
    </row>
    <row r="30" spans="1:16" x14ac:dyDescent="0.25">
      <c r="A30" s="37">
        <v>30</v>
      </c>
      <c r="B30" s="37">
        <v>1</v>
      </c>
      <c r="C30" s="38" t="s">
        <v>15</v>
      </c>
      <c r="D30" s="39">
        <v>44979</v>
      </c>
      <c r="E30" s="38">
        <v>1414</v>
      </c>
      <c r="F30" s="40" t="s">
        <v>39</v>
      </c>
      <c r="G30" s="40" t="s">
        <v>76</v>
      </c>
      <c r="H30" s="106">
        <v>2.5</v>
      </c>
      <c r="I30" s="40"/>
      <c r="J30" s="41" t="b">
        <v>1</v>
      </c>
      <c r="K30" s="42">
        <v>45345.3301967593</v>
      </c>
      <c r="L30" s="41" t="b">
        <v>1</v>
      </c>
      <c r="M30" s="39">
        <v>45345</v>
      </c>
      <c r="N30" s="41" t="b">
        <v>0</v>
      </c>
      <c r="O30" s="40" t="s">
        <v>745</v>
      </c>
      <c r="P30" s="38" t="s">
        <v>750</v>
      </c>
    </row>
    <row r="31" spans="1:16" x14ac:dyDescent="0.25">
      <c r="A31" s="37">
        <v>31</v>
      </c>
      <c r="B31" s="37">
        <v>1</v>
      </c>
      <c r="C31" s="38" t="s">
        <v>15</v>
      </c>
      <c r="D31" s="39">
        <v>44979</v>
      </c>
      <c r="E31" s="38">
        <v>1083</v>
      </c>
      <c r="F31" s="40" t="s">
        <v>48</v>
      </c>
      <c r="G31" s="40" t="s">
        <v>77</v>
      </c>
      <c r="H31" s="106">
        <v>0.5</v>
      </c>
      <c r="I31" s="40"/>
      <c r="J31" s="41" t="b">
        <v>1</v>
      </c>
      <c r="K31" s="42">
        <v>44981.469525462999</v>
      </c>
      <c r="L31" s="41" t="b">
        <v>0</v>
      </c>
      <c r="M31" s="39"/>
      <c r="N31" s="41" t="b">
        <v>0</v>
      </c>
      <c r="O31" s="40"/>
      <c r="P31" s="38"/>
    </row>
    <row r="32" spans="1:16" x14ac:dyDescent="0.25">
      <c r="A32" s="37">
        <v>32</v>
      </c>
      <c r="B32" s="37">
        <v>1</v>
      </c>
      <c r="C32" s="38" t="s">
        <v>15</v>
      </c>
      <c r="D32" s="39">
        <v>44974</v>
      </c>
      <c r="E32" s="38">
        <v>1083</v>
      </c>
      <c r="F32" s="40" t="s">
        <v>48</v>
      </c>
      <c r="G32" s="40" t="s">
        <v>78</v>
      </c>
      <c r="H32" s="106">
        <v>1.5</v>
      </c>
      <c r="I32" s="40" t="s">
        <v>79</v>
      </c>
      <c r="J32" s="41" t="b">
        <v>1</v>
      </c>
      <c r="K32" s="42">
        <v>44981.475532407399</v>
      </c>
      <c r="L32" s="41" t="b">
        <v>0</v>
      </c>
      <c r="M32" s="39"/>
      <c r="N32" s="41" t="b">
        <v>0</v>
      </c>
      <c r="O32" s="40"/>
      <c r="P32" s="38"/>
    </row>
    <row r="33" spans="1:16" x14ac:dyDescent="0.25">
      <c r="A33" s="37">
        <v>33</v>
      </c>
      <c r="B33" s="37">
        <v>3</v>
      </c>
      <c r="C33" s="38" t="s">
        <v>54</v>
      </c>
      <c r="D33" s="39">
        <v>44974</v>
      </c>
      <c r="E33" s="38">
        <v>895</v>
      </c>
      <c r="F33" s="40" t="s">
        <v>36</v>
      </c>
      <c r="G33" s="40" t="s">
        <v>80</v>
      </c>
      <c r="H33" s="106">
        <v>3.75</v>
      </c>
      <c r="I33" s="40"/>
      <c r="J33" s="41" t="b">
        <v>1</v>
      </c>
      <c r="K33" s="42">
        <v>44981.478599536997</v>
      </c>
      <c r="L33" s="41" t="b">
        <v>1</v>
      </c>
      <c r="M33" s="39">
        <v>45342</v>
      </c>
      <c r="N33" s="41" t="b">
        <v>0</v>
      </c>
      <c r="O33" s="40"/>
      <c r="P33" s="38" t="s">
        <v>666</v>
      </c>
    </row>
    <row r="34" spans="1:16" x14ac:dyDescent="0.25">
      <c r="A34" s="37">
        <v>34</v>
      </c>
      <c r="B34" s="37">
        <v>1</v>
      </c>
      <c r="C34" s="38" t="s">
        <v>15</v>
      </c>
      <c r="D34" s="39">
        <v>44981</v>
      </c>
      <c r="E34" s="38">
        <v>1083</v>
      </c>
      <c r="F34" s="40" t="s">
        <v>48</v>
      </c>
      <c r="G34" s="40" t="s">
        <v>81</v>
      </c>
      <c r="H34" s="106">
        <v>2</v>
      </c>
      <c r="I34" s="40"/>
      <c r="J34" s="41" t="b">
        <v>1</v>
      </c>
      <c r="K34" s="42">
        <v>44981.519988425898</v>
      </c>
      <c r="L34" s="41" t="b">
        <v>0</v>
      </c>
      <c r="M34" s="39"/>
      <c r="N34" s="41" t="b">
        <v>0</v>
      </c>
      <c r="O34" s="40"/>
      <c r="P34" s="38"/>
    </row>
    <row r="35" spans="1:16" x14ac:dyDescent="0.25">
      <c r="A35" s="37">
        <v>35</v>
      </c>
      <c r="B35" s="37">
        <v>1</v>
      </c>
      <c r="C35" s="38" t="s">
        <v>15</v>
      </c>
      <c r="D35" s="39">
        <v>44979</v>
      </c>
      <c r="E35" s="38">
        <v>1083</v>
      </c>
      <c r="F35" s="40" t="s">
        <v>48</v>
      </c>
      <c r="G35" s="40" t="s">
        <v>82</v>
      </c>
      <c r="H35" s="106">
        <v>1.4</v>
      </c>
      <c r="I35" s="40"/>
      <c r="J35" s="41" t="b">
        <v>1</v>
      </c>
      <c r="K35" s="42">
        <v>44981.522662037001</v>
      </c>
      <c r="L35" s="41" t="b">
        <v>0</v>
      </c>
      <c r="M35" s="39"/>
      <c r="N35" s="41" t="b">
        <v>0</v>
      </c>
      <c r="O35" s="40"/>
      <c r="P35" s="38"/>
    </row>
    <row r="36" spans="1:16" x14ac:dyDescent="0.25">
      <c r="A36" s="37">
        <v>36</v>
      </c>
      <c r="B36" s="37">
        <v>1</v>
      </c>
      <c r="C36" s="38" t="s">
        <v>15</v>
      </c>
      <c r="D36" s="39">
        <v>44981</v>
      </c>
      <c r="E36" s="38">
        <v>4</v>
      </c>
      <c r="F36" s="40" t="s">
        <v>30</v>
      </c>
      <c r="G36" s="40" t="s">
        <v>83</v>
      </c>
      <c r="H36" s="106">
        <v>2.25</v>
      </c>
      <c r="I36" s="40"/>
      <c r="J36" s="41" t="b">
        <v>1</v>
      </c>
      <c r="K36" s="42">
        <v>44981.524583333303</v>
      </c>
      <c r="L36" s="41" t="b">
        <v>0</v>
      </c>
      <c r="M36" s="39"/>
      <c r="N36" s="41" t="b">
        <v>0</v>
      </c>
      <c r="O36" s="40"/>
      <c r="P36" s="38"/>
    </row>
    <row r="37" spans="1:16" x14ac:dyDescent="0.25">
      <c r="A37" s="37">
        <v>37</v>
      </c>
      <c r="B37" s="37">
        <v>1</v>
      </c>
      <c r="C37" s="38" t="s">
        <v>15</v>
      </c>
      <c r="D37" s="39">
        <v>44981</v>
      </c>
      <c r="E37" s="38">
        <v>1414</v>
      </c>
      <c r="F37" s="40" t="s">
        <v>39</v>
      </c>
      <c r="G37" s="40" t="s">
        <v>84</v>
      </c>
      <c r="H37" s="106">
        <v>1</v>
      </c>
      <c r="I37" s="40"/>
      <c r="J37" s="41" t="b">
        <v>1</v>
      </c>
      <c r="K37" s="42">
        <v>45345.330335648097</v>
      </c>
      <c r="L37" s="41" t="b">
        <v>1</v>
      </c>
      <c r="M37" s="39">
        <v>45345</v>
      </c>
      <c r="N37" s="41" t="b">
        <v>0</v>
      </c>
      <c r="O37" s="40" t="s">
        <v>745</v>
      </c>
      <c r="P37" s="38" t="s">
        <v>750</v>
      </c>
    </row>
    <row r="38" spans="1:16" x14ac:dyDescent="0.25">
      <c r="A38" s="37">
        <v>38</v>
      </c>
      <c r="B38" s="37">
        <v>1</v>
      </c>
      <c r="C38" s="38" t="s">
        <v>15</v>
      </c>
      <c r="D38" s="39">
        <v>44981</v>
      </c>
      <c r="E38" s="38">
        <v>895</v>
      </c>
      <c r="F38" s="40" t="s">
        <v>36</v>
      </c>
      <c r="G38" s="40" t="s">
        <v>85</v>
      </c>
      <c r="H38" s="106">
        <v>2</v>
      </c>
      <c r="I38" s="40"/>
      <c r="J38" s="41" t="b">
        <v>1</v>
      </c>
      <c r="K38" s="42">
        <v>44981.538946759298</v>
      </c>
      <c r="L38" s="41" t="b">
        <v>1</v>
      </c>
      <c r="M38" s="39">
        <v>45342</v>
      </c>
      <c r="N38" s="41" t="b">
        <v>0</v>
      </c>
      <c r="O38" s="40"/>
      <c r="P38" s="38" t="s">
        <v>666</v>
      </c>
    </row>
    <row r="39" spans="1:16" x14ac:dyDescent="0.25">
      <c r="A39" s="37">
        <v>39</v>
      </c>
      <c r="B39" s="37">
        <v>1</v>
      </c>
      <c r="C39" s="38" t="s">
        <v>15</v>
      </c>
      <c r="D39" s="39">
        <v>44973</v>
      </c>
      <c r="E39" s="38">
        <v>1083</v>
      </c>
      <c r="F39" s="40" t="s">
        <v>48</v>
      </c>
      <c r="G39" s="40" t="s">
        <v>86</v>
      </c>
      <c r="H39" s="106">
        <v>2.75</v>
      </c>
      <c r="I39" s="40"/>
      <c r="J39" s="41" t="b">
        <v>1</v>
      </c>
      <c r="K39" s="42">
        <v>44981.5542824074</v>
      </c>
      <c r="L39" s="41" t="b">
        <v>0</v>
      </c>
      <c r="M39" s="39"/>
      <c r="N39" s="41" t="b">
        <v>0</v>
      </c>
      <c r="O39" s="40"/>
      <c r="P39" s="38"/>
    </row>
    <row r="40" spans="1:16" x14ac:dyDescent="0.25">
      <c r="A40" s="37">
        <v>40</v>
      </c>
      <c r="B40" s="37">
        <v>1</v>
      </c>
      <c r="C40" s="38" t="s">
        <v>15</v>
      </c>
      <c r="D40" s="39">
        <v>44981</v>
      </c>
      <c r="E40" s="38">
        <v>1083</v>
      </c>
      <c r="F40" s="40" t="s">
        <v>48</v>
      </c>
      <c r="G40" s="40" t="s">
        <v>87</v>
      </c>
      <c r="H40" s="106">
        <v>1.5</v>
      </c>
      <c r="I40" s="40"/>
      <c r="J40" s="41" t="b">
        <v>1</v>
      </c>
      <c r="K40" s="42">
        <v>44981.561747685198</v>
      </c>
      <c r="L40" s="41" t="b">
        <v>0</v>
      </c>
      <c r="M40" s="39"/>
      <c r="N40" s="41" t="b">
        <v>0</v>
      </c>
      <c r="O40" s="40"/>
      <c r="P40" s="38"/>
    </row>
    <row r="41" spans="1:16" x14ac:dyDescent="0.25">
      <c r="A41" s="37">
        <v>41</v>
      </c>
      <c r="B41" s="37">
        <v>4</v>
      </c>
      <c r="C41" s="38" t="s">
        <v>19</v>
      </c>
      <c r="D41" s="39">
        <v>44981</v>
      </c>
      <c r="E41" s="38">
        <v>1083</v>
      </c>
      <c r="F41" s="40" t="s">
        <v>48</v>
      </c>
      <c r="G41" s="40" t="s">
        <v>88</v>
      </c>
      <c r="H41" s="106">
        <v>1.5</v>
      </c>
      <c r="I41" s="40"/>
      <c r="J41" s="41" t="b">
        <v>1</v>
      </c>
      <c r="K41" s="42">
        <v>44981.567627314798</v>
      </c>
      <c r="L41" s="41" t="b">
        <v>0</v>
      </c>
      <c r="M41" s="39"/>
      <c r="N41" s="41" t="b">
        <v>0</v>
      </c>
      <c r="O41" s="40"/>
      <c r="P41" s="38"/>
    </row>
    <row r="42" spans="1:16" x14ac:dyDescent="0.25">
      <c r="A42" s="37">
        <v>42</v>
      </c>
      <c r="B42" s="37">
        <v>1</v>
      </c>
      <c r="C42" s="38" t="s">
        <v>15</v>
      </c>
      <c r="D42" s="39">
        <v>44979</v>
      </c>
      <c r="E42" s="38">
        <v>4</v>
      </c>
      <c r="F42" s="40" t="s">
        <v>51</v>
      </c>
      <c r="G42" s="40" t="s">
        <v>89</v>
      </c>
      <c r="H42" s="106">
        <v>0.75</v>
      </c>
      <c r="I42" s="40" t="s">
        <v>90</v>
      </c>
      <c r="J42" s="41" t="b">
        <v>1</v>
      </c>
      <c r="K42" s="42">
        <v>44981.623101851903</v>
      </c>
      <c r="L42" s="41" t="b">
        <v>0</v>
      </c>
      <c r="M42" s="39"/>
      <c r="N42" s="41" t="b">
        <v>0</v>
      </c>
      <c r="O42" s="40"/>
      <c r="P42" s="38"/>
    </row>
    <row r="43" spans="1:16" x14ac:dyDescent="0.25">
      <c r="A43" s="37">
        <v>43</v>
      </c>
      <c r="B43" s="37">
        <v>1</v>
      </c>
      <c r="C43" s="38" t="s">
        <v>15</v>
      </c>
      <c r="D43" s="39">
        <v>44987</v>
      </c>
      <c r="E43" s="38">
        <v>1083</v>
      </c>
      <c r="F43" s="40" t="s">
        <v>48</v>
      </c>
      <c r="G43" s="40" t="s">
        <v>91</v>
      </c>
      <c r="H43" s="106">
        <v>2.5</v>
      </c>
      <c r="I43" s="40" t="s">
        <v>32</v>
      </c>
      <c r="J43" s="41" t="b">
        <v>1</v>
      </c>
      <c r="K43" s="42">
        <v>44987.941435185203</v>
      </c>
      <c r="L43" s="41" t="b">
        <v>0</v>
      </c>
      <c r="M43" s="39"/>
      <c r="N43" s="41" t="b">
        <v>0</v>
      </c>
      <c r="O43" s="40"/>
      <c r="P43" s="38"/>
    </row>
    <row r="44" spans="1:16" x14ac:dyDescent="0.25">
      <c r="A44" s="37">
        <v>44</v>
      </c>
      <c r="B44" s="37">
        <v>1</v>
      </c>
      <c r="C44" s="38" t="s">
        <v>15</v>
      </c>
      <c r="D44" s="39">
        <v>44979</v>
      </c>
      <c r="E44" s="38">
        <v>895</v>
      </c>
      <c r="F44" s="40" t="s">
        <v>36</v>
      </c>
      <c r="G44" s="40" t="s">
        <v>92</v>
      </c>
      <c r="H44" s="106">
        <v>0.5</v>
      </c>
      <c r="I44" s="40"/>
      <c r="J44" s="41" t="b">
        <v>1</v>
      </c>
      <c r="K44" s="42">
        <v>44987.941793981503</v>
      </c>
      <c r="L44" s="41" t="b">
        <v>1</v>
      </c>
      <c r="M44" s="39">
        <v>45342</v>
      </c>
      <c r="N44" s="41" t="b">
        <v>0</v>
      </c>
      <c r="O44" s="40"/>
      <c r="P44" s="38" t="s">
        <v>666</v>
      </c>
    </row>
    <row r="45" spans="1:16" x14ac:dyDescent="0.25">
      <c r="A45" s="37">
        <v>45</v>
      </c>
      <c r="B45" s="37">
        <v>1</v>
      </c>
      <c r="C45" s="38" t="s">
        <v>15</v>
      </c>
      <c r="D45" s="39">
        <v>44987</v>
      </c>
      <c r="E45" s="38">
        <v>4</v>
      </c>
      <c r="F45" s="40" t="s">
        <v>30</v>
      </c>
      <c r="G45" s="40" t="s">
        <v>59</v>
      </c>
      <c r="H45" s="106">
        <v>1</v>
      </c>
      <c r="I45" s="40"/>
      <c r="J45" s="41" t="b">
        <v>1</v>
      </c>
      <c r="K45" s="42">
        <v>44987.942037036999</v>
      </c>
      <c r="L45" s="41" t="b">
        <v>0</v>
      </c>
      <c r="M45" s="39"/>
      <c r="N45" s="41" t="b">
        <v>0</v>
      </c>
      <c r="O45" s="40"/>
      <c r="P45" s="38"/>
    </row>
    <row r="46" spans="1:16" x14ac:dyDescent="0.25">
      <c r="A46" s="37">
        <v>46</v>
      </c>
      <c r="B46" s="37">
        <v>4</v>
      </c>
      <c r="C46" s="38" t="s">
        <v>19</v>
      </c>
      <c r="D46" s="39">
        <v>44987</v>
      </c>
      <c r="E46" s="38">
        <v>1083</v>
      </c>
      <c r="F46" s="40" t="s">
        <v>48</v>
      </c>
      <c r="G46" s="40" t="s">
        <v>59</v>
      </c>
      <c r="H46" s="106">
        <v>2</v>
      </c>
      <c r="I46" s="40"/>
      <c r="J46" s="41" t="b">
        <v>1</v>
      </c>
      <c r="K46" s="42">
        <v>44987.943229166704</v>
      </c>
      <c r="L46" s="41" t="b">
        <v>0</v>
      </c>
      <c r="M46" s="39"/>
      <c r="N46" s="41" t="b">
        <v>0</v>
      </c>
      <c r="O46" s="40"/>
      <c r="P46" s="38"/>
    </row>
    <row r="47" spans="1:16" x14ac:dyDescent="0.25">
      <c r="A47" s="37">
        <v>47</v>
      </c>
      <c r="B47" s="37">
        <v>1</v>
      </c>
      <c r="C47" s="38" t="s">
        <v>15</v>
      </c>
      <c r="D47" s="39">
        <v>44988</v>
      </c>
      <c r="E47" s="38">
        <v>4</v>
      </c>
      <c r="F47" s="40" t="s">
        <v>30</v>
      </c>
      <c r="G47" s="40" t="s">
        <v>59</v>
      </c>
      <c r="H47" s="106">
        <v>2</v>
      </c>
      <c r="I47" s="40"/>
      <c r="J47" s="41" t="b">
        <v>1</v>
      </c>
      <c r="K47" s="42">
        <v>44988.359097222201</v>
      </c>
      <c r="L47" s="41" t="b">
        <v>0</v>
      </c>
      <c r="M47" s="39"/>
      <c r="N47" s="41" t="b">
        <v>0</v>
      </c>
      <c r="O47" s="40"/>
      <c r="P47" s="38"/>
    </row>
    <row r="48" spans="1:16" x14ac:dyDescent="0.25">
      <c r="A48" s="37">
        <v>48</v>
      </c>
      <c r="B48" s="37">
        <v>1</v>
      </c>
      <c r="C48" s="38" t="s">
        <v>15</v>
      </c>
      <c r="D48" s="39">
        <v>45003</v>
      </c>
      <c r="E48" s="38">
        <v>1083</v>
      </c>
      <c r="F48" s="40" t="s">
        <v>48</v>
      </c>
      <c r="G48" s="40" t="s">
        <v>93</v>
      </c>
      <c r="H48" s="106">
        <v>2</v>
      </c>
      <c r="I48" s="40"/>
      <c r="J48" s="41" t="b">
        <v>1</v>
      </c>
      <c r="K48" s="42">
        <v>45003.453194444402</v>
      </c>
      <c r="L48" s="41" t="b">
        <v>0</v>
      </c>
      <c r="M48" s="39"/>
      <c r="N48" s="41" t="b">
        <v>0</v>
      </c>
      <c r="O48" s="40"/>
      <c r="P48" s="38"/>
    </row>
    <row r="49" spans="1:16" x14ac:dyDescent="0.25">
      <c r="A49" s="37">
        <v>49</v>
      </c>
      <c r="B49" s="37">
        <v>1</v>
      </c>
      <c r="C49" s="38" t="s">
        <v>15</v>
      </c>
      <c r="D49" s="39">
        <v>45003</v>
      </c>
      <c r="E49" s="38">
        <v>895</v>
      </c>
      <c r="F49" s="40" t="s">
        <v>36</v>
      </c>
      <c r="G49" s="40" t="s">
        <v>94</v>
      </c>
      <c r="H49" s="106">
        <v>3</v>
      </c>
      <c r="I49" s="40"/>
      <c r="J49" s="41" t="b">
        <v>1</v>
      </c>
      <c r="K49" s="42">
        <v>45003.453518518501</v>
      </c>
      <c r="L49" s="41" t="b">
        <v>1</v>
      </c>
      <c r="M49" s="39">
        <v>45342</v>
      </c>
      <c r="N49" s="41" t="b">
        <v>0</v>
      </c>
      <c r="O49" s="40"/>
      <c r="P49" s="38" t="s">
        <v>666</v>
      </c>
    </row>
    <row r="50" spans="1:16" x14ac:dyDescent="0.25">
      <c r="A50" s="37">
        <v>50</v>
      </c>
      <c r="B50" s="37">
        <v>1</v>
      </c>
      <c r="C50" s="38" t="s">
        <v>15</v>
      </c>
      <c r="D50" s="39">
        <v>45004</v>
      </c>
      <c r="E50" s="38">
        <v>1083</v>
      </c>
      <c r="F50" s="40" t="s">
        <v>48</v>
      </c>
      <c r="G50" s="40" t="s">
        <v>95</v>
      </c>
      <c r="H50" s="106">
        <v>2</v>
      </c>
      <c r="I50" s="40"/>
      <c r="J50" s="41" t="b">
        <v>1</v>
      </c>
      <c r="K50" s="42">
        <v>45004.731134259302</v>
      </c>
      <c r="L50" s="41" t="b">
        <v>0</v>
      </c>
      <c r="M50" s="39"/>
      <c r="N50" s="41" t="b">
        <v>0</v>
      </c>
      <c r="O50" s="40"/>
      <c r="P50" s="38"/>
    </row>
    <row r="51" spans="1:16" x14ac:dyDescent="0.25">
      <c r="A51" s="37">
        <v>51</v>
      </c>
      <c r="B51" s="37">
        <v>1</v>
      </c>
      <c r="C51" s="38" t="s">
        <v>15</v>
      </c>
      <c r="D51" s="39">
        <v>45005</v>
      </c>
      <c r="E51" s="38">
        <v>1083</v>
      </c>
      <c r="F51" s="40" t="s">
        <v>48</v>
      </c>
      <c r="G51" s="40" t="s">
        <v>59</v>
      </c>
      <c r="H51" s="106">
        <v>1</v>
      </c>
      <c r="I51" s="40"/>
      <c r="J51" s="41" t="b">
        <v>1</v>
      </c>
      <c r="K51" s="42">
        <v>45005.433055555601</v>
      </c>
      <c r="L51" s="41" t="b">
        <v>0</v>
      </c>
      <c r="M51" s="39"/>
      <c r="N51" s="41" t="b">
        <v>0</v>
      </c>
      <c r="O51" s="40"/>
      <c r="P51" s="38"/>
    </row>
    <row r="52" spans="1:16" x14ac:dyDescent="0.25">
      <c r="A52" s="37">
        <v>52</v>
      </c>
      <c r="B52" s="37">
        <v>1</v>
      </c>
      <c r="C52" s="38" t="s">
        <v>15</v>
      </c>
      <c r="D52" s="39">
        <v>45004</v>
      </c>
      <c r="E52" s="38">
        <v>4</v>
      </c>
      <c r="F52" s="40" t="s">
        <v>30</v>
      </c>
      <c r="G52" s="40" t="s">
        <v>96</v>
      </c>
      <c r="H52" s="106">
        <v>1</v>
      </c>
      <c r="I52" s="40"/>
      <c r="J52" s="41" t="b">
        <v>1</v>
      </c>
      <c r="K52" s="42">
        <v>45005.629942129599</v>
      </c>
      <c r="L52" s="41" t="b">
        <v>0</v>
      </c>
      <c r="M52" s="39"/>
      <c r="N52" s="41" t="b">
        <v>0</v>
      </c>
      <c r="O52" s="40"/>
      <c r="P52" s="38"/>
    </row>
    <row r="53" spans="1:16" x14ac:dyDescent="0.25">
      <c r="A53" s="37">
        <v>53</v>
      </c>
      <c r="B53" s="37">
        <v>1</v>
      </c>
      <c r="C53" s="38" t="s">
        <v>15</v>
      </c>
      <c r="D53" s="39">
        <v>45004</v>
      </c>
      <c r="E53" s="38">
        <v>895</v>
      </c>
      <c r="F53" s="40" t="s">
        <v>36</v>
      </c>
      <c r="G53" s="40" t="s">
        <v>97</v>
      </c>
      <c r="H53" s="106">
        <v>1</v>
      </c>
      <c r="I53" s="40"/>
      <c r="J53" s="41" t="b">
        <v>1</v>
      </c>
      <c r="K53" s="42">
        <v>45005.645393518498</v>
      </c>
      <c r="L53" s="41" t="b">
        <v>1</v>
      </c>
      <c r="M53" s="39">
        <v>45342</v>
      </c>
      <c r="N53" s="41" t="b">
        <v>0</v>
      </c>
      <c r="O53" s="40"/>
      <c r="P53" s="38" t="s">
        <v>666</v>
      </c>
    </row>
    <row r="54" spans="1:16" x14ac:dyDescent="0.25">
      <c r="A54" s="37">
        <v>54</v>
      </c>
      <c r="B54" s="37">
        <v>1</v>
      </c>
      <c r="C54" s="38" t="s">
        <v>15</v>
      </c>
      <c r="D54" s="39">
        <v>45006</v>
      </c>
      <c r="E54" s="38">
        <v>344</v>
      </c>
      <c r="F54" s="40" t="s">
        <v>111</v>
      </c>
      <c r="G54" s="40" t="s">
        <v>98</v>
      </c>
      <c r="H54" s="106">
        <v>0.75</v>
      </c>
      <c r="I54" s="40"/>
      <c r="J54" s="41" t="b">
        <v>1</v>
      </c>
      <c r="K54" s="42">
        <v>45006.3190046296</v>
      </c>
      <c r="L54" s="41" t="b">
        <v>1</v>
      </c>
      <c r="M54" s="39">
        <v>45343</v>
      </c>
      <c r="N54" s="41" t="b">
        <v>0</v>
      </c>
      <c r="O54" s="40"/>
      <c r="P54" s="38" t="s">
        <v>729</v>
      </c>
    </row>
    <row r="55" spans="1:16" x14ac:dyDescent="0.25">
      <c r="A55" s="37">
        <v>55</v>
      </c>
      <c r="B55" s="37">
        <v>4</v>
      </c>
      <c r="C55" s="38" t="s">
        <v>19</v>
      </c>
      <c r="D55" s="39">
        <v>45006</v>
      </c>
      <c r="E55" s="38">
        <v>344</v>
      </c>
      <c r="F55" s="40" t="s">
        <v>111</v>
      </c>
      <c r="G55" s="40" t="s">
        <v>59</v>
      </c>
      <c r="H55" s="106">
        <v>1</v>
      </c>
      <c r="I55" s="40"/>
      <c r="J55" s="41" t="s">
        <v>60</v>
      </c>
      <c r="K55" s="42">
        <v>45006.319386574098</v>
      </c>
      <c r="L55" s="41" t="b">
        <v>1</v>
      </c>
      <c r="M55" s="39">
        <v>45343</v>
      </c>
      <c r="N55" s="41" t="b">
        <v>0</v>
      </c>
      <c r="O55" s="40"/>
      <c r="P55" s="38" t="s">
        <v>729</v>
      </c>
    </row>
    <row r="56" spans="1:16" x14ac:dyDescent="0.25">
      <c r="A56" s="37">
        <v>56</v>
      </c>
      <c r="B56" s="37">
        <v>4</v>
      </c>
      <c r="C56" s="38" t="s">
        <v>19</v>
      </c>
      <c r="D56" s="39">
        <v>45006</v>
      </c>
      <c r="E56" s="38">
        <v>1083</v>
      </c>
      <c r="F56" s="40" t="s">
        <v>48</v>
      </c>
      <c r="G56" s="40" t="s">
        <v>99</v>
      </c>
      <c r="H56" s="106">
        <v>1</v>
      </c>
      <c r="I56" s="40"/>
      <c r="J56" s="41" t="s">
        <v>60</v>
      </c>
      <c r="K56" s="42">
        <v>45006.326412037</v>
      </c>
      <c r="L56" s="41" t="s">
        <v>46</v>
      </c>
      <c r="M56" s="39"/>
      <c r="N56" s="41" t="b">
        <v>0</v>
      </c>
      <c r="O56" s="40"/>
      <c r="P56" s="38"/>
    </row>
    <row r="57" spans="1:16" x14ac:dyDescent="0.25">
      <c r="A57" s="37">
        <v>57</v>
      </c>
      <c r="B57" s="37">
        <v>4</v>
      </c>
      <c r="C57" s="38" t="s">
        <v>19</v>
      </c>
      <c r="D57" s="39">
        <v>45006</v>
      </c>
      <c r="E57" s="38">
        <v>895</v>
      </c>
      <c r="F57" s="40" t="s">
        <v>36</v>
      </c>
      <c r="G57" s="40" t="s">
        <v>100</v>
      </c>
      <c r="H57" s="106">
        <v>2</v>
      </c>
      <c r="I57" s="40"/>
      <c r="J57" s="43" t="b">
        <v>1</v>
      </c>
      <c r="K57" s="42">
        <v>45006.328726851898</v>
      </c>
      <c r="L57" s="41" t="b">
        <v>1</v>
      </c>
      <c r="M57" s="39">
        <v>45342</v>
      </c>
      <c r="N57" s="41" t="b">
        <v>0</v>
      </c>
      <c r="O57" s="40"/>
      <c r="P57" s="38" t="s">
        <v>666</v>
      </c>
    </row>
    <row r="58" spans="1:16" x14ac:dyDescent="0.25">
      <c r="A58" s="37">
        <v>58</v>
      </c>
      <c r="B58" s="37">
        <v>4</v>
      </c>
      <c r="C58" s="38" t="s">
        <v>19</v>
      </c>
      <c r="D58" s="39">
        <v>45006</v>
      </c>
      <c r="E58" s="38">
        <v>4</v>
      </c>
      <c r="F58" s="40" t="s">
        <v>30</v>
      </c>
      <c r="G58" s="40" t="s">
        <v>101</v>
      </c>
      <c r="H58" s="106">
        <v>3</v>
      </c>
      <c r="I58" s="40"/>
      <c r="J58" s="43" t="b">
        <v>1</v>
      </c>
      <c r="K58" s="42">
        <v>45006.328912037003</v>
      </c>
      <c r="L58" s="41" t="b">
        <v>0</v>
      </c>
      <c r="M58" s="39"/>
      <c r="N58" s="41" t="b">
        <v>0</v>
      </c>
      <c r="O58" s="40"/>
      <c r="P58" s="38"/>
    </row>
    <row r="59" spans="1:16" x14ac:dyDescent="0.25">
      <c r="A59" s="37">
        <v>59</v>
      </c>
      <c r="B59" s="37">
        <v>3</v>
      </c>
      <c r="C59" s="38" t="s">
        <v>54</v>
      </c>
      <c r="D59" s="39">
        <v>45006</v>
      </c>
      <c r="E59" s="38">
        <v>1083</v>
      </c>
      <c r="F59" s="40" t="s">
        <v>48</v>
      </c>
      <c r="G59" s="40" t="s">
        <v>102</v>
      </c>
      <c r="H59" s="106">
        <v>0.75</v>
      </c>
      <c r="I59" s="40"/>
      <c r="J59" s="43" t="b">
        <v>1</v>
      </c>
      <c r="K59" s="42">
        <v>45006.353715277801</v>
      </c>
      <c r="L59" s="41" t="b">
        <v>0</v>
      </c>
      <c r="M59" s="39"/>
      <c r="N59" s="41" t="b">
        <v>0</v>
      </c>
      <c r="O59" s="40"/>
      <c r="P59" s="38"/>
    </row>
    <row r="60" spans="1:16" x14ac:dyDescent="0.25">
      <c r="A60" s="37">
        <v>60</v>
      </c>
      <c r="B60" s="37">
        <v>1</v>
      </c>
      <c r="C60" s="38" t="s">
        <v>15</v>
      </c>
      <c r="D60" s="39">
        <v>45004</v>
      </c>
      <c r="E60" s="38">
        <v>1083</v>
      </c>
      <c r="F60" s="40" t="s">
        <v>48</v>
      </c>
      <c r="G60" s="40" t="s">
        <v>59</v>
      </c>
      <c r="H60" s="106">
        <v>0.3</v>
      </c>
      <c r="I60" s="40"/>
      <c r="J60" s="41" t="b">
        <v>1</v>
      </c>
      <c r="K60" s="42">
        <v>45006.360671296301</v>
      </c>
      <c r="L60" s="41" t="b">
        <v>0</v>
      </c>
      <c r="M60" s="39"/>
      <c r="N60" s="41" t="b">
        <v>0</v>
      </c>
      <c r="O60" s="40"/>
      <c r="P60" s="38"/>
    </row>
    <row r="61" spans="1:16" x14ac:dyDescent="0.25">
      <c r="A61" s="37">
        <v>61</v>
      </c>
      <c r="B61" s="37">
        <v>1</v>
      </c>
      <c r="C61" s="38" t="s">
        <v>15</v>
      </c>
      <c r="D61" s="39">
        <v>45004</v>
      </c>
      <c r="E61" s="38">
        <v>1083</v>
      </c>
      <c r="F61" s="40" t="s">
        <v>48</v>
      </c>
      <c r="G61" s="40" t="s">
        <v>103</v>
      </c>
      <c r="H61" s="106">
        <v>1</v>
      </c>
      <c r="I61" s="40"/>
      <c r="J61" s="43" t="b">
        <v>1</v>
      </c>
      <c r="K61" s="42">
        <v>45006.382627314801</v>
      </c>
      <c r="L61" s="41" t="b">
        <v>0</v>
      </c>
      <c r="M61" s="39"/>
      <c r="N61" s="41" t="b">
        <v>0</v>
      </c>
      <c r="O61" s="40"/>
      <c r="P61" s="38"/>
    </row>
    <row r="62" spans="1:16" x14ac:dyDescent="0.25">
      <c r="A62" s="37">
        <v>62</v>
      </c>
      <c r="B62" s="37">
        <v>3</v>
      </c>
      <c r="C62" s="38" t="s">
        <v>54</v>
      </c>
      <c r="D62" s="39">
        <v>45005</v>
      </c>
      <c r="E62" s="38">
        <v>1083</v>
      </c>
      <c r="F62" s="40" t="s">
        <v>48</v>
      </c>
      <c r="G62" s="40" t="s">
        <v>104</v>
      </c>
      <c r="H62" s="106">
        <v>1</v>
      </c>
      <c r="I62" s="40" t="s">
        <v>105</v>
      </c>
      <c r="J62" s="43" t="b">
        <v>1</v>
      </c>
      <c r="K62" s="42">
        <v>45006.390879629602</v>
      </c>
      <c r="L62" s="41" t="b">
        <v>0</v>
      </c>
      <c r="M62" s="39"/>
      <c r="N62" s="41" t="b">
        <v>0</v>
      </c>
      <c r="O62" s="40"/>
      <c r="P62" s="38"/>
    </row>
    <row r="63" spans="1:16" x14ac:dyDescent="0.25">
      <c r="A63" s="37">
        <v>63</v>
      </c>
      <c r="B63" s="37">
        <v>1</v>
      </c>
      <c r="C63" s="38" t="s">
        <v>15</v>
      </c>
      <c r="D63" s="39">
        <v>45004</v>
      </c>
      <c r="E63" s="38">
        <v>895</v>
      </c>
      <c r="F63" s="24" t="s">
        <v>106</v>
      </c>
      <c r="G63" s="40" t="s">
        <v>107</v>
      </c>
      <c r="H63" s="106">
        <v>1</v>
      </c>
      <c r="I63" s="40"/>
      <c r="J63" s="43" t="b">
        <v>1</v>
      </c>
      <c r="K63" s="42">
        <v>45006.419502314799</v>
      </c>
      <c r="L63" s="41" t="b">
        <v>1</v>
      </c>
      <c r="M63" s="39">
        <v>45342</v>
      </c>
      <c r="N63" s="41" t="b">
        <v>0</v>
      </c>
      <c r="O63" s="40"/>
      <c r="P63" s="38" t="s">
        <v>666</v>
      </c>
    </row>
    <row r="64" spans="1:16" x14ac:dyDescent="0.25">
      <c r="A64" s="37">
        <v>64</v>
      </c>
      <c r="B64" s="37">
        <v>1</v>
      </c>
      <c r="C64" s="38" t="s">
        <v>15</v>
      </c>
      <c r="D64" s="39">
        <v>45004</v>
      </c>
      <c r="E64" s="38">
        <v>895</v>
      </c>
      <c r="F64" s="24" t="s">
        <v>106</v>
      </c>
      <c r="G64" s="40" t="s">
        <v>108</v>
      </c>
      <c r="H64" s="106">
        <v>0.6</v>
      </c>
      <c r="I64" s="40"/>
      <c r="J64" s="43" t="b">
        <v>1</v>
      </c>
      <c r="K64" s="42">
        <v>45006.436261574097</v>
      </c>
      <c r="L64" s="41" t="b">
        <v>1</v>
      </c>
      <c r="M64" s="39">
        <v>45342</v>
      </c>
      <c r="N64" s="41" t="b">
        <v>0</v>
      </c>
      <c r="O64" s="40"/>
      <c r="P64" s="38" t="s">
        <v>666</v>
      </c>
    </row>
    <row r="65" spans="1:16" x14ac:dyDescent="0.25">
      <c r="A65" s="37">
        <v>65</v>
      </c>
      <c r="B65" s="37">
        <v>3</v>
      </c>
      <c r="C65" s="38" t="s">
        <v>54</v>
      </c>
      <c r="D65" s="39">
        <v>45004</v>
      </c>
      <c r="E65" s="38">
        <v>895</v>
      </c>
      <c r="F65" s="24" t="s">
        <v>106</v>
      </c>
      <c r="G65" s="40" t="s">
        <v>109</v>
      </c>
      <c r="H65" s="106">
        <v>0.25</v>
      </c>
      <c r="I65" s="40"/>
      <c r="J65" s="43" t="b">
        <v>1</v>
      </c>
      <c r="K65" s="42">
        <v>45006.437523148103</v>
      </c>
      <c r="L65" s="41" t="b">
        <v>1</v>
      </c>
      <c r="M65" s="39">
        <v>45342</v>
      </c>
      <c r="N65" s="41" t="b">
        <v>0</v>
      </c>
      <c r="O65" s="40"/>
      <c r="P65" s="38" t="s">
        <v>666</v>
      </c>
    </row>
    <row r="66" spans="1:16" x14ac:dyDescent="0.25">
      <c r="A66" s="37">
        <v>66</v>
      </c>
      <c r="B66" s="37">
        <v>3</v>
      </c>
      <c r="C66" s="38" t="s">
        <v>54</v>
      </c>
      <c r="D66" s="39">
        <v>45004</v>
      </c>
      <c r="E66" s="38">
        <v>4</v>
      </c>
      <c r="F66" s="40" t="s">
        <v>30</v>
      </c>
      <c r="G66" s="40" t="s">
        <v>110</v>
      </c>
      <c r="H66" s="106">
        <v>1</v>
      </c>
      <c r="I66" s="40"/>
      <c r="J66" s="43" t="b">
        <v>1</v>
      </c>
      <c r="K66" s="42">
        <v>45006.437824074099</v>
      </c>
      <c r="L66" s="41" t="b">
        <v>0</v>
      </c>
      <c r="M66" s="39"/>
      <c r="N66" s="41" t="b">
        <v>0</v>
      </c>
      <c r="O66" s="40"/>
      <c r="P66" s="38"/>
    </row>
    <row r="67" spans="1:16" x14ac:dyDescent="0.25">
      <c r="A67" s="37">
        <v>67</v>
      </c>
      <c r="B67" s="37">
        <v>3</v>
      </c>
      <c r="C67" s="38" t="s">
        <v>54</v>
      </c>
      <c r="D67" s="39">
        <v>45004</v>
      </c>
      <c r="E67" s="38">
        <v>344</v>
      </c>
      <c r="F67" s="40" t="s">
        <v>111</v>
      </c>
      <c r="G67" s="40" t="s">
        <v>112</v>
      </c>
      <c r="H67" s="106">
        <v>2</v>
      </c>
      <c r="I67" s="40"/>
      <c r="J67" s="43" t="b">
        <v>1</v>
      </c>
      <c r="K67" s="42">
        <v>45006.438090277799</v>
      </c>
      <c r="L67" s="41" t="b">
        <v>1</v>
      </c>
      <c r="M67" s="39">
        <v>45343</v>
      </c>
      <c r="N67" s="41" t="b">
        <v>0</v>
      </c>
      <c r="O67" s="40"/>
      <c r="P67" s="38" t="s">
        <v>729</v>
      </c>
    </row>
    <row r="68" spans="1:16" x14ac:dyDescent="0.25">
      <c r="A68" s="37">
        <v>68</v>
      </c>
      <c r="B68" s="37">
        <v>3</v>
      </c>
      <c r="C68" s="38" t="s">
        <v>54</v>
      </c>
      <c r="D68" s="39">
        <v>45004</v>
      </c>
      <c r="E68" s="38">
        <v>156</v>
      </c>
      <c r="F68" s="40" t="s">
        <v>113</v>
      </c>
      <c r="G68" s="40" t="s">
        <v>114</v>
      </c>
      <c r="H68" s="106">
        <v>3</v>
      </c>
      <c r="I68" s="40"/>
      <c r="J68" s="43" t="b">
        <v>1</v>
      </c>
      <c r="K68" s="42">
        <v>45006.438750000001</v>
      </c>
      <c r="L68" s="41" t="b">
        <v>0</v>
      </c>
      <c r="M68" s="39"/>
      <c r="N68" s="41" t="b">
        <v>0</v>
      </c>
      <c r="O68" s="40"/>
      <c r="P68" s="38"/>
    </row>
    <row r="69" spans="1:16" x14ac:dyDescent="0.25">
      <c r="A69" s="37">
        <v>69</v>
      </c>
      <c r="B69" s="37">
        <v>3</v>
      </c>
      <c r="C69" s="38" t="s">
        <v>54</v>
      </c>
      <c r="D69" s="39">
        <v>45004</v>
      </c>
      <c r="E69" s="38">
        <v>1554</v>
      </c>
      <c r="F69" s="40" t="s">
        <v>115</v>
      </c>
      <c r="G69" s="40" t="s">
        <v>116</v>
      </c>
      <c r="H69" s="106">
        <v>3</v>
      </c>
      <c r="I69" s="40"/>
      <c r="J69" s="43" t="b">
        <v>1</v>
      </c>
      <c r="K69" s="42">
        <v>45006.439062500001</v>
      </c>
      <c r="L69" s="41" t="b">
        <v>0</v>
      </c>
      <c r="M69" s="39"/>
      <c r="N69" s="41" t="b">
        <v>0</v>
      </c>
      <c r="O69" s="40"/>
      <c r="P69" s="38"/>
    </row>
    <row r="70" spans="1:16" x14ac:dyDescent="0.25">
      <c r="A70" s="37">
        <v>70</v>
      </c>
      <c r="B70" s="37">
        <v>4</v>
      </c>
      <c r="C70" s="38" t="s">
        <v>19</v>
      </c>
      <c r="D70" s="39">
        <v>45006</v>
      </c>
      <c r="E70" s="38">
        <v>1554</v>
      </c>
      <c r="F70" s="40" t="s">
        <v>115</v>
      </c>
      <c r="G70" s="40" t="s">
        <v>117</v>
      </c>
      <c r="H70" s="106">
        <v>0.25</v>
      </c>
      <c r="I70" s="40"/>
      <c r="J70" s="43" t="b">
        <v>1</v>
      </c>
      <c r="K70" s="42">
        <v>45006.440173611103</v>
      </c>
      <c r="L70" s="41" t="b">
        <v>0</v>
      </c>
      <c r="M70" s="39"/>
      <c r="N70" s="41" t="b">
        <v>0</v>
      </c>
      <c r="O70" s="40"/>
      <c r="P70" s="38"/>
    </row>
    <row r="71" spans="1:16" x14ac:dyDescent="0.25">
      <c r="A71" s="37">
        <v>71</v>
      </c>
      <c r="B71" s="37">
        <v>1</v>
      </c>
      <c r="C71" s="38" t="s">
        <v>15</v>
      </c>
      <c r="D71" s="39">
        <v>45003</v>
      </c>
      <c r="E71" s="38">
        <v>1263</v>
      </c>
      <c r="F71" s="40" t="s">
        <v>118</v>
      </c>
      <c r="G71" s="40" t="s">
        <v>119</v>
      </c>
      <c r="H71" s="106">
        <v>1</v>
      </c>
      <c r="I71" s="40"/>
      <c r="J71" s="43" t="b">
        <v>1</v>
      </c>
      <c r="K71" s="42">
        <v>45006.472696759301</v>
      </c>
      <c r="L71" s="41" t="b">
        <v>0</v>
      </c>
      <c r="M71" s="39"/>
      <c r="N71" s="41" t="b">
        <v>0</v>
      </c>
      <c r="O71" s="40"/>
      <c r="P71" s="38"/>
    </row>
    <row r="72" spans="1:16" x14ac:dyDescent="0.25">
      <c r="A72" s="37">
        <v>72</v>
      </c>
      <c r="B72" s="37">
        <v>1</v>
      </c>
      <c r="C72" s="38" t="s">
        <v>15</v>
      </c>
      <c r="D72" s="39">
        <v>45002</v>
      </c>
      <c r="E72" s="38">
        <v>625</v>
      </c>
      <c r="F72" s="40" t="s">
        <v>120</v>
      </c>
      <c r="G72" s="40" t="s">
        <v>121</v>
      </c>
      <c r="H72" s="106">
        <v>2</v>
      </c>
      <c r="I72" s="40"/>
      <c r="J72" s="43" t="b">
        <v>1</v>
      </c>
      <c r="K72" s="42">
        <v>45006.473784722199</v>
      </c>
      <c r="L72" s="41" t="b">
        <v>0</v>
      </c>
      <c r="M72" s="39"/>
      <c r="N72" s="41" t="b">
        <v>0</v>
      </c>
      <c r="O72" s="40"/>
      <c r="P72" s="38"/>
    </row>
    <row r="73" spans="1:16" x14ac:dyDescent="0.25">
      <c r="A73" s="37">
        <v>73</v>
      </c>
      <c r="B73" s="37">
        <v>1</v>
      </c>
      <c r="C73" s="38" t="s">
        <v>15</v>
      </c>
      <c r="D73" s="39">
        <v>45002</v>
      </c>
      <c r="E73" s="38">
        <v>189</v>
      </c>
      <c r="F73" s="40" t="s">
        <v>122</v>
      </c>
      <c r="G73" s="40" t="s">
        <v>123</v>
      </c>
      <c r="H73" s="106">
        <v>1</v>
      </c>
      <c r="I73" s="40"/>
      <c r="J73" s="43" t="b">
        <v>1</v>
      </c>
      <c r="K73" s="42">
        <v>45006.474016203698</v>
      </c>
      <c r="L73" s="41" t="b">
        <v>0</v>
      </c>
      <c r="M73" s="39"/>
      <c r="N73" s="41" t="b">
        <v>0</v>
      </c>
      <c r="O73" s="40"/>
      <c r="P73" s="38"/>
    </row>
    <row r="74" spans="1:16" x14ac:dyDescent="0.25">
      <c r="A74" s="37">
        <v>74</v>
      </c>
      <c r="B74" s="37">
        <v>1</v>
      </c>
      <c r="C74" s="38" t="s">
        <v>15</v>
      </c>
      <c r="D74" s="39">
        <v>45002</v>
      </c>
      <c r="E74" s="38">
        <v>725</v>
      </c>
      <c r="F74" s="40" t="s">
        <v>124</v>
      </c>
      <c r="G74" s="40" t="s">
        <v>125</v>
      </c>
      <c r="H74" s="106">
        <v>2</v>
      </c>
      <c r="I74" s="40"/>
      <c r="J74" s="43" t="b">
        <v>1</v>
      </c>
      <c r="K74" s="42">
        <v>45006.4742708333</v>
      </c>
      <c r="L74" s="41" t="b">
        <v>0</v>
      </c>
      <c r="M74" s="39"/>
      <c r="N74" s="41" t="b">
        <v>0</v>
      </c>
      <c r="O74" s="40"/>
      <c r="P74" s="38"/>
    </row>
    <row r="75" spans="1:16" x14ac:dyDescent="0.25">
      <c r="A75" s="37">
        <v>75</v>
      </c>
      <c r="B75" s="37">
        <v>1</v>
      </c>
      <c r="C75" s="38" t="s">
        <v>15</v>
      </c>
      <c r="D75" s="39">
        <v>45002</v>
      </c>
      <c r="E75" s="38">
        <v>29</v>
      </c>
      <c r="F75" s="40" t="s">
        <v>126</v>
      </c>
      <c r="G75" s="40"/>
      <c r="H75" s="106">
        <v>2</v>
      </c>
      <c r="I75" s="40"/>
      <c r="J75" s="43" t="b">
        <v>1</v>
      </c>
      <c r="K75" s="42">
        <v>45006.475092592598</v>
      </c>
      <c r="L75" s="41" t="b">
        <v>0</v>
      </c>
      <c r="M75" s="39"/>
      <c r="N75" s="41" t="b">
        <v>0</v>
      </c>
      <c r="O75" s="40"/>
      <c r="P75" s="38"/>
    </row>
    <row r="76" spans="1:16" x14ac:dyDescent="0.25">
      <c r="A76" s="37">
        <v>76</v>
      </c>
      <c r="B76" s="37">
        <v>1</v>
      </c>
      <c r="C76" s="38" t="s">
        <v>15</v>
      </c>
      <c r="D76" s="39">
        <v>45003</v>
      </c>
      <c r="E76" s="38">
        <v>443</v>
      </c>
      <c r="F76" s="40" t="s">
        <v>127</v>
      </c>
      <c r="G76" s="40"/>
      <c r="H76" s="106">
        <v>1</v>
      </c>
      <c r="I76" s="40"/>
      <c r="J76" s="43" t="b">
        <v>1</v>
      </c>
      <c r="K76" s="42">
        <v>45006.483124999999</v>
      </c>
      <c r="L76" s="41" t="b">
        <v>0</v>
      </c>
      <c r="M76" s="39"/>
      <c r="N76" s="41" t="b">
        <v>0</v>
      </c>
      <c r="O76" s="40"/>
      <c r="P76" s="38"/>
    </row>
    <row r="77" spans="1:16" x14ac:dyDescent="0.25">
      <c r="A77" s="37">
        <v>77</v>
      </c>
      <c r="B77" s="37">
        <v>1</v>
      </c>
      <c r="C77" s="38" t="s">
        <v>15</v>
      </c>
      <c r="D77" s="39">
        <v>45003</v>
      </c>
      <c r="E77" s="38">
        <v>1069</v>
      </c>
      <c r="F77" s="40" t="s">
        <v>128</v>
      </c>
      <c r="G77" s="40" t="s">
        <v>129</v>
      </c>
      <c r="H77" s="106">
        <v>0.9</v>
      </c>
      <c r="I77" s="40"/>
      <c r="J77" s="43" t="b">
        <v>1</v>
      </c>
      <c r="K77" s="42">
        <v>45006.4840625</v>
      </c>
      <c r="L77" s="41" t="b">
        <v>0</v>
      </c>
      <c r="M77" s="39"/>
      <c r="N77" s="41" t="b">
        <v>0</v>
      </c>
      <c r="O77" s="40"/>
      <c r="P77" s="38"/>
    </row>
    <row r="78" spans="1:16" x14ac:dyDescent="0.25">
      <c r="A78" s="37">
        <v>78</v>
      </c>
      <c r="B78" s="37">
        <v>4</v>
      </c>
      <c r="C78" s="38" t="s">
        <v>19</v>
      </c>
      <c r="D78" s="39">
        <v>45006</v>
      </c>
      <c r="E78" s="38">
        <v>691</v>
      </c>
      <c r="F78" s="40" t="s">
        <v>130</v>
      </c>
      <c r="G78" s="40" t="s">
        <v>131</v>
      </c>
      <c r="H78" s="106">
        <v>2</v>
      </c>
      <c r="I78" s="40"/>
      <c r="J78" s="43" t="b">
        <v>1</v>
      </c>
      <c r="K78" s="42">
        <v>45006.487939814797</v>
      </c>
      <c r="L78" s="41" t="b">
        <v>0</v>
      </c>
      <c r="M78" s="39"/>
      <c r="N78" s="41" t="b">
        <v>0</v>
      </c>
      <c r="O78" s="40"/>
      <c r="P78" s="38"/>
    </row>
    <row r="79" spans="1:16" x14ac:dyDescent="0.25">
      <c r="A79" s="37">
        <v>79</v>
      </c>
      <c r="B79" s="37">
        <v>4</v>
      </c>
      <c r="C79" s="38" t="s">
        <v>19</v>
      </c>
      <c r="D79" s="39">
        <v>45006</v>
      </c>
      <c r="E79" s="38">
        <v>344</v>
      </c>
      <c r="F79" s="40" t="s">
        <v>111</v>
      </c>
      <c r="G79" s="40" t="s">
        <v>132</v>
      </c>
      <c r="H79" s="106">
        <v>0.1</v>
      </c>
      <c r="I79" s="40"/>
      <c r="J79" s="41" t="b">
        <v>1</v>
      </c>
      <c r="K79" s="42">
        <v>45006.488333333298</v>
      </c>
      <c r="L79" s="41" t="b">
        <v>1</v>
      </c>
      <c r="M79" s="39">
        <v>45343</v>
      </c>
      <c r="N79" s="41" t="b">
        <v>0</v>
      </c>
      <c r="O79" s="40"/>
      <c r="P79" s="38" t="s">
        <v>729</v>
      </c>
    </row>
    <row r="80" spans="1:16" x14ac:dyDescent="0.25">
      <c r="A80" s="37">
        <v>80</v>
      </c>
      <c r="B80" s="37">
        <v>1</v>
      </c>
      <c r="C80" s="38" t="s">
        <v>15</v>
      </c>
      <c r="D80" s="39">
        <v>45006</v>
      </c>
      <c r="E80" s="38">
        <v>344</v>
      </c>
      <c r="F80" s="40" t="s">
        <v>111</v>
      </c>
      <c r="G80" s="40" t="s">
        <v>133</v>
      </c>
      <c r="H80" s="106">
        <v>0.5</v>
      </c>
      <c r="I80" s="40"/>
      <c r="J80" s="43" t="b">
        <v>1</v>
      </c>
      <c r="K80" s="42">
        <v>45006.493657407402</v>
      </c>
      <c r="L80" s="41" t="b">
        <v>1</v>
      </c>
      <c r="M80" s="39">
        <v>45343</v>
      </c>
      <c r="N80" s="41" t="b">
        <v>0</v>
      </c>
      <c r="O80" s="40"/>
      <c r="P80" s="38" t="s">
        <v>729</v>
      </c>
    </row>
    <row r="81" spans="1:16" x14ac:dyDescent="0.25">
      <c r="A81" s="37">
        <v>81</v>
      </c>
      <c r="B81" s="37">
        <v>1</v>
      </c>
      <c r="C81" s="38" t="s">
        <v>15</v>
      </c>
      <c r="D81" s="39">
        <v>45006</v>
      </c>
      <c r="E81" s="38">
        <v>1083</v>
      </c>
      <c r="F81" s="40" t="s">
        <v>48</v>
      </c>
      <c r="G81" s="40" t="s">
        <v>134</v>
      </c>
      <c r="H81" s="106">
        <v>0.75</v>
      </c>
      <c r="I81" s="40"/>
      <c r="J81" s="43" t="b">
        <v>1</v>
      </c>
      <c r="K81" s="42">
        <v>45006.4942592593</v>
      </c>
      <c r="L81" s="41" t="b">
        <v>0</v>
      </c>
      <c r="M81" s="39"/>
      <c r="N81" s="41" t="b">
        <v>0</v>
      </c>
      <c r="O81" s="40"/>
      <c r="P81" s="38"/>
    </row>
    <row r="82" spans="1:16" x14ac:dyDescent="0.25">
      <c r="A82" s="37">
        <v>82</v>
      </c>
      <c r="B82" s="37">
        <v>1</v>
      </c>
      <c r="C82" s="38" t="s">
        <v>15</v>
      </c>
      <c r="D82" s="39">
        <v>45006</v>
      </c>
      <c r="E82" s="38">
        <v>1083</v>
      </c>
      <c r="F82" s="40" t="s">
        <v>48</v>
      </c>
      <c r="G82" s="40" t="s">
        <v>135</v>
      </c>
      <c r="H82" s="106">
        <v>0.5</v>
      </c>
      <c r="I82" s="40"/>
      <c r="J82" s="43" t="b">
        <v>1</v>
      </c>
      <c r="K82" s="42">
        <v>45006.545081018499</v>
      </c>
      <c r="L82" s="41" t="b">
        <v>0</v>
      </c>
      <c r="M82" s="39"/>
      <c r="N82" s="41" t="b">
        <v>0</v>
      </c>
      <c r="O82" s="40"/>
      <c r="P82" s="38"/>
    </row>
    <row r="83" spans="1:16" x14ac:dyDescent="0.25">
      <c r="A83" s="37">
        <v>83</v>
      </c>
      <c r="B83" s="37">
        <v>1</v>
      </c>
      <c r="C83" s="38" t="s">
        <v>15</v>
      </c>
      <c r="D83" s="39">
        <v>45006</v>
      </c>
      <c r="E83" s="38">
        <v>546</v>
      </c>
      <c r="F83" s="40" t="s">
        <v>136</v>
      </c>
      <c r="G83" s="40" t="s">
        <v>137</v>
      </c>
      <c r="H83" s="106">
        <v>0.8</v>
      </c>
      <c r="I83" s="40"/>
      <c r="J83" s="43" t="b">
        <v>1</v>
      </c>
      <c r="K83" s="42">
        <v>45006.557372685202</v>
      </c>
      <c r="L83" s="41" t="b">
        <v>0</v>
      </c>
      <c r="M83" s="39"/>
      <c r="N83" s="41" t="b">
        <v>0</v>
      </c>
      <c r="O83" s="40"/>
      <c r="P83" s="38"/>
    </row>
    <row r="84" spans="1:16" x14ac:dyDescent="0.25">
      <c r="A84" s="37">
        <v>84</v>
      </c>
      <c r="B84" s="37">
        <v>1</v>
      </c>
      <c r="C84" s="38" t="s">
        <v>15</v>
      </c>
      <c r="D84" s="39">
        <v>45006</v>
      </c>
      <c r="E84" s="38">
        <v>1434</v>
      </c>
      <c r="F84" s="40" t="s">
        <v>138</v>
      </c>
      <c r="G84" s="40" t="s">
        <v>139</v>
      </c>
      <c r="H84" s="106">
        <v>0.4</v>
      </c>
      <c r="I84" s="40"/>
      <c r="J84" s="43" t="b">
        <v>1</v>
      </c>
      <c r="K84" s="42">
        <v>45006.559016203697</v>
      </c>
      <c r="L84" s="41" t="b">
        <v>0</v>
      </c>
      <c r="M84" s="39"/>
      <c r="N84" s="41" t="b">
        <v>0</v>
      </c>
      <c r="O84" s="40"/>
      <c r="P84" s="38"/>
    </row>
    <row r="85" spans="1:16" x14ac:dyDescent="0.25">
      <c r="A85" s="37">
        <v>85</v>
      </c>
      <c r="B85" s="37">
        <v>1</v>
      </c>
      <c r="C85" s="38" t="s">
        <v>15</v>
      </c>
      <c r="D85" s="39">
        <v>45006</v>
      </c>
      <c r="E85" s="38">
        <v>1006</v>
      </c>
      <c r="F85" s="40" t="s">
        <v>140</v>
      </c>
      <c r="G85" s="40" t="s">
        <v>141</v>
      </c>
      <c r="H85" s="106">
        <v>2</v>
      </c>
      <c r="I85" s="40"/>
      <c r="J85" s="43" t="b">
        <v>1</v>
      </c>
      <c r="K85" s="42">
        <v>45006.559641203698</v>
      </c>
      <c r="L85" s="41" t="b">
        <v>0</v>
      </c>
      <c r="M85" s="39"/>
      <c r="N85" s="41" t="b">
        <v>0</v>
      </c>
      <c r="O85" s="40"/>
      <c r="P85" s="38"/>
    </row>
    <row r="86" spans="1:16" x14ac:dyDescent="0.25">
      <c r="A86" s="37">
        <v>86</v>
      </c>
      <c r="B86" s="37">
        <v>1</v>
      </c>
      <c r="C86" s="38" t="s">
        <v>15</v>
      </c>
      <c r="D86" s="39">
        <v>45004</v>
      </c>
      <c r="E86" s="38">
        <v>875</v>
      </c>
      <c r="F86" s="40" t="s">
        <v>142</v>
      </c>
      <c r="G86" s="40"/>
      <c r="H86" s="106">
        <v>0.25</v>
      </c>
      <c r="I86" s="40"/>
      <c r="J86" s="43" t="b">
        <v>1</v>
      </c>
      <c r="K86" s="42">
        <v>45006.577060185198</v>
      </c>
      <c r="L86" s="41" t="b">
        <v>0</v>
      </c>
      <c r="M86" s="39"/>
      <c r="N86" s="41" t="b">
        <v>0</v>
      </c>
      <c r="O86" s="40"/>
      <c r="P86" s="38"/>
    </row>
    <row r="87" spans="1:16" x14ac:dyDescent="0.25">
      <c r="A87" s="37">
        <v>87</v>
      </c>
      <c r="B87" s="37">
        <v>1</v>
      </c>
      <c r="C87" s="38" t="s">
        <v>15</v>
      </c>
      <c r="D87" s="39">
        <v>45004</v>
      </c>
      <c r="E87" s="38">
        <v>1083</v>
      </c>
      <c r="F87" s="40" t="s">
        <v>48</v>
      </c>
      <c r="G87" s="40" t="s">
        <v>143</v>
      </c>
      <c r="H87" s="106">
        <v>1</v>
      </c>
      <c r="I87" s="40"/>
      <c r="J87" s="43" t="b">
        <v>1</v>
      </c>
      <c r="K87" s="42">
        <v>45006.577199074098</v>
      </c>
      <c r="L87" s="41" t="b">
        <v>0</v>
      </c>
      <c r="M87" s="39"/>
      <c r="N87" s="41" t="b">
        <v>0</v>
      </c>
      <c r="O87" s="40"/>
      <c r="P87" s="38"/>
    </row>
    <row r="88" spans="1:16" x14ac:dyDescent="0.25">
      <c r="A88" s="37">
        <v>88</v>
      </c>
      <c r="B88" s="37">
        <v>1</v>
      </c>
      <c r="C88" s="38" t="s">
        <v>15</v>
      </c>
      <c r="D88" s="39">
        <v>45004</v>
      </c>
      <c r="E88" s="38">
        <v>4</v>
      </c>
      <c r="F88" s="40" t="s">
        <v>30</v>
      </c>
      <c r="G88" s="40" t="s">
        <v>144</v>
      </c>
      <c r="H88" s="106">
        <v>2</v>
      </c>
      <c r="I88" s="40"/>
      <c r="J88" s="41" t="b">
        <v>1</v>
      </c>
      <c r="K88" s="42">
        <v>45006.577696759297</v>
      </c>
      <c r="L88" s="41" t="b">
        <v>0</v>
      </c>
      <c r="M88" s="39"/>
      <c r="N88" s="41" t="b">
        <v>0</v>
      </c>
      <c r="O88" s="40"/>
      <c r="P88" s="38"/>
    </row>
    <row r="89" spans="1:16" x14ac:dyDescent="0.25">
      <c r="A89" s="37">
        <v>89</v>
      </c>
      <c r="B89" s="37">
        <v>4</v>
      </c>
      <c r="C89" s="38" t="s">
        <v>19</v>
      </c>
      <c r="D89" s="39">
        <v>45007</v>
      </c>
      <c r="E89" s="38">
        <v>516</v>
      </c>
      <c r="F89" s="40" t="s">
        <v>145</v>
      </c>
      <c r="G89" s="40" t="s">
        <v>146</v>
      </c>
      <c r="H89" s="106">
        <v>2</v>
      </c>
      <c r="I89" s="40"/>
      <c r="J89" s="43" t="b">
        <v>1</v>
      </c>
      <c r="K89" s="42">
        <v>45007.360069444403</v>
      </c>
      <c r="L89" s="41" t="b">
        <v>0</v>
      </c>
      <c r="M89" s="39"/>
      <c r="N89" s="41" t="b">
        <v>0</v>
      </c>
      <c r="O89" s="40"/>
      <c r="P89" s="38"/>
    </row>
    <row r="90" spans="1:16" x14ac:dyDescent="0.25">
      <c r="A90" s="37">
        <v>90</v>
      </c>
      <c r="B90" s="37">
        <v>1</v>
      </c>
      <c r="C90" s="38" t="s">
        <v>15</v>
      </c>
      <c r="D90" s="39">
        <v>45007</v>
      </c>
      <c r="E90" s="38">
        <v>516</v>
      </c>
      <c r="F90" s="40" t="s">
        <v>145</v>
      </c>
      <c r="G90" s="40" t="s">
        <v>147</v>
      </c>
      <c r="H90" s="106">
        <v>2</v>
      </c>
      <c r="I90" s="40"/>
      <c r="J90" s="43" t="b">
        <v>1</v>
      </c>
      <c r="K90" s="42">
        <v>45007.479652777802</v>
      </c>
      <c r="L90" s="41" t="b">
        <v>0</v>
      </c>
      <c r="M90" s="39"/>
      <c r="N90" s="41" t="b">
        <v>0</v>
      </c>
      <c r="O90" s="40"/>
      <c r="P90" s="38"/>
    </row>
    <row r="91" spans="1:16" x14ac:dyDescent="0.25">
      <c r="A91" s="37">
        <v>91</v>
      </c>
      <c r="B91" s="37">
        <v>1</v>
      </c>
      <c r="C91" s="38" t="s">
        <v>15</v>
      </c>
      <c r="D91" s="39">
        <v>45006</v>
      </c>
      <c r="E91" s="38">
        <v>744</v>
      </c>
      <c r="F91" s="40" t="s">
        <v>148</v>
      </c>
      <c r="G91" s="40" t="s">
        <v>59</v>
      </c>
      <c r="H91" s="106">
        <v>1</v>
      </c>
      <c r="I91" s="40"/>
      <c r="J91" s="43" t="b">
        <v>1</v>
      </c>
      <c r="K91" s="42">
        <v>45007.743148148104</v>
      </c>
      <c r="L91" s="41" t="b">
        <v>0</v>
      </c>
      <c r="M91" s="39"/>
      <c r="N91" s="41" t="b">
        <v>0</v>
      </c>
      <c r="O91" s="40"/>
      <c r="P91" s="38"/>
    </row>
    <row r="92" spans="1:16" x14ac:dyDescent="0.25">
      <c r="A92" s="37">
        <v>92</v>
      </c>
      <c r="B92" s="37">
        <v>1</v>
      </c>
      <c r="C92" s="38" t="s">
        <v>15</v>
      </c>
      <c r="D92" s="39">
        <v>45007</v>
      </c>
      <c r="E92" s="38">
        <v>768</v>
      </c>
      <c r="F92" s="40" t="s">
        <v>149</v>
      </c>
      <c r="G92" s="40" t="s">
        <v>150</v>
      </c>
      <c r="H92" s="106">
        <v>1</v>
      </c>
      <c r="I92" s="40"/>
      <c r="J92" s="43" t="b">
        <v>1</v>
      </c>
      <c r="K92" s="42">
        <v>45007.748680555596</v>
      </c>
      <c r="L92" s="41" t="b">
        <v>0</v>
      </c>
      <c r="M92" s="39"/>
      <c r="N92" s="41" t="b">
        <v>0</v>
      </c>
      <c r="O92" s="40"/>
      <c r="P92" s="38"/>
    </row>
    <row r="93" spans="1:16" x14ac:dyDescent="0.25">
      <c r="A93" s="37">
        <v>93</v>
      </c>
      <c r="B93" s="37">
        <v>1</v>
      </c>
      <c r="C93" s="38" t="s">
        <v>15</v>
      </c>
      <c r="D93" s="39">
        <v>45007</v>
      </c>
      <c r="E93" s="38">
        <v>1083</v>
      </c>
      <c r="F93" s="40" t="s">
        <v>48</v>
      </c>
      <c r="G93" s="40" t="s">
        <v>151</v>
      </c>
      <c r="H93" s="106">
        <v>0.25</v>
      </c>
      <c r="I93" s="40" t="s">
        <v>152</v>
      </c>
      <c r="J93" s="43" t="b">
        <v>1</v>
      </c>
      <c r="K93" s="42">
        <v>45007.783877314803</v>
      </c>
      <c r="L93" s="41" t="b">
        <v>0</v>
      </c>
      <c r="M93" s="39"/>
      <c r="N93" s="41" t="b">
        <v>0</v>
      </c>
      <c r="O93" s="40"/>
      <c r="P93" s="38"/>
    </row>
    <row r="94" spans="1:16" x14ac:dyDescent="0.25">
      <c r="A94" s="37">
        <v>94</v>
      </c>
      <c r="B94" s="37">
        <v>1</v>
      </c>
      <c r="C94" s="38" t="s">
        <v>15</v>
      </c>
      <c r="D94" s="39">
        <v>45007</v>
      </c>
      <c r="E94" s="38">
        <v>118</v>
      </c>
      <c r="F94" s="40" t="s">
        <v>153</v>
      </c>
      <c r="G94" s="40" t="s">
        <v>154</v>
      </c>
      <c r="H94" s="106">
        <v>2.5</v>
      </c>
      <c r="I94" s="40"/>
      <c r="J94" s="43" t="b">
        <v>1</v>
      </c>
      <c r="K94" s="42">
        <v>45007.784224536997</v>
      </c>
      <c r="L94" s="41" t="b">
        <v>0</v>
      </c>
      <c r="M94" s="39"/>
      <c r="N94" s="41" t="b">
        <v>1</v>
      </c>
      <c r="O94" s="40"/>
      <c r="P94" s="38"/>
    </row>
    <row r="95" spans="1:16" x14ac:dyDescent="0.25">
      <c r="A95" s="37">
        <v>95</v>
      </c>
      <c r="B95" s="37">
        <v>4</v>
      </c>
      <c r="C95" s="38" t="s">
        <v>19</v>
      </c>
      <c r="D95" s="39">
        <v>45008</v>
      </c>
      <c r="E95" s="38">
        <v>344</v>
      </c>
      <c r="F95" s="40" t="s">
        <v>155</v>
      </c>
      <c r="G95" s="40" t="s">
        <v>59</v>
      </c>
      <c r="H95" s="106">
        <v>0.75</v>
      </c>
      <c r="I95" s="40"/>
      <c r="J95" s="43" t="b">
        <v>1</v>
      </c>
      <c r="K95" s="42">
        <v>45007.784652777802</v>
      </c>
      <c r="L95" s="41" t="b">
        <v>1</v>
      </c>
      <c r="M95" s="39">
        <v>45343</v>
      </c>
      <c r="N95" s="41" t="b">
        <v>0</v>
      </c>
      <c r="O95" s="40"/>
      <c r="P95" s="38" t="s">
        <v>729</v>
      </c>
    </row>
    <row r="96" spans="1:16" x14ac:dyDescent="0.25">
      <c r="A96" s="37">
        <v>96</v>
      </c>
      <c r="B96" s="37">
        <v>1</v>
      </c>
      <c r="C96" s="38" t="s">
        <v>15</v>
      </c>
      <c r="D96" s="39">
        <v>45008</v>
      </c>
      <c r="E96" s="38">
        <v>1221</v>
      </c>
      <c r="F96" s="40" t="s">
        <v>156</v>
      </c>
      <c r="G96" s="40" t="s">
        <v>157</v>
      </c>
      <c r="H96" s="106">
        <v>1</v>
      </c>
      <c r="I96" s="40"/>
      <c r="J96" s="43" t="b">
        <v>1</v>
      </c>
      <c r="K96" s="42">
        <v>45008.690810185202</v>
      </c>
      <c r="L96" s="41" t="b">
        <v>1</v>
      </c>
      <c r="M96" s="39">
        <v>45341</v>
      </c>
      <c r="N96" s="41" t="b">
        <v>0</v>
      </c>
      <c r="O96" s="40"/>
      <c r="P96" s="38" t="s">
        <v>736</v>
      </c>
    </row>
    <row r="97" spans="1:16" x14ac:dyDescent="0.25">
      <c r="A97" s="37">
        <v>97</v>
      </c>
      <c r="B97" s="37">
        <v>4</v>
      </c>
      <c r="C97" s="38" t="s">
        <v>19</v>
      </c>
      <c r="D97" s="39">
        <v>45008</v>
      </c>
      <c r="E97" s="38">
        <v>1221</v>
      </c>
      <c r="F97" s="40" t="s">
        <v>156</v>
      </c>
      <c r="G97" s="40" t="s">
        <v>59</v>
      </c>
      <c r="H97" s="106">
        <v>2</v>
      </c>
      <c r="I97" s="40"/>
      <c r="J97" s="43" t="b">
        <v>1</v>
      </c>
      <c r="K97" s="42">
        <v>45008.713206018503</v>
      </c>
      <c r="L97" s="41" t="b">
        <v>1</v>
      </c>
      <c r="M97" s="39">
        <v>45341</v>
      </c>
      <c r="N97" s="41" t="b">
        <v>0</v>
      </c>
      <c r="O97" s="40"/>
      <c r="P97" s="38" t="s">
        <v>736</v>
      </c>
    </row>
    <row r="98" spans="1:16" x14ac:dyDescent="0.25">
      <c r="A98" s="37">
        <v>98</v>
      </c>
      <c r="B98" s="37">
        <v>1</v>
      </c>
      <c r="C98" s="38" t="s">
        <v>15</v>
      </c>
      <c r="D98" s="39">
        <v>45008</v>
      </c>
      <c r="E98" s="38">
        <v>1221</v>
      </c>
      <c r="F98" s="40" t="s">
        <v>156</v>
      </c>
      <c r="G98" s="40" t="s">
        <v>59</v>
      </c>
      <c r="H98" s="106">
        <v>0.5</v>
      </c>
      <c r="I98" s="40"/>
      <c r="J98" s="43" t="b">
        <v>1</v>
      </c>
      <c r="K98" s="42">
        <v>45008.716041666703</v>
      </c>
      <c r="L98" s="41" t="b">
        <v>1</v>
      </c>
      <c r="M98" s="39">
        <v>45341</v>
      </c>
      <c r="N98" s="43" t="b">
        <v>0</v>
      </c>
      <c r="P98" s="38" t="s">
        <v>736</v>
      </c>
    </row>
    <row r="99" spans="1:16" x14ac:dyDescent="0.25">
      <c r="A99" s="37">
        <v>99</v>
      </c>
      <c r="B99" s="37">
        <v>1</v>
      </c>
      <c r="C99" s="38" t="s">
        <v>15</v>
      </c>
      <c r="D99" s="39">
        <v>45008</v>
      </c>
      <c r="E99" s="38">
        <v>344</v>
      </c>
      <c r="F99" s="40" t="s">
        <v>155</v>
      </c>
      <c r="G99" s="40" t="s">
        <v>59</v>
      </c>
      <c r="H99" s="106">
        <v>0.5</v>
      </c>
      <c r="I99" s="40"/>
      <c r="J99" s="43" t="b">
        <v>1</v>
      </c>
      <c r="K99" s="42">
        <v>45008.717870370398</v>
      </c>
      <c r="L99" s="41" t="b">
        <v>1</v>
      </c>
      <c r="M99" s="39">
        <v>45343</v>
      </c>
      <c r="N99" s="43" t="b">
        <v>0</v>
      </c>
      <c r="P99" s="38" t="s">
        <v>729</v>
      </c>
    </row>
    <row r="100" spans="1:16" x14ac:dyDescent="0.25">
      <c r="A100" s="37">
        <v>100</v>
      </c>
      <c r="B100" s="37">
        <v>3</v>
      </c>
      <c r="C100" s="38" t="s">
        <v>54</v>
      </c>
      <c r="D100" s="39">
        <v>45008</v>
      </c>
      <c r="E100" s="38">
        <v>895</v>
      </c>
      <c r="F100" s="24" t="s">
        <v>106</v>
      </c>
      <c r="G100" s="40" t="s">
        <v>59</v>
      </c>
      <c r="H100" s="106">
        <v>0.5</v>
      </c>
      <c r="I100" s="40"/>
      <c r="J100" s="43" t="b">
        <v>1</v>
      </c>
      <c r="K100" s="42">
        <v>45008.718692129602</v>
      </c>
      <c r="L100" s="41" t="b">
        <v>1</v>
      </c>
      <c r="M100" s="39">
        <v>45342</v>
      </c>
      <c r="N100" s="43" t="b">
        <v>0</v>
      </c>
      <c r="P100" s="38" t="s">
        <v>666</v>
      </c>
    </row>
    <row r="101" spans="1:16" x14ac:dyDescent="0.25">
      <c r="A101" s="37">
        <v>101</v>
      </c>
      <c r="B101" s="37">
        <v>1</v>
      </c>
      <c r="C101" s="38" t="s">
        <v>15</v>
      </c>
      <c r="D101" s="39">
        <v>45007</v>
      </c>
      <c r="E101" s="38">
        <v>1414</v>
      </c>
      <c r="F101" s="40" t="s">
        <v>39</v>
      </c>
      <c r="G101" s="40" t="s">
        <v>86</v>
      </c>
      <c r="H101" s="106">
        <v>2</v>
      </c>
      <c r="I101" s="40"/>
      <c r="J101" s="43" t="s">
        <v>60</v>
      </c>
      <c r="K101" s="42">
        <v>45009.360347222202</v>
      </c>
      <c r="L101" s="41" t="s">
        <v>46</v>
      </c>
      <c r="M101" s="39"/>
      <c r="N101" s="41" t="b">
        <v>1</v>
      </c>
      <c r="O101" s="40"/>
      <c r="P101" s="38"/>
    </row>
    <row r="102" spans="1:16" x14ac:dyDescent="0.25">
      <c r="A102" s="37">
        <v>102</v>
      </c>
      <c r="B102" s="37">
        <v>1</v>
      </c>
      <c r="C102" s="38" t="s">
        <v>15</v>
      </c>
      <c r="D102" s="39">
        <v>45009</v>
      </c>
      <c r="E102" s="38">
        <v>1083</v>
      </c>
      <c r="F102" s="40" t="s">
        <v>48</v>
      </c>
      <c r="G102" s="40" t="s">
        <v>59</v>
      </c>
      <c r="H102" s="106">
        <v>5</v>
      </c>
      <c r="I102" s="40"/>
      <c r="J102" s="43" t="b">
        <v>1</v>
      </c>
      <c r="K102" s="42">
        <v>45010.410451388903</v>
      </c>
      <c r="L102" s="41" t="b">
        <v>0</v>
      </c>
      <c r="M102" s="39"/>
      <c r="N102" s="43" t="b">
        <v>0</v>
      </c>
      <c r="P102" s="38"/>
    </row>
    <row r="103" spans="1:16" x14ac:dyDescent="0.25">
      <c r="A103" s="37">
        <v>103</v>
      </c>
      <c r="B103" s="37">
        <v>1</v>
      </c>
      <c r="C103" s="38" t="s">
        <v>15</v>
      </c>
      <c r="D103" s="39">
        <v>45010</v>
      </c>
      <c r="E103" s="38">
        <v>1222</v>
      </c>
      <c r="F103" s="40" t="s">
        <v>158</v>
      </c>
      <c r="G103" s="40" t="s">
        <v>59</v>
      </c>
      <c r="H103" s="106">
        <v>2</v>
      </c>
      <c r="I103" s="40"/>
      <c r="J103" s="43" t="b">
        <v>1</v>
      </c>
      <c r="K103" s="42">
        <v>45010.437974537002</v>
      </c>
      <c r="L103" s="41" t="b">
        <v>0</v>
      </c>
      <c r="M103" s="39"/>
      <c r="N103" s="43" t="b">
        <v>1</v>
      </c>
      <c r="P103" s="38"/>
    </row>
    <row r="104" spans="1:16" x14ac:dyDescent="0.25">
      <c r="A104" s="37">
        <v>104</v>
      </c>
      <c r="B104" s="37">
        <v>1</v>
      </c>
      <c r="C104" s="38" t="s">
        <v>15</v>
      </c>
      <c r="D104" s="39">
        <v>45010</v>
      </c>
      <c r="E104" s="38">
        <v>1221</v>
      </c>
      <c r="F104" s="40" t="s">
        <v>156</v>
      </c>
      <c r="G104" s="40" t="s">
        <v>86</v>
      </c>
      <c r="H104" s="106">
        <v>2</v>
      </c>
      <c r="I104" s="40"/>
      <c r="J104" s="43" t="b">
        <v>1</v>
      </c>
      <c r="K104" s="42">
        <v>45010.438148148103</v>
      </c>
      <c r="L104" s="41" t="b">
        <v>1</v>
      </c>
      <c r="M104" s="39">
        <v>45341</v>
      </c>
      <c r="N104" s="43" t="b">
        <v>0</v>
      </c>
      <c r="P104" s="38" t="s">
        <v>736</v>
      </c>
    </row>
    <row r="105" spans="1:16" x14ac:dyDescent="0.25">
      <c r="A105" s="37">
        <v>105</v>
      </c>
      <c r="B105" s="37">
        <v>1</v>
      </c>
      <c r="C105" s="38" t="s">
        <v>15</v>
      </c>
      <c r="D105" s="39">
        <v>45010</v>
      </c>
      <c r="E105" s="38">
        <v>1222</v>
      </c>
      <c r="F105" s="40" t="s">
        <v>158</v>
      </c>
      <c r="G105" s="40" t="s">
        <v>159</v>
      </c>
      <c r="H105" s="106">
        <v>1</v>
      </c>
      <c r="I105" s="40"/>
      <c r="J105" s="43" t="b">
        <v>1</v>
      </c>
      <c r="K105" s="42">
        <v>45010.439699074101</v>
      </c>
      <c r="L105" s="41" t="b">
        <v>0</v>
      </c>
      <c r="M105" s="39"/>
      <c r="N105" s="43" t="b">
        <v>0</v>
      </c>
      <c r="P105" s="38"/>
    </row>
    <row r="106" spans="1:16" x14ac:dyDescent="0.25">
      <c r="A106" s="37">
        <v>106</v>
      </c>
      <c r="B106" s="37">
        <v>1</v>
      </c>
      <c r="C106" s="38" t="s">
        <v>15</v>
      </c>
      <c r="D106" s="39">
        <v>45010</v>
      </c>
      <c r="E106" s="38">
        <v>1222</v>
      </c>
      <c r="F106" s="40" t="s">
        <v>158</v>
      </c>
      <c r="G106" s="40" t="s">
        <v>160</v>
      </c>
      <c r="H106" s="106">
        <v>1</v>
      </c>
      <c r="I106" s="40"/>
      <c r="J106" s="43" t="b">
        <v>1</v>
      </c>
      <c r="K106" s="42">
        <v>45010.4911111111</v>
      </c>
      <c r="L106" s="41" t="b">
        <v>0</v>
      </c>
      <c r="M106" s="39"/>
      <c r="N106" s="43" t="b">
        <v>0</v>
      </c>
      <c r="P106" s="38"/>
    </row>
    <row r="107" spans="1:16" x14ac:dyDescent="0.25">
      <c r="A107" s="37">
        <v>107</v>
      </c>
      <c r="B107" s="37">
        <v>1</v>
      </c>
      <c r="C107" s="38" t="s">
        <v>15</v>
      </c>
      <c r="D107" s="39">
        <v>45000</v>
      </c>
      <c r="E107" s="38">
        <v>1221</v>
      </c>
      <c r="F107" s="40" t="s">
        <v>156</v>
      </c>
      <c r="G107" s="40" t="s">
        <v>161</v>
      </c>
      <c r="H107" s="106">
        <v>1</v>
      </c>
      <c r="I107" s="40"/>
      <c r="J107" s="43" t="b">
        <v>1</v>
      </c>
      <c r="K107" s="42">
        <v>45010.554745370398</v>
      </c>
      <c r="L107" s="41" t="b">
        <v>1</v>
      </c>
      <c r="M107" s="39">
        <v>45341</v>
      </c>
      <c r="N107" s="43" t="b">
        <v>0</v>
      </c>
      <c r="P107" s="38" t="s">
        <v>736</v>
      </c>
    </row>
    <row r="108" spans="1:16" x14ac:dyDescent="0.25">
      <c r="A108" s="37">
        <v>108</v>
      </c>
      <c r="B108" s="37">
        <v>1</v>
      </c>
      <c r="C108" s="38" t="s">
        <v>15</v>
      </c>
      <c r="D108" s="39">
        <v>45011</v>
      </c>
      <c r="E108" s="38">
        <v>1221</v>
      </c>
      <c r="F108" s="40" t="s">
        <v>156</v>
      </c>
      <c r="G108" s="40" t="s">
        <v>162</v>
      </c>
      <c r="H108" s="106">
        <v>1</v>
      </c>
      <c r="I108" s="40"/>
      <c r="J108" s="43" t="b">
        <v>1</v>
      </c>
      <c r="K108" s="42">
        <v>45011.814490740697</v>
      </c>
      <c r="L108" s="41" t="b">
        <v>1</v>
      </c>
      <c r="M108" s="39">
        <v>45341</v>
      </c>
      <c r="N108" s="43" t="b">
        <v>0</v>
      </c>
      <c r="P108" s="38" t="s">
        <v>736</v>
      </c>
    </row>
    <row r="109" spans="1:16" x14ac:dyDescent="0.25">
      <c r="A109" s="37">
        <v>109</v>
      </c>
      <c r="B109" s="37">
        <v>1</v>
      </c>
      <c r="C109" s="38" t="s">
        <v>15</v>
      </c>
      <c r="D109" s="39">
        <v>45011</v>
      </c>
      <c r="E109" s="38">
        <v>1222</v>
      </c>
      <c r="F109" s="40" t="s">
        <v>158</v>
      </c>
      <c r="G109" s="40" t="s">
        <v>163</v>
      </c>
      <c r="H109" s="106">
        <v>2</v>
      </c>
      <c r="I109" s="40"/>
      <c r="J109" s="43" t="b">
        <v>1</v>
      </c>
      <c r="K109" s="42">
        <v>45011.841840277797</v>
      </c>
      <c r="L109" s="41" t="b">
        <v>0</v>
      </c>
      <c r="M109" s="39"/>
      <c r="N109" s="43" t="b">
        <v>0</v>
      </c>
      <c r="P109" s="38"/>
    </row>
    <row r="110" spans="1:16" x14ac:dyDescent="0.25">
      <c r="A110" s="37">
        <v>110</v>
      </c>
      <c r="B110" s="37">
        <v>1</v>
      </c>
      <c r="C110" s="38" t="s">
        <v>15</v>
      </c>
      <c r="D110" s="39">
        <v>45012</v>
      </c>
      <c r="E110" s="38">
        <v>344</v>
      </c>
      <c r="F110" s="40" t="s">
        <v>155</v>
      </c>
      <c r="G110" s="40" t="s">
        <v>59</v>
      </c>
      <c r="H110" s="106">
        <v>0.75</v>
      </c>
      <c r="I110" s="40"/>
      <c r="J110" s="43" t="b">
        <v>1</v>
      </c>
      <c r="K110" s="42">
        <v>45012.440081018503</v>
      </c>
      <c r="L110" s="41" t="b">
        <v>1</v>
      </c>
      <c r="M110" s="39">
        <v>45343</v>
      </c>
      <c r="N110" s="43" t="b">
        <v>0</v>
      </c>
      <c r="P110" s="38" t="s">
        <v>729</v>
      </c>
    </row>
    <row r="111" spans="1:16" x14ac:dyDescent="0.25">
      <c r="A111" s="37">
        <v>111</v>
      </c>
      <c r="B111" s="37">
        <v>1</v>
      </c>
      <c r="C111" s="38" t="s">
        <v>15</v>
      </c>
      <c r="D111" s="39">
        <v>45012</v>
      </c>
      <c r="E111" s="38">
        <v>344</v>
      </c>
      <c r="F111" s="40" t="s">
        <v>155</v>
      </c>
      <c r="G111" s="40" t="s">
        <v>164</v>
      </c>
      <c r="H111" s="106">
        <v>0.5</v>
      </c>
      <c r="I111" s="40"/>
      <c r="J111" s="43" t="s">
        <v>60</v>
      </c>
      <c r="K111" s="42">
        <v>45012.895972222199</v>
      </c>
      <c r="L111" s="41" t="b">
        <v>1</v>
      </c>
      <c r="M111" s="39">
        <v>45343</v>
      </c>
      <c r="N111" s="43" t="s">
        <v>46</v>
      </c>
      <c r="P111" s="38" t="s">
        <v>729</v>
      </c>
    </row>
    <row r="112" spans="1:16" x14ac:dyDescent="0.25">
      <c r="A112" s="37">
        <v>112</v>
      </c>
      <c r="B112" s="37">
        <v>1</v>
      </c>
      <c r="C112" s="38" t="s">
        <v>15</v>
      </c>
      <c r="D112" s="39">
        <v>45012</v>
      </c>
      <c r="E112" s="38">
        <v>4</v>
      </c>
      <c r="F112" s="40" t="s">
        <v>30</v>
      </c>
      <c r="G112" s="40" t="s">
        <v>59</v>
      </c>
      <c r="H112" s="106">
        <v>5</v>
      </c>
      <c r="I112" s="40"/>
      <c r="J112" s="43" t="b">
        <v>1</v>
      </c>
      <c r="K112" s="42">
        <v>45012.9058912037</v>
      </c>
      <c r="L112" s="41" t="b">
        <v>0</v>
      </c>
      <c r="M112" s="39"/>
      <c r="N112" s="43" t="b">
        <v>1</v>
      </c>
      <c r="P112" s="38"/>
    </row>
    <row r="113" spans="1:16" x14ac:dyDescent="0.25">
      <c r="A113" s="37">
        <v>113</v>
      </c>
      <c r="B113" s="37">
        <v>1</v>
      </c>
      <c r="C113" s="38" t="s">
        <v>15</v>
      </c>
      <c r="D113" s="39">
        <v>45011</v>
      </c>
      <c r="E113" s="38">
        <v>1222</v>
      </c>
      <c r="F113" s="40" t="s">
        <v>158</v>
      </c>
      <c r="G113" s="40" t="s">
        <v>59</v>
      </c>
      <c r="H113" s="106">
        <v>1</v>
      </c>
      <c r="I113" s="40"/>
      <c r="J113" s="43" t="s">
        <v>60</v>
      </c>
      <c r="K113" s="42">
        <v>45012.906909722202</v>
      </c>
      <c r="L113" s="41" t="s">
        <v>46</v>
      </c>
      <c r="M113" s="39"/>
      <c r="N113" s="43" t="s">
        <v>46</v>
      </c>
      <c r="P113" s="38"/>
    </row>
    <row r="114" spans="1:16" x14ac:dyDescent="0.25">
      <c r="A114" s="37">
        <v>114</v>
      </c>
      <c r="B114" s="37">
        <v>1</v>
      </c>
      <c r="C114" s="38" t="s">
        <v>15</v>
      </c>
      <c r="D114" s="39">
        <v>45012</v>
      </c>
      <c r="E114" s="38">
        <v>4</v>
      </c>
      <c r="F114" s="40" t="s">
        <v>30</v>
      </c>
      <c r="G114" s="40" t="s">
        <v>59</v>
      </c>
      <c r="H114" s="106">
        <v>1</v>
      </c>
      <c r="I114" s="40"/>
      <c r="J114" s="43" t="b">
        <v>1</v>
      </c>
      <c r="K114" s="42">
        <v>45012.945370370398</v>
      </c>
      <c r="L114" s="41" t="b">
        <v>0</v>
      </c>
      <c r="M114" s="39"/>
      <c r="N114" s="43" t="b">
        <v>0</v>
      </c>
      <c r="P114" s="38"/>
    </row>
    <row r="115" spans="1:16" x14ac:dyDescent="0.25">
      <c r="A115" s="37">
        <v>115</v>
      </c>
      <c r="B115" s="37">
        <v>1</v>
      </c>
      <c r="C115" s="38" t="s">
        <v>15</v>
      </c>
      <c r="D115" s="39">
        <v>45012</v>
      </c>
      <c r="E115" s="38">
        <v>36</v>
      </c>
      <c r="F115" s="40" t="s">
        <v>165</v>
      </c>
      <c r="G115" s="40" t="s">
        <v>59</v>
      </c>
      <c r="H115" s="106">
        <v>0.75</v>
      </c>
      <c r="I115" s="40" t="s">
        <v>22</v>
      </c>
      <c r="J115" s="43" t="b">
        <v>1</v>
      </c>
      <c r="K115" s="42">
        <v>45012.974618055603</v>
      </c>
      <c r="L115" s="41" t="b">
        <v>0</v>
      </c>
      <c r="M115" s="39"/>
      <c r="N115" s="43" t="b">
        <v>0</v>
      </c>
      <c r="P115" s="38"/>
    </row>
    <row r="116" spans="1:16" x14ac:dyDescent="0.25">
      <c r="A116" s="37">
        <v>116</v>
      </c>
      <c r="B116" s="37">
        <v>1</v>
      </c>
      <c r="C116" s="38" t="s">
        <v>15</v>
      </c>
      <c r="D116" s="39">
        <v>45012</v>
      </c>
      <c r="E116" s="38">
        <v>1221</v>
      </c>
      <c r="F116" s="40" t="s">
        <v>156</v>
      </c>
      <c r="G116" s="40" t="s">
        <v>59</v>
      </c>
      <c r="H116" s="106">
        <v>1</v>
      </c>
      <c r="I116" s="40"/>
      <c r="J116" s="43" t="b">
        <v>1</v>
      </c>
      <c r="K116" s="42">
        <v>45012.975543981498</v>
      </c>
      <c r="L116" s="41" t="b">
        <v>1</v>
      </c>
      <c r="M116" s="39">
        <v>45341</v>
      </c>
      <c r="N116" s="43" t="b">
        <v>1</v>
      </c>
      <c r="P116" s="38" t="s">
        <v>736</v>
      </c>
    </row>
    <row r="117" spans="1:16" x14ac:dyDescent="0.25">
      <c r="A117" s="37">
        <v>117</v>
      </c>
      <c r="B117" s="37">
        <v>1</v>
      </c>
      <c r="C117" s="38" t="s">
        <v>15</v>
      </c>
      <c r="D117" s="39">
        <v>45012</v>
      </c>
      <c r="E117" s="38">
        <v>1083</v>
      </c>
      <c r="F117" s="40" t="s">
        <v>48</v>
      </c>
      <c r="G117" s="40" t="s">
        <v>59</v>
      </c>
      <c r="H117" s="106">
        <v>1.5</v>
      </c>
      <c r="I117" s="40"/>
      <c r="J117" s="43" t="b">
        <v>1</v>
      </c>
      <c r="K117" s="42">
        <v>45012.9929050926</v>
      </c>
      <c r="L117" s="41" t="b">
        <v>0</v>
      </c>
      <c r="M117" s="39"/>
      <c r="N117" s="43" t="b">
        <v>1</v>
      </c>
      <c r="P117" s="38"/>
    </row>
    <row r="118" spans="1:16" x14ac:dyDescent="0.25">
      <c r="A118" s="37">
        <v>118</v>
      </c>
      <c r="B118" s="37">
        <v>1</v>
      </c>
      <c r="C118" s="38" t="s">
        <v>15</v>
      </c>
      <c r="D118" s="39">
        <v>45011</v>
      </c>
      <c r="E118" s="38">
        <v>1083</v>
      </c>
      <c r="F118" s="40" t="s">
        <v>48</v>
      </c>
      <c r="G118" s="40" t="s">
        <v>166</v>
      </c>
      <c r="H118" s="106">
        <v>2.5</v>
      </c>
      <c r="I118" s="40"/>
      <c r="J118" s="43" t="b">
        <v>1</v>
      </c>
      <c r="K118" s="42">
        <v>45012.997291666703</v>
      </c>
      <c r="L118" s="41" t="b">
        <v>0</v>
      </c>
      <c r="M118" s="39"/>
      <c r="N118" s="43" t="b">
        <v>1</v>
      </c>
      <c r="P118" s="38"/>
    </row>
    <row r="119" spans="1:16" x14ac:dyDescent="0.25">
      <c r="A119" s="37">
        <v>119</v>
      </c>
      <c r="B119" s="37">
        <v>1</v>
      </c>
      <c r="C119" s="38" t="s">
        <v>15</v>
      </c>
      <c r="D119" s="39">
        <v>45011</v>
      </c>
      <c r="E119" s="38">
        <v>963</v>
      </c>
      <c r="F119" s="40" t="s">
        <v>167</v>
      </c>
      <c r="G119" s="40" t="s">
        <v>168</v>
      </c>
      <c r="H119" s="106">
        <v>0.75</v>
      </c>
      <c r="I119" s="40"/>
      <c r="J119" s="43" t="b">
        <v>1</v>
      </c>
      <c r="K119" s="42">
        <v>45012.998761574097</v>
      </c>
      <c r="L119" s="41" t="b">
        <v>0</v>
      </c>
      <c r="M119" s="39"/>
      <c r="N119" s="43" t="b">
        <v>1</v>
      </c>
      <c r="P119" s="38"/>
    </row>
    <row r="120" spans="1:16" x14ac:dyDescent="0.25">
      <c r="A120" s="37">
        <v>120</v>
      </c>
      <c r="B120" s="37">
        <v>1</v>
      </c>
      <c r="C120" s="38" t="s">
        <v>15</v>
      </c>
      <c r="D120" s="39">
        <v>45011</v>
      </c>
      <c r="E120" s="38">
        <v>191</v>
      </c>
      <c r="F120" s="40" t="s">
        <v>169</v>
      </c>
      <c r="G120" s="40" t="s">
        <v>168</v>
      </c>
      <c r="H120" s="106">
        <v>0.25</v>
      </c>
      <c r="I120" s="40"/>
      <c r="J120" s="43" t="b">
        <v>1</v>
      </c>
      <c r="K120" s="42">
        <v>45012.999085648102</v>
      </c>
      <c r="L120" s="41" t="b">
        <v>0</v>
      </c>
      <c r="M120" s="39"/>
      <c r="N120" s="43" t="b">
        <v>1</v>
      </c>
      <c r="P120" s="38"/>
    </row>
    <row r="121" spans="1:16" x14ac:dyDescent="0.25">
      <c r="A121" s="37">
        <v>121</v>
      </c>
      <c r="B121" s="37">
        <v>1</v>
      </c>
      <c r="C121" s="38" t="s">
        <v>15</v>
      </c>
      <c r="D121" s="39">
        <v>45011</v>
      </c>
      <c r="E121" s="38">
        <v>1221</v>
      </c>
      <c r="F121" s="40" t="s">
        <v>156</v>
      </c>
      <c r="G121" s="40" t="s">
        <v>170</v>
      </c>
      <c r="H121" s="106">
        <v>1</v>
      </c>
      <c r="I121" s="40"/>
      <c r="J121" s="43" t="b">
        <v>1</v>
      </c>
      <c r="K121" s="42">
        <v>45012.999178240701</v>
      </c>
      <c r="L121" s="41" t="b">
        <v>1</v>
      </c>
      <c r="M121" s="39">
        <v>45341</v>
      </c>
      <c r="N121" s="43" t="b">
        <v>1</v>
      </c>
      <c r="P121" s="38" t="s">
        <v>736</v>
      </c>
    </row>
    <row r="122" spans="1:16" x14ac:dyDescent="0.25">
      <c r="A122" s="37">
        <v>122</v>
      </c>
      <c r="B122" s="37">
        <v>1</v>
      </c>
      <c r="C122" s="38" t="s">
        <v>15</v>
      </c>
      <c r="D122" s="39">
        <v>45011</v>
      </c>
      <c r="E122" s="38">
        <v>816</v>
      </c>
      <c r="F122" s="40" t="s">
        <v>171</v>
      </c>
      <c r="G122" s="40" t="s">
        <v>168</v>
      </c>
      <c r="H122" s="106">
        <v>0.1</v>
      </c>
      <c r="I122" s="40"/>
      <c r="J122" s="43" t="b">
        <v>1</v>
      </c>
      <c r="K122" s="42">
        <v>45013.008564814802</v>
      </c>
      <c r="L122" s="41" t="b">
        <v>0</v>
      </c>
      <c r="M122" s="39"/>
      <c r="N122" s="43" t="b">
        <v>1</v>
      </c>
      <c r="P122" s="38"/>
    </row>
    <row r="123" spans="1:16" x14ac:dyDescent="0.25">
      <c r="A123" s="37">
        <v>123</v>
      </c>
      <c r="B123" s="37">
        <v>1</v>
      </c>
      <c r="C123" s="38" t="s">
        <v>15</v>
      </c>
      <c r="D123" s="39">
        <v>45011</v>
      </c>
      <c r="E123" s="38">
        <v>816</v>
      </c>
      <c r="F123" s="40" t="s">
        <v>171</v>
      </c>
      <c r="G123" s="40" t="s">
        <v>168</v>
      </c>
      <c r="H123" s="106">
        <v>0.1</v>
      </c>
      <c r="I123" s="40"/>
      <c r="J123" s="43" t="b">
        <v>1</v>
      </c>
      <c r="K123" s="42">
        <v>45013.008703703701</v>
      </c>
      <c r="L123" s="41" t="b">
        <v>0</v>
      </c>
      <c r="M123" s="39"/>
      <c r="N123" s="43" t="b">
        <v>1</v>
      </c>
      <c r="P123" s="38"/>
    </row>
    <row r="124" spans="1:16" x14ac:dyDescent="0.25">
      <c r="A124" s="37">
        <v>124</v>
      </c>
      <c r="B124" s="37">
        <v>1</v>
      </c>
      <c r="C124" s="38" t="s">
        <v>15</v>
      </c>
      <c r="D124" s="39">
        <v>45011</v>
      </c>
      <c r="E124" s="38">
        <v>1083</v>
      </c>
      <c r="F124" s="40" t="s">
        <v>48</v>
      </c>
      <c r="G124" s="40" t="s">
        <v>59</v>
      </c>
      <c r="H124" s="106">
        <v>2</v>
      </c>
      <c r="I124" s="40"/>
      <c r="J124" s="43" t="s">
        <v>60</v>
      </c>
      <c r="K124" s="42">
        <v>45013.009259259299</v>
      </c>
      <c r="L124" s="41" t="s">
        <v>46</v>
      </c>
      <c r="M124" s="39"/>
      <c r="N124" s="43" t="s">
        <v>46</v>
      </c>
      <c r="P124" s="38"/>
    </row>
    <row r="125" spans="1:16" x14ac:dyDescent="0.25">
      <c r="A125" s="37">
        <v>125</v>
      </c>
      <c r="B125" s="37">
        <v>1</v>
      </c>
      <c r="C125" s="38" t="s">
        <v>15</v>
      </c>
      <c r="D125" s="39">
        <v>45011</v>
      </c>
      <c r="E125" s="38">
        <v>84</v>
      </c>
      <c r="F125" s="40" t="s">
        <v>172</v>
      </c>
      <c r="G125" s="40" t="s">
        <v>173</v>
      </c>
      <c r="H125" s="106">
        <v>2</v>
      </c>
      <c r="I125" s="40"/>
      <c r="J125" s="43" t="b">
        <v>1</v>
      </c>
      <c r="K125" s="42">
        <v>45013.010439814803</v>
      </c>
      <c r="L125" s="41" t="b">
        <v>0</v>
      </c>
      <c r="M125" s="39"/>
      <c r="N125" s="43" t="b">
        <v>1</v>
      </c>
      <c r="P125" s="38"/>
    </row>
    <row r="126" spans="1:16" x14ac:dyDescent="0.25">
      <c r="A126" s="37">
        <v>126</v>
      </c>
      <c r="B126" s="37">
        <v>1</v>
      </c>
      <c r="C126" s="38" t="s">
        <v>15</v>
      </c>
      <c r="D126" s="39">
        <v>45011</v>
      </c>
      <c r="E126" s="38">
        <v>921</v>
      </c>
      <c r="F126" s="40" t="s">
        <v>174</v>
      </c>
      <c r="G126" s="40" t="s">
        <v>59</v>
      </c>
      <c r="H126" s="106">
        <v>2</v>
      </c>
      <c r="I126" s="40"/>
      <c r="J126" s="43" t="b">
        <v>1</v>
      </c>
      <c r="K126" s="42">
        <v>45013.010567129597</v>
      </c>
      <c r="L126" s="41" t="b">
        <v>0</v>
      </c>
      <c r="M126" s="39"/>
      <c r="N126" s="43" t="b">
        <v>0</v>
      </c>
      <c r="P126" s="38"/>
    </row>
    <row r="127" spans="1:16" x14ac:dyDescent="0.25">
      <c r="A127" s="37">
        <v>127</v>
      </c>
      <c r="B127" s="37">
        <v>1</v>
      </c>
      <c r="C127" s="38" t="s">
        <v>15</v>
      </c>
      <c r="D127" s="39">
        <v>45011</v>
      </c>
      <c r="E127" s="38">
        <v>50</v>
      </c>
      <c r="F127" s="40" t="s">
        <v>175</v>
      </c>
      <c r="G127" s="40" t="s">
        <v>176</v>
      </c>
      <c r="H127" s="106">
        <v>1</v>
      </c>
      <c r="I127" s="40"/>
      <c r="J127" s="43" t="b">
        <v>1</v>
      </c>
      <c r="K127" s="42">
        <v>45013.010740740698</v>
      </c>
      <c r="L127" s="41" t="b">
        <v>0</v>
      </c>
      <c r="M127" s="39"/>
      <c r="N127" s="43" t="b">
        <v>1</v>
      </c>
      <c r="P127" s="38"/>
    </row>
    <row r="128" spans="1:16" x14ac:dyDescent="0.25">
      <c r="A128" s="37">
        <v>128</v>
      </c>
      <c r="B128" s="37">
        <v>1</v>
      </c>
      <c r="C128" s="38" t="s">
        <v>15</v>
      </c>
      <c r="D128" s="39">
        <v>45011</v>
      </c>
      <c r="E128" s="38">
        <v>259</v>
      </c>
      <c r="F128" s="40" t="s">
        <v>177</v>
      </c>
      <c r="G128" s="40" t="s">
        <v>59</v>
      </c>
      <c r="H128" s="106">
        <v>1</v>
      </c>
      <c r="I128" s="40"/>
      <c r="J128" s="43" t="s">
        <v>60</v>
      </c>
      <c r="K128" s="42">
        <v>45013.014340277798</v>
      </c>
      <c r="L128" s="41" t="s">
        <v>46</v>
      </c>
      <c r="M128" s="39"/>
      <c r="N128" s="43" t="b">
        <v>1</v>
      </c>
      <c r="P128" s="38"/>
    </row>
    <row r="129" spans="1:16" x14ac:dyDescent="0.25">
      <c r="A129" s="37">
        <v>129</v>
      </c>
      <c r="B129" s="37">
        <v>1</v>
      </c>
      <c r="C129" s="38" t="s">
        <v>15</v>
      </c>
      <c r="D129" s="39">
        <v>45011</v>
      </c>
      <c r="E129" s="38">
        <v>299</v>
      </c>
      <c r="F129" s="40" t="s">
        <v>178</v>
      </c>
      <c r="G129" s="40" t="s">
        <v>168</v>
      </c>
      <c r="H129" s="106">
        <v>1</v>
      </c>
      <c r="I129" s="40"/>
      <c r="J129" s="43" t="b">
        <v>1</v>
      </c>
      <c r="K129" s="42">
        <v>45013.0145486111</v>
      </c>
      <c r="L129" s="41" t="b">
        <v>0</v>
      </c>
      <c r="M129" s="39"/>
      <c r="N129" s="43" t="b">
        <v>0</v>
      </c>
      <c r="P129" s="38"/>
    </row>
    <row r="130" spans="1:16" x14ac:dyDescent="0.25">
      <c r="A130" s="37">
        <v>130</v>
      </c>
      <c r="B130" s="37">
        <v>1</v>
      </c>
      <c r="C130" s="38" t="s">
        <v>15</v>
      </c>
      <c r="D130" s="39">
        <v>45011</v>
      </c>
      <c r="E130" s="38">
        <v>305</v>
      </c>
      <c r="F130" s="40" t="s">
        <v>179</v>
      </c>
      <c r="G130" s="40" t="s">
        <v>168</v>
      </c>
      <c r="H130" s="106">
        <v>0.5</v>
      </c>
      <c r="I130" s="40"/>
      <c r="J130" s="43" t="b">
        <v>1</v>
      </c>
      <c r="K130" s="42">
        <v>45013.014675925901</v>
      </c>
      <c r="L130" s="41" t="b">
        <v>0</v>
      </c>
      <c r="M130" s="39"/>
      <c r="N130" s="43" t="b">
        <v>0</v>
      </c>
      <c r="P130" s="38"/>
    </row>
    <row r="131" spans="1:16" x14ac:dyDescent="0.25">
      <c r="A131" s="37">
        <v>131</v>
      </c>
      <c r="B131" s="37">
        <v>1</v>
      </c>
      <c r="C131" s="38" t="s">
        <v>15</v>
      </c>
      <c r="D131" s="39">
        <v>45011</v>
      </c>
      <c r="E131" s="38">
        <v>816</v>
      </c>
      <c r="F131" s="40" t="s">
        <v>171</v>
      </c>
      <c r="G131" s="40" t="s">
        <v>168</v>
      </c>
      <c r="H131" s="106">
        <v>2</v>
      </c>
      <c r="I131" s="40"/>
      <c r="J131" s="43" t="b">
        <v>1</v>
      </c>
      <c r="K131" s="42">
        <v>45013.016145833302</v>
      </c>
      <c r="L131" s="41" t="b">
        <v>0</v>
      </c>
      <c r="M131" s="39"/>
      <c r="N131" s="43" t="b">
        <v>0</v>
      </c>
      <c r="P131" s="38"/>
    </row>
    <row r="132" spans="1:16" x14ac:dyDescent="0.25">
      <c r="A132" s="37">
        <v>132</v>
      </c>
      <c r="B132" s="37">
        <v>1</v>
      </c>
      <c r="C132" s="38" t="s">
        <v>15</v>
      </c>
      <c r="D132" s="39">
        <v>45012</v>
      </c>
      <c r="E132" s="38">
        <v>895</v>
      </c>
      <c r="F132" s="24" t="s">
        <v>106</v>
      </c>
      <c r="G132" s="40" t="s">
        <v>180</v>
      </c>
      <c r="H132" s="106">
        <v>2.25</v>
      </c>
      <c r="I132" s="40"/>
      <c r="J132" s="43" t="b">
        <v>1</v>
      </c>
      <c r="K132" s="42">
        <v>45013.016400462999</v>
      </c>
      <c r="L132" s="41" t="b">
        <v>1</v>
      </c>
      <c r="M132" s="39">
        <v>45342</v>
      </c>
      <c r="N132" s="43" t="b">
        <v>1</v>
      </c>
      <c r="P132" s="38" t="s">
        <v>666</v>
      </c>
    </row>
    <row r="133" spans="1:16" x14ac:dyDescent="0.25">
      <c r="A133" s="37">
        <v>133</v>
      </c>
      <c r="B133" s="37">
        <v>1</v>
      </c>
      <c r="C133" s="38" t="s">
        <v>15</v>
      </c>
      <c r="D133" s="39">
        <v>45011</v>
      </c>
      <c r="E133" s="38">
        <v>264</v>
      </c>
      <c r="F133" s="40" t="s">
        <v>181</v>
      </c>
      <c r="G133" s="40" t="s">
        <v>59</v>
      </c>
      <c r="H133" s="106">
        <v>1</v>
      </c>
      <c r="I133" s="40"/>
      <c r="J133" s="43" t="b">
        <v>1</v>
      </c>
      <c r="K133" s="42">
        <v>45013.725219907399</v>
      </c>
      <c r="L133" s="41" t="b">
        <v>0</v>
      </c>
      <c r="M133" s="39"/>
      <c r="N133" s="43" t="b">
        <v>0</v>
      </c>
      <c r="P133" s="38"/>
    </row>
    <row r="134" spans="1:16" x14ac:dyDescent="0.25">
      <c r="A134" s="37">
        <v>134</v>
      </c>
      <c r="B134" s="37">
        <v>1</v>
      </c>
      <c r="C134" s="38" t="s">
        <v>15</v>
      </c>
      <c r="D134" s="39">
        <v>45019</v>
      </c>
      <c r="E134" s="38">
        <v>1134</v>
      </c>
      <c r="F134" s="40" t="s">
        <v>26</v>
      </c>
      <c r="G134" s="40" t="s">
        <v>182</v>
      </c>
      <c r="H134" s="106">
        <v>2</v>
      </c>
      <c r="I134" s="40"/>
      <c r="J134" s="43" t="b">
        <v>1</v>
      </c>
      <c r="K134" s="42">
        <v>45019.5874189815</v>
      </c>
      <c r="L134" s="41" t="b">
        <v>0</v>
      </c>
      <c r="M134" s="39"/>
      <c r="N134" s="43" t="b">
        <v>1</v>
      </c>
      <c r="P134" s="38"/>
    </row>
    <row r="135" spans="1:16" x14ac:dyDescent="0.25">
      <c r="A135" s="37">
        <v>135</v>
      </c>
      <c r="B135" s="37">
        <v>1</v>
      </c>
      <c r="C135" s="38" t="s">
        <v>15</v>
      </c>
      <c r="D135" s="39">
        <v>45019</v>
      </c>
      <c r="E135" s="38">
        <v>1083</v>
      </c>
      <c r="F135" s="40" t="s">
        <v>48</v>
      </c>
      <c r="G135" s="40" t="s">
        <v>183</v>
      </c>
      <c r="H135" s="106">
        <v>2</v>
      </c>
      <c r="I135" s="40"/>
      <c r="J135" s="43" t="b">
        <v>1</v>
      </c>
      <c r="K135" s="42">
        <v>45019.587534722203</v>
      </c>
      <c r="L135" s="41" t="b">
        <v>0</v>
      </c>
      <c r="M135" s="39"/>
      <c r="N135" s="43" t="b">
        <v>0</v>
      </c>
      <c r="P135" s="38"/>
    </row>
    <row r="136" spans="1:16" x14ac:dyDescent="0.25">
      <c r="A136" s="37">
        <v>136</v>
      </c>
      <c r="B136" s="37">
        <v>1</v>
      </c>
      <c r="C136" s="38" t="s">
        <v>15</v>
      </c>
      <c r="D136" s="39">
        <v>45019</v>
      </c>
      <c r="E136" s="38">
        <v>36</v>
      </c>
      <c r="F136" s="40" t="s">
        <v>165</v>
      </c>
      <c r="G136" s="40" t="s">
        <v>182</v>
      </c>
      <c r="H136" s="106">
        <v>2</v>
      </c>
      <c r="I136" s="40"/>
      <c r="J136" s="43" t="b">
        <v>1</v>
      </c>
      <c r="K136" s="42">
        <v>45019.587777777801</v>
      </c>
      <c r="L136" s="41" t="b">
        <v>0</v>
      </c>
      <c r="M136" s="39"/>
      <c r="N136" s="43" t="b">
        <v>0</v>
      </c>
      <c r="P136" s="38"/>
    </row>
    <row r="137" spans="1:16" x14ac:dyDescent="0.25">
      <c r="A137" s="37">
        <v>137</v>
      </c>
      <c r="B137" s="37">
        <v>1</v>
      </c>
      <c r="C137" s="38" t="s">
        <v>15</v>
      </c>
      <c r="D137" s="39">
        <v>45019</v>
      </c>
      <c r="E137" s="38">
        <v>1134</v>
      </c>
      <c r="F137" s="40" t="s">
        <v>26</v>
      </c>
      <c r="G137" s="40" t="s">
        <v>182</v>
      </c>
      <c r="H137" s="106">
        <v>0.25</v>
      </c>
      <c r="I137" s="40"/>
      <c r="J137" s="43" t="b">
        <v>1</v>
      </c>
      <c r="K137" s="42">
        <v>45019.6105902778</v>
      </c>
      <c r="L137" s="41" t="b">
        <v>0</v>
      </c>
      <c r="M137" s="39"/>
      <c r="N137" s="43" t="b">
        <v>0</v>
      </c>
      <c r="P137" s="38"/>
    </row>
    <row r="138" spans="1:16" x14ac:dyDescent="0.25">
      <c r="A138" s="37">
        <v>138</v>
      </c>
      <c r="B138" s="37">
        <v>1</v>
      </c>
      <c r="C138" s="38" t="s">
        <v>15</v>
      </c>
      <c r="D138" s="39">
        <v>45020</v>
      </c>
      <c r="E138" s="38">
        <v>1083</v>
      </c>
      <c r="F138" s="40" t="s">
        <v>48</v>
      </c>
      <c r="G138" s="40" t="s">
        <v>182</v>
      </c>
      <c r="H138" s="106">
        <v>1.7</v>
      </c>
      <c r="I138" s="40"/>
      <c r="J138" s="43" t="b">
        <v>1</v>
      </c>
      <c r="K138" s="42">
        <v>45020.886458333298</v>
      </c>
      <c r="L138" s="41" t="b">
        <v>0</v>
      </c>
      <c r="M138" s="39"/>
      <c r="N138" s="43" t="b">
        <v>0</v>
      </c>
      <c r="P138" s="38"/>
    </row>
    <row r="139" spans="1:16" x14ac:dyDescent="0.25">
      <c r="A139" s="37">
        <v>139</v>
      </c>
      <c r="B139" s="37">
        <v>1</v>
      </c>
      <c r="C139" s="38" t="s">
        <v>15</v>
      </c>
      <c r="D139" s="39">
        <v>45020</v>
      </c>
      <c r="E139" s="38">
        <v>395</v>
      </c>
      <c r="F139" s="40" t="s">
        <v>184</v>
      </c>
      <c r="G139" s="40" t="s">
        <v>182</v>
      </c>
      <c r="H139" s="106">
        <v>1.7</v>
      </c>
      <c r="I139" s="40"/>
      <c r="J139" s="43" t="b">
        <v>1</v>
      </c>
      <c r="K139" s="42">
        <v>45020.886956018498</v>
      </c>
      <c r="L139" s="41" t="b">
        <v>0</v>
      </c>
      <c r="M139" s="39"/>
      <c r="N139" s="43" t="b">
        <v>0</v>
      </c>
      <c r="P139" s="38"/>
    </row>
    <row r="140" spans="1:16" x14ac:dyDescent="0.25">
      <c r="A140" s="37">
        <v>140</v>
      </c>
      <c r="B140" s="37">
        <v>1</v>
      </c>
      <c r="C140" s="38" t="s">
        <v>15</v>
      </c>
      <c r="D140" s="39">
        <v>45021</v>
      </c>
      <c r="E140" s="38">
        <v>728</v>
      </c>
      <c r="F140" s="40" t="s">
        <v>185</v>
      </c>
      <c r="G140" s="40" t="s">
        <v>186</v>
      </c>
      <c r="H140" s="106">
        <v>1.8</v>
      </c>
      <c r="I140" s="40"/>
      <c r="J140" s="43" t="b">
        <v>1</v>
      </c>
      <c r="K140" s="42">
        <v>45021.320138888899</v>
      </c>
      <c r="L140" s="41" t="b">
        <v>0</v>
      </c>
      <c r="M140" s="39"/>
      <c r="N140" s="43" t="b">
        <v>0</v>
      </c>
      <c r="P140" s="38"/>
    </row>
    <row r="141" spans="1:16" x14ac:dyDescent="0.25">
      <c r="A141" s="37">
        <v>141</v>
      </c>
      <c r="B141" s="37">
        <v>1</v>
      </c>
      <c r="C141" s="38" t="s">
        <v>15</v>
      </c>
      <c r="D141" s="39">
        <v>45020</v>
      </c>
      <c r="E141" s="38">
        <v>797</v>
      </c>
      <c r="F141" s="40" t="s">
        <v>187</v>
      </c>
      <c r="G141" s="40" t="s">
        <v>182</v>
      </c>
      <c r="H141" s="106">
        <v>1.7</v>
      </c>
      <c r="I141" s="40"/>
      <c r="J141" s="43" t="b">
        <v>1</v>
      </c>
      <c r="K141" s="42">
        <v>45021.347268518497</v>
      </c>
      <c r="L141" s="41" t="b">
        <v>0</v>
      </c>
      <c r="M141" s="39"/>
      <c r="N141" s="43" t="b">
        <v>1</v>
      </c>
      <c r="P141" s="38"/>
    </row>
    <row r="142" spans="1:16" x14ac:dyDescent="0.25">
      <c r="A142" s="37">
        <v>142</v>
      </c>
      <c r="B142" s="37">
        <v>1</v>
      </c>
      <c r="C142" s="38" t="s">
        <v>15</v>
      </c>
      <c r="D142" s="39">
        <v>45021</v>
      </c>
      <c r="E142" s="38">
        <v>1998</v>
      </c>
      <c r="F142" s="40" t="s">
        <v>188</v>
      </c>
      <c r="G142" s="40" t="s">
        <v>189</v>
      </c>
      <c r="H142" s="106">
        <v>1</v>
      </c>
      <c r="I142" s="40"/>
      <c r="J142" s="43" t="b">
        <v>1</v>
      </c>
      <c r="K142" s="42">
        <v>45021.348298611098</v>
      </c>
      <c r="L142" s="41" t="b">
        <v>0</v>
      </c>
      <c r="M142" s="39"/>
      <c r="N142" s="43" t="b">
        <v>0</v>
      </c>
      <c r="P142" s="38"/>
    </row>
    <row r="143" spans="1:16" x14ac:dyDescent="0.25">
      <c r="A143" s="37">
        <v>143</v>
      </c>
      <c r="B143" s="37">
        <v>4</v>
      </c>
      <c r="C143" s="38" t="s">
        <v>19</v>
      </c>
      <c r="D143" s="39">
        <v>45021</v>
      </c>
      <c r="E143" s="38">
        <v>4</v>
      </c>
      <c r="F143" s="40" t="s">
        <v>30</v>
      </c>
      <c r="G143" s="40" t="s">
        <v>190</v>
      </c>
      <c r="H143" s="106">
        <v>1.8</v>
      </c>
      <c r="I143" s="40"/>
      <c r="J143" s="43" t="b">
        <v>1</v>
      </c>
      <c r="K143" s="42">
        <v>45021.397905092599</v>
      </c>
      <c r="L143" s="41" t="b">
        <v>0</v>
      </c>
      <c r="M143" s="39"/>
      <c r="N143" s="43" t="b">
        <v>0</v>
      </c>
      <c r="P143" s="38"/>
    </row>
    <row r="144" spans="1:16" x14ac:dyDescent="0.25">
      <c r="A144" s="37">
        <v>144</v>
      </c>
      <c r="B144" s="37">
        <v>1</v>
      </c>
      <c r="C144" s="38" t="s">
        <v>15</v>
      </c>
      <c r="D144" s="39">
        <v>45021</v>
      </c>
      <c r="E144" s="38">
        <v>1813</v>
      </c>
      <c r="F144" s="40" t="s">
        <v>191</v>
      </c>
      <c r="G144" s="40" t="s">
        <v>192</v>
      </c>
      <c r="H144" s="106">
        <v>1</v>
      </c>
      <c r="I144" s="40"/>
      <c r="J144" s="43" t="b">
        <v>1</v>
      </c>
      <c r="K144" s="42">
        <v>45021.9315740741</v>
      </c>
      <c r="L144" s="41" t="b">
        <v>0</v>
      </c>
      <c r="M144" s="39"/>
      <c r="N144" s="43" t="b">
        <v>0</v>
      </c>
      <c r="P144" s="38"/>
    </row>
    <row r="145" spans="1:16" x14ac:dyDescent="0.25">
      <c r="A145" s="37">
        <v>145</v>
      </c>
      <c r="B145" s="37">
        <v>1</v>
      </c>
      <c r="C145" s="38" t="s">
        <v>15</v>
      </c>
      <c r="D145" s="39">
        <v>45021</v>
      </c>
      <c r="E145" s="38">
        <v>36</v>
      </c>
      <c r="F145" s="40" t="s">
        <v>165</v>
      </c>
      <c r="G145" s="40" t="s">
        <v>193</v>
      </c>
      <c r="H145" s="106">
        <v>2</v>
      </c>
      <c r="I145" s="40"/>
      <c r="J145" s="43" t="b">
        <v>1</v>
      </c>
      <c r="K145" s="42">
        <v>45021.932916666701</v>
      </c>
      <c r="L145" s="41" t="b">
        <v>0</v>
      </c>
      <c r="M145" s="39"/>
      <c r="N145" s="43" t="b">
        <v>0</v>
      </c>
      <c r="P145" s="38"/>
    </row>
    <row r="146" spans="1:16" x14ac:dyDescent="0.25">
      <c r="A146" s="37">
        <v>146</v>
      </c>
      <c r="B146" s="37">
        <v>1</v>
      </c>
      <c r="C146" s="38" t="s">
        <v>15</v>
      </c>
      <c r="D146" s="39">
        <v>45020</v>
      </c>
      <c r="E146" s="38">
        <v>223</v>
      </c>
      <c r="F146" s="40" t="s">
        <v>194</v>
      </c>
      <c r="G146" s="40" t="s">
        <v>195</v>
      </c>
      <c r="H146" s="106">
        <v>2</v>
      </c>
      <c r="I146" s="40"/>
      <c r="J146" s="43" t="b">
        <v>1</v>
      </c>
      <c r="K146" s="42">
        <v>45021.984050925901</v>
      </c>
      <c r="L146" s="41" t="b">
        <v>0</v>
      </c>
      <c r="M146" s="39"/>
      <c r="N146" s="43" t="b">
        <v>0</v>
      </c>
      <c r="P146" s="38"/>
    </row>
    <row r="147" spans="1:16" x14ac:dyDescent="0.25">
      <c r="A147" s="37">
        <v>147</v>
      </c>
      <c r="B147" s="37">
        <v>1</v>
      </c>
      <c r="C147" s="38" t="s">
        <v>15</v>
      </c>
      <c r="D147" s="39">
        <v>45021</v>
      </c>
      <c r="E147" s="38">
        <v>921</v>
      </c>
      <c r="F147" s="40" t="s">
        <v>174</v>
      </c>
      <c r="G147" s="40" t="s">
        <v>59</v>
      </c>
      <c r="H147" s="106">
        <v>1</v>
      </c>
      <c r="I147" s="40"/>
      <c r="J147" s="43" t="b">
        <v>1</v>
      </c>
      <c r="K147" s="42">
        <v>45022.383969907401</v>
      </c>
      <c r="L147" s="41" t="b">
        <v>0</v>
      </c>
      <c r="M147" s="39"/>
      <c r="N147" s="43" t="b">
        <v>0</v>
      </c>
      <c r="P147" s="38"/>
    </row>
    <row r="148" spans="1:16" x14ac:dyDescent="0.25">
      <c r="A148" s="37">
        <v>148</v>
      </c>
      <c r="B148" s="37">
        <v>1</v>
      </c>
      <c r="C148" s="38" t="s">
        <v>15</v>
      </c>
      <c r="D148" s="39">
        <v>45021</v>
      </c>
      <c r="E148" s="38">
        <v>1020</v>
      </c>
      <c r="F148" s="40" t="s">
        <v>196</v>
      </c>
      <c r="G148" s="40" t="s">
        <v>59</v>
      </c>
      <c r="H148" s="106">
        <v>2</v>
      </c>
      <c r="I148" s="40"/>
      <c r="J148" s="43" t="b">
        <v>1</v>
      </c>
      <c r="K148" s="42">
        <v>45022.384421296301</v>
      </c>
      <c r="L148" s="41" t="b">
        <v>0</v>
      </c>
      <c r="M148" s="39"/>
      <c r="N148" s="43" t="b">
        <v>0</v>
      </c>
      <c r="P148" s="38"/>
    </row>
    <row r="149" spans="1:16" x14ac:dyDescent="0.25">
      <c r="A149" s="37">
        <v>149</v>
      </c>
      <c r="B149" s="37">
        <v>1</v>
      </c>
      <c r="C149" s="38" t="s">
        <v>15</v>
      </c>
      <c r="D149" s="39">
        <v>45022</v>
      </c>
      <c r="E149" s="38">
        <v>1543</v>
      </c>
      <c r="F149" s="40" t="s">
        <v>197</v>
      </c>
      <c r="G149" s="40" t="s">
        <v>198</v>
      </c>
      <c r="H149" s="106">
        <v>0.5</v>
      </c>
      <c r="I149" s="40"/>
      <c r="J149" s="43" t="b">
        <v>1</v>
      </c>
      <c r="K149" s="42">
        <v>45022.385682870401</v>
      </c>
      <c r="L149" s="41" t="b">
        <v>0</v>
      </c>
      <c r="M149" s="39"/>
      <c r="N149" s="43" t="b">
        <v>0</v>
      </c>
      <c r="P149" s="38"/>
    </row>
    <row r="150" spans="1:16" x14ac:dyDescent="0.25">
      <c r="A150" s="37">
        <v>150</v>
      </c>
      <c r="B150" s="37">
        <v>4</v>
      </c>
      <c r="C150" s="38" t="s">
        <v>19</v>
      </c>
      <c r="D150" s="39">
        <v>45022</v>
      </c>
      <c r="E150" s="38">
        <v>4</v>
      </c>
      <c r="F150" s="40" t="s">
        <v>30</v>
      </c>
      <c r="G150" s="40" t="s">
        <v>199</v>
      </c>
      <c r="H150" s="106">
        <v>0.5</v>
      </c>
      <c r="I150" s="40"/>
      <c r="J150" s="43" t="b">
        <v>1</v>
      </c>
      <c r="K150" s="42">
        <v>45022.390694444402</v>
      </c>
      <c r="L150" s="41" t="b">
        <v>0</v>
      </c>
      <c r="M150" s="39"/>
      <c r="N150" s="43" t="b">
        <v>0</v>
      </c>
      <c r="P150" s="38"/>
    </row>
    <row r="151" spans="1:16" x14ac:dyDescent="0.25">
      <c r="A151" s="37">
        <v>151</v>
      </c>
      <c r="B151" s="37">
        <v>4</v>
      </c>
      <c r="C151" s="38" t="s">
        <v>19</v>
      </c>
      <c r="D151" s="39">
        <v>45022</v>
      </c>
      <c r="E151" s="38">
        <v>895</v>
      </c>
      <c r="F151" s="24" t="s">
        <v>106</v>
      </c>
      <c r="G151" s="40" t="s">
        <v>200</v>
      </c>
      <c r="H151" s="106">
        <v>1.25</v>
      </c>
      <c r="I151" s="40" t="s">
        <v>201</v>
      </c>
      <c r="J151" s="43" t="s">
        <v>60</v>
      </c>
      <c r="K151" s="42">
        <v>45022.394189814797</v>
      </c>
      <c r="L151" s="41" t="b">
        <v>1</v>
      </c>
      <c r="M151" s="39">
        <v>45342</v>
      </c>
      <c r="N151" s="43" t="s">
        <v>46</v>
      </c>
      <c r="P151" s="38" t="s">
        <v>666</v>
      </c>
    </row>
    <row r="152" spans="1:16" x14ac:dyDescent="0.25">
      <c r="A152" s="37">
        <v>152</v>
      </c>
      <c r="B152" s="37">
        <v>4</v>
      </c>
      <c r="C152" s="38" t="s">
        <v>19</v>
      </c>
      <c r="D152" s="39">
        <v>45022</v>
      </c>
      <c r="E152" s="38">
        <v>1134</v>
      </c>
      <c r="F152" s="40" t="s">
        <v>26</v>
      </c>
      <c r="G152" s="40" t="s">
        <v>202</v>
      </c>
      <c r="H152" s="106">
        <v>0.75</v>
      </c>
      <c r="I152" s="40"/>
      <c r="J152" s="43" t="b">
        <v>1</v>
      </c>
      <c r="K152" s="42">
        <v>45022.409745370402</v>
      </c>
      <c r="L152" s="41" t="b">
        <v>0</v>
      </c>
      <c r="M152" s="39"/>
      <c r="N152" s="43" t="b">
        <v>0</v>
      </c>
      <c r="P152" s="38"/>
    </row>
    <row r="153" spans="1:16" x14ac:dyDescent="0.25">
      <c r="A153" s="37">
        <v>153</v>
      </c>
      <c r="B153" s="37">
        <v>4</v>
      </c>
      <c r="C153" s="38" t="s">
        <v>19</v>
      </c>
      <c r="D153" s="39">
        <v>45022</v>
      </c>
      <c r="E153" s="38">
        <v>228</v>
      </c>
      <c r="F153" s="40" t="s">
        <v>203</v>
      </c>
      <c r="G153" s="40" t="s">
        <v>59</v>
      </c>
      <c r="H153" s="106">
        <v>0.9</v>
      </c>
      <c r="I153" s="40"/>
      <c r="J153" s="43" t="b">
        <v>1</v>
      </c>
      <c r="K153" s="42">
        <v>45022.409976851799</v>
      </c>
      <c r="L153" s="41" t="b">
        <v>0</v>
      </c>
      <c r="M153" s="39"/>
      <c r="N153" s="43" t="b">
        <v>0</v>
      </c>
      <c r="P153" s="38"/>
    </row>
    <row r="154" spans="1:16" x14ac:dyDescent="0.25">
      <c r="A154" s="37">
        <v>154</v>
      </c>
      <c r="B154" s="37">
        <v>4</v>
      </c>
      <c r="C154" s="38" t="s">
        <v>19</v>
      </c>
      <c r="D154" s="39">
        <v>45022</v>
      </c>
      <c r="E154" s="38">
        <v>895</v>
      </c>
      <c r="F154" s="24" t="s">
        <v>106</v>
      </c>
      <c r="G154" s="40" t="s">
        <v>204</v>
      </c>
      <c r="H154" s="106">
        <v>0.4</v>
      </c>
      <c r="I154" s="40"/>
      <c r="J154" s="43" t="b">
        <v>1</v>
      </c>
      <c r="K154" s="42">
        <v>45022.4518634259</v>
      </c>
      <c r="L154" s="41" t="b">
        <v>1</v>
      </c>
      <c r="M154" s="39">
        <v>45342</v>
      </c>
      <c r="N154" s="43" t="b">
        <v>0</v>
      </c>
      <c r="P154" s="38" t="s">
        <v>666</v>
      </c>
    </row>
    <row r="155" spans="1:16" x14ac:dyDescent="0.25">
      <c r="A155" s="37">
        <v>155</v>
      </c>
      <c r="B155" s="37">
        <v>4</v>
      </c>
      <c r="C155" s="38" t="s">
        <v>19</v>
      </c>
      <c r="D155" s="39">
        <v>45022</v>
      </c>
      <c r="E155" s="38">
        <v>812</v>
      </c>
      <c r="F155" s="40" t="s">
        <v>205</v>
      </c>
      <c r="G155" s="40" t="s">
        <v>59</v>
      </c>
      <c r="H155" s="106">
        <v>0.3</v>
      </c>
      <c r="I155" s="40"/>
      <c r="J155" s="43" t="s">
        <v>60</v>
      </c>
      <c r="K155" s="42">
        <v>45022.452488425901</v>
      </c>
      <c r="L155" s="41" t="s">
        <v>46</v>
      </c>
      <c r="M155" s="39"/>
      <c r="N155" s="43" t="s">
        <v>46</v>
      </c>
      <c r="P155" s="38"/>
    </row>
    <row r="156" spans="1:16" x14ac:dyDescent="0.25">
      <c r="A156" s="37">
        <v>156</v>
      </c>
      <c r="B156" s="37">
        <v>4</v>
      </c>
      <c r="C156" s="38" t="s">
        <v>19</v>
      </c>
      <c r="D156" s="39">
        <v>45022</v>
      </c>
      <c r="E156" s="38">
        <v>36</v>
      </c>
      <c r="F156" s="40" t="s">
        <v>165</v>
      </c>
      <c r="G156" s="40" t="s">
        <v>206</v>
      </c>
      <c r="H156" s="106">
        <v>0.2</v>
      </c>
      <c r="I156" s="40"/>
      <c r="J156" s="43" t="b">
        <v>1</v>
      </c>
      <c r="K156" s="42">
        <v>45022.460381944402</v>
      </c>
      <c r="L156" s="41" t="b">
        <v>0</v>
      </c>
      <c r="M156" s="39"/>
      <c r="N156" s="43" t="b">
        <v>0</v>
      </c>
      <c r="P156" s="38"/>
    </row>
    <row r="157" spans="1:16" x14ac:dyDescent="0.25">
      <c r="A157" s="37">
        <v>157</v>
      </c>
      <c r="B157" s="37">
        <v>4</v>
      </c>
      <c r="C157" s="38" t="s">
        <v>19</v>
      </c>
      <c r="D157" s="39">
        <v>45022</v>
      </c>
      <c r="E157" s="38">
        <v>523</v>
      </c>
      <c r="F157" s="40" t="s">
        <v>207</v>
      </c>
      <c r="G157" s="40" t="s">
        <v>208</v>
      </c>
      <c r="H157" s="106">
        <v>2.4</v>
      </c>
      <c r="I157" s="40"/>
      <c r="J157" s="43" t="b">
        <v>1</v>
      </c>
      <c r="K157" s="42">
        <v>45022.678726851896</v>
      </c>
      <c r="L157" s="41" t="b">
        <v>0</v>
      </c>
      <c r="M157" s="39"/>
      <c r="N157" s="43" t="b">
        <v>0</v>
      </c>
      <c r="P157" s="38"/>
    </row>
    <row r="158" spans="1:16" x14ac:dyDescent="0.25">
      <c r="A158" s="37">
        <v>158</v>
      </c>
      <c r="B158" s="37">
        <v>1</v>
      </c>
      <c r="C158" s="38" t="s">
        <v>15</v>
      </c>
      <c r="D158" s="39">
        <v>45022</v>
      </c>
      <c r="E158" s="38">
        <v>1343</v>
      </c>
      <c r="F158" s="40" t="s">
        <v>209</v>
      </c>
      <c r="G158" s="40" t="s">
        <v>59</v>
      </c>
      <c r="H158" s="106">
        <v>0.8</v>
      </c>
      <c r="I158" s="40"/>
      <c r="J158" s="43" t="b">
        <v>1</v>
      </c>
      <c r="K158" s="42">
        <v>45022.6795949074</v>
      </c>
      <c r="L158" s="41" t="b">
        <v>0</v>
      </c>
      <c r="M158" s="39"/>
      <c r="N158" s="43" t="b">
        <v>0</v>
      </c>
      <c r="P158" s="38"/>
    </row>
    <row r="159" spans="1:16" x14ac:dyDescent="0.25">
      <c r="A159" s="37">
        <v>159</v>
      </c>
      <c r="B159" s="37">
        <v>1</v>
      </c>
      <c r="C159" s="38" t="s">
        <v>15</v>
      </c>
      <c r="D159" s="39">
        <v>45022</v>
      </c>
      <c r="E159" s="38">
        <v>898</v>
      </c>
      <c r="F159" s="40" t="s">
        <v>210</v>
      </c>
      <c r="G159" s="40" t="s">
        <v>59</v>
      </c>
      <c r="H159" s="106">
        <v>1</v>
      </c>
      <c r="I159" s="40"/>
      <c r="J159" s="43" t="b">
        <v>1</v>
      </c>
      <c r="K159" s="42">
        <v>45022.682002314803</v>
      </c>
      <c r="L159" s="41" t="b">
        <v>0</v>
      </c>
      <c r="M159" s="39"/>
      <c r="N159" s="43" t="b">
        <v>0</v>
      </c>
      <c r="P159" s="38"/>
    </row>
    <row r="160" spans="1:16" x14ac:dyDescent="0.25">
      <c r="A160" s="37">
        <v>160</v>
      </c>
      <c r="B160" s="37">
        <v>1</v>
      </c>
      <c r="C160" s="38" t="s">
        <v>15</v>
      </c>
      <c r="D160" s="39">
        <v>45022</v>
      </c>
      <c r="E160" s="38">
        <v>334</v>
      </c>
      <c r="F160" s="40" t="s">
        <v>211</v>
      </c>
      <c r="G160" s="40" t="s">
        <v>59</v>
      </c>
      <c r="H160" s="106">
        <v>1</v>
      </c>
      <c r="I160" s="40"/>
      <c r="J160" s="43" t="s">
        <v>60</v>
      </c>
      <c r="K160" s="42">
        <v>45022.686874999999</v>
      </c>
      <c r="L160" s="41" t="s">
        <v>46</v>
      </c>
      <c r="M160" s="39"/>
      <c r="N160" s="43" t="s">
        <v>46</v>
      </c>
      <c r="P160" s="38"/>
    </row>
    <row r="161" spans="1:16" x14ac:dyDescent="0.25">
      <c r="A161" s="37">
        <v>161</v>
      </c>
      <c r="B161" s="37">
        <v>1</v>
      </c>
      <c r="C161" s="38" t="s">
        <v>15</v>
      </c>
      <c r="D161" s="39">
        <v>45022</v>
      </c>
      <c r="E161" s="38">
        <v>1432</v>
      </c>
      <c r="F161" s="40" t="s">
        <v>212</v>
      </c>
      <c r="G161" s="40" t="s">
        <v>59</v>
      </c>
      <c r="H161" s="106">
        <v>1</v>
      </c>
      <c r="I161" s="40"/>
      <c r="J161" s="43" t="s">
        <v>60</v>
      </c>
      <c r="K161" s="42">
        <v>45022.690787036998</v>
      </c>
      <c r="L161" s="41" t="s">
        <v>46</v>
      </c>
      <c r="M161" s="39"/>
      <c r="N161" s="43" t="b">
        <v>0</v>
      </c>
      <c r="P161" s="38"/>
    </row>
    <row r="162" spans="1:16" x14ac:dyDescent="0.25">
      <c r="A162" s="37">
        <v>162</v>
      </c>
      <c r="B162" s="37">
        <v>1</v>
      </c>
      <c r="C162" s="38" t="s">
        <v>15</v>
      </c>
      <c r="D162" s="39">
        <v>45022</v>
      </c>
      <c r="E162" s="38">
        <v>1352</v>
      </c>
      <c r="F162" s="40" t="s">
        <v>213</v>
      </c>
      <c r="G162" s="40" t="s">
        <v>59</v>
      </c>
      <c r="H162" s="106">
        <v>0.1</v>
      </c>
      <c r="I162" s="40"/>
      <c r="J162" s="43" t="b">
        <v>1</v>
      </c>
      <c r="K162" s="42">
        <v>45022.692662037</v>
      </c>
      <c r="L162" s="41" t="b">
        <v>0</v>
      </c>
      <c r="M162" s="39"/>
      <c r="N162" s="43" t="b">
        <v>0</v>
      </c>
      <c r="P162" s="38"/>
    </row>
    <row r="163" spans="1:16" x14ac:dyDescent="0.25">
      <c r="A163" s="37">
        <v>163</v>
      </c>
      <c r="B163" s="37">
        <v>1</v>
      </c>
      <c r="C163" s="38" t="s">
        <v>15</v>
      </c>
      <c r="D163" s="39">
        <v>45022</v>
      </c>
      <c r="E163" s="38">
        <v>143</v>
      </c>
      <c r="F163" s="40" t="s">
        <v>214</v>
      </c>
      <c r="G163" s="40" t="s">
        <v>59</v>
      </c>
      <c r="H163" s="106">
        <v>1</v>
      </c>
      <c r="I163" s="40"/>
      <c r="J163" s="43" t="b">
        <v>1</v>
      </c>
      <c r="K163" s="42">
        <v>45022.694826388899</v>
      </c>
      <c r="L163" s="41" t="b">
        <v>0</v>
      </c>
      <c r="M163" s="39"/>
      <c r="N163" s="43" t="b">
        <v>0</v>
      </c>
      <c r="P163" s="38"/>
    </row>
    <row r="164" spans="1:16" x14ac:dyDescent="0.25">
      <c r="A164" s="37">
        <v>164</v>
      </c>
      <c r="B164" s="37">
        <v>1</v>
      </c>
      <c r="C164" s="38" t="s">
        <v>15</v>
      </c>
      <c r="D164" s="39">
        <v>45022</v>
      </c>
      <c r="E164" s="38">
        <v>1134</v>
      </c>
      <c r="F164" s="40" t="s">
        <v>26</v>
      </c>
      <c r="G164" s="40" t="s">
        <v>215</v>
      </c>
      <c r="H164" s="106">
        <v>2</v>
      </c>
      <c r="I164" s="40"/>
      <c r="J164" s="43" t="b">
        <v>1</v>
      </c>
      <c r="K164" s="42">
        <v>45022.694826388899</v>
      </c>
      <c r="L164" s="41" t="b">
        <v>1</v>
      </c>
      <c r="M164" s="39" t="s">
        <v>741</v>
      </c>
      <c r="N164" s="43" t="b">
        <v>0</v>
      </c>
      <c r="P164" s="38"/>
    </row>
    <row r="165" spans="1:16" x14ac:dyDescent="0.25">
      <c r="A165" s="37">
        <v>165</v>
      </c>
      <c r="B165" s="37">
        <v>1</v>
      </c>
      <c r="C165" s="38" t="s">
        <v>15</v>
      </c>
      <c r="D165" s="39">
        <v>45022</v>
      </c>
      <c r="E165" s="38">
        <v>486</v>
      </c>
      <c r="F165" s="40" t="s">
        <v>216</v>
      </c>
      <c r="G165" s="40" t="s">
        <v>59</v>
      </c>
      <c r="H165" s="106">
        <v>1</v>
      </c>
      <c r="I165" s="40"/>
      <c r="J165" s="43" t="b">
        <v>1</v>
      </c>
      <c r="K165" s="42">
        <v>45022.7055555556</v>
      </c>
      <c r="L165" s="41" t="b">
        <v>0</v>
      </c>
      <c r="M165" s="39"/>
      <c r="N165" s="43" t="b">
        <v>0</v>
      </c>
      <c r="P165" s="38"/>
    </row>
    <row r="166" spans="1:16" x14ac:dyDescent="0.25">
      <c r="A166" s="37">
        <v>166</v>
      </c>
      <c r="B166" s="37">
        <v>1</v>
      </c>
      <c r="C166" s="38" t="s">
        <v>15</v>
      </c>
      <c r="D166" s="39">
        <v>45021</v>
      </c>
      <c r="E166" s="38">
        <v>334</v>
      </c>
      <c r="F166" s="40" t="s">
        <v>211</v>
      </c>
      <c r="G166" s="40" t="s">
        <v>59</v>
      </c>
      <c r="H166" s="106">
        <v>1</v>
      </c>
      <c r="I166" s="40"/>
      <c r="J166" s="43" t="b">
        <v>1</v>
      </c>
      <c r="K166" s="42">
        <v>45022.7097222222</v>
      </c>
      <c r="L166" s="41" t="b">
        <v>0</v>
      </c>
      <c r="M166" s="39"/>
      <c r="N166" s="43" t="b">
        <v>0</v>
      </c>
      <c r="P166" s="38"/>
    </row>
    <row r="167" spans="1:16" x14ac:dyDescent="0.25">
      <c r="A167" s="37">
        <v>167</v>
      </c>
      <c r="B167" s="37">
        <v>1</v>
      </c>
      <c r="C167" s="38" t="s">
        <v>15</v>
      </c>
      <c r="D167" s="39">
        <v>45025</v>
      </c>
      <c r="E167" s="38">
        <v>1083</v>
      </c>
      <c r="F167" s="40" t="s">
        <v>48</v>
      </c>
      <c r="G167" s="40" t="s">
        <v>217</v>
      </c>
      <c r="H167" s="106">
        <v>1</v>
      </c>
      <c r="I167" s="40"/>
      <c r="J167" s="43" t="b">
        <v>1</v>
      </c>
      <c r="K167" s="42">
        <v>45025.466724537</v>
      </c>
      <c r="L167" s="41" t="b">
        <v>0</v>
      </c>
      <c r="M167" s="39"/>
      <c r="N167" s="43" t="b">
        <v>0</v>
      </c>
      <c r="P167" s="38"/>
    </row>
    <row r="168" spans="1:16" x14ac:dyDescent="0.25">
      <c r="A168" s="37">
        <v>168</v>
      </c>
      <c r="B168" s="37">
        <v>1</v>
      </c>
      <c r="C168" s="38" t="s">
        <v>15</v>
      </c>
      <c r="D168" s="39">
        <v>45025</v>
      </c>
      <c r="E168" s="38">
        <v>895</v>
      </c>
      <c r="F168" s="24" t="s">
        <v>106</v>
      </c>
      <c r="G168" s="40" t="s">
        <v>59</v>
      </c>
      <c r="H168" s="106">
        <v>2</v>
      </c>
      <c r="I168" s="40"/>
      <c r="J168" s="43" t="b">
        <v>1</v>
      </c>
      <c r="K168" s="42">
        <v>45025.467060185198</v>
      </c>
      <c r="L168" s="41" t="b">
        <v>1</v>
      </c>
      <c r="M168" s="39">
        <v>45342</v>
      </c>
      <c r="N168" s="43" t="b">
        <v>0</v>
      </c>
      <c r="P168" s="38" t="s">
        <v>666</v>
      </c>
    </row>
    <row r="169" spans="1:16" x14ac:dyDescent="0.25">
      <c r="A169" s="37">
        <v>169</v>
      </c>
      <c r="B169" s="37">
        <v>1</v>
      </c>
      <c r="C169" s="38" t="s">
        <v>15</v>
      </c>
      <c r="D169" s="39">
        <v>45084</v>
      </c>
      <c r="E169" s="38">
        <v>36</v>
      </c>
      <c r="F169" s="40" t="s">
        <v>165</v>
      </c>
      <c r="G169" s="40" t="s">
        <v>192</v>
      </c>
      <c r="H169" s="106">
        <v>2</v>
      </c>
      <c r="I169" s="40" t="s">
        <v>192</v>
      </c>
      <c r="J169" s="43" t="b">
        <v>1</v>
      </c>
      <c r="K169" s="42">
        <v>45084.457824074103</v>
      </c>
      <c r="L169" s="41" t="b">
        <v>0</v>
      </c>
      <c r="M169" s="39"/>
      <c r="N169" s="43" t="b">
        <v>0</v>
      </c>
      <c r="P169" s="38"/>
    </row>
    <row r="170" spans="1:16" x14ac:dyDescent="0.25">
      <c r="A170" s="37">
        <v>170</v>
      </c>
      <c r="B170" s="37">
        <v>1</v>
      </c>
      <c r="C170" s="38" t="s">
        <v>15</v>
      </c>
      <c r="D170" s="39">
        <v>45120</v>
      </c>
      <c r="E170" s="38">
        <v>1083</v>
      </c>
      <c r="F170" s="40" t="s">
        <v>48</v>
      </c>
      <c r="G170" s="40" t="s">
        <v>218</v>
      </c>
      <c r="H170" s="106">
        <v>2</v>
      </c>
      <c r="I170" s="40" t="s">
        <v>219</v>
      </c>
      <c r="J170" s="43" t="b">
        <v>1</v>
      </c>
      <c r="K170" s="42">
        <v>45120.613877314798</v>
      </c>
      <c r="L170" s="41" t="b">
        <v>0</v>
      </c>
      <c r="M170" s="39"/>
      <c r="N170" s="43" t="b">
        <v>0</v>
      </c>
      <c r="P170" s="38"/>
    </row>
    <row r="171" spans="1:16" x14ac:dyDescent="0.25">
      <c r="A171" s="37">
        <v>171</v>
      </c>
      <c r="B171" s="37">
        <v>4</v>
      </c>
      <c r="C171" s="38" t="s">
        <v>19</v>
      </c>
      <c r="D171" s="39">
        <v>45120</v>
      </c>
      <c r="E171" s="38">
        <v>895</v>
      </c>
      <c r="F171" s="24" t="s">
        <v>106</v>
      </c>
      <c r="G171" s="40" t="s">
        <v>220</v>
      </c>
      <c r="H171" s="106">
        <v>1</v>
      </c>
      <c r="I171" s="40" t="s">
        <v>221</v>
      </c>
      <c r="J171" s="43" t="b">
        <v>1</v>
      </c>
      <c r="K171" s="42">
        <v>45120.620127314804</v>
      </c>
      <c r="L171" s="41" t="b">
        <v>1</v>
      </c>
      <c r="M171" s="39">
        <v>45342</v>
      </c>
      <c r="N171" s="43" t="b">
        <v>0</v>
      </c>
      <c r="P171" s="38" t="s">
        <v>666</v>
      </c>
    </row>
    <row r="172" spans="1:16" x14ac:dyDescent="0.25">
      <c r="A172" s="37">
        <v>172</v>
      </c>
      <c r="B172" s="37">
        <v>3</v>
      </c>
      <c r="C172" s="38" t="s">
        <v>54</v>
      </c>
      <c r="D172" s="39">
        <v>45259</v>
      </c>
      <c r="E172" s="38">
        <v>1083</v>
      </c>
      <c r="F172" s="40" t="s">
        <v>48</v>
      </c>
      <c r="G172" s="40" t="s">
        <v>59</v>
      </c>
      <c r="H172" s="106">
        <v>1</v>
      </c>
      <c r="I172" s="40" t="s">
        <v>59</v>
      </c>
      <c r="J172" s="43" t="b">
        <v>1</v>
      </c>
      <c r="K172" s="42">
        <v>45259.640601851897</v>
      </c>
      <c r="L172" s="41" t="b">
        <v>0</v>
      </c>
      <c r="M172" s="39"/>
      <c r="N172" s="43" t="b">
        <v>0</v>
      </c>
      <c r="O172" s="40" t="s">
        <v>222</v>
      </c>
      <c r="P172" s="38"/>
    </row>
    <row r="173" spans="1:16" x14ac:dyDescent="0.25">
      <c r="A173" s="37">
        <v>173</v>
      </c>
      <c r="B173" s="37">
        <v>2</v>
      </c>
      <c r="C173" s="38" t="s">
        <v>223</v>
      </c>
      <c r="D173" s="39">
        <v>45259</v>
      </c>
      <c r="E173" s="38">
        <v>895</v>
      </c>
      <c r="F173" s="24" t="s">
        <v>106</v>
      </c>
      <c r="G173" s="40" t="s">
        <v>224</v>
      </c>
      <c r="H173" s="106">
        <v>3</v>
      </c>
      <c r="I173" s="40" t="s">
        <v>224</v>
      </c>
      <c r="J173" s="43" t="b">
        <v>1</v>
      </c>
      <c r="K173" s="42">
        <v>45259.657118055598</v>
      </c>
      <c r="L173" s="41" t="b">
        <v>1</v>
      </c>
      <c r="M173" s="39">
        <v>45342</v>
      </c>
      <c r="N173" s="43" t="b">
        <v>0</v>
      </c>
      <c r="O173" s="44" t="s">
        <v>222</v>
      </c>
      <c r="P173" s="38" t="s">
        <v>666</v>
      </c>
    </row>
    <row r="174" spans="1:16" x14ac:dyDescent="0.25">
      <c r="A174" s="37">
        <v>174</v>
      </c>
      <c r="B174" s="37">
        <v>1</v>
      </c>
      <c r="C174" s="38" t="s">
        <v>15</v>
      </c>
      <c r="D174" s="39">
        <v>45259</v>
      </c>
      <c r="E174" s="38">
        <v>1083</v>
      </c>
      <c r="F174" s="40" t="s">
        <v>48</v>
      </c>
      <c r="G174" s="40" t="s">
        <v>225</v>
      </c>
      <c r="H174" s="106">
        <v>4</v>
      </c>
      <c r="I174" s="40" t="s">
        <v>225</v>
      </c>
      <c r="J174" s="43" t="b">
        <v>1</v>
      </c>
      <c r="K174" s="42">
        <v>45259.661562499998</v>
      </c>
      <c r="L174" s="41" t="b">
        <v>0</v>
      </c>
      <c r="M174" s="39"/>
      <c r="N174" s="43" t="b">
        <v>0</v>
      </c>
      <c r="O174" s="44" t="s">
        <v>222</v>
      </c>
      <c r="P174" s="38"/>
    </row>
    <row r="175" spans="1:16" x14ac:dyDescent="0.25">
      <c r="A175" s="37">
        <v>175</v>
      </c>
      <c r="B175" s="37">
        <v>2</v>
      </c>
      <c r="C175" s="38" t="s">
        <v>223</v>
      </c>
      <c r="D175" s="39">
        <v>45259</v>
      </c>
      <c r="E175" s="38">
        <v>344</v>
      </c>
      <c r="F175" s="40" t="s">
        <v>155</v>
      </c>
      <c r="G175" s="40" t="s">
        <v>226</v>
      </c>
      <c r="H175" s="106">
        <v>1</v>
      </c>
      <c r="I175" s="40" t="s">
        <v>227</v>
      </c>
      <c r="J175" s="43" t="b">
        <v>1</v>
      </c>
      <c r="K175" s="42">
        <v>45259.665451388901</v>
      </c>
      <c r="L175" s="41" t="b">
        <v>1</v>
      </c>
      <c r="M175" s="39">
        <v>45343</v>
      </c>
      <c r="N175" s="43" t="b">
        <v>0</v>
      </c>
      <c r="O175" s="44" t="s">
        <v>222</v>
      </c>
      <c r="P175" s="38" t="s">
        <v>729</v>
      </c>
    </row>
    <row r="176" spans="1:16" x14ac:dyDescent="0.25">
      <c r="A176" s="37">
        <v>176</v>
      </c>
      <c r="B176" s="37">
        <v>2</v>
      </c>
      <c r="C176" s="38" t="s">
        <v>223</v>
      </c>
      <c r="D176" s="39">
        <v>45259</v>
      </c>
      <c r="E176" s="38">
        <v>1543</v>
      </c>
      <c r="F176" s="40" t="s">
        <v>197</v>
      </c>
      <c r="G176" s="40" t="s">
        <v>226</v>
      </c>
      <c r="H176" s="106">
        <v>1</v>
      </c>
      <c r="I176" s="40" t="s">
        <v>228</v>
      </c>
      <c r="J176" s="43" t="b">
        <v>1</v>
      </c>
      <c r="K176" s="42">
        <v>45274.508854166699</v>
      </c>
      <c r="L176" s="41" t="b">
        <v>0</v>
      </c>
      <c r="M176" s="39"/>
      <c r="N176" s="43" t="b">
        <v>1</v>
      </c>
      <c r="O176" s="44" t="s">
        <v>229</v>
      </c>
      <c r="P176" s="38"/>
    </row>
    <row r="177" spans="1:16" x14ac:dyDescent="0.25">
      <c r="A177" s="37">
        <v>177</v>
      </c>
      <c r="B177" s="37">
        <v>2</v>
      </c>
      <c r="C177" s="38" t="s">
        <v>223</v>
      </c>
      <c r="D177" s="39">
        <v>45259</v>
      </c>
      <c r="E177" s="38">
        <v>1020</v>
      </c>
      <c r="F177" s="40" t="s">
        <v>196</v>
      </c>
      <c r="G177" s="40" t="s">
        <v>226</v>
      </c>
      <c r="H177" s="106">
        <v>1</v>
      </c>
      <c r="I177" s="40" t="s">
        <v>230</v>
      </c>
      <c r="J177" s="43" t="b">
        <v>1</v>
      </c>
      <c r="K177" s="42">
        <v>45274.521157407398</v>
      </c>
      <c r="L177" s="41" t="b">
        <v>0</v>
      </c>
      <c r="M177" s="39"/>
      <c r="N177" s="43" t="b">
        <v>1</v>
      </c>
      <c r="O177" s="44" t="s">
        <v>229</v>
      </c>
      <c r="P177" s="38"/>
    </row>
    <row r="178" spans="1:16" x14ac:dyDescent="0.25">
      <c r="A178" s="37">
        <v>178</v>
      </c>
      <c r="B178" s="37">
        <v>3</v>
      </c>
      <c r="C178" s="38" t="s">
        <v>54</v>
      </c>
      <c r="D178" s="39">
        <v>45259</v>
      </c>
      <c r="E178" s="38">
        <v>4</v>
      </c>
      <c r="F178" s="40" t="s">
        <v>30</v>
      </c>
      <c r="G178" s="40" t="s">
        <v>25</v>
      </c>
      <c r="H178" s="106">
        <v>2.2000000000000002</v>
      </c>
      <c r="I178" s="40" t="s">
        <v>231</v>
      </c>
      <c r="J178" s="43" t="b">
        <v>1</v>
      </c>
      <c r="K178" s="42">
        <v>45259.6713310185</v>
      </c>
      <c r="L178" s="41" t="b">
        <v>0</v>
      </c>
      <c r="M178" s="39"/>
      <c r="N178" s="43" t="b">
        <v>0</v>
      </c>
      <c r="O178" s="44" t="s">
        <v>222</v>
      </c>
      <c r="P178" s="38"/>
    </row>
    <row r="179" spans="1:16" x14ac:dyDescent="0.25">
      <c r="A179" s="37">
        <v>179</v>
      </c>
      <c r="B179" s="37">
        <v>3</v>
      </c>
      <c r="C179" s="38" t="s">
        <v>54</v>
      </c>
      <c r="D179" s="39">
        <v>45259</v>
      </c>
      <c r="E179" s="38">
        <v>157</v>
      </c>
      <c r="F179" s="40" t="s">
        <v>232</v>
      </c>
      <c r="G179" s="40" t="s">
        <v>25</v>
      </c>
      <c r="H179" s="106">
        <v>2.2000000000000002</v>
      </c>
      <c r="I179" s="40" t="s">
        <v>233</v>
      </c>
      <c r="J179" s="43" t="b">
        <v>1</v>
      </c>
      <c r="K179" s="42">
        <v>45259.671840277799</v>
      </c>
      <c r="L179" s="41" t="b">
        <v>0</v>
      </c>
      <c r="M179" s="39"/>
      <c r="N179" s="43" t="b">
        <v>0</v>
      </c>
      <c r="O179" s="44" t="s">
        <v>222</v>
      </c>
      <c r="P179" s="38"/>
    </row>
    <row r="180" spans="1:16" x14ac:dyDescent="0.25">
      <c r="A180" s="37">
        <v>180</v>
      </c>
      <c r="B180" s="37">
        <v>3</v>
      </c>
      <c r="C180" s="38" t="s">
        <v>54</v>
      </c>
      <c r="D180" s="39">
        <v>45259</v>
      </c>
      <c r="E180" s="38">
        <v>36</v>
      </c>
      <c r="F180" s="40" t="s">
        <v>165</v>
      </c>
      <c r="G180" s="40" t="s">
        <v>234</v>
      </c>
      <c r="H180" s="106">
        <v>4.4000000000000004</v>
      </c>
      <c r="I180" s="40" t="s">
        <v>234</v>
      </c>
      <c r="J180" s="43" t="b">
        <v>1</v>
      </c>
      <c r="K180" s="42">
        <v>45259.6723263889</v>
      </c>
      <c r="L180" s="41" t="b">
        <v>0</v>
      </c>
      <c r="M180" s="39"/>
      <c r="N180" s="43" t="b">
        <v>0</v>
      </c>
      <c r="O180" s="44" t="s">
        <v>222</v>
      </c>
      <c r="P180" s="38"/>
    </row>
    <row r="181" spans="1:16" x14ac:dyDescent="0.25">
      <c r="A181" s="37">
        <v>181</v>
      </c>
      <c r="B181" s="37">
        <v>3</v>
      </c>
      <c r="C181" s="38" t="s">
        <v>54</v>
      </c>
      <c r="D181" s="39">
        <v>45259</v>
      </c>
      <c r="E181" s="38">
        <v>2011</v>
      </c>
      <c r="F181" s="40" t="s">
        <v>235</v>
      </c>
      <c r="G181" s="40" t="s">
        <v>59</v>
      </c>
      <c r="H181" s="106">
        <v>2</v>
      </c>
      <c r="I181" s="40" t="s">
        <v>236</v>
      </c>
      <c r="J181" s="43" t="b">
        <v>1</v>
      </c>
      <c r="K181" s="42">
        <v>45259.688136574099</v>
      </c>
      <c r="L181" s="41" t="b">
        <v>0</v>
      </c>
      <c r="M181" s="39"/>
      <c r="N181" s="43" t="b">
        <v>0</v>
      </c>
      <c r="O181" s="44" t="s">
        <v>222</v>
      </c>
      <c r="P181" s="38"/>
    </row>
    <row r="182" spans="1:16" x14ac:dyDescent="0.25">
      <c r="A182" s="37">
        <v>182</v>
      </c>
      <c r="B182" s="37">
        <v>3</v>
      </c>
      <c r="C182" s="38" t="s">
        <v>54</v>
      </c>
      <c r="D182" s="39">
        <v>45259</v>
      </c>
      <c r="E182" s="38">
        <v>4</v>
      </c>
      <c r="F182" s="40" t="s">
        <v>30</v>
      </c>
      <c r="G182" s="40" t="s">
        <v>237</v>
      </c>
      <c r="H182" s="106">
        <v>1</v>
      </c>
      <c r="I182" s="40"/>
      <c r="J182" s="43" t="b">
        <v>1</v>
      </c>
      <c r="K182" s="42">
        <v>45260.006180555603</v>
      </c>
      <c r="L182" s="41" t="b">
        <v>0</v>
      </c>
      <c r="M182" s="39"/>
      <c r="N182" s="43" t="b">
        <v>0</v>
      </c>
      <c r="O182" s="44" t="s">
        <v>222</v>
      </c>
      <c r="P182" s="38"/>
    </row>
    <row r="183" spans="1:16" x14ac:dyDescent="0.25">
      <c r="A183" s="37">
        <v>183</v>
      </c>
      <c r="B183" s="37">
        <v>3</v>
      </c>
      <c r="C183" s="38" t="s">
        <v>54</v>
      </c>
      <c r="D183" s="39">
        <v>45260</v>
      </c>
      <c r="E183" s="38">
        <v>166</v>
      </c>
      <c r="F183" s="40" t="s">
        <v>238</v>
      </c>
      <c r="G183" s="40" t="s">
        <v>59</v>
      </c>
      <c r="H183" s="106">
        <v>2</v>
      </c>
      <c r="I183" s="40"/>
      <c r="J183" s="43" t="b">
        <v>1</v>
      </c>
      <c r="K183" s="42">
        <v>45260.010891203703</v>
      </c>
      <c r="L183" s="41" t="b">
        <v>0</v>
      </c>
      <c r="M183" s="39"/>
      <c r="N183" s="43" t="b">
        <v>0</v>
      </c>
      <c r="O183" s="44" t="s">
        <v>222</v>
      </c>
      <c r="P183" s="38"/>
    </row>
    <row r="184" spans="1:16" x14ac:dyDescent="0.25">
      <c r="A184" s="37">
        <v>184</v>
      </c>
      <c r="B184" s="37">
        <v>2</v>
      </c>
      <c r="C184" s="38" t="s">
        <v>223</v>
      </c>
      <c r="D184" s="39">
        <v>45260</v>
      </c>
      <c r="E184" s="38">
        <v>36</v>
      </c>
      <c r="F184" s="40" t="s">
        <v>165</v>
      </c>
      <c r="G184" s="40" t="s">
        <v>59</v>
      </c>
      <c r="H184" s="106">
        <v>2</v>
      </c>
      <c r="I184" s="40"/>
      <c r="J184" s="43" t="b">
        <v>1</v>
      </c>
      <c r="K184" s="42">
        <v>45260.016539351898</v>
      </c>
      <c r="L184" s="41" t="b">
        <v>0</v>
      </c>
      <c r="M184" s="39"/>
      <c r="N184" s="43" t="b">
        <v>0</v>
      </c>
      <c r="O184" s="44" t="s">
        <v>222</v>
      </c>
      <c r="P184" s="38"/>
    </row>
    <row r="185" spans="1:16" x14ac:dyDescent="0.25">
      <c r="A185" s="37">
        <v>185</v>
      </c>
      <c r="B185" s="37">
        <v>2</v>
      </c>
      <c r="C185" s="38" t="s">
        <v>223</v>
      </c>
      <c r="D185" s="39">
        <v>45259</v>
      </c>
      <c r="E185" s="38">
        <v>1828</v>
      </c>
      <c r="F185" s="40" t="s">
        <v>239</v>
      </c>
      <c r="G185" s="40" t="s">
        <v>59</v>
      </c>
      <c r="H185" s="106">
        <v>3</v>
      </c>
      <c r="I185" s="40">
        <v>45274.500486111101</v>
      </c>
      <c r="J185" s="43" t="b">
        <v>1</v>
      </c>
      <c r="K185" s="42">
        <v>45260.027037036998</v>
      </c>
      <c r="L185" s="41" t="b">
        <v>0</v>
      </c>
      <c r="M185" s="39"/>
      <c r="N185" s="43" t="b">
        <v>1</v>
      </c>
      <c r="O185" s="44" t="s">
        <v>222</v>
      </c>
      <c r="P185" s="38"/>
    </row>
    <row r="186" spans="1:16" x14ac:dyDescent="0.25">
      <c r="A186" s="37">
        <v>186</v>
      </c>
      <c r="B186" s="37">
        <v>2</v>
      </c>
      <c r="C186" s="38" t="s">
        <v>223</v>
      </c>
      <c r="D186" s="39">
        <v>45260</v>
      </c>
      <c r="E186" s="38">
        <v>156</v>
      </c>
      <c r="F186" s="40" t="s">
        <v>113</v>
      </c>
      <c r="G186" s="40" t="s">
        <v>59</v>
      </c>
      <c r="H186" s="106">
        <v>4</v>
      </c>
      <c r="I186" s="40" t="s">
        <v>22</v>
      </c>
      <c r="J186" s="43" t="b">
        <v>1</v>
      </c>
      <c r="K186" s="42">
        <v>45260.029594907399</v>
      </c>
      <c r="L186" s="41" t="b">
        <v>0</v>
      </c>
      <c r="M186" s="39"/>
      <c r="N186" s="43" t="b">
        <v>0</v>
      </c>
      <c r="O186" s="44" t="s">
        <v>222</v>
      </c>
      <c r="P186" s="38"/>
    </row>
    <row r="187" spans="1:16" x14ac:dyDescent="0.25">
      <c r="A187" s="37">
        <v>187</v>
      </c>
      <c r="B187" s="37">
        <v>1</v>
      </c>
      <c r="C187" s="38" t="s">
        <v>15</v>
      </c>
      <c r="D187" s="39">
        <v>45261</v>
      </c>
      <c r="E187" s="38">
        <v>4</v>
      </c>
      <c r="F187" s="40" t="s">
        <v>30</v>
      </c>
      <c r="G187" s="40" t="s">
        <v>240</v>
      </c>
      <c r="H187" s="106">
        <v>0.25</v>
      </c>
      <c r="I187" s="40" t="s">
        <v>241</v>
      </c>
      <c r="J187" s="43" t="b">
        <v>1</v>
      </c>
      <c r="K187" s="42">
        <v>45261.071990740696</v>
      </c>
      <c r="L187" s="41" t="b">
        <v>0</v>
      </c>
      <c r="M187" s="39"/>
      <c r="N187" s="43" t="b">
        <v>0</v>
      </c>
      <c r="O187" s="44" t="s">
        <v>242</v>
      </c>
      <c r="P187" s="38"/>
    </row>
    <row r="188" spans="1:16" x14ac:dyDescent="0.25">
      <c r="A188" s="37">
        <v>188</v>
      </c>
      <c r="B188" s="37">
        <v>2</v>
      </c>
      <c r="C188" s="38" t="s">
        <v>223</v>
      </c>
      <c r="D188" s="39">
        <v>45260</v>
      </c>
      <c r="E188" s="38">
        <v>808</v>
      </c>
      <c r="F188" s="40" t="s">
        <v>243</v>
      </c>
      <c r="G188" s="40" t="s">
        <v>59</v>
      </c>
      <c r="H188" s="106">
        <v>1</v>
      </c>
      <c r="I188" s="40" t="s">
        <v>22</v>
      </c>
      <c r="J188" s="43" t="b">
        <v>1</v>
      </c>
      <c r="K188" s="42">
        <v>45261.072662036997</v>
      </c>
      <c r="L188" s="41" t="b">
        <v>0</v>
      </c>
      <c r="M188" s="39"/>
      <c r="N188" s="43" t="b">
        <v>0</v>
      </c>
      <c r="O188" s="44" t="s">
        <v>242</v>
      </c>
      <c r="P188" s="38"/>
    </row>
    <row r="189" spans="1:16" x14ac:dyDescent="0.25">
      <c r="A189" s="37">
        <v>189</v>
      </c>
      <c r="B189" s="37">
        <v>3</v>
      </c>
      <c r="C189" s="38" t="s">
        <v>54</v>
      </c>
      <c r="D189" s="39">
        <v>45259</v>
      </c>
      <c r="E189" s="38">
        <v>344</v>
      </c>
      <c r="F189" s="40" t="s">
        <v>155</v>
      </c>
      <c r="G189" s="40" t="s">
        <v>59</v>
      </c>
      <c r="H189" s="106">
        <v>2.25</v>
      </c>
      <c r="I189" s="40" t="s">
        <v>22</v>
      </c>
      <c r="J189" s="43" t="b">
        <v>1</v>
      </c>
      <c r="K189" s="42">
        <v>45261.076516203699</v>
      </c>
      <c r="L189" s="41" t="b">
        <v>1</v>
      </c>
      <c r="M189" s="39">
        <v>45343</v>
      </c>
      <c r="N189" s="43" t="b">
        <v>0</v>
      </c>
      <c r="O189" s="44" t="s">
        <v>242</v>
      </c>
      <c r="P189" s="38" t="s">
        <v>729</v>
      </c>
    </row>
    <row r="190" spans="1:16" x14ac:dyDescent="0.25">
      <c r="A190" s="37">
        <v>190</v>
      </c>
      <c r="B190" s="37">
        <v>4</v>
      </c>
      <c r="C190" s="38" t="s">
        <v>19</v>
      </c>
      <c r="D190" s="39">
        <v>45258</v>
      </c>
      <c r="E190" s="38">
        <v>1283</v>
      </c>
      <c r="F190" s="40" t="s">
        <v>244</v>
      </c>
      <c r="G190" s="40"/>
      <c r="H190" s="106">
        <v>1</v>
      </c>
      <c r="I190" s="40"/>
      <c r="J190" s="43" t="b">
        <v>1</v>
      </c>
      <c r="K190" s="42">
        <v>45261.0769097222</v>
      </c>
      <c r="L190" s="41" t="b">
        <v>0</v>
      </c>
      <c r="M190" s="39"/>
      <c r="N190" s="43" t="b">
        <v>0</v>
      </c>
      <c r="O190" s="44" t="s">
        <v>242</v>
      </c>
      <c r="P190" s="38"/>
    </row>
    <row r="191" spans="1:16" x14ac:dyDescent="0.25">
      <c r="A191" s="37">
        <v>191</v>
      </c>
      <c r="B191" s="37">
        <v>4</v>
      </c>
      <c r="C191" s="38" t="s">
        <v>19</v>
      </c>
      <c r="D191" s="39">
        <v>45257</v>
      </c>
      <c r="E191" s="38">
        <v>895</v>
      </c>
      <c r="F191" s="40" t="s">
        <v>106</v>
      </c>
      <c r="G191" s="40"/>
      <c r="H191" s="106">
        <v>1</v>
      </c>
      <c r="I191" s="40"/>
      <c r="J191" s="43" t="b">
        <v>1</v>
      </c>
      <c r="K191" s="42">
        <v>45261.077303240701</v>
      </c>
      <c r="L191" s="41" t="b">
        <v>1</v>
      </c>
      <c r="M191" s="39">
        <v>45342</v>
      </c>
      <c r="N191" s="43" t="b">
        <v>0</v>
      </c>
      <c r="O191" s="44" t="s">
        <v>242</v>
      </c>
      <c r="P191" s="38" t="s">
        <v>666</v>
      </c>
    </row>
    <row r="192" spans="1:16" x14ac:dyDescent="0.25">
      <c r="A192" s="37">
        <v>192</v>
      </c>
      <c r="B192" s="37">
        <v>2</v>
      </c>
      <c r="C192" s="38" t="s">
        <v>223</v>
      </c>
      <c r="D192" s="39">
        <v>45261</v>
      </c>
      <c r="E192" s="38">
        <v>36</v>
      </c>
      <c r="F192" s="40" t="s">
        <v>165</v>
      </c>
      <c r="G192" s="40"/>
      <c r="H192" s="106">
        <v>2</v>
      </c>
      <c r="I192" s="40"/>
      <c r="J192" s="43" t="b">
        <v>1</v>
      </c>
      <c r="K192" s="42">
        <v>45261.083263888897</v>
      </c>
      <c r="L192" s="41" t="b">
        <v>0</v>
      </c>
      <c r="M192" s="39"/>
      <c r="N192" s="43" t="b">
        <v>0</v>
      </c>
      <c r="O192" s="44" t="s">
        <v>242</v>
      </c>
      <c r="P192" s="38"/>
    </row>
    <row r="193" spans="1:16" x14ac:dyDescent="0.25">
      <c r="A193" s="37">
        <v>193</v>
      </c>
      <c r="B193" s="37">
        <v>1</v>
      </c>
      <c r="C193" s="38" t="s">
        <v>15</v>
      </c>
      <c r="D193" s="39">
        <v>45259</v>
      </c>
      <c r="E193" s="38">
        <v>223</v>
      </c>
      <c r="F193" s="40" t="s">
        <v>194</v>
      </c>
      <c r="G193" s="40"/>
      <c r="H193" s="106">
        <v>1</v>
      </c>
      <c r="I193" s="40"/>
      <c r="J193" s="43" t="b">
        <v>1</v>
      </c>
      <c r="K193" s="42">
        <v>45261.086990740703</v>
      </c>
      <c r="L193" s="41" t="b">
        <v>0</v>
      </c>
      <c r="M193" s="39"/>
      <c r="N193" s="43" t="b">
        <v>0</v>
      </c>
      <c r="O193" s="44" t="s">
        <v>242</v>
      </c>
      <c r="P193" s="38"/>
    </row>
    <row r="194" spans="1:16" x14ac:dyDescent="0.25">
      <c r="A194" s="37">
        <v>194</v>
      </c>
      <c r="B194" s="37">
        <v>1</v>
      </c>
      <c r="C194" s="38" t="s">
        <v>15</v>
      </c>
      <c r="D194" s="39">
        <v>45261</v>
      </c>
      <c r="E194" s="38">
        <v>1222</v>
      </c>
      <c r="F194" s="40" t="s">
        <v>158</v>
      </c>
      <c r="G194" s="40" t="s">
        <v>59</v>
      </c>
      <c r="H194" s="106">
        <v>2</v>
      </c>
      <c r="I194" s="40"/>
      <c r="J194" s="43" t="b">
        <v>1</v>
      </c>
      <c r="K194" s="42">
        <v>45261.101226851897</v>
      </c>
      <c r="L194" s="41" t="b">
        <v>0</v>
      </c>
      <c r="M194" s="39"/>
      <c r="N194" s="43" t="b">
        <v>0</v>
      </c>
      <c r="O194" s="44" t="s">
        <v>245</v>
      </c>
      <c r="P194" s="38"/>
    </row>
    <row r="195" spans="1:16" x14ac:dyDescent="0.25">
      <c r="A195" s="37">
        <v>195</v>
      </c>
      <c r="B195" s="37">
        <v>1</v>
      </c>
      <c r="C195" s="38" t="s">
        <v>15</v>
      </c>
      <c r="D195" s="39">
        <v>45261</v>
      </c>
      <c r="E195" s="38">
        <v>887</v>
      </c>
      <c r="F195" s="40" t="s">
        <v>246</v>
      </c>
      <c r="G195" s="40" t="s">
        <v>247</v>
      </c>
      <c r="H195" s="106">
        <v>9.99</v>
      </c>
      <c r="I195" s="40"/>
      <c r="J195" s="43" t="b">
        <v>1</v>
      </c>
      <c r="K195" s="42">
        <v>45261.101736111101</v>
      </c>
      <c r="L195" s="41" t="b">
        <v>0</v>
      </c>
      <c r="M195" s="39"/>
      <c r="N195" s="43" t="b">
        <v>0</v>
      </c>
      <c r="O195" s="44" t="s">
        <v>245</v>
      </c>
      <c r="P195" s="38"/>
    </row>
    <row r="196" spans="1:16" x14ac:dyDescent="0.25">
      <c r="A196" s="37">
        <v>196</v>
      </c>
      <c r="B196" s="37">
        <v>1</v>
      </c>
      <c r="C196" s="38" t="s">
        <v>15</v>
      </c>
      <c r="D196" s="39">
        <v>45261</v>
      </c>
      <c r="E196" s="38" t="s">
        <v>744</v>
      </c>
      <c r="F196" s="40" t="s">
        <v>48</v>
      </c>
      <c r="G196" s="40" t="s">
        <v>248</v>
      </c>
      <c r="H196" s="106">
        <v>2.5</v>
      </c>
      <c r="I196" s="40" t="s">
        <v>249</v>
      </c>
      <c r="J196" s="41" t="b">
        <v>1</v>
      </c>
      <c r="K196" s="42">
        <v>45261.385486111103</v>
      </c>
      <c r="L196" s="43" t="b">
        <v>0</v>
      </c>
      <c r="M196" s="39"/>
      <c r="N196" s="41" t="b">
        <v>0</v>
      </c>
      <c r="O196" s="44" t="s">
        <v>245</v>
      </c>
      <c r="P196" s="38"/>
    </row>
    <row r="197" spans="1:16" x14ac:dyDescent="0.25">
      <c r="A197" s="37">
        <v>197</v>
      </c>
      <c r="B197" s="37">
        <v>1</v>
      </c>
      <c r="C197" s="38" t="s">
        <v>15</v>
      </c>
      <c r="D197" s="39">
        <v>45260</v>
      </c>
      <c r="E197" s="38">
        <v>1334</v>
      </c>
      <c r="F197" s="40" t="s">
        <v>250</v>
      </c>
      <c r="G197" s="40" t="s">
        <v>251</v>
      </c>
      <c r="H197" s="106">
        <v>1.25</v>
      </c>
      <c r="I197" s="40"/>
      <c r="J197" s="43" t="b">
        <v>1</v>
      </c>
      <c r="K197" s="42">
        <v>45261.369560185201</v>
      </c>
      <c r="L197" s="41" t="b">
        <v>0</v>
      </c>
      <c r="M197" s="39"/>
      <c r="N197" s="43" t="b">
        <v>0</v>
      </c>
      <c r="O197" s="44" t="s">
        <v>245</v>
      </c>
      <c r="P197" s="38"/>
    </row>
    <row r="198" spans="1:16" x14ac:dyDescent="0.25">
      <c r="A198" s="37">
        <v>198</v>
      </c>
      <c r="B198" s="37">
        <v>2</v>
      </c>
      <c r="C198" s="38" t="s">
        <v>223</v>
      </c>
      <c r="D198" s="39">
        <v>45260</v>
      </c>
      <c r="E198" s="38">
        <v>156</v>
      </c>
      <c r="F198" s="40" t="s">
        <v>113</v>
      </c>
      <c r="G198" s="40" t="s">
        <v>252</v>
      </c>
      <c r="H198" s="106">
        <v>3.75</v>
      </c>
      <c r="I198" s="40" t="s">
        <v>253</v>
      </c>
      <c r="J198" s="43" t="b">
        <v>1</v>
      </c>
      <c r="K198" s="42">
        <v>45261.370555555601</v>
      </c>
      <c r="L198" s="41" t="b">
        <v>0</v>
      </c>
      <c r="M198" s="39"/>
      <c r="N198" s="43" t="b">
        <v>0</v>
      </c>
      <c r="O198" s="44" t="s">
        <v>245</v>
      </c>
      <c r="P198" s="38"/>
    </row>
    <row r="199" spans="1:16" x14ac:dyDescent="0.25">
      <c r="A199" s="37">
        <v>199</v>
      </c>
      <c r="B199" s="37">
        <v>1</v>
      </c>
      <c r="C199" s="38" t="s">
        <v>15</v>
      </c>
      <c r="D199" s="39">
        <v>45261</v>
      </c>
      <c r="E199" s="38">
        <v>4</v>
      </c>
      <c r="F199" s="40" t="s">
        <v>254</v>
      </c>
      <c r="G199" s="40" t="s">
        <v>255</v>
      </c>
      <c r="H199" s="106">
        <v>1</v>
      </c>
      <c r="I199" s="40"/>
      <c r="J199" s="43" t="b">
        <v>1</v>
      </c>
      <c r="K199" s="42">
        <v>45261.397777777798</v>
      </c>
      <c r="L199" s="41" t="b">
        <v>0</v>
      </c>
      <c r="M199" s="39"/>
      <c r="N199" s="43" t="b">
        <v>0</v>
      </c>
      <c r="O199" s="44" t="s">
        <v>245</v>
      </c>
      <c r="P199" s="38"/>
    </row>
    <row r="200" spans="1:16" x14ac:dyDescent="0.25">
      <c r="A200" s="37">
        <v>200</v>
      </c>
      <c r="B200" s="37">
        <v>1</v>
      </c>
      <c r="C200" s="38" t="s">
        <v>15</v>
      </c>
      <c r="D200" s="39">
        <v>45261</v>
      </c>
      <c r="E200" s="38">
        <v>2020</v>
      </c>
      <c r="F200" s="40" t="s">
        <v>256</v>
      </c>
      <c r="G200" s="40" t="s">
        <v>257</v>
      </c>
      <c r="H200" s="106">
        <v>4.26</v>
      </c>
      <c r="I200" s="40"/>
      <c r="J200" s="43" t="b">
        <v>1</v>
      </c>
      <c r="K200" s="42">
        <v>45344.687314814801</v>
      </c>
      <c r="L200" s="41" t="b">
        <v>1</v>
      </c>
      <c r="M200" s="39">
        <v>45344</v>
      </c>
      <c r="N200" s="43" t="b">
        <v>0</v>
      </c>
      <c r="O200" s="44" t="s">
        <v>745</v>
      </c>
      <c r="P200" s="38" t="s">
        <v>746</v>
      </c>
    </row>
    <row r="201" spans="1:16" x14ac:dyDescent="0.25">
      <c r="A201" s="37">
        <v>201</v>
      </c>
      <c r="B201" s="37">
        <v>2</v>
      </c>
      <c r="C201" s="38" t="s">
        <v>223</v>
      </c>
      <c r="D201" s="39">
        <v>45260</v>
      </c>
      <c r="E201" s="38">
        <v>158</v>
      </c>
      <c r="F201" s="40" t="s">
        <v>258</v>
      </c>
      <c r="G201" s="40" t="s">
        <v>59</v>
      </c>
      <c r="H201" s="106">
        <v>2</v>
      </c>
      <c r="I201" s="40"/>
      <c r="J201" s="43" t="b">
        <v>1</v>
      </c>
      <c r="K201" s="42">
        <v>45274.489675925899</v>
      </c>
      <c r="L201" s="41" t="b">
        <v>0</v>
      </c>
      <c r="M201" s="39"/>
      <c r="N201" s="43" t="b">
        <v>0</v>
      </c>
      <c r="O201" s="44" t="s">
        <v>259</v>
      </c>
      <c r="P201" s="38"/>
    </row>
    <row r="202" spans="1:16" x14ac:dyDescent="0.25">
      <c r="A202" s="37">
        <v>202</v>
      </c>
      <c r="B202" s="37">
        <v>2</v>
      </c>
      <c r="C202" s="38" t="s">
        <v>223</v>
      </c>
      <c r="D202" s="39">
        <v>45259</v>
      </c>
      <c r="E202" s="38">
        <v>878</v>
      </c>
      <c r="F202" s="40" t="s">
        <v>260</v>
      </c>
      <c r="G202" s="40" t="s">
        <v>261</v>
      </c>
      <c r="H202" s="106">
        <v>1.25</v>
      </c>
      <c r="I202" s="40"/>
      <c r="J202" s="43" t="b">
        <v>1</v>
      </c>
      <c r="K202" s="42">
        <v>45274.522037037001</v>
      </c>
      <c r="L202" s="41" t="b">
        <v>0</v>
      </c>
      <c r="M202" s="39"/>
      <c r="N202" s="43" t="b">
        <v>1</v>
      </c>
      <c r="O202" s="44" t="s">
        <v>229</v>
      </c>
      <c r="P202" s="38"/>
    </row>
    <row r="203" spans="1:16" x14ac:dyDescent="0.25">
      <c r="A203" s="37">
        <v>203</v>
      </c>
      <c r="B203" s="37">
        <v>3</v>
      </c>
      <c r="C203" s="38" t="s">
        <v>54</v>
      </c>
      <c r="D203" s="39">
        <v>45274</v>
      </c>
      <c r="E203" s="38">
        <v>9</v>
      </c>
      <c r="F203" s="40" t="s">
        <v>262</v>
      </c>
      <c r="G203" s="40" t="s">
        <v>263</v>
      </c>
      <c r="H203" s="106">
        <v>4.5</v>
      </c>
      <c r="I203" s="40"/>
      <c r="J203" s="43" t="b">
        <v>1</v>
      </c>
      <c r="K203" s="42">
        <v>45274.4949305556</v>
      </c>
      <c r="L203" s="41" t="b">
        <v>0</v>
      </c>
      <c r="M203" s="39"/>
      <c r="N203" s="43" t="b">
        <v>0</v>
      </c>
      <c r="O203" s="44" t="s">
        <v>259</v>
      </c>
      <c r="P203" s="38"/>
    </row>
    <row r="204" spans="1:16" x14ac:dyDescent="0.25">
      <c r="A204" s="37">
        <v>204</v>
      </c>
      <c r="B204" s="37">
        <v>3</v>
      </c>
      <c r="C204" s="38" t="s">
        <v>54</v>
      </c>
      <c r="D204" s="39">
        <v>45274</v>
      </c>
      <c r="E204" s="38">
        <v>1083</v>
      </c>
      <c r="F204" s="40" t="s">
        <v>48</v>
      </c>
      <c r="G204" s="40" t="s">
        <v>59</v>
      </c>
      <c r="H204" s="106">
        <v>1</v>
      </c>
      <c r="I204" s="40"/>
      <c r="J204" s="43" t="b">
        <v>1</v>
      </c>
      <c r="K204" s="42">
        <v>45274.495266203703</v>
      </c>
      <c r="L204" s="41" t="b">
        <v>0</v>
      </c>
      <c r="M204" s="39"/>
      <c r="N204" s="43" t="b">
        <v>0</v>
      </c>
      <c r="O204" s="44" t="s">
        <v>259</v>
      </c>
      <c r="P204" s="38"/>
    </row>
    <row r="205" spans="1:16" x14ac:dyDescent="0.25">
      <c r="A205" s="37">
        <v>205</v>
      </c>
      <c r="B205" s="37">
        <v>2</v>
      </c>
      <c r="C205" s="38" t="s">
        <v>223</v>
      </c>
      <c r="D205" s="39">
        <v>45259</v>
      </c>
      <c r="E205" s="38">
        <v>2020</v>
      </c>
      <c r="F205" s="40" t="s">
        <v>256</v>
      </c>
      <c r="G205" s="40" t="s">
        <v>264</v>
      </c>
      <c r="H205" s="106">
        <v>2.75</v>
      </c>
      <c r="I205" s="40" t="s">
        <v>22</v>
      </c>
      <c r="J205" s="43" t="b">
        <v>1</v>
      </c>
      <c r="K205" s="42">
        <v>45344.686458333301</v>
      </c>
      <c r="L205" s="41" t="b">
        <v>1</v>
      </c>
      <c r="M205" s="39">
        <v>45344</v>
      </c>
      <c r="N205" s="43" t="b">
        <v>0</v>
      </c>
      <c r="O205" s="44" t="s">
        <v>745</v>
      </c>
      <c r="P205" s="38" t="s">
        <v>746</v>
      </c>
    </row>
    <row r="206" spans="1:16" x14ac:dyDescent="0.25">
      <c r="A206" s="37">
        <v>206</v>
      </c>
      <c r="B206" s="37">
        <v>2</v>
      </c>
      <c r="C206" s="38" t="s">
        <v>223</v>
      </c>
      <c r="D206" s="39">
        <v>45259</v>
      </c>
      <c r="E206" s="38">
        <v>2020</v>
      </c>
      <c r="F206" s="40" t="s">
        <v>256</v>
      </c>
      <c r="G206" s="40" t="s">
        <v>265</v>
      </c>
      <c r="H206" s="106">
        <v>1</v>
      </c>
      <c r="I206" s="40"/>
      <c r="J206" s="43" t="b">
        <v>1</v>
      </c>
      <c r="K206" s="42">
        <v>45344.6870023148</v>
      </c>
      <c r="L206" s="41" t="b">
        <v>1</v>
      </c>
      <c r="M206" s="39">
        <v>45344</v>
      </c>
      <c r="N206" s="43" t="b">
        <v>0</v>
      </c>
      <c r="O206" s="44" t="s">
        <v>745</v>
      </c>
      <c r="P206" s="38" t="s">
        <v>746</v>
      </c>
    </row>
    <row r="207" spans="1:16" x14ac:dyDescent="0.25">
      <c r="A207" s="37">
        <v>207</v>
      </c>
      <c r="B207" s="37">
        <v>2</v>
      </c>
      <c r="C207" s="38" t="s">
        <v>223</v>
      </c>
      <c r="D207" s="39">
        <v>45259</v>
      </c>
      <c r="E207" s="38">
        <v>2020</v>
      </c>
      <c r="F207" s="40" t="s">
        <v>256</v>
      </c>
      <c r="G207" s="40" t="s">
        <v>266</v>
      </c>
      <c r="H207" s="106">
        <v>1.5</v>
      </c>
      <c r="I207" s="40"/>
      <c r="J207" s="43" t="b">
        <v>1</v>
      </c>
      <c r="K207" s="42">
        <v>45344.687314814801</v>
      </c>
      <c r="L207" s="41" t="b">
        <v>1</v>
      </c>
      <c r="M207" s="39">
        <v>45344</v>
      </c>
      <c r="N207" s="43" t="b">
        <v>0</v>
      </c>
      <c r="O207" s="44" t="s">
        <v>745</v>
      </c>
      <c r="P207" s="38" t="s">
        <v>746</v>
      </c>
    </row>
    <row r="208" spans="1:16" x14ac:dyDescent="0.25">
      <c r="A208" s="37">
        <v>208</v>
      </c>
      <c r="B208" s="37">
        <v>1</v>
      </c>
      <c r="C208" s="38" t="s">
        <v>15</v>
      </c>
      <c r="D208" s="39">
        <v>45275</v>
      </c>
      <c r="E208" s="38">
        <v>2021</v>
      </c>
      <c r="F208" s="40" t="s">
        <v>20</v>
      </c>
      <c r="G208" s="40" t="s">
        <v>267</v>
      </c>
      <c r="H208" s="106">
        <v>6</v>
      </c>
      <c r="I208" s="40"/>
      <c r="J208" s="43" t="b">
        <v>1</v>
      </c>
      <c r="K208" s="42">
        <v>45275.299328703702</v>
      </c>
      <c r="L208" s="41" t="b">
        <v>0</v>
      </c>
      <c r="M208" s="39"/>
      <c r="N208" s="43" t="b">
        <v>0</v>
      </c>
      <c r="O208" s="44" t="s">
        <v>268</v>
      </c>
      <c r="P208" s="38"/>
    </row>
    <row r="209" spans="1:16" x14ac:dyDescent="0.25">
      <c r="A209" s="37">
        <v>209</v>
      </c>
      <c r="B209" s="37">
        <v>1</v>
      </c>
      <c r="C209" s="38" t="s">
        <v>15</v>
      </c>
      <c r="D209" s="39">
        <v>45275</v>
      </c>
      <c r="E209" s="38">
        <v>1083</v>
      </c>
      <c r="F209" s="40" t="s">
        <v>48</v>
      </c>
      <c r="G209" s="40" t="s">
        <v>269</v>
      </c>
      <c r="H209" s="106">
        <v>0.5</v>
      </c>
      <c r="I209" s="40"/>
      <c r="J209" s="43" t="b">
        <v>1</v>
      </c>
      <c r="K209" s="42">
        <v>45275.299699074101</v>
      </c>
      <c r="L209" s="41" t="b">
        <v>0</v>
      </c>
      <c r="M209" s="39"/>
      <c r="N209" s="43" t="b">
        <v>0</v>
      </c>
      <c r="O209" s="44" t="s">
        <v>268</v>
      </c>
      <c r="P209" s="38"/>
    </row>
    <row r="210" spans="1:16" x14ac:dyDescent="0.25">
      <c r="A210" s="37">
        <v>210</v>
      </c>
      <c r="B210" s="37">
        <v>1</v>
      </c>
      <c r="C210" s="38" t="s">
        <v>15</v>
      </c>
      <c r="D210" s="39">
        <v>45275</v>
      </c>
      <c r="E210" s="38">
        <v>2021</v>
      </c>
      <c r="F210" s="40" t="s">
        <v>20</v>
      </c>
      <c r="G210" s="40" t="s">
        <v>270</v>
      </c>
      <c r="H210" s="106">
        <v>0.25</v>
      </c>
      <c r="I210" s="40"/>
      <c r="J210" s="43" t="b">
        <v>1</v>
      </c>
      <c r="K210" s="42">
        <v>45275.306145833303</v>
      </c>
      <c r="L210" s="41" t="b">
        <v>0</v>
      </c>
      <c r="M210" s="39"/>
      <c r="N210" s="43" t="b">
        <v>1</v>
      </c>
      <c r="O210" s="44" t="s">
        <v>268</v>
      </c>
      <c r="P210" s="38"/>
    </row>
    <row r="211" spans="1:16" x14ac:dyDescent="0.25">
      <c r="A211" s="37">
        <v>211</v>
      </c>
      <c r="B211" s="37">
        <v>1</v>
      </c>
      <c r="C211" s="38" t="s">
        <v>15</v>
      </c>
      <c r="D211" s="39">
        <v>45275</v>
      </c>
      <c r="E211" s="38">
        <v>2</v>
      </c>
      <c r="F211" s="40" t="s">
        <v>271</v>
      </c>
      <c r="G211" s="40" t="s">
        <v>59</v>
      </c>
      <c r="H211" s="106">
        <v>2.25</v>
      </c>
      <c r="I211" s="40"/>
      <c r="J211" s="43" t="b">
        <v>1</v>
      </c>
      <c r="K211" s="42">
        <v>45275.299942129597</v>
      </c>
      <c r="L211" s="41" t="b">
        <v>0</v>
      </c>
      <c r="M211" s="39"/>
      <c r="N211" s="43" t="b">
        <v>0</v>
      </c>
      <c r="O211" s="44" t="s">
        <v>268</v>
      </c>
      <c r="P211" s="38"/>
    </row>
    <row r="212" spans="1:16" x14ac:dyDescent="0.25">
      <c r="A212" s="37">
        <v>212</v>
      </c>
      <c r="B212" s="37">
        <v>1</v>
      </c>
      <c r="C212" s="38" t="s">
        <v>15</v>
      </c>
      <c r="D212" s="39">
        <v>45275</v>
      </c>
      <c r="E212" s="38">
        <v>3</v>
      </c>
      <c r="F212" s="40" t="s">
        <v>272</v>
      </c>
      <c r="G212" s="40" t="s">
        <v>168</v>
      </c>
      <c r="H212" s="106">
        <v>1.75</v>
      </c>
      <c r="I212" s="40"/>
      <c r="J212" s="43" t="b">
        <v>1</v>
      </c>
      <c r="K212" s="42">
        <v>45275.300034722197</v>
      </c>
      <c r="L212" s="41" t="b">
        <v>0</v>
      </c>
      <c r="M212" s="39"/>
      <c r="N212" s="43" t="b">
        <v>0</v>
      </c>
      <c r="O212" s="44" t="s">
        <v>268</v>
      </c>
      <c r="P212" s="38"/>
    </row>
    <row r="213" spans="1:16" x14ac:dyDescent="0.25">
      <c r="A213" s="37">
        <v>213</v>
      </c>
      <c r="B213" s="37">
        <v>1</v>
      </c>
      <c r="C213" s="38" t="s">
        <v>15</v>
      </c>
      <c r="D213" s="39">
        <v>45275</v>
      </c>
      <c r="E213" s="38">
        <v>5</v>
      </c>
      <c r="F213" s="40" t="s">
        <v>273</v>
      </c>
      <c r="G213" s="40" t="s">
        <v>274</v>
      </c>
      <c r="H213" s="106">
        <v>0.75</v>
      </c>
      <c r="I213" s="40"/>
      <c r="J213" s="43" t="b">
        <v>1</v>
      </c>
      <c r="K213" s="42">
        <v>45275.300127314797</v>
      </c>
      <c r="L213" s="41" t="b">
        <v>0</v>
      </c>
      <c r="M213" s="39"/>
      <c r="N213" s="43" t="b">
        <v>0</v>
      </c>
      <c r="O213" s="44" t="s">
        <v>268</v>
      </c>
      <c r="P213" s="38"/>
    </row>
    <row r="214" spans="1:16" x14ac:dyDescent="0.25">
      <c r="A214" s="37">
        <v>214</v>
      </c>
      <c r="B214" s="37">
        <v>1</v>
      </c>
      <c r="C214" s="38" t="s">
        <v>15</v>
      </c>
      <c r="D214" s="39">
        <v>45275</v>
      </c>
      <c r="E214" s="38">
        <v>6</v>
      </c>
      <c r="F214" s="40" t="s">
        <v>275</v>
      </c>
      <c r="G214" s="40" t="s">
        <v>276</v>
      </c>
      <c r="H214" s="106">
        <v>1.75</v>
      </c>
      <c r="I214" s="40"/>
      <c r="J214" s="43" t="b">
        <v>1</v>
      </c>
      <c r="K214" s="42">
        <v>45275.305937500001</v>
      </c>
      <c r="L214" s="41" t="b">
        <v>0</v>
      </c>
      <c r="M214" s="39"/>
      <c r="N214" s="43" t="b">
        <v>1</v>
      </c>
      <c r="O214" s="44" t="s">
        <v>268</v>
      </c>
      <c r="P214" s="38"/>
    </row>
    <row r="215" spans="1:16" x14ac:dyDescent="0.25">
      <c r="A215" s="37">
        <v>215</v>
      </c>
      <c r="B215" s="37">
        <v>1</v>
      </c>
      <c r="C215" s="38" t="s">
        <v>15</v>
      </c>
      <c r="D215" s="39">
        <v>45275</v>
      </c>
      <c r="E215" s="38">
        <v>215</v>
      </c>
      <c r="F215" s="40" t="s">
        <v>277</v>
      </c>
      <c r="G215" s="40" t="s">
        <v>278</v>
      </c>
      <c r="H215" s="106">
        <v>0.5</v>
      </c>
      <c r="I215" s="40"/>
      <c r="J215" s="43" t="b">
        <v>1</v>
      </c>
      <c r="K215" s="42">
        <v>45275.305821759299</v>
      </c>
      <c r="L215" s="41" t="b">
        <v>0</v>
      </c>
      <c r="M215" s="39"/>
      <c r="N215" s="43" t="b">
        <v>0</v>
      </c>
      <c r="O215" s="44" t="s">
        <v>268</v>
      </c>
      <c r="P215" s="38"/>
    </row>
    <row r="216" spans="1:16" x14ac:dyDescent="0.25">
      <c r="A216" s="37">
        <v>216</v>
      </c>
      <c r="B216" s="37">
        <v>1</v>
      </c>
      <c r="C216" s="38" t="s">
        <v>15</v>
      </c>
      <c r="D216" s="39">
        <v>45275</v>
      </c>
      <c r="E216" s="38">
        <v>6</v>
      </c>
      <c r="F216" s="40" t="s">
        <v>275</v>
      </c>
      <c r="G216" s="40" t="s">
        <v>59</v>
      </c>
      <c r="H216" s="106">
        <v>1</v>
      </c>
      <c r="I216" s="40"/>
      <c r="J216" s="43" t="b">
        <v>1</v>
      </c>
      <c r="K216" s="42">
        <v>45275.3055902778</v>
      </c>
      <c r="L216" s="41" t="b">
        <v>0</v>
      </c>
      <c r="M216" s="39"/>
      <c r="N216" s="43" t="b">
        <v>0</v>
      </c>
      <c r="O216" s="44" t="s">
        <v>268</v>
      </c>
      <c r="P216" s="38"/>
    </row>
    <row r="217" spans="1:16" x14ac:dyDescent="0.25">
      <c r="A217" s="37">
        <v>217</v>
      </c>
      <c r="B217" s="37">
        <v>1</v>
      </c>
      <c r="C217" s="38" t="s">
        <v>15</v>
      </c>
      <c r="D217" s="39">
        <v>45275</v>
      </c>
      <c r="E217" s="38">
        <v>1779</v>
      </c>
      <c r="F217" s="40" t="s">
        <v>279</v>
      </c>
      <c r="G217" s="40" t="s">
        <v>59</v>
      </c>
      <c r="H217" s="106">
        <v>1</v>
      </c>
      <c r="I217" s="40"/>
      <c r="J217" s="43" t="b">
        <v>1</v>
      </c>
      <c r="K217" s="42">
        <v>45275.3066203704</v>
      </c>
      <c r="L217" s="41" t="b">
        <v>0</v>
      </c>
      <c r="M217" s="39"/>
      <c r="N217" s="43" t="b">
        <v>0</v>
      </c>
      <c r="O217" s="44" t="s">
        <v>268</v>
      </c>
      <c r="P217" s="38"/>
    </row>
    <row r="218" spans="1:16" x14ac:dyDescent="0.25">
      <c r="A218" s="37">
        <v>218</v>
      </c>
      <c r="B218" s="37">
        <v>1</v>
      </c>
      <c r="C218" s="38" t="s">
        <v>15</v>
      </c>
      <c r="D218" s="39">
        <v>45275</v>
      </c>
      <c r="E218" s="38">
        <v>7</v>
      </c>
      <c r="F218" s="40" t="s">
        <v>280</v>
      </c>
      <c r="G218" s="40" t="s">
        <v>281</v>
      </c>
      <c r="H218" s="106">
        <v>1</v>
      </c>
      <c r="I218" s="40"/>
      <c r="J218" s="43" t="b">
        <v>1</v>
      </c>
      <c r="K218" s="42">
        <v>45275.335289351897</v>
      </c>
      <c r="L218" s="41" t="b">
        <v>0</v>
      </c>
      <c r="M218" s="39"/>
      <c r="N218" s="43" t="b">
        <v>0</v>
      </c>
      <c r="O218" s="44" t="s">
        <v>18</v>
      </c>
      <c r="P218" s="38"/>
    </row>
    <row r="219" spans="1:16" x14ac:dyDescent="0.25">
      <c r="A219" s="37">
        <v>219</v>
      </c>
      <c r="B219" s="37">
        <v>1</v>
      </c>
      <c r="C219" s="38" t="s">
        <v>15</v>
      </c>
      <c r="D219" s="39">
        <v>45275</v>
      </c>
      <c r="E219" s="38">
        <v>1</v>
      </c>
      <c r="F219" s="40" t="s">
        <v>282</v>
      </c>
      <c r="G219" s="40" t="s">
        <v>283</v>
      </c>
      <c r="H219" s="106">
        <v>1</v>
      </c>
      <c r="I219" s="40"/>
      <c r="J219" s="43" t="b">
        <v>1</v>
      </c>
      <c r="K219" s="42">
        <v>45275.336921296301</v>
      </c>
      <c r="L219" s="41" t="b">
        <v>0</v>
      </c>
      <c r="M219" s="39"/>
      <c r="N219" s="43" t="b">
        <v>0</v>
      </c>
      <c r="O219" s="44" t="s">
        <v>18</v>
      </c>
      <c r="P219" s="38"/>
    </row>
    <row r="220" spans="1:16" x14ac:dyDescent="0.25">
      <c r="A220" s="37">
        <v>220</v>
      </c>
      <c r="B220" s="37">
        <v>1</v>
      </c>
      <c r="C220" s="38" t="s">
        <v>15</v>
      </c>
      <c r="D220" s="39">
        <v>45275</v>
      </c>
      <c r="E220" s="38">
        <v>8</v>
      </c>
      <c r="F220" s="40" t="s">
        <v>16</v>
      </c>
      <c r="G220" s="40" t="s">
        <v>284</v>
      </c>
      <c r="H220" s="106">
        <v>0.25</v>
      </c>
      <c r="I220" s="40"/>
      <c r="J220" s="43" t="b">
        <v>1</v>
      </c>
      <c r="K220" s="42">
        <v>45275.460428240702</v>
      </c>
      <c r="L220" s="41" t="b">
        <v>0</v>
      </c>
      <c r="M220" s="39"/>
      <c r="N220" s="43" t="b">
        <v>0</v>
      </c>
      <c r="O220" s="44" t="s">
        <v>18</v>
      </c>
      <c r="P220" s="38"/>
    </row>
    <row r="221" spans="1:16" x14ac:dyDescent="0.25">
      <c r="A221" s="37">
        <v>221</v>
      </c>
      <c r="B221" s="37">
        <v>1</v>
      </c>
      <c r="C221" s="38" t="s">
        <v>15</v>
      </c>
      <c r="D221" s="39">
        <v>45275</v>
      </c>
      <c r="E221" s="38">
        <v>8</v>
      </c>
      <c r="F221" s="40" t="s">
        <v>16</v>
      </c>
      <c r="G221" s="40" t="s">
        <v>17</v>
      </c>
      <c r="H221" s="106">
        <v>0.25</v>
      </c>
      <c r="I221" s="40"/>
      <c r="J221" s="43" t="b">
        <v>1</v>
      </c>
      <c r="K221" s="42">
        <v>45275.461006944402</v>
      </c>
      <c r="L221" s="41" t="b">
        <v>0</v>
      </c>
      <c r="M221" s="39"/>
      <c r="N221" s="43" t="b">
        <v>0</v>
      </c>
      <c r="O221" s="44" t="s">
        <v>18</v>
      </c>
      <c r="P221" s="38"/>
    </row>
    <row r="222" spans="1:16" x14ac:dyDescent="0.25">
      <c r="A222" s="37">
        <v>222</v>
      </c>
      <c r="B222" s="37">
        <v>4</v>
      </c>
      <c r="C222" s="38" t="s">
        <v>19</v>
      </c>
      <c r="D222" s="39">
        <v>45275</v>
      </c>
      <c r="E222" s="38">
        <v>2021</v>
      </c>
      <c r="F222" s="40" t="s">
        <v>20</v>
      </c>
      <c r="G222" s="40" t="s">
        <v>21</v>
      </c>
      <c r="H222" s="106">
        <v>1</v>
      </c>
      <c r="I222" s="40" t="s">
        <v>22</v>
      </c>
      <c r="J222" s="43" t="b">
        <v>1</v>
      </c>
      <c r="K222" s="42">
        <v>45275.466168981497</v>
      </c>
      <c r="L222" s="41" t="b">
        <v>0</v>
      </c>
      <c r="M222" s="39"/>
      <c r="N222" s="43" t="b">
        <v>0</v>
      </c>
      <c r="O222" s="44" t="s">
        <v>18</v>
      </c>
      <c r="P222" s="38"/>
    </row>
    <row r="223" spans="1:16" x14ac:dyDescent="0.25">
      <c r="A223" s="37">
        <v>223</v>
      </c>
      <c r="B223" s="37">
        <v>4</v>
      </c>
      <c r="C223" s="38" t="s">
        <v>19</v>
      </c>
      <c r="D223" s="39">
        <v>45275</v>
      </c>
      <c r="E223" s="38">
        <v>999</v>
      </c>
      <c r="F223" s="40" t="s">
        <v>23</v>
      </c>
      <c r="G223" s="40" t="s">
        <v>24</v>
      </c>
      <c r="H223" s="106">
        <v>0.25</v>
      </c>
      <c r="I223" s="40"/>
      <c r="J223" s="43" t="b">
        <v>1</v>
      </c>
      <c r="K223" s="42">
        <v>45275.536249999997</v>
      </c>
      <c r="L223" s="41" t="b">
        <v>0</v>
      </c>
      <c r="M223" s="39"/>
      <c r="N223" s="43" t="b">
        <v>0</v>
      </c>
      <c r="O223" s="44" t="s">
        <v>18</v>
      </c>
      <c r="P223" s="38"/>
    </row>
    <row r="224" spans="1:16" x14ac:dyDescent="0.25">
      <c r="A224" s="37">
        <v>224</v>
      </c>
      <c r="B224" s="37">
        <v>4</v>
      </c>
      <c r="C224" s="38" t="s">
        <v>19</v>
      </c>
      <c r="D224" s="39">
        <v>45275</v>
      </c>
      <c r="E224" s="38">
        <v>999</v>
      </c>
      <c r="F224" s="40" t="s">
        <v>23</v>
      </c>
      <c r="G224" s="40" t="s">
        <v>25</v>
      </c>
      <c r="H224" s="106">
        <v>0.5</v>
      </c>
      <c r="I224" s="40"/>
      <c r="J224" s="43" t="b">
        <v>0</v>
      </c>
      <c r="K224" s="42">
        <v>45275.537731481498</v>
      </c>
      <c r="L224" s="41" t="b">
        <v>0</v>
      </c>
      <c r="M224" s="39"/>
      <c r="N224" s="43" t="b">
        <v>0</v>
      </c>
      <c r="O224" s="44" t="s">
        <v>18</v>
      </c>
      <c r="P224" s="38"/>
    </row>
    <row r="225" spans="1:16" x14ac:dyDescent="0.25">
      <c r="A225" s="37">
        <v>225</v>
      </c>
      <c r="B225" s="37">
        <v>4</v>
      </c>
      <c r="C225" s="38" t="s">
        <v>19</v>
      </c>
      <c r="D225" s="39">
        <v>45275</v>
      </c>
      <c r="E225" s="38">
        <v>1134</v>
      </c>
      <c r="F225" s="40" t="s">
        <v>26</v>
      </c>
      <c r="G225" s="40" t="s">
        <v>27</v>
      </c>
      <c r="H225" s="106">
        <v>2</v>
      </c>
      <c r="I225" s="40"/>
      <c r="J225" s="43" t="b">
        <v>1</v>
      </c>
      <c r="K225" s="42">
        <v>45276.415405092601</v>
      </c>
      <c r="L225" s="41" t="b">
        <v>1</v>
      </c>
      <c r="M225" s="39" t="s">
        <v>741</v>
      </c>
      <c r="N225" s="43" t="b">
        <v>1</v>
      </c>
      <c r="O225" s="44" t="s">
        <v>296</v>
      </c>
      <c r="P225" s="38"/>
    </row>
    <row r="226" spans="1:16" x14ac:dyDescent="0.25">
      <c r="A226" s="37">
        <v>226</v>
      </c>
      <c r="B226" s="37">
        <v>4</v>
      </c>
      <c r="C226" s="38" t="s">
        <v>19</v>
      </c>
      <c r="D226" s="39">
        <v>45275</v>
      </c>
      <c r="E226" s="38">
        <v>27</v>
      </c>
      <c r="F226" s="40" t="s">
        <v>28</v>
      </c>
      <c r="G226" s="40" t="s">
        <v>29</v>
      </c>
      <c r="H226" s="106">
        <v>0.5</v>
      </c>
      <c r="I226" s="40"/>
      <c r="J226" s="43" t="b">
        <v>1</v>
      </c>
      <c r="K226" s="42">
        <v>45275.560624999998</v>
      </c>
      <c r="L226" s="41" t="b">
        <v>0</v>
      </c>
      <c r="M226" s="39"/>
      <c r="N226" s="43" t="b">
        <v>0</v>
      </c>
      <c r="O226" s="44" t="s">
        <v>18</v>
      </c>
      <c r="P226" s="38"/>
    </row>
    <row r="227" spans="1:16" x14ac:dyDescent="0.25">
      <c r="A227" s="37">
        <v>227</v>
      </c>
      <c r="B227" s="37">
        <v>4</v>
      </c>
      <c r="C227" s="38" t="s">
        <v>19</v>
      </c>
      <c r="D227" s="39">
        <v>45275</v>
      </c>
      <c r="E227" s="38">
        <v>36</v>
      </c>
      <c r="F227" s="40" t="s">
        <v>165</v>
      </c>
      <c r="G227" s="40"/>
      <c r="H227" s="106">
        <v>2</v>
      </c>
      <c r="I227" s="40"/>
      <c r="J227" s="43" t="b">
        <v>1</v>
      </c>
      <c r="K227" s="42">
        <v>45276.412002314799</v>
      </c>
      <c r="L227" s="41" t="b">
        <v>0</v>
      </c>
      <c r="M227" s="39"/>
      <c r="N227" s="43" t="b">
        <v>1</v>
      </c>
      <c r="O227" s="44" t="s">
        <v>285</v>
      </c>
      <c r="P227" s="38"/>
    </row>
    <row r="228" spans="1:16" x14ac:dyDescent="0.25">
      <c r="A228" s="43">
        <v>228</v>
      </c>
      <c r="B228" s="43">
        <v>4</v>
      </c>
      <c r="C228" s="43" t="s">
        <v>19</v>
      </c>
      <c r="D228" s="39">
        <v>45275</v>
      </c>
      <c r="E228" s="46">
        <v>725</v>
      </c>
      <c r="F228" s="45" t="s">
        <v>124</v>
      </c>
      <c r="G228" s="45" t="s">
        <v>274</v>
      </c>
      <c r="H228" s="106">
        <v>1</v>
      </c>
      <c r="J228" s="43" t="b">
        <v>1</v>
      </c>
      <c r="K228" s="42">
        <v>45276.415625000001</v>
      </c>
      <c r="L228" s="43" t="b">
        <v>0</v>
      </c>
      <c r="N228" s="43" t="b">
        <v>1</v>
      </c>
      <c r="O228" s="45" t="s">
        <v>296</v>
      </c>
    </row>
    <row r="229" spans="1:16" x14ac:dyDescent="0.25">
      <c r="A229" s="43">
        <v>229</v>
      </c>
      <c r="B229" s="43">
        <v>4</v>
      </c>
      <c r="C229" s="43" t="s">
        <v>19</v>
      </c>
      <c r="D229" s="39">
        <v>45275</v>
      </c>
      <c r="E229" s="46">
        <v>353</v>
      </c>
      <c r="F229" s="45" t="s">
        <v>286</v>
      </c>
      <c r="G229" s="45" t="s">
        <v>59</v>
      </c>
      <c r="H229" s="106">
        <v>2</v>
      </c>
      <c r="J229" s="43" t="b">
        <v>1</v>
      </c>
      <c r="K229" s="42">
        <v>45276.415300925903</v>
      </c>
      <c r="L229" s="43" t="b">
        <v>0</v>
      </c>
      <c r="N229" s="43" t="b">
        <v>1</v>
      </c>
      <c r="O229" s="45" t="s">
        <v>296</v>
      </c>
    </row>
    <row r="230" spans="1:16" x14ac:dyDescent="0.25">
      <c r="A230" s="43">
        <v>230</v>
      </c>
      <c r="B230" s="43">
        <v>4</v>
      </c>
      <c r="C230" s="43" t="s">
        <v>19</v>
      </c>
      <c r="D230" s="39">
        <v>45275</v>
      </c>
      <c r="E230" s="46">
        <v>199</v>
      </c>
      <c r="F230" s="45" t="s">
        <v>287</v>
      </c>
      <c r="G230" s="45" t="s">
        <v>274</v>
      </c>
      <c r="H230" s="106">
        <v>1.25</v>
      </c>
      <c r="J230" s="43" t="b">
        <v>1</v>
      </c>
      <c r="K230" s="42">
        <v>45276.4157291667</v>
      </c>
      <c r="L230" s="43" t="b">
        <v>0</v>
      </c>
      <c r="N230" s="43" t="b">
        <v>0</v>
      </c>
      <c r="O230" s="45" t="s">
        <v>296</v>
      </c>
    </row>
    <row r="231" spans="1:16" x14ac:dyDescent="0.25">
      <c r="A231" s="43">
        <v>231</v>
      </c>
      <c r="B231" s="43">
        <v>4</v>
      </c>
      <c r="C231" s="43" t="s">
        <v>19</v>
      </c>
      <c r="D231" s="39">
        <v>45275</v>
      </c>
      <c r="E231" s="46">
        <v>259</v>
      </c>
      <c r="F231" s="45" t="s">
        <v>177</v>
      </c>
      <c r="G231" s="45" t="s">
        <v>288</v>
      </c>
      <c r="H231" s="106">
        <v>0.75</v>
      </c>
      <c r="J231" s="43" t="b">
        <v>1</v>
      </c>
      <c r="K231" s="42">
        <v>45276.3453703704</v>
      </c>
      <c r="L231" s="43" t="b">
        <v>0</v>
      </c>
      <c r="N231" s="43" t="b">
        <v>0</v>
      </c>
      <c r="O231" s="45" t="s">
        <v>289</v>
      </c>
    </row>
    <row r="232" spans="1:16" x14ac:dyDescent="0.25">
      <c r="A232" s="43">
        <v>232</v>
      </c>
      <c r="B232" s="43">
        <v>4</v>
      </c>
      <c r="C232" s="43" t="s">
        <v>19</v>
      </c>
      <c r="D232" s="39">
        <v>45275</v>
      </c>
      <c r="E232" s="46">
        <v>1396</v>
      </c>
      <c r="F232" s="45" t="s">
        <v>290</v>
      </c>
      <c r="G232" s="45" t="s">
        <v>291</v>
      </c>
      <c r="H232" s="106">
        <v>2</v>
      </c>
      <c r="J232" s="43" t="b">
        <v>1</v>
      </c>
      <c r="K232" s="42">
        <v>45276.418796296297</v>
      </c>
      <c r="L232" s="43" t="b">
        <v>0</v>
      </c>
      <c r="N232" s="43" t="b">
        <v>1</v>
      </c>
      <c r="O232" s="45" t="s">
        <v>296</v>
      </c>
    </row>
    <row r="233" spans="1:16" x14ac:dyDescent="0.25">
      <c r="A233" s="43">
        <v>233</v>
      </c>
      <c r="B233" s="43">
        <v>4</v>
      </c>
      <c r="C233" s="43" t="s">
        <v>19</v>
      </c>
      <c r="D233" s="39">
        <v>45276</v>
      </c>
      <c r="E233" s="46">
        <v>277</v>
      </c>
      <c r="F233" s="45" t="s">
        <v>292</v>
      </c>
      <c r="G233" s="45" t="s">
        <v>293</v>
      </c>
      <c r="H233" s="106">
        <v>2.5</v>
      </c>
      <c r="J233" s="43" t="b">
        <v>0</v>
      </c>
      <c r="K233" s="42">
        <v>45276.622499999998</v>
      </c>
      <c r="L233" s="43" t="b">
        <v>0</v>
      </c>
      <c r="N233" s="43" t="b">
        <v>0</v>
      </c>
      <c r="O233" s="45" t="s">
        <v>306</v>
      </c>
    </row>
    <row r="234" spans="1:16" x14ac:dyDescent="0.25">
      <c r="A234" s="43">
        <v>234</v>
      </c>
      <c r="B234" s="43">
        <v>4</v>
      </c>
      <c r="C234" s="43" t="s">
        <v>19</v>
      </c>
      <c r="D234" s="39">
        <v>45276</v>
      </c>
      <c r="E234" s="46" t="s">
        <v>777</v>
      </c>
      <c r="F234" s="45" t="s">
        <v>294</v>
      </c>
      <c r="G234" s="45" t="s">
        <v>295</v>
      </c>
      <c r="H234" s="106">
        <v>1.95</v>
      </c>
      <c r="I234" s="44" t="s">
        <v>59</v>
      </c>
      <c r="J234" s="43" t="b">
        <v>0</v>
      </c>
      <c r="K234" s="42">
        <v>45349.588726851798</v>
      </c>
      <c r="L234" s="43" t="b">
        <v>0</v>
      </c>
      <c r="N234" s="43" t="b">
        <v>0</v>
      </c>
      <c r="O234" s="45" t="s">
        <v>778</v>
      </c>
    </row>
    <row r="235" spans="1:16" x14ac:dyDescent="0.25">
      <c r="A235" s="43">
        <v>235</v>
      </c>
      <c r="B235" s="43">
        <v>1</v>
      </c>
      <c r="C235" s="43" t="s">
        <v>15</v>
      </c>
      <c r="D235" s="39">
        <v>45276</v>
      </c>
      <c r="E235" s="46">
        <v>369</v>
      </c>
      <c r="F235" s="45" t="s">
        <v>298</v>
      </c>
      <c r="G235" s="45" t="s">
        <v>298</v>
      </c>
      <c r="H235" s="106">
        <v>1</v>
      </c>
      <c r="J235" s="43" t="b">
        <v>1</v>
      </c>
      <c r="K235" s="42">
        <v>45276.511099536998</v>
      </c>
      <c r="L235" s="43" t="b">
        <v>0</v>
      </c>
      <c r="N235" s="43" t="b">
        <v>0</v>
      </c>
      <c r="O235" s="45" t="s">
        <v>297</v>
      </c>
    </row>
    <row r="236" spans="1:16" x14ac:dyDescent="0.25">
      <c r="A236" s="43">
        <v>236</v>
      </c>
      <c r="B236" s="43">
        <v>1</v>
      </c>
      <c r="C236" s="43" t="s">
        <v>15</v>
      </c>
      <c r="D236" s="39">
        <v>45276</v>
      </c>
      <c r="E236" s="46">
        <v>1757</v>
      </c>
      <c r="F236" s="45" t="s">
        <v>299</v>
      </c>
      <c r="G236" s="45" t="s">
        <v>300</v>
      </c>
      <c r="H236" s="106">
        <v>2</v>
      </c>
      <c r="I236" s="44" t="s">
        <v>300</v>
      </c>
      <c r="J236" s="43" t="b">
        <v>1</v>
      </c>
      <c r="K236" s="42">
        <v>45276.511365740698</v>
      </c>
      <c r="L236" s="43" t="b">
        <v>0</v>
      </c>
      <c r="N236" s="43" t="b">
        <v>0</v>
      </c>
      <c r="O236" s="45" t="s">
        <v>297</v>
      </c>
    </row>
    <row r="237" spans="1:16" x14ac:dyDescent="0.25">
      <c r="A237" s="43">
        <v>237</v>
      </c>
      <c r="B237" s="43">
        <v>2</v>
      </c>
      <c r="C237" s="43" t="s">
        <v>223</v>
      </c>
      <c r="D237" s="39">
        <v>45276</v>
      </c>
      <c r="E237" s="46">
        <v>570</v>
      </c>
      <c r="F237" s="45" t="s">
        <v>301</v>
      </c>
      <c r="G237" s="45" t="s">
        <v>302</v>
      </c>
      <c r="H237" s="106">
        <v>1</v>
      </c>
      <c r="J237" s="43" t="b">
        <v>1</v>
      </c>
      <c r="K237" s="42">
        <v>45276.511828703697</v>
      </c>
      <c r="L237" s="43" t="b">
        <v>0</v>
      </c>
      <c r="N237" s="43" t="b">
        <v>0</v>
      </c>
      <c r="O237" s="45" t="s">
        <v>297</v>
      </c>
    </row>
    <row r="238" spans="1:16" x14ac:dyDescent="0.25">
      <c r="A238" s="43">
        <v>238</v>
      </c>
      <c r="B238" s="43">
        <v>2</v>
      </c>
      <c r="C238" s="43" t="s">
        <v>223</v>
      </c>
      <c r="D238" s="39">
        <v>45276</v>
      </c>
      <c r="E238" s="46">
        <v>1263</v>
      </c>
      <c r="F238" s="45" t="s">
        <v>118</v>
      </c>
      <c r="G238" s="45" t="s">
        <v>302</v>
      </c>
      <c r="H238" s="106">
        <v>1.25</v>
      </c>
      <c r="J238" s="43" t="b">
        <v>1</v>
      </c>
      <c r="K238" s="42">
        <v>45276.594525462999</v>
      </c>
      <c r="L238" s="43" t="b">
        <v>0</v>
      </c>
      <c r="N238" s="43" t="b">
        <v>0</v>
      </c>
      <c r="O238" s="45" t="s">
        <v>306</v>
      </c>
    </row>
    <row r="239" spans="1:16" x14ac:dyDescent="0.25">
      <c r="A239" s="43">
        <v>239</v>
      </c>
      <c r="B239" s="43">
        <v>2</v>
      </c>
      <c r="C239" s="43" t="s">
        <v>223</v>
      </c>
      <c r="D239" s="39">
        <v>45276</v>
      </c>
      <c r="E239" s="46">
        <v>1232</v>
      </c>
      <c r="F239" s="45" t="s">
        <v>303</v>
      </c>
      <c r="G239" s="45" t="s">
        <v>302</v>
      </c>
      <c r="H239" s="106">
        <v>3.75</v>
      </c>
      <c r="J239" s="43" t="b">
        <v>1</v>
      </c>
      <c r="K239" s="42">
        <v>45282.423726851899</v>
      </c>
      <c r="L239" s="43" t="b">
        <v>0</v>
      </c>
      <c r="N239" s="43" t="b">
        <v>0</v>
      </c>
      <c r="O239" s="45" t="s">
        <v>351</v>
      </c>
    </row>
    <row r="240" spans="1:16" x14ac:dyDescent="0.25">
      <c r="A240" s="43">
        <v>240</v>
      </c>
      <c r="B240" s="43">
        <v>3</v>
      </c>
      <c r="C240" s="43" t="s">
        <v>54</v>
      </c>
      <c r="D240" s="39">
        <v>45276</v>
      </c>
      <c r="E240" s="46">
        <v>95</v>
      </c>
      <c r="F240" s="45" t="s">
        <v>304</v>
      </c>
      <c r="G240" s="45"/>
      <c r="H240" s="106">
        <v>3</v>
      </c>
      <c r="J240" s="43" t="b">
        <v>1</v>
      </c>
      <c r="K240" s="42">
        <v>45276.512847222199</v>
      </c>
      <c r="L240" s="43" t="b">
        <v>0</v>
      </c>
      <c r="N240" s="43" t="b">
        <v>0</v>
      </c>
      <c r="O240" s="45" t="s">
        <v>297</v>
      </c>
    </row>
    <row r="241" spans="1:16" x14ac:dyDescent="0.25">
      <c r="A241" s="43">
        <v>241</v>
      </c>
      <c r="B241" s="43">
        <v>4</v>
      </c>
      <c r="C241" s="43" t="s">
        <v>19</v>
      </c>
      <c r="D241" s="39">
        <v>45276</v>
      </c>
      <c r="E241" s="46">
        <v>1554</v>
      </c>
      <c r="F241" s="45" t="s">
        <v>115</v>
      </c>
      <c r="G241" s="45" t="s">
        <v>305</v>
      </c>
      <c r="H241" s="106">
        <v>2</v>
      </c>
      <c r="J241" s="43" t="b">
        <v>1</v>
      </c>
      <c r="K241" s="42">
        <v>45276.547766203701</v>
      </c>
      <c r="L241" s="43" t="b">
        <v>0</v>
      </c>
      <c r="N241" s="43" t="b">
        <v>0</v>
      </c>
      <c r="O241" s="45" t="s">
        <v>297</v>
      </c>
    </row>
    <row r="242" spans="1:16" x14ac:dyDescent="0.25">
      <c r="A242" s="43">
        <v>242</v>
      </c>
      <c r="B242" s="43">
        <v>4</v>
      </c>
      <c r="C242" s="43" t="s">
        <v>19</v>
      </c>
      <c r="D242" s="39">
        <v>45276</v>
      </c>
      <c r="E242" s="46">
        <v>1222</v>
      </c>
      <c r="F242" s="45" t="s">
        <v>158</v>
      </c>
      <c r="G242" s="45" t="s">
        <v>307</v>
      </c>
      <c r="H242" s="106">
        <v>0.75</v>
      </c>
      <c r="J242" s="43" t="b">
        <v>0</v>
      </c>
      <c r="K242" s="42">
        <v>45276.622650463003</v>
      </c>
      <c r="L242" s="43" t="b">
        <v>0</v>
      </c>
      <c r="N242" s="43" t="b">
        <v>0</v>
      </c>
      <c r="O242" s="45" t="s">
        <v>306</v>
      </c>
    </row>
    <row r="243" spans="1:16" x14ac:dyDescent="0.25">
      <c r="A243" s="43">
        <v>243</v>
      </c>
      <c r="B243" s="43">
        <v>4</v>
      </c>
      <c r="C243" s="43" t="s">
        <v>19</v>
      </c>
      <c r="D243" s="39">
        <v>45276</v>
      </c>
      <c r="E243" s="46">
        <v>1134</v>
      </c>
      <c r="F243" s="45" t="s">
        <v>26</v>
      </c>
      <c r="G243" s="45" t="s">
        <v>308</v>
      </c>
      <c r="H243" s="106">
        <v>0.25</v>
      </c>
      <c r="J243" s="43" t="b">
        <v>1</v>
      </c>
      <c r="K243" s="42">
        <v>45276.622766203698</v>
      </c>
      <c r="L243" s="43" t="b">
        <v>1</v>
      </c>
      <c r="M243" s="39" t="s">
        <v>741</v>
      </c>
      <c r="N243" s="43" t="b">
        <v>0</v>
      </c>
      <c r="O243" s="45" t="s">
        <v>306</v>
      </c>
    </row>
    <row r="244" spans="1:16" x14ac:dyDescent="0.25">
      <c r="A244" s="43">
        <v>244</v>
      </c>
      <c r="B244" s="43">
        <v>4</v>
      </c>
      <c r="C244" s="43" t="s">
        <v>19</v>
      </c>
      <c r="D244" s="39">
        <v>45276</v>
      </c>
      <c r="E244" s="46">
        <v>1134</v>
      </c>
      <c r="F244" s="45" t="s">
        <v>26</v>
      </c>
      <c r="G244" s="45" t="s">
        <v>308</v>
      </c>
      <c r="H244" s="106">
        <v>0.5</v>
      </c>
      <c r="J244" s="43" t="b">
        <v>0</v>
      </c>
      <c r="K244" s="42">
        <v>45276.704872685201</v>
      </c>
      <c r="L244" s="43" t="b">
        <v>1</v>
      </c>
      <c r="M244" s="39" t="s">
        <v>741</v>
      </c>
      <c r="N244" s="43" t="b">
        <v>0</v>
      </c>
      <c r="O244" s="45" t="s">
        <v>309</v>
      </c>
    </row>
    <row r="245" spans="1:16" x14ac:dyDescent="0.25">
      <c r="A245" s="43">
        <v>245</v>
      </c>
      <c r="B245" s="43">
        <v>4</v>
      </c>
      <c r="C245" s="43" t="s">
        <v>19</v>
      </c>
      <c r="D245" s="39">
        <v>45276</v>
      </c>
      <c r="E245" s="46">
        <v>241</v>
      </c>
      <c r="F245" s="45" t="s">
        <v>310</v>
      </c>
      <c r="G245" s="45" t="s">
        <v>311</v>
      </c>
      <c r="H245" s="106">
        <v>1</v>
      </c>
      <c r="J245" s="43" t="b">
        <v>1</v>
      </c>
      <c r="K245" s="42">
        <v>45276.605891203697</v>
      </c>
      <c r="L245" s="43" t="b">
        <v>0</v>
      </c>
      <c r="N245" s="43" t="b">
        <v>0</v>
      </c>
      <c r="O245" s="45" t="s">
        <v>306</v>
      </c>
    </row>
    <row r="246" spans="1:16" x14ac:dyDescent="0.25">
      <c r="A246" s="43">
        <v>246</v>
      </c>
      <c r="B246" s="43">
        <v>4</v>
      </c>
      <c r="C246" s="43" t="s">
        <v>19</v>
      </c>
      <c r="D246" s="39">
        <v>45276</v>
      </c>
      <c r="E246" s="46">
        <v>229</v>
      </c>
      <c r="F246" s="45" t="s">
        <v>312</v>
      </c>
      <c r="G246" s="45" t="s">
        <v>59</v>
      </c>
      <c r="H246" s="106">
        <v>1</v>
      </c>
      <c r="J246" s="43" t="b">
        <v>1</v>
      </c>
      <c r="K246" s="42">
        <v>45276.622060185196</v>
      </c>
      <c r="L246" s="43" t="b">
        <v>0</v>
      </c>
      <c r="N246" s="43" t="b">
        <v>0</v>
      </c>
      <c r="O246" s="45" t="s">
        <v>306</v>
      </c>
    </row>
    <row r="247" spans="1:16" x14ac:dyDescent="0.25">
      <c r="A247" s="43">
        <v>247</v>
      </c>
      <c r="B247" s="43">
        <v>2</v>
      </c>
      <c r="C247" s="43" t="s">
        <v>223</v>
      </c>
      <c r="D247" s="39">
        <v>45276</v>
      </c>
      <c r="E247" s="46">
        <v>2</v>
      </c>
      <c r="F247" s="45" t="s">
        <v>271</v>
      </c>
      <c r="G247" s="45" t="s">
        <v>59</v>
      </c>
      <c r="H247" s="106">
        <v>2.5</v>
      </c>
      <c r="J247" s="43" t="b">
        <v>1</v>
      </c>
      <c r="K247" s="42">
        <v>45282.424189814803</v>
      </c>
      <c r="L247" s="43" t="b">
        <v>1</v>
      </c>
      <c r="M247" s="111">
        <v>45343</v>
      </c>
      <c r="N247" s="43" t="b">
        <v>0</v>
      </c>
      <c r="O247" s="45" t="s">
        <v>351</v>
      </c>
      <c r="P247" s="46" t="s">
        <v>727</v>
      </c>
    </row>
    <row r="248" spans="1:16" x14ac:dyDescent="0.25">
      <c r="A248" s="43">
        <v>248</v>
      </c>
      <c r="B248" s="43">
        <v>1</v>
      </c>
      <c r="C248" s="43" t="s">
        <v>15</v>
      </c>
      <c r="D248" s="39">
        <v>45328</v>
      </c>
      <c r="E248" s="46">
        <v>1083</v>
      </c>
      <c r="F248" s="45" t="s">
        <v>48</v>
      </c>
      <c r="G248" s="45" t="s">
        <v>524</v>
      </c>
      <c r="H248" s="106">
        <v>3</v>
      </c>
      <c r="J248" s="43" t="b">
        <v>1</v>
      </c>
      <c r="K248" s="42">
        <v>45331.409745370402</v>
      </c>
      <c r="L248" s="43" t="b">
        <v>0</v>
      </c>
      <c r="N248" s="43" t="b">
        <v>0</v>
      </c>
      <c r="O248" s="45" t="s">
        <v>580</v>
      </c>
    </row>
    <row r="249" spans="1:16" x14ac:dyDescent="0.25">
      <c r="A249" s="47">
        <v>249</v>
      </c>
      <c r="B249" s="47">
        <v>1</v>
      </c>
      <c r="C249" s="47" t="s">
        <v>15</v>
      </c>
      <c r="D249" s="39">
        <v>45336</v>
      </c>
      <c r="E249" s="46">
        <v>1083</v>
      </c>
      <c r="F249" s="49" t="s">
        <v>48</v>
      </c>
      <c r="G249" s="49" t="s">
        <v>588</v>
      </c>
      <c r="H249" s="106">
        <v>1.5</v>
      </c>
      <c r="I249" s="49" t="s">
        <v>590</v>
      </c>
      <c r="J249" s="47" t="b">
        <v>1</v>
      </c>
      <c r="K249" s="42">
        <v>45336.309918981497</v>
      </c>
      <c r="L249" s="47" t="b">
        <v>0</v>
      </c>
      <c r="N249" s="47" t="b">
        <v>0</v>
      </c>
      <c r="O249" s="49" t="s">
        <v>589</v>
      </c>
    </row>
    <row r="250" spans="1:16" x14ac:dyDescent="0.25">
      <c r="A250" s="47">
        <v>250</v>
      </c>
      <c r="B250" s="47">
        <v>1</v>
      </c>
      <c r="C250" s="47" t="s">
        <v>15</v>
      </c>
      <c r="D250" s="39">
        <v>45336</v>
      </c>
      <c r="E250" s="46">
        <v>895</v>
      </c>
      <c r="F250" s="49" t="s">
        <v>106</v>
      </c>
      <c r="G250" s="49" t="s">
        <v>588</v>
      </c>
      <c r="H250" s="106">
        <v>2.5</v>
      </c>
      <c r="I250" s="49" t="s">
        <v>590</v>
      </c>
      <c r="J250" s="47" t="b">
        <v>1</v>
      </c>
      <c r="K250" s="42">
        <v>45336.310034722199</v>
      </c>
      <c r="L250" s="41" t="b">
        <v>1</v>
      </c>
      <c r="M250" s="39">
        <v>45342</v>
      </c>
      <c r="N250" s="47" t="b">
        <v>0</v>
      </c>
      <c r="O250" s="49" t="s">
        <v>589</v>
      </c>
      <c r="P250" s="38" t="s">
        <v>666</v>
      </c>
    </row>
    <row r="251" spans="1:16" x14ac:dyDescent="0.25">
      <c r="A251" s="47">
        <v>251</v>
      </c>
      <c r="B251" s="47">
        <v>1</v>
      </c>
      <c r="C251" s="47" t="s">
        <v>15</v>
      </c>
      <c r="D251" s="39">
        <v>45336</v>
      </c>
      <c r="E251" s="103">
        <v>895</v>
      </c>
      <c r="F251" s="49" t="s">
        <v>106</v>
      </c>
      <c r="G251" s="49" t="s">
        <v>591</v>
      </c>
      <c r="H251" s="106">
        <v>2</v>
      </c>
      <c r="J251" s="47" t="b">
        <v>1</v>
      </c>
      <c r="K251" s="42">
        <v>45336.324351851901</v>
      </c>
      <c r="L251" s="41" t="b">
        <v>1</v>
      </c>
      <c r="M251" s="39">
        <v>45342</v>
      </c>
      <c r="N251" s="47" t="b">
        <v>0</v>
      </c>
      <c r="O251" s="49" t="s">
        <v>589</v>
      </c>
      <c r="P251" s="38" t="s">
        <v>666</v>
      </c>
    </row>
    <row r="252" spans="1:16" x14ac:dyDescent="0.25">
      <c r="A252" s="47">
        <v>252</v>
      </c>
      <c r="B252" s="47">
        <v>1</v>
      </c>
      <c r="C252" s="47" t="s">
        <v>15</v>
      </c>
      <c r="D252" s="39">
        <v>45336</v>
      </c>
      <c r="E252" s="103">
        <v>344</v>
      </c>
      <c r="F252" s="49" t="s">
        <v>155</v>
      </c>
      <c r="G252" s="49" t="s">
        <v>592</v>
      </c>
      <c r="H252" s="106">
        <v>1</v>
      </c>
      <c r="J252" s="47" t="b">
        <v>1</v>
      </c>
      <c r="K252" s="42">
        <v>45336.3262384259</v>
      </c>
      <c r="L252" s="41" t="b">
        <v>1</v>
      </c>
      <c r="M252" s="39">
        <v>45343</v>
      </c>
      <c r="N252" s="47" t="b">
        <v>0</v>
      </c>
      <c r="O252" s="49" t="s">
        <v>589</v>
      </c>
      <c r="P252" s="38" t="s">
        <v>729</v>
      </c>
    </row>
    <row r="253" spans="1:16" x14ac:dyDescent="0.25">
      <c r="A253" s="47">
        <v>253</v>
      </c>
      <c r="B253" s="47">
        <v>2</v>
      </c>
      <c r="C253" s="47" t="s">
        <v>223</v>
      </c>
      <c r="D253" s="39">
        <v>45336</v>
      </c>
      <c r="E253" s="103">
        <v>895</v>
      </c>
      <c r="F253" s="49" t="s">
        <v>106</v>
      </c>
      <c r="G253" s="49" t="s">
        <v>593</v>
      </c>
      <c r="H253" s="106">
        <v>1</v>
      </c>
      <c r="J253" s="47" t="b">
        <v>1</v>
      </c>
      <c r="K253" s="42">
        <v>45336.326446759304</v>
      </c>
      <c r="L253" s="41" t="b">
        <v>1</v>
      </c>
      <c r="M253" s="39">
        <v>45342</v>
      </c>
      <c r="N253" s="47" t="b">
        <v>0</v>
      </c>
      <c r="O253" s="49" t="s">
        <v>589</v>
      </c>
      <c r="P253" s="38" t="s">
        <v>666</v>
      </c>
    </row>
    <row r="254" spans="1:16" x14ac:dyDescent="0.25">
      <c r="A254" s="47">
        <v>254</v>
      </c>
      <c r="B254" s="47">
        <v>2</v>
      </c>
      <c r="C254" s="47" t="s">
        <v>223</v>
      </c>
      <c r="D254" s="39">
        <v>45336</v>
      </c>
      <c r="E254" s="103">
        <v>344</v>
      </c>
      <c r="F254" s="49" t="s">
        <v>155</v>
      </c>
      <c r="G254" s="49" t="s">
        <v>592</v>
      </c>
      <c r="H254" s="106">
        <v>2</v>
      </c>
      <c r="J254" s="47" t="b">
        <v>1</v>
      </c>
      <c r="K254" s="42">
        <v>45336.326631944401</v>
      </c>
      <c r="L254" s="41" t="b">
        <v>1</v>
      </c>
      <c r="M254" s="39">
        <v>45343</v>
      </c>
      <c r="N254" s="47" t="b">
        <v>0</v>
      </c>
      <c r="O254" s="49" t="s">
        <v>589</v>
      </c>
      <c r="P254" s="38" t="s">
        <v>729</v>
      </c>
    </row>
    <row r="255" spans="1:16" x14ac:dyDescent="0.25">
      <c r="A255" s="47">
        <v>255</v>
      </c>
      <c r="B255" s="47">
        <v>3</v>
      </c>
      <c r="C255" s="47" t="s">
        <v>54</v>
      </c>
      <c r="D255" s="39">
        <v>45335</v>
      </c>
      <c r="E255" s="103">
        <v>1083</v>
      </c>
      <c r="F255" s="49" t="s">
        <v>48</v>
      </c>
      <c r="G255" s="49" t="s">
        <v>592</v>
      </c>
      <c r="H255" s="106">
        <v>2</v>
      </c>
      <c r="J255" s="47" t="b">
        <v>1</v>
      </c>
      <c r="K255" s="42">
        <v>45336.326932870397</v>
      </c>
      <c r="L255" s="47" t="b">
        <v>0</v>
      </c>
      <c r="N255" s="47" t="b">
        <v>0</v>
      </c>
      <c r="O255" s="49" t="s">
        <v>589</v>
      </c>
    </row>
    <row r="256" spans="1:16" x14ac:dyDescent="0.25">
      <c r="A256" s="47">
        <v>256</v>
      </c>
      <c r="B256" s="47">
        <v>4</v>
      </c>
      <c r="C256" s="47" t="s">
        <v>19</v>
      </c>
      <c r="D256" s="39">
        <v>45335</v>
      </c>
      <c r="E256" s="103">
        <v>921</v>
      </c>
      <c r="F256" s="49" t="s">
        <v>174</v>
      </c>
      <c r="G256" s="49" t="s">
        <v>594</v>
      </c>
      <c r="H256" s="106">
        <v>5</v>
      </c>
      <c r="J256" s="47" t="b">
        <v>1</v>
      </c>
      <c r="K256" s="42">
        <v>45336.3274074074</v>
      </c>
      <c r="L256" s="47" t="b">
        <v>0</v>
      </c>
      <c r="N256" s="47" t="b">
        <v>0</v>
      </c>
      <c r="O256" s="49" t="s">
        <v>589</v>
      </c>
    </row>
    <row r="257" spans="1:16" x14ac:dyDescent="0.25">
      <c r="A257" s="47">
        <v>257</v>
      </c>
      <c r="B257" s="47">
        <v>1</v>
      </c>
      <c r="C257" s="47" t="s">
        <v>15</v>
      </c>
      <c r="D257" s="39">
        <v>45336</v>
      </c>
      <c r="E257" s="103">
        <v>1109</v>
      </c>
      <c r="F257" s="49" t="s">
        <v>595</v>
      </c>
      <c r="G257" s="49" t="s">
        <v>59</v>
      </c>
      <c r="H257" s="106">
        <v>1</v>
      </c>
      <c r="J257" s="47" t="b">
        <v>1</v>
      </c>
      <c r="K257" s="42">
        <v>45336.327800925901</v>
      </c>
      <c r="L257" s="47" t="b">
        <v>0</v>
      </c>
      <c r="N257" s="47" t="b">
        <v>0</v>
      </c>
      <c r="O257" s="49" t="s">
        <v>589</v>
      </c>
    </row>
    <row r="258" spans="1:16" x14ac:dyDescent="0.25">
      <c r="A258" s="47">
        <v>258</v>
      </c>
      <c r="B258" s="47">
        <v>1</v>
      </c>
      <c r="C258" s="47" t="s">
        <v>15</v>
      </c>
      <c r="D258" s="39">
        <v>45337</v>
      </c>
      <c r="E258" s="103">
        <v>1083</v>
      </c>
      <c r="F258" s="49" t="s">
        <v>48</v>
      </c>
      <c r="G258" s="49" t="s">
        <v>613</v>
      </c>
      <c r="H258" s="106">
        <v>2.8</v>
      </c>
      <c r="J258" s="47" t="b">
        <v>1</v>
      </c>
      <c r="K258" s="42">
        <v>45337.352696759299</v>
      </c>
      <c r="L258" s="47" t="b">
        <v>0</v>
      </c>
      <c r="N258" s="47" t="b">
        <v>0</v>
      </c>
      <c r="O258" s="49" t="s">
        <v>614</v>
      </c>
    </row>
    <row r="259" spans="1:16" x14ac:dyDescent="0.25">
      <c r="A259" s="47">
        <v>259</v>
      </c>
      <c r="B259" s="47">
        <v>1</v>
      </c>
      <c r="C259" s="47" t="s">
        <v>15</v>
      </c>
      <c r="D259" s="39">
        <v>45342</v>
      </c>
      <c r="E259" s="103">
        <v>36</v>
      </c>
      <c r="F259" s="49" t="s">
        <v>165</v>
      </c>
      <c r="G259" s="49" t="s">
        <v>59</v>
      </c>
      <c r="H259" s="106">
        <v>2.1</v>
      </c>
      <c r="J259" s="47" t="b">
        <v>1</v>
      </c>
      <c r="K259" s="42">
        <v>45347.725671296299</v>
      </c>
      <c r="L259" s="47" t="b">
        <v>0</v>
      </c>
      <c r="N259" s="47" t="b">
        <v>1</v>
      </c>
      <c r="O259" s="49" t="s">
        <v>764</v>
      </c>
    </row>
    <row r="260" spans="1:16" x14ac:dyDescent="0.25">
      <c r="A260" s="47">
        <v>260</v>
      </c>
      <c r="B260" s="47">
        <v>1</v>
      </c>
      <c r="C260" s="47" t="s">
        <v>15</v>
      </c>
      <c r="D260" s="39">
        <v>45342</v>
      </c>
      <c r="E260" s="103" t="s">
        <v>768</v>
      </c>
      <c r="F260" s="49" t="s">
        <v>106</v>
      </c>
      <c r="G260" s="49" t="s">
        <v>629</v>
      </c>
      <c r="H260" s="106">
        <v>3.8</v>
      </c>
      <c r="J260" s="47" t="b">
        <v>1</v>
      </c>
      <c r="K260" s="42">
        <v>45348.698807870402</v>
      </c>
      <c r="L260" s="41" t="b">
        <v>1</v>
      </c>
      <c r="M260" s="39">
        <v>45342</v>
      </c>
      <c r="N260" s="47" t="b">
        <v>0</v>
      </c>
      <c r="O260" s="49" t="s">
        <v>767</v>
      </c>
      <c r="P260" s="38" t="s">
        <v>666</v>
      </c>
    </row>
    <row r="261" spans="1:16" x14ac:dyDescent="0.25">
      <c r="A261" s="47">
        <v>261</v>
      </c>
      <c r="B261" s="47">
        <v>1</v>
      </c>
      <c r="C261" s="47" t="s">
        <v>15</v>
      </c>
      <c r="D261" s="39">
        <v>45342</v>
      </c>
      <c r="E261" s="103">
        <v>1083</v>
      </c>
      <c r="F261" s="49" t="s">
        <v>48</v>
      </c>
      <c r="G261" s="49" t="s">
        <v>59</v>
      </c>
      <c r="H261" s="106">
        <v>2</v>
      </c>
      <c r="J261" s="47" t="b">
        <v>1</v>
      </c>
      <c r="K261" s="42">
        <v>45347.725416666697</v>
      </c>
      <c r="L261" s="47" t="b">
        <v>0</v>
      </c>
      <c r="N261" s="47" t="b">
        <v>1</v>
      </c>
      <c r="O261" s="49" t="s">
        <v>764</v>
      </c>
    </row>
    <row r="262" spans="1:16" x14ac:dyDescent="0.25">
      <c r="A262" s="47">
        <v>262</v>
      </c>
      <c r="B262" s="47">
        <v>1</v>
      </c>
      <c r="C262" s="47" t="s">
        <v>15</v>
      </c>
      <c r="D262" s="39">
        <v>45346</v>
      </c>
      <c r="E262" s="103" t="s">
        <v>754</v>
      </c>
      <c r="F262" s="49" t="s">
        <v>174</v>
      </c>
      <c r="G262" s="49" t="s">
        <v>755</v>
      </c>
      <c r="H262" s="106">
        <v>0.1</v>
      </c>
      <c r="I262" s="44" t="s">
        <v>756</v>
      </c>
      <c r="J262" s="47" t="b">
        <v>0</v>
      </c>
      <c r="K262" s="42">
        <v>45347.347060185202</v>
      </c>
      <c r="L262" s="47" t="b">
        <v>0</v>
      </c>
      <c r="N262" s="47" t="b">
        <v>0</v>
      </c>
      <c r="O262" s="49" t="s">
        <v>757</v>
      </c>
    </row>
    <row r="263" spans="1:16" x14ac:dyDescent="0.25">
      <c r="A263" s="47">
        <v>263</v>
      </c>
      <c r="B263" s="47">
        <v>1</v>
      </c>
      <c r="C263" s="47" t="s">
        <v>15</v>
      </c>
      <c r="D263" s="39">
        <v>45347</v>
      </c>
      <c r="E263" s="103" t="s">
        <v>758</v>
      </c>
      <c r="F263" s="49" t="s">
        <v>759</v>
      </c>
      <c r="G263" s="49" t="s">
        <v>760</v>
      </c>
      <c r="H263" s="106">
        <v>0.2</v>
      </c>
      <c r="J263" s="47" t="b">
        <v>1</v>
      </c>
      <c r="K263" s="42">
        <v>45347.4461226852</v>
      </c>
      <c r="L263" s="47" t="b">
        <v>0</v>
      </c>
      <c r="N263" s="47" t="b">
        <v>1</v>
      </c>
      <c r="O263" s="49" t="s">
        <v>757</v>
      </c>
    </row>
    <row r="264" spans="1:16" x14ac:dyDescent="0.25">
      <c r="A264" s="47">
        <v>264</v>
      </c>
      <c r="B264" s="47">
        <v>1</v>
      </c>
      <c r="C264" s="47" t="s">
        <v>15</v>
      </c>
      <c r="D264" s="39">
        <v>45347</v>
      </c>
      <c r="E264" s="103" t="s">
        <v>761</v>
      </c>
      <c r="F264" s="49" t="s">
        <v>246</v>
      </c>
      <c r="G264" s="49" t="s">
        <v>762</v>
      </c>
      <c r="H264" s="106">
        <v>0.3</v>
      </c>
      <c r="J264" s="47" t="b">
        <v>0</v>
      </c>
      <c r="K264" s="42">
        <v>45347.709583333301</v>
      </c>
      <c r="L264" s="47" t="b">
        <v>0</v>
      </c>
      <c r="N264" s="47" t="b">
        <v>1</v>
      </c>
      <c r="O264" s="49" t="s">
        <v>764</v>
      </c>
    </row>
    <row r="265" spans="1:16" x14ac:dyDescent="0.25">
      <c r="A265" s="47">
        <v>265</v>
      </c>
      <c r="B265" s="47">
        <v>1</v>
      </c>
      <c r="C265" s="47" t="s">
        <v>15</v>
      </c>
      <c r="D265" s="39">
        <v>45347</v>
      </c>
      <c r="E265" s="103" t="s">
        <v>763</v>
      </c>
      <c r="F265" s="49" t="s">
        <v>30</v>
      </c>
      <c r="G265" s="49" t="s">
        <v>168</v>
      </c>
      <c r="H265" s="106">
        <v>0.4</v>
      </c>
      <c r="J265" s="47" t="b">
        <v>1</v>
      </c>
      <c r="K265" s="42">
        <v>45347.702939814801</v>
      </c>
      <c r="L265" s="47" t="b">
        <v>0</v>
      </c>
      <c r="N265" s="47" t="b">
        <v>1</v>
      </c>
      <c r="O265" s="49" t="s">
        <v>764</v>
      </c>
    </row>
    <row r="266" spans="1:16" x14ac:dyDescent="0.25">
      <c r="A266" s="47">
        <v>266</v>
      </c>
      <c r="B266" s="47">
        <v>1</v>
      </c>
      <c r="C266" s="47" t="s">
        <v>15</v>
      </c>
      <c r="D266" s="39">
        <v>45347</v>
      </c>
      <c r="E266" s="103" t="s">
        <v>763</v>
      </c>
      <c r="F266" s="49" t="s">
        <v>30</v>
      </c>
      <c r="G266" s="49" t="s">
        <v>59</v>
      </c>
      <c r="H266" s="106">
        <v>0.5</v>
      </c>
      <c r="J266" s="47" t="b">
        <v>1</v>
      </c>
      <c r="K266" s="42">
        <v>45347.723657407398</v>
      </c>
      <c r="L266" s="47" t="b">
        <v>0</v>
      </c>
      <c r="N266" s="47" t="b">
        <v>1</v>
      </c>
      <c r="O266" s="49" t="s">
        <v>764</v>
      </c>
    </row>
    <row r="267" spans="1:16" x14ac:dyDescent="0.25">
      <c r="A267" s="47">
        <v>267</v>
      </c>
      <c r="B267" s="47">
        <v>4</v>
      </c>
      <c r="C267" s="47" t="s">
        <v>19</v>
      </c>
      <c r="D267" s="39">
        <v>45348</v>
      </c>
      <c r="E267" s="103" t="s">
        <v>765</v>
      </c>
      <c r="F267" s="49" t="s">
        <v>766</v>
      </c>
      <c r="G267" s="49" t="s">
        <v>59</v>
      </c>
      <c r="H267" s="106">
        <v>1.2</v>
      </c>
      <c r="J267" s="47" t="b">
        <v>1</v>
      </c>
      <c r="K267" s="42">
        <v>45348.686099537001</v>
      </c>
      <c r="L267" s="47" t="b">
        <v>0</v>
      </c>
      <c r="N267" s="47" t="b">
        <v>0</v>
      </c>
      <c r="O267" s="49" t="s">
        <v>767</v>
      </c>
    </row>
    <row r="268" spans="1:16" x14ac:dyDescent="0.25">
      <c r="A268" s="47">
        <v>268</v>
      </c>
      <c r="B268" s="47">
        <v>4</v>
      </c>
      <c r="C268" s="47" t="s">
        <v>19</v>
      </c>
      <c r="D268" s="39">
        <v>45348</v>
      </c>
      <c r="E268" s="103" t="s">
        <v>769</v>
      </c>
      <c r="F268" s="49" t="s">
        <v>20</v>
      </c>
      <c r="G268" s="49" t="s">
        <v>770</v>
      </c>
      <c r="H268" s="106">
        <v>4</v>
      </c>
      <c r="J268" s="47" t="b">
        <v>1</v>
      </c>
      <c r="K268" s="42">
        <v>45348.687175925901</v>
      </c>
      <c r="L268" s="47" t="b">
        <v>0</v>
      </c>
      <c r="N268" s="47" t="b">
        <v>0</v>
      </c>
      <c r="O268" s="49" t="s">
        <v>767</v>
      </c>
    </row>
    <row r="269" spans="1:16" x14ac:dyDescent="0.25">
      <c r="A269" s="47">
        <v>269</v>
      </c>
      <c r="B269" s="47">
        <v>4</v>
      </c>
      <c r="C269" s="47" t="s">
        <v>19</v>
      </c>
      <c r="D269" s="39">
        <v>45348</v>
      </c>
      <c r="E269" s="103" t="s">
        <v>771</v>
      </c>
      <c r="F269" s="49" t="s">
        <v>165</v>
      </c>
      <c r="G269" s="49" t="s">
        <v>168</v>
      </c>
      <c r="H269" s="106">
        <v>0.9</v>
      </c>
      <c r="J269" s="47" t="b">
        <v>1</v>
      </c>
      <c r="K269" s="42">
        <v>45348.687488425901</v>
      </c>
      <c r="L269" s="47" t="b">
        <v>0</v>
      </c>
      <c r="N269" s="47" t="b">
        <v>0</v>
      </c>
      <c r="O269" s="49" t="s">
        <v>767</v>
      </c>
    </row>
    <row r="270" spans="1:16" x14ac:dyDescent="0.25">
      <c r="A270" s="47">
        <v>270</v>
      </c>
      <c r="B270" s="47">
        <v>4</v>
      </c>
      <c r="C270" s="47" t="s">
        <v>19</v>
      </c>
      <c r="D270" s="39">
        <v>45348</v>
      </c>
      <c r="E270" s="103" t="s">
        <v>769</v>
      </c>
      <c r="F270" s="49" t="s">
        <v>20</v>
      </c>
      <c r="G270" s="49" t="s">
        <v>772</v>
      </c>
      <c r="H270" s="106">
        <v>2</v>
      </c>
      <c r="J270" s="47" t="b">
        <v>1</v>
      </c>
      <c r="K270" s="42">
        <v>45348.713101851798</v>
      </c>
      <c r="L270" s="47" t="b">
        <v>0</v>
      </c>
      <c r="N270" s="47" t="b">
        <v>0</v>
      </c>
      <c r="O270" s="49" t="s">
        <v>767</v>
      </c>
    </row>
    <row r="271" spans="1:16" x14ac:dyDescent="0.25">
      <c r="A271" s="47">
        <v>271</v>
      </c>
      <c r="B271" s="47">
        <v>4</v>
      </c>
      <c r="C271" s="47" t="s">
        <v>19</v>
      </c>
      <c r="D271" s="39">
        <v>45348</v>
      </c>
      <c r="E271" s="103" t="s">
        <v>758</v>
      </c>
      <c r="F271" s="49" t="s">
        <v>759</v>
      </c>
      <c r="G271" s="49" t="s">
        <v>773</v>
      </c>
      <c r="H271" s="106">
        <v>0.8</v>
      </c>
      <c r="J271" s="47" t="b">
        <v>1</v>
      </c>
      <c r="K271" s="42">
        <v>45348.726770833302</v>
      </c>
      <c r="L271" s="47" t="b">
        <v>0</v>
      </c>
      <c r="N271" s="47" t="b">
        <v>0</v>
      </c>
      <c r="O271" s="49" t="s">
        <v>767</v>
      </c>
    </row>
    <row r="272" spans="1:16" x14ac:dyDescent="0.25">
      <c r="A272" s="47">
        <v>272</v>
      </c>
      <c r="B272" s="47">
        <v>1</v>
      </c>
      <c r="C272" s="47" t="s">
        <v>15</v>
      </c>
      <c r="D272" s="39">
        <v>45348</v>
      </c>
      <c r="E272" s="103" t="s">
        <v>771</v>
      </c>
      <c r="F272" s="49" t="s">
        <v>165</v>
      </c>
      <c r="G272" s="49" t="s">
        <v>59</v>
      </c>
      <c r="H272" s="106">
        <v>8.9</v>
      </c>
      <c r="J272" s="47" t="b">
        <v>1</v>
      </c>
      <c r="K272" s="42">
        <v>45349.279861111099</v>
      </c>
      <c r="L272" s="47" t="b">
        <v>0</v>
      </c>
      <c r="N272" s="47" t="b">
        <v>0</v>
      </c>
      <c r="O272" s="49" t="s">
        <v>767</v>
      </c>
    </row>
    <row r="273" spans="1:15" x14ac:dyDescent="0.25">
      <c r="A273" s="47">
        <v>273</v>
      </c>
      <c r="B273" s="47">
        <v>1</v>
      </c>
      <c r="C273" s="47" t="s">
        <v>15</v>
      </c>
      <c r="D273" s="39">
        <v>45348</v>
      </c>
      <c r="E273" s="103" t="s">
        <v>771</v>
      </c>
      <c r="F273" s="49" t="s">
        <v>165</v>
      </c>
      <c r="G273" s="49" t="s">
        <v>774</v>
      </c>
      <c r="H273" s="106">
        <v>1</v>
      </c>
      <c r="J273" s="47" t="b">
        <v>1</v>
      </c>
      <c r="K273" s="42">
        <v>45349.280150462997</v>
      </c>
      <c r="L273" s="47" t="b">
        <v>0</v>
      </c>
      <c r="N273" s="47" t="b">
        <v>0</v>
      </c>
      <c r="O273" s="49" t="s">
        <v>767</v>
      </c>
    </row>
    <row r="274" spans="1:15" x14ac:dyDescent="0.25">
      <c r="A274" s="47">
        <v>274</v>
      </c>
      <c r="B274" s="47">
        <v>4</v>
      </c>
      <c r="C274" s="47" t="s">
        <v>19</v>
      </c>
      <c r="D274" s="39">
        <v>45349</v>
      </c>
      <c r="E274" s="103" t="s">
        <v>771</v>
      </c>
      <c r="F274" s="49" t="s">
        <v>165</v>
      </c>
      <c r="G274" s="49" t="s">
        <v>775</v>
      </c>
      <c r="H274" s="106">
        <v>0.4</v>
      </c>
      <c r="J274" s="47" t="b">
        <v>1</v>
      </c>
      <c r="K274" s="42">
        <v>45349.317129629599</v>
      </c>
      <c r="L274" s="47" t="b">
        <v>0</v>
      </c>
      <c r="N274" s="47" t="b">
        <v>0</v>
      </c>
      <c r="O274" s="49" t="s">
        <v>767</v>
      </c>
    </row>
    <row r="275" spans="1:15" x14ac:dyDescent="0.25">
      <c r="A275" s="47">
        <v>275</v>
      </c>
      <c r="B275" s="47">
        <v>4</v>
      </c>
      <c r="C275" s="47" t="s">
        <v>19</v>
      </c>
      <c r="D275" s="39">
        <v>45349</v>
      </c>
      <c r="E275" s="103" t="s">
        <v>763</v>
      </c>
      <c r="F275" s="49" t="s">
        <v>30</v>
      </c>
      <c r="G275" s="49" t="s">
        <v>59</v>
      </c>
      <c r="H275" s="106">
        <v>2.8</v>
      </c>
      <c r="J275" s="47" t="b">
        <v>1</v>
      </c>
      <c r="K275" s="42">
        <v>45349.334502314799</v>
      </c>
      <c r="L275" s="47" t="b">
        <v>0</v>
      </c>
      <c r="N275" s="47" t="b">
        <v>0</v>
      </c>
      <c r="O275" s="49" t="s">
        <v>767</v>
      </c>
    </row>
    <row r="276" spans="1:15" x14ac:dyDescent="0.25">
      <c r="A276" s="47">
        <v>276</v>
      </c>
      <c r="B276" s="47">
        <v>1</v>
      </c>
      <c r="C276" s="47" t="s">
        <v>15</v>
      </c>
      <c r="D276" s="39">
        <v>45349</v>
      </c>
      <c r="E276" s="103" t="s">
        <v>776</v>
      </c>
      <c r="F276" s="49" t="s">
        <v>169</v>
      </c>
      <c r="G276" s="49" t="s">
        <v>274</v>
      </c>
      <c r="H276" s="106">
        <v>1.1000000000000001</v>
      </c>
      <c r="J276" s="47" t="b">
        <v>1</v>
      </c>
      <c r="K276" s="42">
        <v>45349.554699074099</v>
      </c>
      <c r="L276" s="47" t="b">
        <v>0</v>
      </c>
      <c r="N276" s="47" t="b">
        <v>0</v>
      </c>
      <c r="O276" s="49" t="s">
        <v>778</v>
      </c>
    </row>
    <row r="277" spans="1:15" x14ac:dyDescent="0.25">
      <c r="A277" s="47">
        <v>277</v>
      </c>
      <c r="B277" s="47">
        <v>1</v>
      </c>
      <c r="C277" s="47" t="s">
        <v>15</v>
      </c>
      <c r="D277" s="39">
        <v>45349</v>
      </c>
      <c r="E277" s="103" t="s">
        <v>768</v>
      </c>
      <c r="F277" s="49" t="s">
        <v>106</v>
      </c>
      <c r="G277" s="49" t="s">
        <v>59</v>
      </c>
      <c r="H277" s="106">
        <v>0.8</v>
      </c>
      <c r="J277" s="47" t="b">
        <v>1</v>
      </c>
      <c r="K277" s="42">
        <v>45349.558865740699</v>
      </c>
      <c r="L277" s="47" t="b">
        <v>0</v>
      </c>
      <c r="N277" s="47" t="b">
        <v>0</v>
      </c>
      <c r="O277" s="49" t="s">
        <v>778</v>
      </c>
    </row>
    <row r="278" spans="1:15" x14ac:dyDescent="0.25">
      <c r="A278" s="47">
        <v>278</v>
      </c>
      <c r="B278" s="47">
        <v>4</v>
      </c>
      <c r="C278" s="47" t="s">
        <v>19</v>
      </c>
      <c r="D278" s="39">
        <v>45351</v>
      </c>
      <c r="E278" s="103" t="s">
        <v>779</v>
      </c>
      <c r="F278" s="49" t="s">
        <v>262</v>
      </c>
      <c r="G278" s="49" t="s">
        <v>780</v>
      </c>
      <c r="H278" s="106">
        <v>1.8</v>
      </c>
      <c r="I278" s="44" t="s">
        <v>781</v>
      </c>
      <c r="J278" s="47" t="b">
        <v>1</v>
      </c>
      <c r="K278" s="42">
        <v>45351.589467592603</v>
      </c>
      <c r="L278" s="47" t="b">
        <v>0</v>
      </c>
      <c r="N278" s="47" t="b">
        <v>0</v>
      </c>
      <c r="O278" s="49" t="s">
        <v>778</v>
      </c>
    </row>
    <row r="279" spans="1:15" x14ac:dyDescent="0.25">
      <c r="A279" s="47">
        <v>279</v>
      </c>
      <c r="B279" s="47">
        <v>1</v>
      </c>
      <c r="C279" s="47" t="s">
        <v>15</v>
      </c>
      <c r="D279" s="39">
        <v>45351</v>
      </c>
      <c r="E279" s="103" t="s">
        <v>782</v>
      </c>
      <c r="F279" s="49" t="s">
        <v>783</v>
      </c>
      <c r="G279" s="49" t="s">
        <v>274</v>
      </c>
      <c r="H279" s="106">
        <v>0.9</v>
      </c>
      <c r="I279" s="44" t="s">
        <v>781</v>
      </c>
      <c r="J279" s="47" t="b">
        <v>1</v>
      </c>
      <c r="K279" s="42">
        <v>45351.608599537001</v>
      </c>
      <c r="L279" s="47" t="b">
        <v>0</v>
      </c>
      <c r="N279" s="47" t="b">
        <v>0</v>
      </c>
      <c r="O279" s="49" t="s">
        <v>784</v>
      </c>
    </row>
  </sheetData>
  <sortState xmlns:xlrd2="http://schemas.microsoft.com/office/spreadsheetml/2017/richdata2" ref="A2:P262">
    <sortCondition ref="A2:A262"/>
  </sortState>
  <conditionalFormatting sqref="A2:P99999">
    <cfRule type="expression" dxfId="15" priority="3">
      <formula>AND($A2&lt;&gt;"",MOD(ROW(),2)=1)</formula>
    </cfRule>
    <cfRule type="expression" priority="4">
      <formula>AND($A2&lt;&gt;"",MOD(ROW(),2)=0)</formula>
    </cfRule>
  </conditionalFormatting>
  <conditionalFormatting sqref="K249:K279">
    <cfRule type="expression" dxfId="14" priority="1">
      <formula>MOD(ROW(),2)=1</formula>
    </cfRule>
    <cfRule type="expression" priority="2">
      <formula>MOD(ROW(),2)=0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I493"/>
  <sheetViews>
    <sheetView zoomScale="90" zoomScaleNormal="90" workbookViewId="0">
      <pane ySplit="3" topLeftCell="A458" activePane="bottomLeft" state="frozen"/>
      <selection activeCell="G40" sqref="G40"/>
      <selection pane="bottomLeft" activeCell="G494" sqref="G494"/>
    </sheetView>
  </sheetViews>
  <sheetFormatPr baseColWidth="10" defaultRowHeight="15" x14ac:dyDescent="0.25"/>
  <cols>
    <col min="1" max="1" width="10" style="21" bestFit="1" customWidth="1"/>
    <col min="2" max="2" width="11.5703125" style="21" bestFit="1" customWidth="1"/>
    <col min="3" max="3" width="67.7109375" style="21" bestFit="1" customWidth="1"/>
    <col min="4" max="4" width="19.85546875" style="21" bestFit="1" customWidth="1"/>
    <col min="5" max="5" width="11.7109375" style="23" customWidth="1"/>
    <col min="6" max="6" width="31" style="21" customWidth="1"/>
    <col min="7" max="8" width="12.7109375" style="57" customWidth="1"/>
    <col min="9" max="9" width="34.28515625" style="21" customWidth="1"/>
    <col min="10" max="16384" width="11.42578125" style="21"/>
  </cols>
  <sheetData>
    <row r="1" spans="1:9" ht="30" x14ac:dyDescent="0.25">
      <c r="A1" s="60" t="s">
        <v>721</v>
      </c>
      <c r="B1" s="60" t="s">
        <v>3</v>
      </c>
      <c r="C1" s="61" t="s">
        <v>6</v>
      </c>
      <c r="D1" s="61" t="s">
        <v>352</v>
      </c>
      <c r="E1" s="62" t="s">
        <v>490</v>
      </c>
      <c r="F1" s="63" t="s">
        <v>353</v>
      </c>
      <c r="G1" s="64" t="s">
        <v>354</v>
      </c>
      <c r="H1" s="64" t="s">
        <v>355</v>
      </c>
      <c r="I1" s="61" t="s">
        <v>356</v>
      </c>
    </row>
    <row r="2" spans="1:9" x14ac:dyDescent="0.25">
      <c r="A2" s="23">
        <v>1</v>
      </c>
      <c r="B2" s="52">
        <v>45204</v>
      </c>
      <c r="C2" s="26" t="s">
        <v>362</v>
      </c>
      <c r="D2" s="21" t="s">
        <v>357</v>
      </c>
      <c r="E2" s="27">
        <v>1000</v>
      </c>
      <c r="F2" s="26" t="s">
        <v>358</v>
      </c>
      <c r="G2" s="53">
        <v>0.01</v>
      </c>
      <c r="H2" s="53"/>
      <c r="I2" s="26"/>
    </row>
    <row r="3" spans="1:9" x14ac:dyDescent="0.25">
      <c r="A3" s="23">
        <v>1</v>
      </c>
      <c r="B3" s="52">
        <v>45204</v>
      </c>
      <c r="C3" s="26" t="s">
        <v>362</v>
      </c>
      <c r="D3" s="21" t="s">
        <v>357</v>
      </c>
      <c r="E3" s="27">
        <v>1100</v>
      </c>
      <c r="F3" s="26" t="s">
        <v>361</v>
      </c>
      <c r="G3" s="53"/>
      <c r="H3" s="53">
        <v>0.01</v>
      </c>
      <c r="I3" s="26"/>
    </row>
    <row r="4" spans="1:9" x14ac:dyDescent="0.25">
      <c r="A4" s="23">
        <v>2</v>
      </c>
      <c r="B4" s="52">
        <v>45204</v>
      </c>
      <c r="C4" s="26" t="s">
        <v>362</v>
      </c>
      <c r="D4" s="21" t="s">
        <v>357</v>
      </c>
      <c r="E4" s="27" t="s">
        <v>363</v>
      </c>
      <c r="F4" s="26" t="s">
        <v>364</v>
      </c>
      <c r="G4" s="53">
        <v>250</v>
      </c>
      <c r="H4" s="53"/>
      <c r="I4" s="26"/>
    </row>
    <row r="5" spans="1:9" x14ac:dyDescent="0.25">
      <c r="A5" s="23">
        <v>2</v>
      </c>
      <c r="B5" s="52">
        <v>45204</v>
      </c>
      <c r="C5" s="26" t="s">
        <v>362</v>
      </c>
      <c r="D5" s="21" t="s">
        <v>357</v>
      </c>
      <c r="E5" s="27" t="s">
        <v>360</v>
      </c>
      <c r="F5" s="26" t="s">
        <v>358</v>
      </c>
      <c r="G5" s="53"/>
      <c r="H5" s="53">
        <v>250</v>
      </c>
      <c r="I5" s="26"/>
    </row>
    <row r="6" spans="1:9" x14ac:dyDescent="0.25">
      <c r="A6" s="23">
        <v>3</v>
      </c>
      <c r="B6" s="52">
        <v>45204</v>
      </c>
      <c r="C6" s="26" t="s">
        <v>362</v>
      </c>
      <c r="D6" s="21" t="s">
        <v>357</v>
      </c>
      <c r="E6" s="27" t="s">
        <v>363</v>
      </c>
      <c r="F6" s="26" t="s">
        <v>364</v>
      </c>
      <c r="G6" s="53">
        <v>49.95</v>
      </c>
      <c r="H6" s="53"/>
      <c r="I6" s="26"/>
    </row>
    <row r="7" spans="1:9" x14ac:dyDescent="0.25">
      <c r="A7" s="23">
        <v>3</v>
      </c>
      <c r="B7" s="52">
        <v>45204</v>
      </c>
      <c r="C7" s="26" t="s">
        <v>362</v>
      </c>
      <c r="D7" s="21" t="s">
        <v>357</v>
      </c>
      <c r="E7" s="27" t="s">
        <v>360</v>
      </c>
      <c r="F7" s="26" t="s">
        <v>358</v>
      </c>
      <c r="G7" s="53"/>
      <c r="H7" s="53">
        <v>49.95</v>
      </c>
      <c r="I7" s="26"/>
    </row>
    <row r="8" spans="1:9" x14ac:dyDescent="0.25">
      <c r="A8" s="23">
        <v>4</v>
      </c>
      <c r="B8" s="52">
        <v>45203</v>
      </c>
      <c r="C8" s="26" t="s">
        <v>378</v>
      </c>
      <c r="D8" s="21" t="s">
        <v>366</v>
      </c>
      <c r="E8" s="27" t="s">
        <v>368</v>
      </c>
      <c r="F8" s="26" t="s">
        <v>369</v>
      </c>
      <c r="G8" s="53">
        <v>286.18</v>
      </c>
      <c r="H8" s="53"/>
      <c r="I8" s="26"/>
    </row>
    <row r="9" spans="1:9" x14ac:dyDescent="0.25">
      <c r="A9" s="23">
        <v>4</v>
      </c>
      <c r="B9" s="52">
        <v>45203</v>
      </c>
      <c r="C9" s="26" t="s">
        <v>378</v>
      </c>
      <c r="D9" s="21" t="s">
        <v>366</v>
      </c>
      <c r="E9" s="27" t="s">
        <v>371</v>
      </c>
      <c r="F9" s="26" t="s">
        <v>372</v>
      </c>
      <c r="G9" s="53"/>
      <c r="H9" s="53"/>
      <c r="I9" s="26"/>
    </row>
    <row r="10" spans="1:9" x14ac:dyDescent="0.25">
      <c r="A10" s="23">
        <v>4</v>
      </c>
      <c r="B10" s="52">
        <v>45203</v>
      </c>
      <c r="C10" s="26" t="s">
        <v>378</v>
      </c>
      <c r="D10" s="21" t="s">
        <v>366</v>
      </c>
      <c r="E10" s="27" t="s">
        <v>373</v>
      </c>
      <c r="F10" s="26" t="s">
        <v>374</v>
      </c>
      <c r="G10" s="53">
        <v>570.91999999999996</v>
      </c>
      <c r="H10" s="53"/>
      <c r="I10" s="26"/>
    </row>
    <row r="11" spans="1:9" x14ac:dyDescent="0.25">
      <c r="A11" s="23">
        <v>4</v>
      </c>
      <c r="B11" s="52">
        <v>45203</v>
      </c>
      <c r="C11" s="26" t="s">
        <v>378</v>
      </c>
      <c r="D11" s="21" t="s">
        <v>366</v>
      </c>
      <c r="E11" s="27" t="s">
        <v>376</v>
      </c>
      <c r="F11" s="26" t="s">
        <v>377</v>
      </c>
      <c r="G11" s="53"/>
      <c r="H11" s="53"/>
      <c r="I11" s="26"/>
    </row>
    <row r="12" spans="1:9" x14ac:dyDescent="0.25">
      <c r="A12" s="23">
        <v>4</v>
      </c>
      <c r="B12" s="52">
        <v>45203</v>
      </c>
      <c r="C12" s="26" t="s">
        <v>378</v>
      </c>
      <c r="D12" s="21" t="s">
        <v>366</v>
      </c>
      <c r="E12" s="27" t="s">
        <v>360</v>
      </c>
      <c r="F12" s="26" t="s">
        <v>358</v>
      </c>
      <c r="G12" s="53"/>
      <c r="H12" s="53">
        <v>857.1</v>
      </c>
      <c r="I12" s="26"/>
    </row>
    <row r="13" spans="1:9" x14ac:dyDescent="0.25">
      <c r="A13" s="23">
        <v>5</v>
      </c>
      <c r="B13" s="52">
        <v>45204</v>
      </c>
      <c r="C13" s="26" t="s">
        <v>30</v>
      </c>
      <c r="D13" s="21" t="s">
        <v>380</v>
      </c>
      <c r="E13" s="27">
        <v>1100</v>
      </c>
      <c r="F13" s="26" t="s">
        <v>361</v>
      </c>
      <c r="G13" s="53">
        <v>1228.72</v>
      </c>
      <c r="H13" s="53"/>
      <c r="I13" s="26"/>
    </row>
    <row r="14" spans="1:9" x14ac:dyDescent="0.25">
      <c r="A14" s="23">
        <v>5</v>
      </c>
      <c r="B14" s="52">
        <v>45204</v>
      </c>
      <c r="C14" s="26" t="s">
        <v>30</v>
      </c>
      <c r="D14" s="21" t="s">
        <v>380</v>
      </c>
      <c r="E14" s="27" t="s">
        <v>381</v>
      </c>
      <c r="F14" s="26" t="s">
        <v>382</v>
      </c>
      <c r="G14" s="53"/>
      <c r="H14" s="53">
        <v>1625</v>
      </c>
      <c r="I14" s="26"/>
    </row>
    <row r="15" spans="1:9" x14ac:dyDescent="0.25">
      <c r="A15" s="23">
        <v>5</v>
      </c>
      <c r="B15" s="52">
        <v>45204</v>
      </c>
      <c r="C15" s="26" t="s">
        <v>30</v>
      </c>
      <c r="D15" s="21" t="s">
        <v>380</v>
      </c>
      <c r="E15" s="27" t="s">
        <v>383</v>
      </c>
      <c r="F15" s="26" t="s">
        <v>339</v>
      </c>
      <c r="G15" s="53"/>
      <c r="H15" s="53">
        <v>31</v>
      </c>
      <c r="I15" s="26"/>
    </row>
    <row r="16" spans="1:9" x14ac:dyDescent="0.25">
      <c r="A16" s="23">
        <v>5</v>
      </c>
      <c r="B16" s="52">
        <v>45204</v>
      </c>
      <c r="C16" s="26" t="s">
        <v>30</v>
      </c>
      <c r="D16" s="21" t="s">
        <v>380</v>
      </c>
      <c r="E16" s="27" t="s">
        <v>385</v>
      </c>
      <c r="F16" s="26" t="s">
        <v>386</v>
      </c>
      <c r="G16" s="53"/>
      <c r="H16" s="53">
        <v>32</v>
      </c>
      <c r="I16" s="26"/>
    </row>
    <row r="17" spans="1:9" x14ac:dyDescent="0.25">
      <c r="A17" s="23">
        <v>5</v>
      </c>
      <c r="B17" s="52">
        <v>45204</v>
      </c>
      <c r="C17" s="26" t="s">
        <v>30</v>
      </c>
      <c r="D17" s="21" t="s">
        <v>380</v>
      </c>
      <c r="E17" s="27" t="s">
        <v>387</v>
      </c>
      <c r="F17" s="26" t="s">
        <v>388</v>
      </c>
      <c r="G17" s="53"/>
      <c r="H17" s="53">
        <v>33</v>
      </c>
      <c r="I17" s="26"/>
    </row>
    <row r="18" spans="1:9" x14ac:dyDescent="0.25">
      <c r="A18" s="23">
        <v>5</v>
      </c>
      <c r="B18" s="52">
        <v>45204</v>
      </c>
      <c r="C18" s="26" t="s">
        <v>30</v>
      </c>
      <c r="D18" s="21" t="s">
        <v>380</v>
      </c>
      <c r="E18" s="27" t="s">
        <v>368</v>
      </c>
      <c r="F18" s="26" t="s">
        <v>369</v>
      </c>
      <c r="G18" s="53"/>
      <c r="H18" s="53">
        <v>86.05</v>
      </c>
      <c r="I18" s="26"/>
    </row>
    <row r="19" spans="1:9" x14ac:dyDescent="0.25">
      <c r="A19" s="23">
        <v>5</v>
      </c>
      <c r="B19" s="52">
        <v>45204</v>
      </c>
      <c r="C19" s="26" t="s">
        <v>30</v>
      </c>
      <c r="D19" s="21" t="s">
        <v>380</v>
      </c>
      <c r="E19" s="27" t="s">
        <v>373</v>
      </c>
      <c r="F19" s="26" t="s">
        <v>374</v>
      </c>
      <c r="G19" s="53"/>
      <c r="H19" s="53">
        <v>171.67</v>
      </c>
      <c r="I19" s="26"/>
    </row>
    <row r="20" spans="1:9" x14ac:dyDescent="0.25">
      <c r="A20" s="23">
        <v>5</v>
      </c>
      <c r="B20" s="52">
        <v>45204</v>
      </c>
      <c r="C20" s="26" t="s">
        <v>30</v>
      </c>
      <c r="D20" s="21" t="s">
        <v>380</v>
      </c>
      <c r="E20" s="27" t="s">
        <v>390</v>
      </c>
      <c r="F20" s="26" t="s">
        <v>438</v>
      </c>
      <c r="G20" s="53">
        <v>750</v>
      </c>
      <c r="H20" s="53"/>
      <c r="I20" s="26"/>
    </row>
    <row r="21" spans="1:9" x14ac:dyDescent="0.25">
      <c r="A21" s="23">
        <v>6</v>
      </c>
      <c r="B21" s="52">
        <v>45204</v>
      </c>
      <c r="C21" s="26" t="s">
        <v>30</v>
      </c>
      <c r="D21" s="21" t="s">
        <v>380</v>
      </c>
      <c r="E21" s="27">
        <v>1100</v>
      </c>
      <c r="F21" s="26" t="s">
        <v>361</v>
      </c>
      <c r="G21" s="53">
        <v>1228.72</v>
      </c>
      <c r="H21" s="53"/>
      <c r="I21" s="26"/>
    </row>
    <row r="22" spans="1:9" x14ac:dyDescent="0.25">
      <c r="A22" s="23">
        <v>6</v>
      </c>
      <c r="B22" s="52">
        <v>45204</v>
      </c>
      <c r="C22" s="26" t="s">
        <v>30</v>
      </c>
      <c r="D22" s="21" t="s">
        <v>380</v>
      </c>
      <c r="E22" s="27" t="s">
        <v>381</v>
      </c>
      <c r="F22" s="26" t="s">
        <v>382</v>
      </c>
      <c r="G22" s="53"/>
      <c r="H22" s="53">
        <v>1625</v>
      </c>
      <c r="I22" s="26"/>
    </row>
    <row r="23" spans="1:9" x14ac:dyDescent="0.25">
      <c r="A23" s="23">
        <v>6</v>
      </c>
      <c r="B23" s="52">
        <v>45204</v>
      </c>
      <c r="C23" s="26" t="s">
        <v>30</v>
      </c>
      <c r="D23" s="21" t="s">
        <v>380</v>
      </c>
      <c r="E23" s="27" t="s">
        <v>383</v>
      </c>
      <c r="F23" s="26" t="s">
        <v>339</v>
      </c>
      <c r="G23" s="53"/>
      <c r="H23" s="53">
        <v>31</v>
      </c>
      <c r="I23" s="26"/>
    </row>
    <row r="24" spans="1:9" x14ac:dyDescent="0.25">
      <c r="A24" s="23">
        <v>6</v>
      </c>
      <c r="B24" s="52">
        <v>45204</v>
      </c>
      <c r="C24" s="26" t="s">
        <v>30</v>
      </c>
      <c r="D24" s="21" t="s">
        <v>380</v>
      </c>
      <c r="E24" s="27" t="s">
        <v>385</v>
      </c>
      <c r="F24" s="26" t="s">
        <v>386</v>
      </c>
      <c r="G24" s="53"/>
      <c r="H24" s="53">
        <v>32</v>
      </c>
      <c r="I24" s="26"/>
    </row>
    <row r="25" spans="1:9" x14ac:dyDescent="0.25">
      <c r="A25" s="23">
        <v>6</v>
      </c>
      <c r="B25" s="52">
        <v>45204</v>
      </c>
      <c r="C25" s="26" t="s">
        <v>30</v>
      </c>
      <c r="D25" s="21" t="s">
        <v>380</v>
      </c>
      <c r="E25" s="27" t="s">
        <v>387</v>
      </c>
      <c r="F25" s="26" t="s">
        <v>388</v>
      </c>
      <c r="G25" s="53"/>
      <c r="H25" s="53">
        <v>33</v>
      </c>
      <c r="I25" s="26"/>
    </row>
    <row r="26" spans="1:9" x14ac:dyDescent="0.25">
      <c r="A26" s="23">
        <v>6</v>
      </c>
      <c r="B26" s="52">
        <v>45204</v>
      </c>
      <c r="C26" s="26" t="s">
        <v>30</v>
      </c>
      <c r="D26" s="21" t="s">
        <v>380</v>
      </c>
      <c r="E26" s="27" t="s">
        <v>368</v>
      </c>
      <c r="F26" s="26" t="s">
        <v>369</v>
      </c>
      <c r="G26" s="53"/>
      <c r="H26" s="53">
        <v>86.05</v>
      </c>
      <c r="I26" s="26"/>
    </row>
    <row r="27" spans="1:9" x14ac:dyDescent="0.25">
      <c r="A27" s="23">
        <v>6</v>
      </c>
      <c r="B27" s="52">
        <v>45204</v>
      </c>
      <c r="C27" s="26" t="s">
        <v>30</v>
      </c>
      <c r="D27" s="21" t="s">
        <v>380</v>
      </c>
      <c r="E27" s="27" t="s">
        <v>373</v>
      </c>
      <c r="F27" s="26" t="s">
        <v>374</v>
      </c>
      <c r="G27" s="53"/>
      <c r="H27" s="53">
        <v>171.67</v>
      </c>
      <c r="I27" s="26"/>
    </row>
    <row r="28" spans="1:9" x14ac:dyDescent="0.25">
      <c r="A28" s="23">
        <v>6</v>
      </c>
      <c r="B28" s="52">
        <v>45204</v>
      </c>
      <c r="C28" s="26" t="s">
        <v>30</v>
      </c>
      <c r="D28" s="21" t="s">
        <v>380</v>
      </c>
      <c r="E28" s="27" t="s">
        <v>390</v>
      </c>
      <c r="F28" s="26" t="s">
        <v>438</v>
      </c>
      <c r="G28" s="53">
        <v>750</v>
      </c>
      <c r="H28" s="53"/>
      <c r="I28" s="26"/>
    </row>
    <row r="29" spans="1:9" x14ac:dyDescent="0.25">
      <c r="A29" s="23">
        <v>7</v>
      </c>
      <c r="B29" s="52">
        <v>45203</v>
      </c>
      <c r="C29" s="26" t="s">
        <v>401</v>
      </c>
      <c r="D29" s="21" t="s">
        <v>398</v>
      </c>
      <c r="E29" s="27">
        <v>1100</v>
      </c>
      <c r="F29" s="26" t="s">
        <v>361</v>
      </c>
      <c r="G29" s="53">
        <v>430.11</v>
      </c>
      <c r="H29" s="53"/>
      <c r="I29" s="26"/>
    </row>
    <row r="30" spans="1:9" x14ac:dyDescent="0.25">
      <c r="A30" s="23">
        <v>7</v>
      </c>
      <c r="B30" s="52">
        <v>45203</v>
      </c>
      <c r="C30" s="26" t="s">
        <v>401</v>
      </c>
      <c r="D30" s="21" t="s">
        <v>398</v>
      </c>
      <c r="E30" s="27" t="s">
        <v>381</v>
      </c>
      <c r="F30" s="26" t="s">
        <v>382</v>
      </c>
      <c r="G30" s="53"/>
      <c r="H30" s="53">
        <v>612.5</v>
      </c>
      <c r="I30" s="26"/>
    </row>
    <row r="31" spans="1:9" x14ac:dyDescent="0.25">
      <c r="A31" s="23">
        <v>7</v>
      </c>
      <c r="B31" s="52">
        <v>45203</v>
      </c>
      <c r="C31" s="26" t="s">
        <v>401</v>
      </c>
      <c r="D31" s="21" t="s">
        <v>398</v>
      </c>
      <c r="E31" s="27" t="s">
        <v>383</v>
      </c>
      <c r="F31" s="26" t="s">
        <v>339</v>
      </c>
      <c r="G31" s="53"/>
      <c r="H31" s="53">
        <v>21</v>
      </c>
      <c r="I31" s="26"/>
    </row>
    <row r="32" spans="1:9" x14ac:dyDescent="0.25">
      <c r="A32" s="23">
        <v>7</v>
      </c>
      <c r="B32" s="52">
        <v>45203</v>
      </c>
      <c r="C32" s="26" t="s">
        <v>401</v>
      </c>
      <c r="D32" s="21" t="s">
        <v>398</v>
      </c>
      <c r="E32" s="27" t="s">
        <v>385</v>
      </c>
      <c r="F32" s="26" t="s">
        <v>386</v>
      </c>
      <c r="G32" s="53"/>
      <c r="H32" s="53">
        <v>22</v>
      </c>
      <c r="I32" s="26"/>
    </row>
    <row r="33" spans="1:9" x14ac:dyDescent="0.25">
      <c r="A33" s="23">
        <v>7</v>
      </c>
      <c r="B33" s="52">
        <v>45203</v>
      </c>
      <c r="C33" s="26" t="s">
        <v>401</v>
      </c>
      <c r="D33" s="21" t="s">
        <v>398</v>
      </c>
      <c r="E33" s="27" t="s">
        <v>387</v>
      </c>
      <c r="F33" s="26" t="s">
        <v>388</v>
      </c>
      <c r="G33" s="53"/>
      <c r="H33" s="53">
        <v>23</v>
      </c>
      <c r="I33" s="26"/>
    </row>
    <row r="34" spans="1:9" x14ac:dyDescent="0.25">
      <c r="A34" s="23">
        <v>7</v>
      </c>
      <c r="B34" s="52">
        <v>45203</v>
      </c>
      <c r="C34" s="26" t="s">
        <v>401</v>
      </c>
      <c r="D34" s="21" t="s">
        <v>398</v>
      </c>
      <c r="E34" s="27" t="s">
        <v>368</v>
      </c>
      <c r="F34" s="26" t="s">
        <v>369</v>
      </c>
      <c r="G34" s="53"/>
      <c r="H34" s="53">
        <v>33.93</v>
      </c>
      <c r="I34" s="26"/>
    </row>
    <row r="35" spans="1:9" x14ac:dyDescent="0.25">
      <c r="A35" s="23">
        <v>7</v>
      </c>
      <c r="B35" s="52">
        <v>45203</v>
      </c>
      <c r="C35" s="26" t="s">
        <v>401</v>
      </c>
      <c r="D35" s="21" t="s">
        <v>398</v>
      </c>
      <c r="E35" s="27" t="s">
        <v>373</v>
      </c>
      <c r="F35" s="26" t="s">
        <v>374</v>
      </c>
      <c r="G35" s="53"/>
      <c r="H35" s="53">
        <v>67.680000000000007</v>
      </c>
      <c r="I35" s="26"/>
    </row>
    <row r="36" spans="1:9" x14ac:dyDescent="0.25">
      <c r="A36" s="23">
        <v>7</v>
      </c>
      <c r="B36" s="52">
        <v>45203</v>
      </c>
      <c r="C36" s="26" t="s">
        <v>401</v>
      </c>
      <c r="D36" s="21" t="s">
        <v>398</v>
      </c>
      <c r="E36" s="27" t="s">
        <v>390</v>
      </c>
      <c r="F36" s="26" t="s">
        <v>438</v>
      </c>
      <c r="G36" s="53">
        <v>350</v>
      </c>
      <c r="H36" s="53"/>
      <c r="I36" s="26"/>
    </row>
    <row r="37" spans="1:9" x14ac:dyDescent="0.25">
      <c r="A37" s="23">
        <v>8</v>
      </c>
      <c r="B37" s="52">
        <v>45204</v>
      </c>
      <c r="C37" s="26" t="s">
        <v>328</v>
      </c>
      <c r="D37" s="21" t="s">
        <v>402</v>
      </c>
      <c r="E37" s="27">
        <v>1100</v>
      </c>
      <c r="F37" s="26" t="s">
        <v>361</v>
      </c>
      <c r="G37" s="53">
        <v>1248.6300000000001</v>
      </c>
      <c r="H37" s="53"/>
      <c r="I37" s="26"/>
    </row>
    <row r="38" spans="1:9" x14ac:dyDescent="0.25">
      <c r="A38" s="23">
        <v>8</v>
      </c>
      <c r="B38" s="52">
        <v>45204</v>
      </c>
      <c r="C38" s="26" t="s">
        <v>328</v>
      </c>
      <c r="D38" s="21" t="s">
        <v>402</v>
      </c>
      <c r="E38" s="27" t="s">
        <v>381</v>
      </c>
      <c r="F38" s="26" t="s">
        <v>382</v>
      </c>
      <c r="G38" s="53"/>
      <c r="H38" s="53">
        <v>1050</v>
      </c>
      <c r="I38" s="26"/>
    </row>
    <row r="39" spans="1:9" x14ac:dyDescent="0.25">
      <c r="A39" s="23">
        <v>8</v>
      </c>
      <c r="B39" s="52">
        <v>45204</v>
      </c>
      <c r="C39" s="26" t="s">
        <v>328</v>
      </c>
      <c r="D39" s="21" t="s">
        <v>402</v>
      </c>
      <c r="E39" s="27" t="s">
        <v>383</v>
      </c>
      <c r="F39" s="26" t="s">
        <v>339</v>
      </c>
      <c r="G39" s="53"/>
      <c r="H39" s="53">
        <v>11</v>
      </c>
      <c r="I39" s="26"/>
    </row>
    <row r="40" spans="1:9" x14ac:dyDescent="0.25">
      <c r="A40" s="23">
        <v>8</v>
      </c>
      <c r="B40" s="52">
        <v>45204</v>
      </c>
      <c r="C40" s="26" t="s">
        <v>328</v>
      </c>
      <c r="D40" s="21" t="s">
        <v>402</v>
      </c>
      <c r="E40" s="27" t="s">
        <v>385</v>
      </c>
      <c r="F40" s="26" t="s">
        <v>386</v>
      </c>
      <c r="G40" s="53"/>
      <c r="H40" s="53">
        <v>12</v>
      </c>
      <c r="I40" s="26"/>
    </row>
    <row r="41" spans="1:9" x14ac:dyDescent="0.25">
      <c r="A41" s="23">
        <v>8</v>
      </c>
      <c r="B41" s="52">
        <v>45204</v>
      </c>
      <c r="C41" s="26" t="s">
        <v>328</v>
      </c>
      <c r="D41" s="21" t="s">
        <v>402</v>
      </c>
      <c r="E41" s="27" t="s">
        <v>387</v>
      </c>
      <c r="F41" s="26" t="s">
        <v>388</v>
      </c>
      <c r="G41" s="53"/>
      <c r="H41" s="53">
        <v>13</v>
      </c>
      <c r="I41" s="26"/>
    </row>
    <row r="42" spans="1:9" x14ac:dyDescent="0.25">
      <c r="A42" s="23">
        <v>8</v>
      </c>
      <c r="B42" s="52">
        <v>45204</v>
      </c>
      <c r="C42" s="26" t="s">
        <v>328</v>
      </c>
      <c r="D42" s="21" t="s">
        <v>402</v>
      </c>
      <c r="E42" s="27" t="s">
        <v>368</v>
      </c>
      <c r="F42" s="26" t="s">
        <v>369</v>
      </c>
      <c r="G42" s="53"/>
      <c r="H42" s="53">
        <v>54.3</v>
      </c>
      <c r="I42" s="26"/>
    </row>
    <row r="43" spans="1:9" x14ac:dyDescent="0.25">
      <c r="A43" s="23">
        <v>8</v>
      </c>
      <c r="B43" s="52">
        <v>45204</v>
      </c>
      <c r="C43" s="26" t="s">
        <v>328</v>
      </c>
      <c r="D43" s="21" t="s">
        <v>402</v>
      </c>
      <c r="E43" s="27" t="s">
        <v>373</v>
      </c>
      <c r="F43" s="26" t="s">
        <v>374</v>
      </c>
      <c r="G43" s="53"/>
      <c r="H43" s="53">
        <v>108.33</v>
      </c>
      <c r="I43" s="26"/>
    </row>
    <row r="44" spans="1:9" x14ac:dyDescent="0.25">
      <c r="A44" s="23">
        <v>9</v>
      </c>
      <c r="B44" s="52">
        <v>45205</v>
      </c>
      <c r="C44" s="26" t="s">
        <v>408</v>
      </c>
      <c r="D44" s="21" t="s">
        <v>367</v>
      </c>
      <c r="E44" s="27" t="s">
        <v>360</v>
      </c>
      <c r="F44" s="26" t="s">
        <v>358</v>
      </c>
      <c r="G44" s="53">
        <v>1248.6300000000001</v>
      </c>
      <c r="H44" s="53"/>
      <c r="I44" s="26"/>
    </row>
    <row r="45" spans="1:9" x14ac:dyDescent="0.25">
      <c r="A45" s="23">
        <v>9</v>
      </c>
      <c r="B45" s="52">
        <v>45205</v>
      </c>
      <c r="C45" s="26" t="s">
        <v>408</v>
      </c>
      <c r="D45" s="21" t="s">
        <v>367</v>
      </c>
      <c r="E45" s="27" t="s">
        <v>405</v>
      </c>
      <c r="F45" s="26" t="s">
        <v>361</v>
      </c>
      <c r="G45" s="53"/>
      <c r="H45" s="53">
        <v>1248.6300000000001</v>
      </c>
      <c r="I45" s="26"/>
    </row>
    <row r="46" spans="1:9" x14ac:dyDescent="0.25">
      <c r="A46" s="23">
        <v>10</v>
      </c>
      <c r="B46" s="52">
        <v>45205</v>
      </c>
      <c r="C46" s="26" t="s">
        <v>30</v>
      </c>
      <c r="D46" s="21" t="s">
        <v>367</v>
      </c>
      <c r="E46" s="27" t="s">
        <v>360</v>
      </c>
      <c r="F46" s="26" t="s">
        <v>358</v>
      </c>
      <c r="G46" s="53">
        <v>1228.72</v>
      </c>
      <c r="H46" s="53"/>
      <c r="I46" s="26"/>
    </row>
    <row r="47" spans="1:9" x14ac:dyDescent="0.25">
      <c r="A47" s="23">
        <v>10</v>
      </c>
      <c r="B47" s="52">
        <v>45205</v>
      </c>
      <c r="C47" s="26" t="s">
        <v>30</v>
      </c>
      <c r="D47" s="21" t="s">
        <v>367</v>
      </c>
      <c r="E47" s="27">
        <v>1100</v>
      </c>
      <c r="F47" s="26" t="s">
        <v>361</v>
      </c>
      <c r="G47" s="53"/>
      <c r="H47" s="53">
        <v>1228.72</v>
      </c>
      <c r="I47" s="26"/>
    </row>
    <row r="48" spans="1:9" x14ac:dyDescent="0.25">
      <c r="A48" s="23">
        <v>11</v>
      </c>
      <c r="B48" s="52">
        <v>45205</v>
      </c>
      <c r="C48" s="26" t="s">
        <v>413</v>
      </c>
      <c r="D48" s="21" t="s">
        <v>370</v>
      </c>
      <c r="E48" s="27" t="s">
        <v>410</v>
      </c>
      <c r="F48" s="26" t="s">
        <v>411</v>
      </c>
      <c r="G48" s="53">
        <v>5000</v>
      </c>
      <c r="H48" s="53"/>
      <c r="I48" s="26"/>
    </row>
    <row r="49" spans="1:9" x14ac:dyDescent="0.25">
      <c r="A49" s="23">
        <v>11</v>
      </c>
      <c r="B49" s="52">
        <v>45205</v>
      </c>
      <c r="C49" s="26" t="s">
        <v>413</v>
      </c>
      <c r="D49" s="21" t="s">
        <v>370</v>
      </c>
      <c r="E49" s="27" t="s">
        <v>360</v>
      </c>
      <c r="F49" s="26" t="s">
        <v>358</v>
      </c>
      <c r="G49" s="53"/>
      <c r="H49" s="53">
        <v>5000</v>
      </c>
      <c r="I49" s="26"/>
    </row>
    <row r="50" spans="1:9" x14ac:dyDescent="0.25">
      <c r="A50" s="23">
        <v>12</v>
      </c>
      <c r="B50" s="52">
        <v>45205</v>
      </c>
      <c r="C50" s="26" t="s">
        <v>423</v>
      </c>
      <c r="E50" s="27" t="s">
        <v>416</v>
      </c>
      <c r="F50" s="26" t="s">
        <v>417</v>
      </c>
      <c r="G50" s="53">
        <v>3995.99</v>
      </c>
      <c r="H50" s="53"/>
      <c r="I50" s="26"/>
    </row>
    <row r="51" spans="1:9" x14ac:dyDescent="0.25">
      <c r="A51" s="23">
        <v>12</v>
      </c>
      <c r="B51" s="52">
        <v>45205</v>
      </c>
      <c r="C51" s="26" t="s">
        <v>423</v>
      </c>
      <c r="E51" s="27" t="s">
        <v>371</v>
      </c>
      <c r="F51" s="26" t="s">
        <v>372</v>
      </c>
      <c r="G51" s="53">
        <v>199.8</v>
      </c>
      <c r="H51" s="53"/>
      <c r="I51" s="26"/>
    </row>
    <row r="52" spans="1:9" x14ac:dyDescent="0.25">
      <c r="A52" s="23">
        <v>12</v>
      </c>
      <c r="B52" s="52">
        <v>45205</v>
      </c>
      <c r="C52" s="26" t="s">
        <v>423</v>
      </c>
      <c r="E52" s="27" t="s">
        <v>376</v>
      </c>
      <c r="F52" s="26" t="s">
        <v>377</v>
      </c>
      <c r="G52" s="53">
        <v>389.61</v>
      </c>
      <c r="H52" s="53"/>
      <c r="I52" s="26"/>
    </row>
    <row r="53" spans="1:9" x14ac:dyDescent="0.25">
      <c r="A53" s="23">
        <v>12</v>
      </c>
      <c r="B53" s="52">
        <v>45205</v>
      </c>
      <c r="C53" s="26" t="s">
        <v>423</v>
      </c>
      <c r="E53" s="27" t="s">
        <v>421</v>
      </c>
      <c r="F53" s="26" t="s">
        <v>422</v>
      </c>
      <c r="G53" s="53"/>
      <c r="H53" s="53">
        <v>4585.3999999999996</v>
      </c>
      <c r="I53" s="26"/>
    </row>
    <row r="54" spans="1:9" x14ac:dyDescent="0.25">
      <c r="A54" s="23">
        <v>13</v>
      </c>
      <c r="B54" s="52">
        <v>45205</v>
      </c>
      <c r="C54" s="26" t="s">
        <v>425</v>
      </c>
      <c r="D54" s="21" t="s">
        <v>424</v>
      </c>
      <c r="E54" s="27" t="s">
        <v>363</v>
      </c>
      <c r="F54" s="26" t="s">
        <v>364</v>
      </c>
      <c r="G54" s="53">
        <v>120</v>
      </c>
      <c r="H54" s="53"/>
      <c r="I54" s="26"/>
    </row>
    <row r="55" spans="1:9" x14ac:dyDescent="0.25">
      <c r="A55" s="23">
        <v>13</v>
      </c>
      <c r="B55" s="52">
        <v>45205</v>
      </c>
      <c r="C55" s="26" t="s">
        <v>425</v>
      </c>
      <c r="D55" s="21" t="s">
        <v>424</v>
      </c>
      <c r="E55" s="27" t="s">
        <v>371</v>
      </c>
      <c r="F55" s="26" t="s">
        <v>372</v>
      </c>
      <c r="G55" s="53">
        <v>5</v>
      </c>
      <c r="H55" s="53"/>
      <c r="I55" s="26"/>
    </row>
    <row r="56" spans="1:9" x14ac:dyDescent="0.25">
      <c r="A56" s="23">
        <v>13</v>
      </c>
      <c r="B56" s="52">
        <v>45205</v>
      </c>
      <c r="C56" s="26" t="s">
        <v>425</v>
      </c>
      <c r="D56" s="21" t="s">
        <v>424</v>
      </c>
      <c r="E56" s="27" t="s">
        <v>376</v>
      </c>
      <c r="F56" s="26" t="s">
        <v>377</v>
      </c>
      <c r="G56" s="53">
        <v>9.75</v>
      </c>
      <c r="H56" s="53"/>
      <c r="I56" s="26"/>
    </row>
    <row r="57" spans="1:9" x14ac:dyDescent="0.25">
      <c r="A57" s="23">
        <v>13</v>
      </c>
      <c r="B57" s="52">
        <v>45205</v>
      </c>
      <c r="C57" s="26" t="s">
        <v>425</v>
      </c>
      <c r="D57" s="21" t="s">
        <v>424</v>
      </c>
      <c r="E57" s="27" t="s">
        <v>421</v>
      </c>
      <c r="F57" s="26" t="s">
        <v>422</v>
      </c>
      <c r="G57" s="53"/>
      <c r="H57" s="53">
        <v>134.75</v>
      </c>
      <c r="I57" s="26"/>
    </row>
    <row r="58" spans="1:9" x14ac:dyDescent="0.25">
      <c r="A58" s="23">
        <v>14</v>
      </c>
      <c r="B58" s="52">
        <v>45204</v>
      </c>
      <c r="C58" s="26" t="s">
        <v>30</v>
      </c>
      <c r="D58" s="21" t="s">
        <v>407</v>
      </c>
      <c r="E58" s="27">
        <v>1100</v>
      </c>
      <c r="F58" s="26" t="s">
        <v>361</v>
      </c>
      <c r="G58" s="53">
        <v>1034.9100000000001</v>
      </c>
      <c r="H58" s="53"/>
      <c r="I58" s="26"/>
    </row>
    <row r="59" spans="1:9" x14ac:dyDescent="0.25">
      <c r="A59" s="23">
        <v>14</v>
      </c>
      <c r="B59" s="52">
        <v>45204</v>
      </c>
      <c r="C59" s="26" t="s">
        <v>30</v>
      </c>
      <c r="D59" s="21" t="s">
        <v>407</v>
      </c>
      <c r="E59" s="27" t="s">
        <v>381</v>
      </c>
      <c r="F59" s="26" t="s">
        <v>382</v>
      </c>
      <c r="G59" s="53"/>
      <c r="H59" s="53">
        <v>3062.5</v>
      </c>
      <c r="I59" s="26"/>
    </row>
    <row r="60" spans="1:9" x14ac:dyDescent="0.25">
      <c r="A60" s="23">
        <v>14</v>
      </c>
      <c r="B60" s="52">
        <v>45204</v>
      </c>
      <c r="C60" s="26" t="s">
        <v>30</v>
      </c>
      <c r="D60" s="21" t="s">
        <v>407</v>
      </c>
      <c r="E60" s="27" t="s">
        <v>368</v>
      </c>
      <c r="F60" s="26" t="s">
        <v>369</v>
      </c>
      <c r="G60" s="53"/>
      <c r="H60" s="53">
        <v>153.72999999999999</v>
      </c>
      <c r="I60" s="26"/>
    </row>
    <row r="61" spans="1:9" x14ac:dyDescent="0.25">
      <c r="A61" s="23">
        <v>14</v>
      </c>
      <c r="B61" s="52">
        <v>45204</v>
      </c>
      <c r="C61" s="26" t="s">
        <v>30</v>
      </c>
      <c r="D61" s="21" t="s">
        <v>407</v>
      </c>
      <c r="E61" s="27" t="s">
        <v>373</v>
      </c>
      <c r="F61" s="26" t="s">
        <v>374</v>
      </c>
      <c r="G61" s="53"/>
      <c r="H61" s="53">
        <v>306.68</v>
      </c>
      <c r="I61" s="26"/>
    </row>
    <row r="62" spans="1:9" x14ac:dyDescent="0.25">
      <c r="A62" s="23">
        <v>14</v>
      </c>
      <c r="B62" s="52">
        <v>45204</v>
      </c>
      <c r="C62" s="26" t="s">
        <v>30</v>
      </c>
      <c r="D62" s="21" t="s">
        <v>407</v>
      </c>
      <c r="E62" s="27" t="s">
        <v>383</v>
      </c>
      <c r="F62" s="26" t="s">
        <v>339</v>
      </c>
      <c r="G62" s="53"/>
      <c r="H62" s="53">
        <v>3</v>
      </c>
      <c r="I62" s="26"/>
    </row>
    <row r="63" spans="1:9" x14ac:dyDescent="0.25">
      <c r="A63" s="23">
        <v>14</v>
      </c>
      <c r="B63" s="52">
        <v>45204</v>
      </c>
      <c r="C63" s="26" t="s">
        <v>30</v>
      </c>
      <c r="D63" s="21" t="s">
        <v>407</v>
      </c>
      <c r="E63" s="27" t="s">
        <v>385</v>
      </c>
      <c r="F63" s="26" t="s">
        <v>386</v>
      </c>
      <c r="G63" s="53"/>
      <c r="H63" s="53">
        <v>4</v>
      </c>
      <c r="I63" s="26"/>
    </row>
    <row r="64" spans="1:9" x14ac:dyDescent="0.25">
      <c r="A64" s="23">
        <v>14</v>
      </c>
      <c r="B64" s="52">
        <v>45204</v>
      </c>
      <c r="C64" s="26" t="s">
        <v>30</v>
      </c>
      <c r="D64" s="21" t="s">
        <v>407</v>
      </c>
      <c r="E64" s="27" t="s">
        <v>427</v>
      </c>
      <c r="F64" s="26" t="s">
        <v>428</v>
      </c>
      <c r="G64" s="53"/>
      <c r="H64" s="53">
        <v>5</v>
      </c>
      <c r="I64" s="26"/>
    </row>
    <row r="65" spans="1:9" x14ac:dyDescent="0.25">
      <c r="A65" s="23">
        <v>14</v>
      </c>
      <c r="B65" s="52">
        <v>45204</v>
      </c>
      <c r="C65" s="26" t="s">
        <v>30</v>
      </c>
      <c r="D65" s="21" t="s">
        <v>407</v>
      </c>
      <c r="E65" s="27" t="s">
        <v>390</v>
      </c>
      <c r="F65" s="26" t="s">
        <v>438</v>
      </c>
      <c r="G65" s="53">
        <v>2500</v>
      </c>
      <c r="H65" s="53"/>
      <c r="I65" s="26"/>
    </row>
    <row r="66" spans="1:9" x14ac:dyDescent="0.25">
      <c r="A66" s="23">
        <v>15</v>
      </c>
      <c r="B66" s="52">
        <v>45203</v>
      </c>
      <c r="C66" s="26" t="s">
        <v>30</v>
      </c>
      <c r="D66" s="21" t="s">
        <v>406</v>
      </c>
      <c r="E66" s="27">
        <v>1100</v>
      </c>
      <c r="F66" s="26" t="s">
        <v>361</v>
      </c>
      <c r="G66" s="53">
        <v>980.31</v>
      </c>
      <c r="H66" s="53"/>
      <c r="I66" s="26"/>
    </row>
    <row r="67" spans="1:9" x14ac:dyDescent="0.25">
      <c r="A67" s="23">
        <v>15</v>
      </c>
      <c r="B67" s="52">
        <v>45203</v>
      </c>
      <c r="C67" s="26" t="s">
        <v>30</v>
      </c>
      <c r="D67" s="21" t="s">
        <v>406</v>
      </c>
      <c r="E67" s="27" t="s">
        <v>381</v>
      </c>
      <c r="F67" s="26" t="s">
        <v>382</v>
      </c>
      <c r="G67" s="53"/>
      <c r="H67" s="53">
        <v>1137.5</v>
      </c>
      <c r="I67" s="26"/>
    </row>
    <row r="68" spans="1:9" x14ac:dyDescent="0.25">
      <c r="A68" s="23">
        <v>15</v>
      </c>
      <c r="B68" s="52">
        <v>45203</v>
      </c>
      <c r="C68" s="26" t="s">
        <v>30</v>
      </c>
      <c r="D68" s="21" t="s">
        <v>406</v>
      </c>
      <c r="E68" s="27" t="s">
        <v>368</v>
      </c>
      <c r="F68" s="26" t="s">
        <v>369</v>
      </c>
      <c r="G68" s="53"/>
      <c r="H68" s="53">
        <v>64.38</v>
      </c>
      <c r="I68" s="26"/>
    </row>
    <row r="69" spans="1:9" x14ac:dyDescent="0.25">
      <c r="A69" s="23">
        <v>15</v>
      </c>
      <c r="B69" s="52">
        <v>45203</v>
      </c>
      <c r="C69" s="26" t="s">
        <v>30</v>
      </c>
      <c r="D69" s="21" t="s">
        <v>406</v>
      </c>
      <c r="E69" s="27" t="s">
        <v>373</v>
      </c>
      <c r="F69" s="26" t="s">
        <v>374</v>
      </c>
      <c r="G69" s="53"/>
      <c r="H69" s="53">
        <v>128.43</v>
      </c>
      <c r="I69" s="26"/>
    </row>
    <row r="70" spans="1:9" x14ac:dyDescent="0.25">
      <c r="A70" s="23">
        <v>15</v>
      </c>
      <c r="B70" s="52">
        <v>45203</v>
      </c>
      <c r="C70" s="26" t="s">
        <v>30</v>
      </c>
      <c r="D70" s="21" t="s">
        <v>406</v>
      </c>
      <c r="E70" s="27" t="s">
        <v>383</v>
      </c>
      <c r="F70" s="26" t="s">
        <v>339</v>
      </c>
      <c r="G70" s="53"/>
      <c r="H70" s="53">
        <v>25</v>
      </c>
      <c r="I70" s="26"/>
    </row>
    <row r="71" spans="1:9" x14ac:dyDescent="0.25">
      <c r="A71" s="23">
        <v>15</v>
      </c>
      <c r="B71" s="52">
        <v>45203</v>
      </c>
      <c r="C71" s="26" t="s">
        <v>30</v>
      </c>
      <c r="D71" s="21" t="s">
        <v>406</v>
      </c>
      <c r="E71" s="27" t="s">
        <v>385</v>
      </c>
      <c r="F71" s="26" t="s">
        <v>386</v>
      </c>
      <c r="G71" s="53"/>
      <c r="H71" s="53">
        <v>50</v>
      </c>
      <c r="I71" s="26"/>
    </row>
    <row r="72" spans="1:9" x14ac:dyDescent="0.25">
      <c r="A72" s="23">
        <v>15</v>
      </c>
      <c r="B72" s="52">
        <v>45203</v>
      </c>
      <c r="C72" s="26" t="s">
        <v>30</v>
      </c>
      <c r="D72" s="21" t="s">
        <v>406</v>
      </c>
      <c r="E72" s="27" t="s">
        <v>427</v>
      </c>
      <c r="F72" s="26" t="s">
        <v>428</v>
      </c>
      <c r="G72" s="53"/>
      <c r="H72" s="53">
        <v>75</v>
      </c>
      <c r="I72" s="26"/>
    </row>
    <row r="73" spans="1:9" x14ac:dyDescent="0.25">
      <c r="A73" s="23">
        <v>15</v>
      </c>
      <c r="B73" s="52">
        <v>45203</v>
      </c>
      <c r="C73" s="26" t="s">
        <v>30</v>
      </c>
      <c r="D73" s="21" t="s">
        <v>406</v>
      </c>
      <c r="E73" s="27" t="s">
        <v>390</v>
      </c>
      <c r="F73" s="26" t="s">
        <v>438</v>
      </c>
      <c r="G73" s="53">
        <v>500</v>
      </c>
      <c r="H73" s="53"/>
      <c r="I73" s="26" t="s">
        <v>429</v>
      </c>
    </row>
    <row r="74" spans="1:9" x14ac:dyDescent="0.25">
      <c r="A74" s="23">
        <v>16</v>
      </c>
      <c r="B74" s="52">
        <v>45205</v>
      </c>
      <c r="C74" s="26" t="s">
        <v>30</v>
      </c>
      <c r="D74" s="21" t="s">
        <v>367</v>
      </c>
      <c r="E74" s="27" t="s">
        <v>360</v>
      </c>
      <c r="F74" s="26" t="s">
        <v>358</v>
      </c>
      <c r="G74" s="53">
        <v>1034.9100000000001</v>
      </c>
      <c r="H74" s="53"/>
      <c r="I74" s="26"/>
    </row>
    <row r="75" spans="1:9" x14ac:dyDescent="0.25">
      <c r="A75" s="23">
        <v>16</v>
      </c>
      <c r="B75" s="52">
        <v>45205</v>
      </c>
      <c r="C75" s="26" t="s">
        <v>30</v>
      </c>
      <c r="D75" s="21" t="s">
        <v>367</v>
      </c>
      <c r="E75" s="27">
        <v>1100</v>
      </c>
      <c r="F75" s="26" t="s">
        <v>361</v>
      </c>
      <c r="G75" s="53"/>
      <c r="H75" s="53">
        <v>1034.9100000000001</v>
      </c>
      <c r="I75" s="26"/>
    </row>
    <row r="76" spans="1:9" x14ac:dyDescent="0.25">
      <c r="A76" s="23">
        <v>17</v>
      </c>
      <c r="B76" s="52">
        <v>45205</v>
      </c>
      <c r="C76" s="26" t="s">
        <v>30</v>
      </c>
      <c r="D76" s="21" t="s">
        <v>367</v>
      </c>
      <c r="E76" s="27" t="s">
        <v>360</v>
      </c>
      <c r="F76" s="26" t="s">
        <v>358</v>
      </c>
      <c r="G76" s="53">
        <v>980.31</v>
      </c>
      <c r="H76" s="53"/>
      <c r="I76" s="26" t="s">
        <v>375</v>
      </c>
    </row>
    <row r="77" spans="1:9" x14ac:dyDescent="0.25">
      <c r="A77" s="23">
        <v>17</v>
      </c>
      <c r="B77" s="52">
        <v>45205</v>
      </c>
      <c r="C77" s="26" t="s">
        <v>30</v>
      </c>
      <c r="D77" s="21" t="s">
        <v>367</v>
      </c>
      <c r="E77" s="27">
        <v>1100</v>
      </c>
      <c r="F77" s="26" t="s">
        <v>361</v>
      </c>
      <c r="G77" s="53"/>
      <c r="H77" s="53">
        <v>980.31</v>
      </c>
      <c r="I77" s="26" t="s">
        <v>409</v>
      </c>
    </row>
    <row r="78" spans="1:9" x14ac:dyDescent="0.25">
      <c r="A78" s="23">
        <v>18</v>
      </c>
      <c r="B78" s="52">
        <v>44927</v>
      </c>
      <c r="C78" s="26" t="s">
        <v>430</v>
      </c>
      <c r="D78" s="21" t="s">
        <v>403</v>
      </c>
      <c r="E78" s="27">
        <v>1100</v>
      </c>
      <c r="F78" s="26" t="s">
        <v>361</v>
      </c>
      <c r="G78" s="53">
        <v>3923.53</v>
      </c>
      <c r="H78" s="53"/>
      <c r="I78" s="26"/>
    </row>
    <row r="79" spans="1:9" x14ac:dyDescent="0.25">
      <c r="A79" s="23">
        <v>18</v>
      </c>
      <c r="B79" s="52">
        <v>44927</v>
      </c>
      <c r="C79" s="26" t="s">
        <v>430</v>
      </c>
      <c r="D79" s="21" t="s">
        <v>403</v>
      </c>
      <c r="E79" s="27" t="s">
        <v>381</v>
      </c>
      <c r="F79" s="26" t="s">
        <v>382</v>
      </c>
      <c r="G79" s="53"/>
      <c r="H79" s="53">
        <v>3412.5</v>
      </c>
      <c r="I79" s="26"/>
    </row>
    <row r="80" spans="1:9" x14ac:dyDescent="0.25">
      <c r="A80" s="23">
        <v>18</v>
      </c>
      <c r="B80" s="52">
        <v>44927</v>
      </c>
      <c r="C80" s="26" t="s">
        <v>430</v>
      </c>
      <c r="D80" s="21" t="s">
        <v>403</v>
      </c>
      <c r="E80" s="27" t="s">
        <v>368</v>
      </c>
      <c r="F80" s="26" t="s">
        <v>369</v>
      </c>
      <c r="G80" s="53"/>
      <c r="H80" s="53">
        <v>170.63</v>
      </c>
      <c r="I80" s="26"/>
    </row>
    <row r="81" spans="1:9" x14ac:dyDescent="0.25">
      <c r="A81" s="23">
        <v>18</v>
      </c>
      <c r="B81" s="52">
        <v>44927</v>
      </c>
      <c r="C81" s="26" t="s">
        <v>430</v>
      </c>
      <c r="D81" s="21" t="s">
        <v>403</v>
      </c>
      <c r="E81" s="27" t="s">
        <v>373</v>
      </c>
      <c r="F81" s="26" t="s">
        <v>374</v>
      </c>
      <c r="G81" s="53"/>
      <c r="H81" s="53">
        <v>340.4</v>
      </c>
      <c r="I81" s="26"/>
    </row>
    <row r="82" spans="1:9" x14ac:dyDescent="0.25">
      <c r="A82" s="23">
        <v>19</v>
      </c>
      <c r="B82" s="52">
        <v>45205</v>
      </c>
      <c r="C82" s="26" t="s">
        <v>430</v>
      </c>
      <c r="D82" s="21" t="s">
        <v>367</v>
      </c>
      <c r="E82" s="27" t="s">
        <v>360</v>
      </c>
      <c r="F82" s="26" t="s">
        <v>358</v>
      </c>
      <c r="G82" s="53">
        <v>3923.53</v>
      </c>
      <c r="H82" s="53"/>
      <c r="I82" s="26"/>
    </row>
    <row r="83" spans="1:9" x14ac:dyDescent="0.25">
      <c r="A83" s="23">
        <v>19</v>
      </c>
      <c r="B83" s="52">
        <v>45205</v>
      </c>
      <c r="C83" s="26" t="s">
        <v>430</v>
      </c>
      <c r="D83" s="21" t="s">
        <v>367</v>
      </c>
      <c r="E83" s="27" t="s">
        <v>405</v>
      </c>
      <c r="F83" s="26" t="s">
        <v>361</v>
      </c>
      <c r="G83" s="53"/>
      <c r="H83" s="53">
        <v>3923.53</v>
      </c>
      <c r="I83" s="26"/>
    </row>
    <row r="84" spans="1:9" x14ac:dyDescent="0.25">
      <c r="A84" s="23">
        <v>20</v>
      </c>
      <c r="B84" s="52">
        <v>45213</v>
      </c>
      <c r="C84" s="26" t="s">
        <v>413</v>
      </c>
      <c r="D84" s="21" t="s">
        <v>370</v>
      </c>
      <c r="E84" s="27" t="s">
        <v>410</v>
      </c>
      <c r="F84" s="26" t="s">
        <v>411</v>
      </c>
      <c r="G84" s="53">
        <v>5000</v>
      </c>
      <c r="H84" s="53"/>
      <c r="I84" s="26"/>
    </row>
    <row r="85" spans="1:9" x14ac:dyDescent="0.25">
      <c r="A85" s="23">
        <v>20</v>
      </c>
      <c r="B85" s="52">
        <v>45213</v>
      </c>
      <c r="C85" s="26" t="s">
        <v>413</v>
      </c>
      <c r="D85" s="21" t="s">
        <v>370</v>
      </c>
      <c r="E85" s="27" t="s">
        <v>360</v>
      </c>
      <c r="F85" s="26" t="s">
        <v>358</v>
      </c>
      <c r="G85" s="53"/>
      <c r="H85" s="53">
        <v>5000</v>
      </c>
      <c r="I85" s="26"/>
    </row>
    <row r="86" spans="1:9" x14ac:dyDescent="0.25">
      <c r="A86" s="23">
        <v>21</v>
      </c>
      <c r="B86" s="52">
        <v>45219</v>
      </c>
      <c r="C86" s="26" t="s">
        <v>431</v>
      </c>
      <c r="D86" s="21" t="s">
        <v>370</v>
      </c>
      <c r="E86" s="27" t="s">
        <v>410</v>
      </c>
      <c r="F86" s="26" t="s">
        <v>411</v>
      </c>
      <c r="G86" s="53">
        <v>5000</v>
      </c>
      <c r="H86" s="53"/>
      <c r="I86" s="26"/>
    </row>
    <row r="87" spans="1:9" x14ac:dyDescent="0.25">
      <c r="A87" s="23">
        <v>21</v>
      </c>
      <c r="B87" s="52">
        <v>45219</v>
      </c>
      <c r="C87" s="26" t="s">
        <v>431</v>
      </c>
      <c r="D87" s="21" t="s">
        <v>370</v>
      </c>
      <c r="E87" s="27" t="s">
        <v>360</v>
      </c>
      <c r="F87" s="26" t="s">
        <v>358</v>
      </c>
      <c r="G87" s="53"/>
      <c r="H87" s="53">
        <v>5000</v>
      </c>
      <c r="I87" s="26"/>
    </row>
    <row r="88" spans="1:9" x14ac:dyDescent="0.25">
      <c r="A88" s="23">
        <v>22</v>
      </c>
      <c r="B88" s="52">
        <v>45230</v>
      </c>
      <c r="C88" s="26" t="s">
        <v>433</v>
      </c>
      <c r="D88" s="21" t="s">
        <v>400</v>
      </c>
      <c r="E88" s="27" t="s">
        <v>427</v>
      </c>
      <c r="F88" s="26" t="s">
        <v>428</v>
      </c>
      <c r="G88" s="53">
        <v>25.99</v>
      </c>
      <c r="H88" s="53"/>
      <c r="I88" s="26" t="s">
        <v>432</v>
      </c>
    </row>
    <row r="89" spans="1:9" x14ac:dyDescent="0.25">
      <c r="A89" s="23">
        <v>22</v>
      </c>
      <c r="B89" s="52">
        <v>45230</v>
      </c>
      <c r="C89" s="26" t="s">
        <v>433</v>
      </c>
      <c r="D89" s="21" t="s">
        <v>400</v>
      </c>
      <c r="E89" s="27" t="s">
        <v>360</v>
      </c>
      <c r="F89" s="26" t="s">
        <v>358</v>
      </c>
      <c r="G89" s="53"/>
      <c r="H89" s="53">
        <v>25.99</v>
      </c>
      <c r="I89" s="26"/>
    </row>
    <row r="90" spans="1:9" x14ac:dyDescent="0.25">
      <c r="A90" s="23">
        <v>23</v>
      </c>
      <c r="B90" s="52">
        <v>45206</v>
      </c>
      <c r="C90" s="26" t="s">
        <v>434</v>
      </c>
      <c r="D90" s="21" t="s">
        <v>274</v>
      </c>
      <c r="E90" s="27" t="s">
        <v>360</v>
      </c>
      <c r="F90" s="26" t="s">
        <v>358</v>
      </c>
      <c r="G90" s="53">
        <v>159.94999999999999</v>
      </c>
      <c r="H90" s="53"/>
      <c r="I90" s="26"/>
    </row>
    <row r="91" spans="1:9" x14ac:dyDescent="0.25">
      <c r="A91" s="23">
        <v>23</v>
      </c>
      <c r="B91" s="52">
        <v>45206</v>
      </c>
      <c r="C91" s="26" t="s">
        <v>434</v>
      </c>
      <c r="D91" s="21" t="s">
        <v>274</v>
      </c>
      <c r="E91" s="27" t="s">
        <v>405</v>
      </c>
      <c r="F91" s="26" t="s">
        <v>361</v>
      </c>
      <c r="G91" s="53"/>
      <c r="H91" s="53">
        <v>149.94999999999999</v>
      </c>
      <c r="I91" s="26"/>
    </row>
    <row r="92" spans="1:9" x14ac:dyDescent="0.25">
      <c r="A92" s="23">
        <v>23</v>
      </c>
      <c r="B92" s="52">
        <v>45206</v>
      </c>
      <c r="C92" s="26" t="s">
        <v>434</v>
      </c>
      <c r="D92" s="21" t="s">
        <v>274</v>
      </c>
      <c r="E92" s="27" t="s">
        <v>371</v>
      </c>
      <c r="F92" s="26" t="s">
        <v>372</v>
      </c>
      <c r="G92" s="53">
        <v>10</v>
      </c>
      <c r="H92" s="53"/>
      <c r="I92" s="26"/>
    </row>
    <row r="93" spans="1:9" x14ac:dyDescent="0.25">
      <c r="A93" s="23">
        <v>23</v>
      </c>
      <c r="B93" s="52">
        <v>45206</v>
      </c>
      <c r="C93" s="26" t="s">
        <v>434</v>
      </c>
      <c r="D93" s="21" t="s">
        <v>274</v>
      </c>
      <c r="E93" s="27" t="s">
        <v>376</v>
      </c>
      <c r="F93" s="26" t="s">
        <v>377</v>
      </c>
      <c r="G93" s="53"/>
      <c r="H93" s="53">
        <v>20</v>
      </c>
      <c r="I93" s="26"/>
    </row>
    <row r="94" spans="1:9" x14ac:dyDescent="0.25">
      <c r="A94" s="23">
        <v>24</v>
      </c>
      <c r="B94" s="52">
        <v>45179</v>
      </c>
      <c r="C94" s="26" t="s">
        <v>436</v>
      </c>
      <c r="D94" s="21" t="s">
        <v>274</v>
      </c>
      <c r="E94" s="27" t="s">
        <v>360</v>
      </c>
      <c r="F94" s="26" t="s">
        <v>358</v>
      </c>
      <c r="G94" s="53">
        <v>15</v>
      </c>
      <c r="H94" s="53"/>
      <c r="I94" s="26"/>
    </row>
    <row r="95" spans="1:9" x14ac:dyDescent="0.25">
      <c r="A95" s="23">
        <v>24</v>
      </c>
      <c r="B95" s="52">
        <v>45179</v>
      </c>
      <c r="C95" s="26" t="s">
        <v>436</v>
      </c>
      <c r="D95" s="21" t="s">
        <v>274</v>
      </c>
      <c r="E95" s="27" t="s">
        <v>363</v>
      </c>
      <c r="F95" s="26" t="s">
        <v>364</v>
      </c>
      <c r="G95" s="53"/>
      <c r="H95" s="53">
        <v>15</v>
      </c>
      <c r="I95" s="26"/>
    </row>
    <row r="96" spans="1:9" x14ac:dyDescent="0.25">
      <c r="A96" s="23">
        <v>25</v>
      </c>
      <c r="B96" s="52">
        <v>45230</v>
      </c>
      <c r="C96" s="26" t="s">
        <v>437</v>
      </c>
      <c r="D96" s="21" t="s">
        <v>359</v>
      </c>
      <c r="E96" s="27" t="s">
        <v>427</v>
      </c>
      <c r="F96" s="26" t="s">
        <v>428</v>
      </c>
      <c r="G96" s="53">
        <v>19.95</v>
      </c>
      <c r="H96" s="53"/>
      <c r="I96" s="26"/>
    </row>
    <row r="97" spans="1:9" x14ac:dyDescent="0.25">
      <c r="A97" s="23">
        <v>25</v>
      </c>
      <c r="B97" s="52">
        <v>45230</v>
      </c>
      <c r="C97" s="26" t="s">
        <v>437</v>
      </c>
      <c r="D97" s="21" t="s">
        <v>359</v>
      </c>
      <c r="E97" s="27" t="s">
        <v>360</v>
      </c>
      <c r="F97" s="26" t="s">
        <v>358</v>
      </c>
      <c r="G97" s="53"/>
      <c r="H97" s="53">
        <v>19.95</v>
      </c>
      <c r="I97" s="26"/>
    </row>
    <row r="98" spans="1:9" x14ac:dyDescent="0.25">
      <c r="A98" s="23">
        <v>26</v>
      </c>
      <c r="B98" s="52">
        <v>45056</v>
      </c>
      <c r="C98" s="26" t="s">
        <v>439</v>
      </c>
      <c r="D98" s="21" t="s">
        <v>359</v>
      </c>
      <c r="E98" s="27" t="s">
        <v>427</v>
      </c>
      <c r="F98" s="26" t="s">
        <v>428</v>
      </c>
      <c r="G98" s="53">
        <v>25</v>
      </c>
      <c r="H98" s="53"/>
      <c r="I98" s="26"/>
    </row>
    <row r="99" spans="1:9" x14ac:dyDescent="0.25">
      <c r="A99" s="23">
        <v>26</v>
      </c>
      <c r="B99" s="52">
        <v>45056</v>
      </c>
      <c r="C99" s="26" t="s">
        <v>439</v>
      </c>
      <c r="D99" s="21" t="s">
        <v>359</v>
      </c>
      <c r="E99" s="27" t="s">
        <v>360</v>
      </c>
      <c r="F99" s="26" t="s">
        <v>358</v>
      </c>
      <c r="G99" s="53"/>
      <c r="H99" s="53">
        <v>25</v>
      </c>
      <c r="I99" s="26"/>
    </row>
    <row r="100" spans="1:9" x14ac:dyDescent="0.25">
      <c r="A100" s="23">
        <v>27</v>
      </c>
      <c r="B100" s="52">
        <v>45148</v>
      </c>
      <c r="C100" s="26" t="s">
        <v>439</v>
      </c>
      <c r="D100" s="21" t="s">
        <v>359</v>
      </c>
      <c r="E100" s="27" t="s">
        <v>427</v>
      </c>
      <c r="F100" s="26" t="s">
        <v>428</v>
      </c>
      <c r="G100" s="53">
        <v>25</v>
      </c>
      <c r="H100" s="53"/>
      <c r="I100" s="26"/>
    </row>
    <row r="101" spans="1:9" x14ac:dyDescent="0.25">
      <c r="A101" s="23">
        <v>27</v>
      </c>
      <c r="B101" s="52">
        <v>45148</v>
      </c>
      <c r="C101" s="26" t="s">
        <v>439</v>
      </c>
      <c r="D101" s="21" t="s">
        <v>359</v>
      </c>
      <c r="E101" s="27" t="s">
        <v>360</v>
      </c>
      <c r="F101" s="26" t="s">
        <v>358</v>
      </c>
      <c r="G101" s="53"/>
      <c r="H101" s="53">
        <v>25</v>
      </c>
      <c r="I101" s="26"/>
    </row>
    <row r="102" spans="1:9" x14ac:dyDescent="0.25">
      <c r="A102" s="23">
        <v>28</v>
      </c>
      <c r="B102" s="52">
        <v>45198</v>
      </c>
      <c r="C102" s="26" t="s">
        <v>443</v>
      </c>
      <c r="D102" s="21" t="s">
        <v>435</v>
      </c>
      <c r="E102" s="27" t="s">
        <v>441</v>
      </c>
      <c r="F102" s="26" t="s">
        <v>442</v>
      </c>
      <c r="G102" s="53">
        <v>795</v>
      </c>
      <c r="H102" s="53"/>
      <c r="I102" s="26"/>
    </row>
    <row r="103" spans="1:9" x14ac:dyDescent="0.25">
      <c r="A103" s="23">
        <v>28</v>
      </c>
      <c r="B103" s="52">
        <v>45198</v>
      </c>
      <c r="C103" s="26" t="s">
        <v>443</v>
      </c>
      <c r="D103" s="21" t="s">
        <v>435</v>
      </c>
      <c r="E103" s="27" t="s">
        <v>390</v>
      </c>
      <c r="F103" s="26" t="s">
        <v>438</v>
      </c>
      <c r="G103" s="53"/>
      <c r="H103" s="53">
        <v>795</v>
      </c>
      <c r="I103" s="26"/>
    </row>
    <row r="104" spans="1:9" x14ac:dyDescent="0.25">
      <c r="A104" s="23">
        <v>29</v>
      </c>
      <c r="B104" s="52">
        <v>45087</v>
      </c>
      <c r="C104" s="26" t="s">
        <v>30</v>
      </c>
      <c r="D104" s="21" t="s">
        <v>404</v>
      </c>
      <c r="E104" s="27" t="s">
        <v>405</v>
      </c>
      <c r="F104" s="26" t="s">
        <v>361</v>
      </c>
      <c r="G104" s="53">
        <v>2157.0700000000002</v>
      </c>
      <c r="H104" s="53"/>
      <c r="I104" s="26"/>
    </row>
    <row r="105" spans="1:9" x14ac:dyDescent="0.25">
      <c r="A105" s="23">
        <v>29</v>
      </c>
      <c r="B105" s="52">
        <v>45087</v>
      </c>
      <c r="C105" s="26" t="s">
        <v>30</v>
      </c>
      <c r="D105" s="21" t="s">
        <v>404</v>
      </c>
      <c r="E105" s="27" t="s">
        <v>381</v>
      </c>
      <c r="F105" s="26" t="s">
        <v>382</v>
      </c>
      <c r="G105" s="53"/>
      <c r="H105" s="53">
        <v>2275</v>
      </c>
      <c r="I105" s="26"/>
    </row>
    <row r="106" spans="1:9" x14ac:dyDescent="0.25">
      <c r="A106" s="23">
        <v>29</v>
      </c>
      <c r="B106" s="52">
        <v>45087</v>
      </c>
      <c r="C106" s="26" t="s">
        <v>30</v>
      </c>
      <c r="D106" s="21" t="s">
        <v>404</v>
      </c>
      <c r="E106" s="27" t="s">
        <v>383</v>
      </c>
      <c r="F106" s="26" t="s">
        <v>339</v>
      </c>
      <c r="G106" s="53"/>
      <c r="H106" s="53">
        <v>11</v>
      </c>
      <c r="I106" s="26"/>
    </row>
    <row r="107" spans="1:9" x14ac:dyDescent="0.25">
      <c r="A107" s="23">
        <v>29</v>
      </c>
      <c r="B107" s="52">
        <v>45087</v>
      </c>
      <c r="C107" s="26" t="s">
        <v>30</v>
      </c>
      <c r="D107" s="21" t="s">
        <v>404</v>
      </c>
      <c r="E107" s="27" t="s">
        <v>385</v>
      </c>
      <c r="F107" s="26" t="s">
        <v>386</v>
      </c>
      <c r="G107" s="53"/>
      <c r="H107" s="53">
        <v>12</v>
      </c>
      <c r="I107" s="26"/>
    </row>
    <row r="108" spans="1:9" x14ac:dyDescent="0.25">
      <c r="A108" s="23">
        <v>29</v>
      </c>
      <c r="B108" s="52">
        <v>45087</v>
      </c>
      <c r="C108" s="26" t="s">
        <v>30</v>
      </c>
      <c r="D108" s="21" t="s">
        <v>404</v>
      </c>
      <c r="E108" s="27" t="s">
        <v>427</v>
      </c>
      <c r="F108" s="26" t="s">
        <v>428</v>
      </c>
      <c r="G108" s="53"/>
      <c r="H108" s="53">
        <v>13</v>
      </c>
      <c r="I108" s="26"/>
    </row>
    <row r="109" spans="1:9" x14ac:dyDescent="0.25">
      <c r="A109" s="23">
        <v>29</v>
      </c>
      <c r="B109" s="52">
        <v>45087</v>
      </c>
      <c r="C109" s="26" t="s">
        <v>30</v>
      </c>
      <c r="D109" s="21" t="s">
        <v>404</v>
      </c>
      <c r="E109" s="27" t="s">
        <v>368</v>
      </c>
      <c r="F109" s="26" t="s">
        <v>369</v>
      </c>
      <c r="G109" s="53"/>
      <c r="H109" s="53">
        <v>115.55</v>
      </c>
      <c r="I109" s="26"/>
    </row>
    <row r="110" spans="1:9" x14ac:dyDescent="0.25">
      <c r="A110" s="23">
        <v>29</v>
      </c>
      <c r="B110" s="52">
        <v>45087</v>
      </c>
      <c r="C110" s="26" t="s">
        <v>30</v>
      </c>
      <c r="D110" s="21" t="s">
        <v>404</v>
      </c>
      <c r="E110" s="27" t="s">
        <v>373</v>
      </c>
      <c r="F110" s="26" t="s">
        <v>374</v>
      </c>
      <c r="G110" s="53"/>
      <c r="H110" s="53">
        <v>230.52</v>
      </c>
      <c r="I110" s="26"/>
    </row>
    <row r="111" spans="1:9" x14ac:dyDescent="0.25">
      <c r="A111" s="23">
        <v>29</v>
      </c>
      <c r="B111" s="52">
        <v>45087</v>
      </c>
      <c r="C111" s="26" t="s">
        <v>30</v>
      </c>
      <c r="D111" s="21" t="s">
        <v>404</v>
      </c>
      <c r="E111" s="27" t="s">
        <v>390</v>
      </c>
      <c r="F111" s="26" t="s">
        <v>438</v>
      </c>
      <c r="G111" s="53">
        <v>500</v>
      </c>
      <c r="H111" s="53"/>
      <c r="I111" s="26"/>
    </row>
    <row r="112" spans="1:9" x14ac:dyDescent="0.25">
      <c r="A112" s="23">
        <v>30</v>
      </c>
      <c r="B112" s="52">
        <v>45208</v>
      </c>
      <c r="C112" s="26" t="s">
        <v>30</v>
      </c>
      <c r="D112" s="21" t="s">
        <v>412</v>
      </c>
      <c r="E112" s="27" t="s">
        <v>405</v>
      </c>
      <c r="F112" s="26" t="s">
        <v>361</v>
      </c>
      <c r="G112" s="53">
        <v>16374.3</v>
      </c>
      <c r="H112" s="53"/>
      <c r="I112" s="26"/>
    </row>
    <row r="113" spans="1:9" x14ac:dyDescent="0.25">
      <c r="A113" s="23">
        <v>30</v>
      </c>
      <c r="B113" s="52">
        <v>45208</v>
      </c>
      <c r="C113" s="26" t="s">
        <v>30</v>
      </c>
      <c r="D113" s="21" t="s">
        <v>412</v>
      </c>
      <c r="E113" s="27" t="s">
        <v>381</v>
      </c>
      <c r="F113" s="26" t="s">
        <v>382</v>
      </c>
      <c r="G113" s="53"/>
      <c r="H113" s="53">
        <v>15750</v>
      </c>
      <c r="I113" s="26"/>
    </row>
    <row r="114" spans="1:9" x14ac:dyDescent="0.25">
      <c r="A114" s="23">
        <v>30</v>
      </c>
      <c r="B114" s="52">
        <v>45208</v>
      </c>
      <c r="C114" s="26" t="s">
        <v>30</v>
      </c>
      <c r="D114" s="21" t="s">
        <v>412</v>
      </c>
      <c r="E114" s="27" t="s">
        <v>385</v>
      </c>
      <c r="F114" s="26" t="s">
        <v>386</v>
      </c>
      <c r="G114" s="53"/>
      <c r="H114" s="53">
        <v>111</v>
      </c>
      <c r="I114" s="26"/>
    </row>
    <row r="115" spans="1:9" x14ac:dyDescent="0.25">
      <c r="A115" s="23">
        <v>30</v>
      </c>
      <c r="B115" s="52">
        <v>45208</v>
      </c>
      <c r="C115" s="26" t="s">
        <v>30</v>
      </c>
      <c r="D115" s="21" t="s">
        <v>412</v>
      </c>
      <c r="E115" s="27" t="s">
        <v>383</v>
      </c>
      <c r="F115" s="26" t="s">
        <v>339</v>
      </c>
      <c r="G115" s="53"/>
      <c r="H115" s="53">
        <v>222</v>
      </c>
      <c r="I115" s="26"/>
    </row>
    <row r="116" spans="1:9" x14ac:dyDescent="0.25">
      <c r="A116" s="23">
        <v>30</v>
      </c>
      <c r="B116" s="52">
        <v>45208</v>
      </c>
      <c r="C116" s="26" t="s">
        <v>30</v>
      </c>
      <c r="D116" s="21" t="s">
        <v>412</v>
      </c>
      <c r="E116" s="27" t="s">
        <v>427</v>
      </c>
      <c r="F116" s="26" t="s">
        <v>428</v>
      </c>
      <c r="G116" s="53"/>
      <c r="H116" s="53">
        <v>333</v>
      </c>
      <c r="I116" s="26"/>
    </row>
    <row r="117" spans="1:9" x14ac:dyDescent="0.25">
      <c r="A117" s="23">
        <v>30</v>
      </c>
      <c r="B117" s="52">
        <v>45208</v>
      </c>
      <c r="C117" s="26" t="s">
        <v>30</v>
      </c>
      <c r="D117" s="21" t="s">
        <v>412</v>
      </c>
      <c r="E117" s="27" t="s">
        <v>368</v>
      </c>
      <c r="F117" s="26" t="s">
        <v>369</v>
      </c>
      <c r="G117" s="53"/>
      <c r="H117" s="53">
        <v>820.8</v>
      </c>
      <c r="I117" s="26"/>
    </row>
    <row r="118" spans="1:9" x14ac:dyDescent="0.25">
      <c r="A118" s="23">
        <v>30</v>
      </c>
      <c r="B118" s="52">
        <v>45208</v>
      </c>
      <c r="C118" s="26" t="s">
        <v>30</v>
      </c>
      <c r="D118" s="21" t="s">
        <v>412</v>
      </c>
      <c r="E118" s="27" t="s">
        <v>373</v>
      </c>
      <c r="F118" s="26" t="s">
        <v>374</v>
      </c>
      <c r="G118" s="53"/>
      <c r="H118" s="53">
        <v>1637.5</v>
      </c>
      <c r="I118" s="26"/>
    </row>
    <row r="119" spans="1:9" x14ac:dyDescent="0.25">
      <c r="A119" s="23">
        <v>30</v>
      </c>
      <c r="B119" s="52">
        <v>45208</v>
      </c>
      <c r="C119" s="26" t="s">
        <v>30</v>
      </c>
      <c r="D119" s="21" t="s">
        <v>412</v>
      </c>
      <c r="E119" s="27" t="s">
        <v>390</v>
      </c>
      <c r="F119" s="26" t="s">
        <v>438</v>
      </c>
      <c r="G119" s="53">
        <v>2500</v>
      </c>
      <c r="H119" s="53"/>
      <c r="I119" s="26"/>
    </row>
    <row r="120" spans="1:9" x14ac:dyDescent="0.25">
      <c r="A120" s="23">
        <v>31</v>
      </c>
      <c r="B120" s="52">
        <v>45211</v>
      </c>
      <c r="C120" s="26" t="s">
        <v>59</v>
      </c>
      <c r="D120" s="21" t="s">
        <v>379</v>
      </c>
      <c r="E120" s="27" t="s">
        <v>427</v>
      </c>
      <c r="F120" s="25" t="s">
        <v>428</v>
      </c>
      <c r="G120" s="53">
        <v>15.91</v>
      </c>
      <c r="H120" s="53"/>
      <c r="I120" s="54"/>
    </row>
    <row r="121" spans="1:9" x14ac:dyDescent="0.25">
      <c r="A121" s="23">
        <v>31</v>
      </c>
      <c r="B121" s="52">
        <v>45211</v>
      </c>
      <c r="C121" s="26" t="s">
        <v>59</v>
      </c>
      <c r="D121" s="21" t="s">
        <v>379</v>
      </c>
      <c r="E121" s="27" t="s">
        <v>360</v>
      </c>
      <c r="F121" s="25" t="s">
        <v>358</v>
      </c>
      <c r="G121" s="53"/>
      <c r="H121" s="53">
        <v>15.91</v>
      </c>
      <c r="I121" s="54"/>
    </row>
    <row r="122" spans="1:9" x14ac:dyDescent="0.25">
      <c r="A122" s="23">
        <v>32</v>
      </c>
      <c r="B122" s="52">
        <v>45210</v>
      </c>
      <c r="C122" s="26" t="s">
        <v>449</v>
      </c>
      <c r="D122" s="21" t="s">
        <v>274</v>
      </c>
      <c r="E122" s="27" t="s">
        <v>427</v>
      </c>
      <c r="F122" s="26" t="s">
        <v>428</v>
      </c>
      <c r="G122" s="53">
        <v>24.99</v>
      </c>
      <c r="H122" s="53"/>
      <c r="I122" s="26"/>
    </row>
    <row r="123" spans="1:9" x14ac:dyDescent="0.25">
      <c r="A123" s="23">
        <v>32</v>
      </c>
      <c r="B123" s="52">
        <v>45210</v>
      </c>
      <c r="C123" s="26" t="s">
        <v>449</v>
      </c>
      <c r="D123" s="21" t="s">
        <v>274</v>
      </c>
      <c r="E123" s="27" t="s">
        <v>360</v>
      </c>
      <c r="F123" s="26" t="s">
        <v>358</v>
      </c>
      <c r="G123" s="53"/>
      <c r="H123" s="53">
        <v>24.99</v>
      </c>
      <c r="I123" s="26"/>
    </row>
    <row r="124" spans="1:9" x14ac:dyDescent="0.25">
      <c r="A124" s="23">
        <v>33</v>
      </c>
      <c r="B124" s="52">
        <v>45213</v>
      </c>
      <c r="C124" s="26" t="s">
        <v>452</v>
      </c>
      <c r="D124" s="21" t="s">
        <v>394</v>
      </c>
      <c r="E124" s="27" t="s">
        <v>360</v>
      </c>
      <c r="F124" s="26" t="s">
        <v>358</v>
      </c>
      <c r="G124" s="53">
        <v>5000</v>
      </c>
      <c r="H124" s="53"/>
      <c r="I124" s="26"/>
    </row>
    <row r="125" spans="1:9" x14ac:dyDescent="0.25">
      <c r="A125" s="23">
        <v>33</v>
      </c>
      <c r="B125" s="52">
        <v>45213</v>
      </c>
      <c r="C125" s="26" t="s">
        <v>452</v>
      </c>
      <c r="D125" s="21" t="s">
        <v>394</v>
      </c>
      <c r="E125" s="27" t="s">
        <v>427</v>
      </c>
      <c r="F125" s="26" t="s">
        <v>428</v>
      </c>
      <c r="G125" s="53"/>
      <c r="H125" s="53">
        <v>5000</v>
      </c>
      <c r="I125" s="26" t="s">
        <v>450</v>
      </c>
    </row>
    <row r="126" spans="1:9" x14ac:dyDescent="0.25">
      <c r="A126" s="23">
        <v>34</v>
      </c>
      <c r="B126" s="52">
        <v>45213</v>
      </c>
      <c r="C126" s="26" t="s">
        <v>274</v>
      </c>
      <c r="D126" s="21" t="s">
        <v>274</v>
      </c>
      <c r="E126" s="27" t="s">
        <v>360</v>
      </c>
      <c r="F126" s="26" t="s">
        <v>358</v>
      </c>
      <c r="G126" s="53">
        <v>2000</v>
      </c>
      <c r="H126" s="53"/>
      <c r="I126" s="26"/>
    </row>
    <row r="127" spans="1:9" x14ac:dyDescent="0.25">
      <c r="A127" s="23">
        <v>34</v>
      </c>
      <c r="B127" s="52">
        <v>45213</v>
      </c>
      <c r="C127" s="26" t="s">
        <v>274</v>
      </c>
      <c r="D127" s="21" t="s">
        <v>274</v>
      </c>
      <c r="E127" s="27" t="s">
        <v>427</v>
      </c>
      <c r="F127" s="26" t="s">
        <v>428</v>
      </c>
      <c r="G127" s="53"/>
      <c r="H127" s="53">
        <v>2000</v>
      </c>
      <c r="I127" s="26"/>
    </row>
    <row r="128" spans="1:9" x14ac:dyDescent="0.25">
      <c r="A128" s="23">
        <v>35</v>
      </c>
      <c r="B128" s="52">
        <v>45212</v>
      </c>
      <c r="C128" s="26" t="s">
        <v>455</v>
      </c>
      <c r="D128" s="21" t="s">
        <v>274</v>
      </c>
      <c r="E128" s="27" t="s">
        <v>360</v>
      </c>
      <c r="F128" s="26" t="s">
        <v>358</v>
      </c>
      <c r="G128" s="53">
        <v>25.99</v>
      </c>
      <c r="H128" s="53"/>
      <c r="I128" s="26"/>
    </row>
    <row r="129" spans="1:9" x14ac:dyDescent="0.25">
      <c r="A129" s="23">
        <v>35</v>
      </c>
      <c r="B129" s="52">
        <v>45212</v>
      </c>
      <c r="C129" s="26" t="s">
        <v>455</v>
      </c>
      <c r="D129" s="21" t="s">
        <v>274</v>
      </c>
      <c r="E129" s="27" t="s">
        <v>427</v>
      </c>
      <c r="F129" s="26" t="s">
        <v>428</v>
      </c>
      <c r="G129" s="53"/>
      <c r="H129" s="53">
        <v>25.99</v>
      </c>
      <c r="I129" s="26"/>
    </row>
    <row r="130" spans="1:9" x14ac:dyDescent="0.25">
      <c r="A130" s="23">
        <v>36</v>
      </c>
      <c r="B130" s="52">
        <v>45213</v>
      </c>
      <c r="C130" s="26" t="s">
        <v>458</v>
      </c>
      <c r="E130" s="27">
        <v>1000</v>
      </c>
      <c r="F130" s="26" t="s">
        <v>358</v>
      </c>
      <c r="G130" s="53">
        <v>1</v>
      </c>
      <c r="H130" s="53"/>
      <c r="I130" s="26"/>
    </row>
    <row r="131" spans="1:9" x14ac:dyDescent="0.25">
      <c r="A131" s="23">
        <v>36</v>
      </c>
      <c r="B131" s="52">
        <v>45213</v>
      </c>
      <c r="C131" s="26" t="s">
        <v>458</v>
      </c>
      <c r="E131" s="27">
        <v>1200</v>
      </c>
      <c r="F131" s="26" t="s">
        <v>372</v>
      </c>
      <c r="G131" s="53"/>
      <c r="H131" s="53">
        <v>1</v>
      </c>
      <c r="I131" s="26"/>
    </row>
    <row r="132" spans="1:9" x14ac:dyDescent="0.25">
      <c r="A132" s="23">
        <v>37</v>
      </c>
      <c r="B132" s="52">
        <v>45212</v>
      </c>
      <c r="C132" s="26" t="s">
        <v>459</v>
      </c>
      <c r="D132" s="21" t="s">
        <v>392</v>
      </c>
      <c r="E132" s="27">
        <v>1000</v>
      </c>
      <c r="F132" s="26" t="s">
        <v>358</v>
      </c>
      <c r="G132" s="53">
        <v>25000</v>
      </c>
      <c r="H132" s="53"/>
      <c r="I132" s="26"/>
    </row>
    <row r="133" spans="1:9" x14ac:dyDescent="0.25">
      <c r="A133" s="23">
        <v>37</v>
      </c>
      <c r="B133" s="52">
        <v>45212</v>
      </c>
      <c r="C133" s="26" t="s">
        <v>459</v>
      </c>
      <c r="D133" s="21" t="s">
        <v>392</v>
      </c>
      <c r="E133" s="27">
        <v>2011</v>
      </c>
      <c r="F133" s="26" t="s">
        <v>444</v>
      </c>
      <c r="G133" s="53"/>
      <c r="H133" s="53">
        <v>25000</v>
      </c>
      <c r="I133" s="26"/>
    </row>
    <row r="134" spans="1:9" x14ac:dyDescent="0.25">
      <c r="A134" s="23">
        <v>38</v>
      </c>
      <c r="B134" s="52">
        <v>45214</v>
      </c>
      <c r="C134" s="26" t="s">
        <v>460</v>
      </c>
      <c r="D134" s="21" t="s">
        <v>396</v>
      </c>
      <c r="E134" s="27">
        <v>5013</v>
      </c>
      <c r="F134" s="26" t="s">
        <v>428</v>
      </c>
      <c r="G134" s="53">
        <v>19.95</v>
      </c>
      <c r="H134" s="53"/>
      <c r="I134" s="26"/>
    </row>
    <row r="135" spans="1:9" x14ac:dyDescent="0.25">
      <c r="A135" s="23">
        <v>38</v>
      </c>
      <c r="B135" s="52">
        <v>45214</v>
      </c>
      <c r="C135" s="26" t="s">
        <v>460</v>
      </c>
      <c r="D135" s="21" t="s">
        <v>396</v>
      </c>
      <c r="E135" s="27">
        <v>1000</v>
      </c>
      <c r="F135" s="26" t="s">
        <v>358</v>
      </c>
      <c r="G135" s="53"/>
      <c r="H135" s="53">
        <v>19.95</v>
      </c>
      <c r="I135" s="26"/>
    </row>
    <row r="136" spans="1:9" x14ac:dyDescent="0.25">
      <c r="A136" s="23">
        <v>39</v>
      </c>
      <c r="B136" s="52">
        <v>45211</v>
      </c>
      <c r="C136" s="26" t="s">
        <v>462</v>
      </c>
      <c r="D136" s="21" t="s">
        <v>274</v>
      </c>
      <c r="E136" s="27">
        <v>1000</v>
      </c>
      <c r="F136" s="26" t="s">
        <v>358</v>
      </c>
      <c r="G136" s="53">
        <v>12</v>
      </c>
      <c r="H136" s="53"/>
      <c r="I136" s="26"/>
    </row>
    <row r="137" spans="1:9" x14ac:dyDescent="0.25">
      <c r="A137" s="23">
        <v>39</v>
      </c>
      <c r="B137" s="52">
        <v>45211</v>
      </c>
      <c r="C137" s="26" t="s">
        <v>462</v>
      </c>
      <c r="D137" s="21" t="s">
        <v>274</v>
      </c>
      <c r="E137" s="27">
        <v>4015</v>
      </c>
      <c r="F137" s="26" t="s">
        <v>453</v>
      </c>
      <c r="G137" s="53"/>
      <c r="H137" s="53">
        <v>12</v>
      </c>
      <c r="I137" s="26"/>
    </row>
    <row r="138" spans="1:9" x14ac:dyDescent="0.25">
      <c r="A138" s="23">
        <v>40</v>
      </c>
      <c r="B138" s="52">
        <v>45211</v>
      </c>
      <c r="C138" s="26" t="s">
        <v>463</v>
      </c>
      <c r="D138" s="21" t="s">
        <v>274</v>
      </c>
      <c r="E138" s="27">
        <v>1000</v>
      </c>
      <c r="F138" s="26" t="s">
        <v>358</v>
      </c>
      <c r="G138" s="53">
        <v>49.95</v>
      </c>
      <c r="H138" s="53"/>
      <c r="I138" s="26"/>
    </row>
    <row r="139" spans="1:9" x14ac:dyDescent="0.25">
      <c r="A139" s="23">
        <v>40</v>
      </c>
      <c r="B139" s="52">
        <v>45211</v>
      </c>
      <c r="C139" s="26" t="s">
        <v>463</v>
      </c>
      <c r="D139" s="21" t="s">
        <v>274</v>
      </c>
      <c r="E139" s="27">
        <v>1200</v>
      </c>
      <c r="F139" s="26" t="s">
        <v>372</v>
      </c>
      <c r="G139" s="53"/>
      <c r="H139" s="53">
        <v>16</v>
      </c>
      <c r="I139" s="26"/>
    </row>
    <row r="140" spans="1:9" x14ac:dyDescent="0.25">
      <c r="A140" s="23">
        <v>40</v>
      </c>
      <c r="B140" s="52">
        <v>45211</v>
      </c>
      <c r="C140" s="26" t="s">
        <v>463</v>
      </c>
      <c r="D140" s="21" t="s">
        <v>274</v>
      </c>
      <c r="E140" s="27">
        <v>1201</v>
      </c>
      <c r="F140" s="26" t="s">
        <v>377</v>
      </c>
      <c r="G140" s="53"/>
      <c r="H140" s="53">
        <v>33.950000000000003</v>
      </c>
      <c r="I140" s="26"/>
    </row>
    <row r="141" spans="1:9" x14ac:dyDescent="0.25">
      <c r="A141" s="23">
        <v>41</v>
      </c>
      <c r="B141" s="52">
        <v>45211</v>
      </c>
      <c r="C141" s="26" t="s">
        <v>465</v>
      </c>
      <c r="D141" s="21" t="s">
        <v>384</v>
      </c>
      <c r="E141" s="27">
        <v>5013</v>
      </c>
      <c r="F141" s="26" t="s">
        <v>428</v>
      </c>
      <c r="G141" s="53">
        <v>19.95</v>
      </c>
      <c r="H141" s="53"/>
      <c r="I141" s="26"/>
    </row>
    <row r="142" spans="1:9" x14ac:dyDescent="0.25">
      <c r="A142" s="23">
        <v>41</v>
      </c>
      <c r="B142" s="52">
        <v>45211</v>
      </c>
      <c r="C142" s="26" t="s">
        <v>465</v>
      </c>
      <c r="D142" s="21" t="s">
        <v>384</v>
      </c>
      <c r="E142" s="27">
        <v>1000</v>
      </c>
      <c r="F142" s="26" t="s">
        <v>358</v>
      </c>
      <c r="G142" s="53"/>
      <c r="H142" s="53">
        <v>19.95</v>
      </c>
      <c r="I142" s="26"/>
    </row>
    <row r="143" spans="1:9" x14ac:dyDescent="0.25">
      <c r="A143" s="23">
        <v>42</v>
      </c>
      <c r="B143" s="52">
        <v>45214</v>
      </c>
      <c r="C143" s="26" t="s">
        <v>397</v>
      </c>
      <c r="D143" s="21" t="s">
        <v>397</v>
      </c>
      <c r="E143" s="27">
        <v>1000</v>
      </c>
      <c r="F143" s="26" t="s">
        <v>358</v>
      </c>
      <c r="G143" s="53">
        <v>9.99</v>
      </c>
      <c r="H143" s="53"/>
      <c r="I143" s="26"/>
    </row>
    <row r="144" spans="1:9" x14ac:dyDescent="0.25">
      <c r="A144" s="23">
        <v>42</v>
      </c>
      <c r="B144" s="52">
        <v>45214</v>
      </c>
      <c r="C144" s="26" t="s">
        <v>397</v>
      </c>
      <c r="D144" s="21" t="s">
        <v>397</v>
      </c>
      <c r="E144" s="27">
        <v>4001</v>
      </c>
      <c r="F144" s="26" t="s">
        <v>451</v>
      </c>
      <c r="G144" s="53"/>
      <c r="H144" s="53">
        <v>9.99</v>
      </c>
      <c r="I144" s="26"/>
    </row>
    <row r="145" spans="1:9" x14ac:dyDescent="0.25">
      <c r="A145" s="23">
        <v>43</v>
      </c>
      <c r="B145" s="52">
        <v>45213</v>
      </c>
      <c r="C145" s="26" t="s">
        <v>466</v>
      </c>
      <c r="D145" s="21" t="s">
        <v>395</v>
      </c>
      <c r="E145" s="27">
        <v>5013</v>
      </c>
      <c r="F145" s="26" t="s">
        <v>428</v>
      </c>
      <c r="G145" s="53">
        <v>29.95</v>
      </c>
      <c r="H145" s="53"/>
      <c r="I145" s="26"/>
    </row>
    <row r="146" spans="1:9" x14ac:dyDescent="0.25">
      <c r="A146" s="23">
        <v>43</v>
      </c>
      <c r="B146" s="52">
        <v>45213</v>
      </c>
      <c r="C146" s="26" t="s">
        <v>466</v>
      </c>
      <c r="D146" s="21" t="s">
        <v>395</v>
      </c>
      <c r="E146" s="27">
        <v>1000</v>
      </c>
      <c r="F146" s="26" t="s">
        <v>358</v>
      </c>
      <c r="G146" s="53"/>
      <c r="H146" s="53">
        <v>29.95</v>
      </c>
      <c r="I146" s="26"/>
    </row>
    <row r="147" spans="1:9" x14ac:dyDescent="0.25">
      <c r="A147" s="23">
        <v>44</v>
      </c>
      <c r="B147" s="52">
        <v>45211</v>
      </c>
      <c r="C147" s="26" t="s">
        <v>308</v>
      </c>
      <c r="D147" s="21" t="s">
        <v>59</v>
      </c>
      <c r="E147" s="27">
        <v>5013</v>
      </c>
      <c r="F147" s="26" t="s">
        <v>428</v>
      </c>
      <c r="G147" s="53">
        <v>29.88</v>
      </c>
      <c r="H147" s="53"/>
      <c r="I147" s="26"/>
    </row>
    <row r="148" spans="1:9" x14ac:dyDescent="0.25">
      <c r="A148" s="23">
        <v>44</v>
      </c>
      <c r="B148" s="52">
        <v>45211</v>
      </c>
      <c r="C148" s="26" t="s">
        <v>308</v>
      </c>
      <c r="D148" s="21" t="s">
        <v>59</v>
      </c>
      <c r="E148" s="27">
        <v>1000</v>
      </c>
      <c r="F148" s="26" t="s">
        <v>358</v>
      </c>
      <c r="G148" s="53"/>
      <c r="H148" s="53">
        <v>29.88</v>
      </c>
      <c r="I148" s="26"/>
    </row>
    <row r="149" spans="1:9" x14ac:dyDescent="0.25">
      <c r="A149" s="23">
        <v>45</v>
      </c>
      <c r="B149" s="52">
        <v>45209</v>
      </c>
      <c r="C149" s="26" t="s">
        <v>274</v>
      </c>
      <c r="D149" s="21" t="s">
        <v>274</v>
      </c>
      <c r="E149" s="27">
        <v>2000</v>
      </c>
      <c r="F149" s="26" t="s">
        <v>422</v>
      </c>
      <c r="G149" s="53"/>
      <c r="H149" s="53">
        <v>259.95</v>
      </c>
      <c r="I149" s="26"/>
    </row>
    <row r="150" spans="1:9" x14ac:dyDescent="0.25">
      <c r="A150" s="23">
        <v>45</v>
      </c>
      <c r="B150" s="52">
        <v>45209</v>
      </c>
      <c r="C150" s="26" t="s">
        <v>274</v>
      </c>
      <c r="D150" s="21" t="s">
        <v>274</v>
      </c>
      <c r="E150" s="27">
        <v>1200</v>
      </c>
      <c r="F150" s="26" t="s">
        <v>372</v>
      </c>
      <c r="G150" s="53">
        <v>11.3</v>
      </c>
      <c r="H150" s="53"/>
      <c r="I150" s="26"/>
    </row>
    <row r="151" spans="1:9" x14ac:dyDescent="0.25">
      <c r="A151" s="23">
        <v>45</v>
      </c>
      <c r="B151" s="52">
        <v>45209</v>
      </c>
      <c r="C151" s="26" t="s">
        <v>274</v>
      </c>
      <c r="D151" s="21" t="s">
        <v>274</v>
      </c>
      <c r="E151" s="27">
        <v>1201</v>
      </c>
      <c r="F151" s="26" t="s">
        <v>377</v>
      </c>
      <c r="G151" s="53">
        <v>22.55</v>
      </c>
      <c r="H151" s="53"/>
      <c r="I151" s="26"/>
    </row>
    <row r="152" spans="1:9" x14ac:dyDescent="0.25">
      <c r="A152" s="23">
        <v>45</v>
      </c>
      <c r="B152" s="52">
        <v>45209</v>
      </c>
      <c r="C152" s="26" t="s">
        <v>274</v>
      </c>
      <c r="D152" s="21" t="s">
        <v>274</v>
      </c>
      <c r="E152" s="27">
        <v>5006</v>
      </c>
      <c r="F152" s="26" t="s">
        <v>456</v>
      </c>
      <c r="G152" s="53">
        <v>226.1</v>
      </c>
      <c r="H152" s="53"/>
      <c r="I152" s="26"/>
    </row>
    <row r="153" spans="1:9" x14ac:dyDescent="0.25">
      <c r="A153" s="23">
        <v>46</v>
      </c>
      <c r="B153" s="52">
        <v>45211</v>
      </c>
      <c r="C153" s="26" t="s">
        <v>467</v>
      </c>
      <c r="D153" s="21" t="s">
        <v>389</v>
      </c>
      <c r="E153" s="27">
        <v>5013</v>
      </c>
      <c r="F153" s="26" t="s">
        <v>428</v>
      </c>
      <c r="G153" s="53">
        <v>9.9499999999999993</v>
      </c>
      <c r="H153" s="53"/>
      <c r="I153" s="26"/>
    </row>
    <row r="154" spans="1:9" x14ac:dyDescent="0.25">
      <c r="A154" s="23">
        <v>46</v>
      </c>
      <c r="B154" s="52">
        <v>45211</v>
      </c>
      <c r="C154" s="26" t="s">
        <v>467</v>
      </c>
      <c r="D154" s="21" t="s">
        <v>389</v>
      </c>
      <c r="E154" s="27">
        <v>1000</v>
      </c>
      <c r="F154" s="26" t="s">
        <v>358</v>
      </c>
      <c r="G154" s="53"/>
      <c r="H154" s="53">
        <v>9.9499999999999993</v>
      </c>
      <c r="I154" s="26"/>
    </row>
    <row r="155" spans="1:9" x14ac:dyDescent="0.25">
      <c r="A155" s="23">
        <v>47</v>
      </c>
      <c r="B155" s="52">
        <v>45211</v>
      </c>
      <c r="C155" s="26" t="s">
        <v>468</v>
      </c>
      <c r="E155" s="27">
        <v>5013</v>
      </c>
      <c r="F155" s="26" t="s">
        <v>428</v>
      </c>
      <c r="G155" s="53">
        <v>29.95</v>
      </c>
      <c r="H155" s="53"/>
      <c r="I155" s="26"/>
    </row>
    <row r="156" spans="1:9" x14ac:dyDescent="0.25">
      <c r="A156" s="23">
        <v>47</v>
      </c>
      <c r="B156" s="52">
        <v>45211</v>
      </c>
      <c r="C156" s="26" t="s">
        <v>468</v>
      </c>
      <c r="E156" s="27">
        <v>1000</v>
      </c>
      <c r="F156" s="26" t="s">
        <v>358</v>
      </c>
      <c r="G156" s="53"/>
      <c r="H156" s="53">
        <v>29.95</v>
      </c>
      <c r="I156" s="26"/>
    </row>
    <row r="157" spans="1:9" x14ac:dyDescent="0.25">
      <c r="A157" s="23">
        <v>48</v>
      </c>
      <c r="B157" s="52">
        <v>45213</v>
      </c>
      <c r="C157" s="26" t="s">
        <v>471</v>
      </c>
      <c r="E157" s="27">
        <v>1100</v>
      </c>
      <c r="F157" s="26" t="s">
        <v>361</v>
      </c>
      <c r="G157" s="53">
        <v>262.44</v>
      </c>
      <c r="H157" s="53"/>
      <c r="I157" s="26"/>
    </row>
    <row r="158" spans="1:9" x14ac:dyDescent="0.25">
      <c r="A158" s="23">
        <v>48</v>
      </c>
      <c r="B158" s="52">
        <v>45213</v>
      </c>
      <c r="C158" s="26" t="s">
        <v>471</v>
      </c>
      <c r="E158" s="27">
        <v>4000</v>
      </c>
      <c r="F158" s="26" t="s">
        <v>382</v>
      </c>
      <c r="G158" s="53"/>
      <c r="H158" s="53">
        <v>250</v>
      </c>
      <c r="I158" s="26"/>
    </row>
    <row r="159" spans="1:9" x14ac:dyDescent="0.25">
      <c r="A159" s="23">
        <v>48</v>
      </c>
      <c r="B159" s="52">
        <v>45213</v>
      </c>
      <c r="C159" s="26" t="s">
        <v>471</v>
      </c>
      <c r="E159" s="27">
        <v>1202</v>
      </c>
      <c r="F159" s="26" t="s">
        <v>369</v>
      </c>
      <c r="G159" s="53"/>
      <c r="H159" s="53">
        <v>12.5</v>
      </c>
      <c r="I159" s="26"/>
    </row>
    <row r="160" spans="1:9" x14ac:dyDescent="0.25">
      <c r="A160" s="23">
        <v>48</v>
      </c>
      <c r="B160" s="52">
        <v>45213</v>
      </c>
      <c r="C160" s="26" t="s">
        <v>471</v>
      </c>
      <c r="E160" s="27">
        <v>1201</v>
      </c>
      <c r="F160" s="26" t="s">
        <v>377</v>
      </c>
      <c r="G160" s="53"/>
      <c r="H160" s="53">
        <v>24.94</v>
      </c>
      <c r="I160" s="26"/>
    </row>
    <row r="161" spans="1:9" x14ac:dyDescent="0.25">
      <c r="A161" s="23">
        <v>48</v>
      </c>
      <c r="B161" s="52">
        <v>45213</v>
      </c>
      <c r="C161" s="26" t="s">
        <v>471</v>
      </c>
      <c r="E161" s="27">
        <v>1230</v>
      </c>
      <c r="F161" s="26" t="s">
        <v>438</v>
      </c>
      <c r="G161" s="53">
        <v>25</v>
      </c>
      <c r="H161" s="53"/>
      <c r="I161" s="26"/>
    </row>
    <row r="162" spans="1:9" x14ac:dyDescent="0.25">
      <c r="A162" s="23">
        <v>49</v>
      </c>
      <c r="B162" s="52">
        <v>45199</v>
      </c>
      <c r="C162" s="26" t="s">
        <v>474</v>
      </c>
      <c r="D162" s="21" t="s">
        <v>365</v>
      </c>
      <c r="E162" s="27">
        <v>5007</v>
      </c>
      <c r="F162" s="26" t="s">
        <v>457</v>
      </c>
      <c r="G162" s="53">
        <v>2400</v>
      </c>
      <c r="H162" s="53"/>
      <c r="I162" s="26"/>
    </row>
    <row r="163" spans="1:9" x14ac:dyDescent="0.25">
      <c r="A163" s="23">
        <v>49</v>
      </c>
      <c r="B163" s="52">
        <v>45199</v>
      </c>
      <c r="C163" s="26" t="s">
        <v>474</v>
      </c>
      <c r="D163" s="21" t="s">
        <v>365</v>
      </c>
      <c r="E163" s="27">
        <v>1200</v>
      </c>
      <c r="F163" s="26" t="s">
        <v>372</v>
      </c>
      <c r="G163" s="53">
        <v>120</v>
      </c>
      <c r="H163" s="53"/>
      <c r="I163" s="26"/>
    </row>
    <row r="164" spans="1:9" x14ac:dyDescent="0.25">
      <c r="A164" s="23">
        <v>49</v>
      </c>
      <c r="B164" s="52">
        <v>45199</v>
      </c>
      <c r="C164" s="26" t="s">
        <v>474</v>
      </c>
      <c r="D164" s="21" t="s">
        <v>365</v>
      </c>
      <c r="E164" s="27">
        <v>1201</v>
      </c>
      <c r="F164" s="26" t="s">
        <v>377</v>
      </c>
      <c r="G164" s="53">
        <v>239.4</v>
      </c>
      <c r="H164" s="53"/>
      <c r="I164" s="26"/>
    </row>
    <row r="165" spans="1:9" x14ac:dyDescent="0.25">
      <c r="A165" s="23">
        <v>49</v>
      </c>
      <c r="B165" s="52">
        <v>45199</v>
      </c>
      <c r="C165" s="26" t="s">
        <v>474</v>
      </c>
      <c r="D165" s="21" t="s">
        <v>365</v>
      </c>
      <c r="E165" s="27">
        <v>1000</v>
      </c>
      <c r="F165" s="26" t="s">
        <v>358</v>
      </c>
      <c r="G165" s="53"/>
      <c r="H165" s="53">
        <v>2759.4</v>
      </c>
      <c r="I165" s="26"/>
    </row>
    <row r="166" spans="1:9" x14ac:dyDescent="0.25">
      <c r="A166" s="23">
        <v>50</v>
      </c>
      <c r="B166" s="52">
        <v>45212</v>
      </c>
      <c r="C166" s="26" t="s">
        <v>475</v>
      </c>
      <c r="D166" s="21" t="s">
        <v>59</v>
      </c>
      <c r="E166" s="27">
        <v>5020</v>
      </c>
      <c r="F166" s="26" t="s">
        <v>470</v>
      </c>
      <c r="G166" s="53">
        <v>650</v>
      </c>
      <c r="H166" s="53"/>
      <c r="I166" s="26"/>
    </row>
    <row r="167" spans="1:9" x14ac:dyDescent="0.25">
      <c r="A167" s="23">
        <v>50</v>
      </c>
      <c r="B167" s="52">
        <v>45212</v>
      </c>
      <c r="C167" s="26" t="s">
        <v>475</v>
      </c>
      <c r="D167" s="21" t="s">
        <v>59</v>
      </c>
      <c r="E167" s="27">
        <v>1200</v>
      </c>
      <c r="F167" s="26" t="s">
        <v>372</v>
      </c>
      <c r="G167" s="53">
        <v>32.5</v>
      </c>
      <c r="H167" s="53"/>
      <c r="I167" s="26"/>
    </row>
    <row r="168" spans="1:9" x14ac:dyDescent="0.25">
      <c r="A168" s="23">
        <v>50</v>
      </c>
      <c r="B168" s="52">
        <v>45212</v>
      </c>
      <c r="C168" s="26" t="s">
        <v>475</v>
      </c>
      <c r="D168" s="21" t="s">
        <v>59</v>
      </c>
      <c r="E168" s="27">
        <v>1201</v>
      </c>
      <c r="F168" s="26" t="s">
        <v>377</v>
      </c>
      <c r="G168" s="53">
        <v>64.84</v>
      </c>
      <c r="H168" s="53"/>
      <c r="I168" s="26"/>
    </row>
    <row r="169" spans="1:9" x14ac:dyDescent="0.25">
      <c r="A169" s="23">
        <v>50</v>
      </c>
      <c r="B169" s="52">
        <v>45212</v>
      </c>
      <c r="C169" s="26" t="s">
        <v>475</v>
      </c>
      <c r="D169" s="21" t="s">
        <v>59</v>
      </c>
      <c r="E169" s="27">
        <v>1000</v>
      </c>
      <c r="F169" s="26" t="s">
        <v>358</v>
      </c>
      <c r="G169" s="53"/>
      <c r="H169" s="53">
        <v>747.34</v>
      </c>
      <c r="I169" s="26"/>
    </row>
    <row r="170" spans="1:9" x14ac:dyDescent="0.25">
      <c r="A170" s="23">
        <v>51</v>
      </c>
      <c r="B170" s="52">
        <v>45212</v>
      </c>
      <c r="C170" s="26" t="s">
        <v>379</v>
      </c>
      <c r="D170" s="21" t="s">
        <v>393</v>
      </c>
      <c r="E170" s="27" t="s">
        <v>427</v>
      </c>
      <c r="F170" s="26" t="s">
        <v>428</v>
      </c>
      <c r="G170" s="53">
        <v>29.95</v>
      </c>
      <c r="H170" s="53"/>
      <c r="I170" s="26"/>
    </row>
    <row r="171" spans="1:9" x14ac:dyDescent="0.25">
      <c r="A171" s="23">
        <v>51</v>
      </c>
      <c r="B171" s="52">
        <v>45212</v>
      </c>
      <c r="C171" s="26" t="s">
        <v>379</v>
      </c>
      <c r="D171" s="21" t="s">
        <v>393</v>
      </c>
      <c r="E171" s="27" t="s">
        <v>360</v>
      </c>
      <c r="F171" s="26" t="s">
        <v>358</v>
      </c>
      <c r="G171" s="53"/>
      <c r="H171" s="53">
        <v>29.95</v>
      </c>
      <c r="I171" s="26"/>
    </row>
    <row r="172" spans="1:9" x14ac:dyDescent="0.25">
      <c r="A172" s="23">
        <v>52</v>
      </c>
      <c r="B172" s="52">
        <v>45212</v>
      </c>
      <c r="C172" s="26" t="s">
        <v>478</v>
      </c>
      <c r="D172" s="21" t="s">
        <v>426</v>
      </c>
      <c r="E172" s="27" t="s">
        <v>472</v>
      </c>
      <c r="F172" s="26" t="s">
        <v>473</v>
      </c>
      <c r="G172" s="53">
        <v>129.94999999999999</v>
      </c>
      <c r="H172" s="53"/>
      <c r="I172" s="26"/>
    </row>
    <row r="173" spans="1:9" x14ac:dyDescent="0.25">
      <c r="A173" s="23">
        <v>52</v>
      </c>
      <c r="B173" s="52">
        <v>45212</v>
      </c>
      <c r="C173" s="26" t="s">
        <v>478</v>
      </c>
      <c r="D173" s="21" t="s">
        <v>426</v>
      </c>
      <c r="E173" s="27">
        <v>1200</v>
      </c>
      <c r="F173" s="26" t="s">
        <v>372</v>
      </c>
      <c r="G173" s="53">
        <v>6.5</v>
      </c>
      <c r="H173" s="53"/>
      <c r="I173" s="26"/>
    </row>
    <row r="174" spans="1:9" x14ac:dyDescent="0.25">
      <c r="A174" s="23">
        <v>52</v>
      </c>
      <c r="B174" s="52">
        <v>45212</v>
      </c>
      <c r="C174" s="26" t="s">
        <v>478</v>
      </c>
      <c r="D174" s="21" t="s">
        <v>426</v>
      </c>
      <c r="E174" s="27">
        <v>1201</v>
      </c>
      <c r="F174" s="26" t="s">
        <v>377</v>
      </c>
      <c r="G174" s="53">
        <v>12.96</v>
      </c>
      <c r="H174" s="53"/>
      <c r="I174" s="26"/>
    </row>
    <row r="175" spans="1:9" x14ac:dyDescent="0.25">
      <c r="A175" s="23">
        <v>52</v>
      </c>
      <c r="B175" s="52">
        <v>45212</v>
      </c>
      <c r="C175" s="26" t="s">
        <v>478</v>
      </c>
      <c r="D175" s="21" t="s">
        <v>426</v>
      </c>
      <c r="E175" s="27">
        <v>2000</v>
      </c>
      <c r="F175" s="26" t="s">
        <v>422</v>
      </c>
      <c r="G175" s="53"/>
      <c r="H175" s="53">
        <v>149.41</v>
      </c>
      <c r="I175" s="26" t="s">
        <v>440</v>
      </c>
    </row>
    <row r="176" spans="1:9" x14ac:dyDescent="0.25">
      <c r="A176" s="23">
        <v>53</v>
      </c>
      <c r="B176" s="52">
        <v>45213</v>
      </c>
      <c r="C176" s="26" t="s">
        <v>480</v>
      </c>
      <c r="E176" s="27" t="s">
        <v>472</v>
      </c>
      <c r="F176" s="26" t="s">
        <v>473</v>
      </c>
      <c r="G176" s="53">
        <v>129.94999999999999</v>
      </c>
      <c r="H176" s="53"/>
      <c r="I176" s="26"/>
    </row>
    <row r="177" spans="1:9" x14ac:dyDescent="0.25">
      <c r="A177" s="23">
        <v>53</v>
      </c>
      <c r="B177" s="52">
        <v>45213</v>
      </c>
      <c r="C177" s="26" t="s">
        <v>480</v>
      </c>
      <c r="E177" s="27">
        <v>1200</v>
      </c>
      <c r="F177" s="26" t="s">
        <v>372</v>
      </c>
      <c r="G177" s="53">
        <v>6.5</v>
      </c>
      <c r="H177" s="53"/>
      <c r="I177" s="26"/>
    </row>
    <row r="178" spans="1:9" x14ac:dyDescent="0.25">
      <c r="A178" s="23">
        <v>53</v>
      </c>
      <c r="B178" s="52">
        <v>45213</v>
      </c>
      <c r="C178" s="26" t="s">
        <v>480</v>
      </c>
      <c r="E178" s="27">
        <v>1201</v>
      </c>
      <c r="F178" s="26" t="s">
        <v>377</v>
      </c>
      <c r="G178" s="53">
        <v>12.96</v>
      </c>
      <c r="H178" s="53"/>
      <c r="I178" s="26"/>
    </row>
    <row r="179" spans="1:9" x14ac:dyDescent="0.25">
      <c r="A179" s="23">
        <v>53</v>
      </c>
      <c r="B179" s="52">
        <v>45213</v>
      </c>
      <c r="C179" s="26" t="s">
        <v>480</v>
      </c>
      <c r="E179" s="27">
        <v>2000</v>
      </c>
      <c r="F179" s="26" t="s">
        <v>422</v>
      </c>
      <c r="G179" s="53"/>
      <c r="H179" s="53">
        <v>149.41</v>
      </c>
      <c r="I179" s="26" t="s">
        <v>440</v>
      </c>
    </row>
    <row r="180" spans="1:9" x14ac:dyDescent="0.25">
      <c r="A180" s="23">
        <v>54</v>
      </c>
      <c r="B180" s="52">
        <v>45213</v>
      </c>
      <c r="C180" s="26" t="s">
        <v>480</v>
      </c>
      <c r="E180" s="27" t="s">
        <v>472</v>
      </c>
      <c r="F180" s="26" t="s">
        <v>473</v>
      </c>
      <c r="G180" s="53">
        <v>129.94999999999999</v>
      </c>
      <c r="H180" s="53"/>
      <c r="I180" s="26"/>
    </row>
    <row r="181" spans="1:9" x14ac:dyDescent="0.25">
      <c r="A181" s="23">
        <v>54</v>
      </c>
      <c r="B181" s="52">
        <v>45213</v>
      </c>
      <c r="C181" s="26" t="s">
        <v>480</v>
      </c>
      <c r="E181" s="27">
        <v>1200</v>
      </c>
      <c r="F181" s="26" t="s">
        <v>372</v>
      </c>
      <c r="G181" s="53">
        <v>6.5</v>
      </c>
      <c r="H181" s="53"/>
      <c r="I181" s="26"/>
    </row>
    <row r="182" spans="1:9" x14ac:dyDescent="0.25">
      <c r="A182" s="23">
        <v>54</v>
      </c>
      <c r="B182" s="52">
        <v>45213</v>
      </c>
      <c r="C182" s="26" t="s">
        <v>480</v>
      </c>
      <c r="E182" s="27">
        <v>1201</v>
      </c>
      <c r="F182" s="26" t="s">
        <v>377</v>
      </c>
      <c r="G182" s="53">
        <v>12.96</v>
      </c>
      <c r="H182" s="53"/>
      <c r="I182" s="26"/>
    </row>
    <row r="183" spans="1:9" x14ac:dyDescent="0.25">
      <c r="A183" s="23">
        <v>54</v>
      </c>
      <c r="B183" s="52">
        <v>45213</v>
      </c>
      <c r="C183" s="26" t="s">
        <v>480</v>
      </c>
      <c r="E183" s="27">
        <v>2000</v>
      </c>
      <c r="F183" s="26" t="s">
        <v>422</v>
      </c>
      <c r="G183" s="53"/>
      <c r="H183" s="53">
        <v>149.41</v>
      </c>
      <c r="I183" s="26" t="s">
        <v>440</v>
      </c>
    </row>
    <row r="184" spans="1:9" x14ac:dyDescent="0.25">
      <c r="A184" s="23">
        <v>55</v>
      </c>
      <c r="B184" s="52">
        <v>45213</v>
      </c>
      <c r="C184" s="26" t="s">
        <v>480</v>
      </c>
      <c r="E184" s="27" t="s">
        <v>472</v>
      </c>
      <c r="F184" s="26" t="s">
        <v>473</v>
      </c>
      <c r="G184" s="53">
        <v>129.94999999999999</v>
      </c>
      <c r="H184" s="53"/>
      <c r="I184" s="26"/>
    </row>
    <row r="185" spans="1:9" x14ac:dyDescent="0.25">
      <c r="A185" s="23">
        <v>55</v>
      </c>
      <c r="B185" s="52">
        <v>45213</v>
      </c>
      <c r="C185" s="26" t="s">
        <v>480</v>
      </c>
      <c r="E185" s="27">
        <v>1200</v>
      </c>
      <c r="F185" s="26" t="s">
        <v>372</v>
      </c>
      <c r="G185" s="53">
        <v>6.5</v>
      </c>
      <c r="H185" s="53"/>
      <c r="I185" s="26"/>
    </row>
    <row r="186" spans="1:9" x14ac:dyDescent="0.25">
      <c r="A186" s="23">
        <v>55</v>
      </c>
      <c r="B186" s="52">
        <v>45213</v>
      </c>
      <c r="C186" s="26" t="s">
        <v>480</v>
      </c>
      <c r="E186" s="27">
        <v>1201</v>
      </c>
      <c r="F186" s="26" t="s">
        <v>377</v>
      </c>
      <c r="G186" s="53">
        <v>12.96</v>
      </c>
      <c r="H186" s="53"/>
      <c r="I186" s="26"/>
    </row>
    <row r="187" spans="1:9" x14ac:dyDescent="0.25">
      <c r="A187" s="23">
        <v>55</v>
      </c>
      <c r="B187" s="52">
        <v>45213</v>
      </c>
      <c r="C187" s="26" t="s">
        <v>480</v>
      </c>
      <c r="E187" s="27">
        <v>2000</v>
      </c>
      <c r="F187" s="26" t="s">
        <v>422</v>
      </c>
      <c r="G187" s="53"/>
      <c r="H187" s="53">
        <v>149.41</v>
      </c>
      <c r="I187" s="26" t="s">
        <v>440</v>
      </c>
    </row>
    <row r="188" spans="1:9" x14ac:dyDescent="0.25">
      <c r="A188" s="23">
        <v>56</v>
      </c>
      <c r="B188" s="52">
        <v>45199</v>
      </c>
      <c r="C188" s="26" t="s">
        <v>479</v>
      </c>
      <c r="E188" s="27">
        <v>5013</v>
      </c>
      <c r="F188" s="26" t="s">
        <v>428</v>
      </c>
      <c r="G188" s="53">
        <v>29.95</v>
      </c>
      <c r="H188" s="53"/>
      <c r="I188" s="26"/>
    </row>
    <row r="189" spans="1:9" x14ac:dyDescent="0.25">
      <c r="A189" s="23">
        <v>56</v>
      </c>
      <c r="B189" s="52">
        <v>45199</v>
      </c>
      <c r="C189" s="26" t="s">
        <v>479</v>
      </c>
      <c r="E189" s="27">
        <v>1000</v>
      </c>
      <c r="F189" s="26" t="s">
        <v>358</v>
      </c>
      <c r="G189" s="53"/>
      <c r="H189" s="53">
        <v>29.95</v>
      </c>
      <c r="I189" s="26"/>
    </row>
    <row r="190" spans="1:9" x14ac:dyDescent="0.25">
      <c r="A190" s="23">
        <v>57</v>
      </c>
      <c r="B190" s="52">
        <v>45198</v>
      </c>
      <c r="C190" s="26" t="s">
        <v>477</v>
      </c>
      <c r="E190" s="27">
        <v>1100</v>
      </c>
      <c r="F190" s="26" t="s">
        <v>361</v>
      </c>
      <c r="G190" s="53">
        <v>262.44</v>
      </c>
      <c r="H190" s="53"/>
      <c r="I190" s="26"/>
    </row>
    <row r="191" spans="1:9" x14ac:dyDescent="0.25">
      <c r="A191" s="23">
        <v>57</v>
      </c>
      <c r="B191" s="52">
        <v>45198</v>
      </c>
      <c r="C191" s="26" t="s">
        <v>477</v>
      </c>
      <c r="E191" s="27">
        <v>4000</v>
      </c>
      <c r="F191" s="26" t="s">
        <v>382</v>
      </c>
      <c r="G191" s="53"/>
      <c r="H191" s="53">
        <v>250</v>
      </c>
      <c r="I191" s="26"/>
    </row>
    <row r="192" spans="1:9" x14ac:dyDescent="0.25">
      <c r="A192" s="23">
        <v>57</v>
      </c>
      <c r="B192" s="52">
        <v>45198</v>
      </c>
      <c r="C192" s="26" t="s">
        <v>477</v>
      </c>
      <c r="E192" s="27">
        <v>1202</v>
      </c>
      <c r="F192" s="26" t="s">
        <v>369</v>
      </c>
      <c r="G192" s="53"/>
      <c r="H192" s="53">
        <v>12.5</v>
      </c>
      <c r="I192" s="26"/>
    </row>
    <row r="193" spans="1:9" x14ac:dyDescent="0.25">
      <c r="A193" s="23">
        <v>57</v>
      </c>
      <c r="B193" s="52">
        <v>45198</v>
      </c>
      <c r="C193" s="26" t="s">
        <v>477</v>
      </c>
      <c r="E193" s="27">
        <v>1201</v>
      </c>
      <c r="F193" s="26" t="s">
        <v>377</v>
      </c>
      <c r="G193" s="53"/>
      <c r="H193" s="53">
        <v>24.94</v>
      </c>
      <c r="I193" s="26"/>
    </row>
    <row r="194" spans="1:9" x14ac:dyDescent="0.25">
      <c r="A194" s="23">
        <v>57</v>
      </c>
      <c r="B194" s="52">
        <v>45198</v>
      </c>
      <c r="C194" s="26" t="s">
        <v>477</v>
      </c>
      <c r="E194" s="27">
        <v>1230</v>
      </c>
      <c r="F194" s="26" t="s">
        <v>438</v>
      </c>
      <c r="G194" s="53">
        <v>25</v>
      </c>
      <c r="H194" s="53"/>
      <c r="I194" s="26"/>
    </row>
    <row r="195" spans="1:9" x14ac:dyDescent="0.25">
      <c r="A195" s="23">
        <v>58</v>
      </c>
      <c r="B195" s="52">
        <v>45231</v>
      </c>
      <c r="C195" s="26" t="s">
        <v>481</v>
      </c>
      <c r="E195" s="27">
        <v>5007</v>
      </c>
      <c r="F195" s="26" t="s">
        <v>457</v>
      </c>
      <c r="G195" s="53">
        <v>2400</v>
      </c>
      <c r="H195" s="53"/>
      <c r="I195" s="26"/>
    </row>
    <row r="196" spans="1:9" x14ac:dyDescent="0.25">
      <c r="A196" s="23">
        <v>58</v>
      </c>
      <c r="B196" s="52">
        <v>45231</v>
      </c>
      <c r="C196" s="26" t="s">
        <v>481</v>
      </c>
      <c r="E196" s="27">
        <v>1200</v>
      </c>
      <c r="F196" s="26" t="s">
        <v>372</v>
      </c>
      <c r="G196" s="53">
        <v>120</v>
      </c>
      <c r="H196" s="53"/>
      <c r="I196" s="26"/>
    </row>
    <row r="197" spans="1:9" x14ac:dyDescent="0.25">
      <c r="A197" s="23">
        <v>58</v>
      </c>
      <c r="B197" s="52">
        <v>45231</v>
      </c>
      <c r="C197" s="26" t="s">
        <v>481</v>
      </c>
      <c r="E197" s="27">
        <v>1201</v>
      </c>
      <c r="F197" s="26" t="s">
        <v>377</v>
      </c>
      <c r="G197" s="53">
        <v>239.4</v>
      </c>
      <c r="H197" s="53"/>
      <c r="I197" s="26"/>
    </row>
    <row r="198" spans="1:9" x14ac:dyDescent="0.25">
      <c r="A198" s="23">
        <v>58</v>
      </c>
      <c r="B198" s="52">
        <v>45231</v>
      </c>
      <c r="C198" s="26" t="s">
        <v>481</v>
      </c>
      <c r="E198" s="27">
        <v>1000</v>
      </c>
      <c r="F198" s="26" t="s">
        <v>358</v>
      </c>
      <c r="G198" s="53"/>
      <c r="H198" s="53">
        <v>2759.4</v>
      </c>
      <c r="I198" s="26"/>
    </row>
    <row r="199" spans="1:9" x14ac:dyDescent="0.25">
      <c r="A199" s="23">
        <v>59</v>
      </c>
      <c r="B199" s="52">
        <v>45196</v>
      </c>
      <c r="C199" s="26" t="s">
        <v>476</v>
      </c>
      <c r="E199" s="27">
        <v>5020</v>
      </c>
      <c r="F199" s="26" t="s">
        <v>470</v>
      </c>
      <c r="G199" s="53">
        <v>650</v>
      </c>
      <c r="H199" s="53"/>
      <c r="I199" s="26"/>
    </row>
    <row r="200" spans="1:9" x14ac:dyDescent="0.25">
      <c r="A200" s="23">
        <v>59</v>
      </c>
      <c r="B200" s="52">
        <v>45196</v>
      </c>
      <c r="C200" s="26" t="s">
        <v>476</v>
      </c>
      <c r="E200" s="27">
        <v>1200</v>
      </c>
      <c r="F200" s="26" t="s">
        <v>372</v>
      </c>
      <c r="G200" s="53">
        <v>32.5</v>
      </c>
      <c r="H200" s="53"/>
      <c r="I200" s="26"/>
    </row>
    <row r="201" spans="1:9" x14ac:dyDescent="0.25">
      <c r="A201" s="23">
        <v>59</v>
      </c>
      <c r="B201" s="52">
        <v>45196</v>
      </c>
      <c r="C201" s="26" t="s">
        <v>476</v>
      </c>
      <c r="E201" s="27">
        <v>1201</v>
      </c>
      <c r="F201" s="26" t="s">
        <v>377</v>
      </c>
      <c r="G201" s="53">
        <v>64.84</v>
      </c>
      <c r="H201" s="53"/>
      <c r="I201" s="26"/>
    </row>
    <row r="202" spans="1:9" x14ac:dyDescent="0.25">
      <c r="A202" s="23">
        <v>59</v>
      </c>
      <c r="B202" s="52">
        <v>45196</v>
      </c>
      <c r="C202" s="26" t="s">
        <v>476</v>
      </c>
      <c r="E202" s="27">
        <v>1000</v>
      </c>
      <c r="F202" s="26" t="s">
        <v>358</v>
      </c>
      <c r="G202" s="53"/>
      <c r="H202" s="53">
        <v>747.34</v>
      </c>
      <c r="I202" s="26"/>
    </row>
    <row r="203" spans="1:9" x14ac:dyDescent="0.25">
      <c r="A203" s="23">
        <v>60</v>
      </c>
      <c r="B203" s="52">
        <v>45213</v>
      </c>
      <c r="C203" s="26" t="s">
        <v>480</v>
      </c>
      <c r="E203" s="27" t="s">
        <v>472</v>
      </c>
      <c r="F203" s="26" t="s">
        <v>473</v>
      </c>
      <c r="G203" s="53">
        <v>129.94999999999999</v>
      </c>
      <c r="H203" s="53"/>
      <c r="I203" s="26"/>
    </row>
    <row r="204" spans="1:9" x14ac:dyDescent="0.25">
      <c r="A204" s="23">
        <v>60</v>
      </c>
      <c r="B204" s="52">
        <v>45213</v>
      </c>
      <c r="C204" s="26" t="s">
        <v>480</v>
      </c>
      <c r="E204" s="27">
        <v>1200</v>
      </c>
      <c r="F204" s="26" t="s">
        <v>372</v>
      </c>
      <c r="G204" s="53">
        <v>6.5</v>
      </c>
      <c r="H204" s="53"/>
      <c r="I204" s="26"/>
    </row>
    <row r="205" spans="1:9" x14ac:dyDescent="0.25">
      <c r="A205" s="23">
        <v>60</v>
      </c>
      <c r="B205" s="52">
        <v>45213</v>
      </c>
      <c r="C205" s="26" t="s">
        <v>480</v>
      </c>
      <c r="E205" s="27">
        <v>1201</v>
      </c>
      <c r="F205" s="26" t="s">
        <v>377</v>
      </c>
      <c r="G205" s="53">
        <v>12.96</v>
      </c>
      <c r="H205" s="53"/>
      <c r="I205" s="26"/>
    </row>
    <row r="206" spans="1:9" x14ac:dyDescent="0.25">
      <c r="A206" s="23">
        <v>60</v>
      </c>
      <c r="B206" s="52">
        <v>45213</v>
      </c>
      <c r="C206" s="26" t="s">
        <v>480</v>
      </c>
      <c r="E206" s="27">
        <v>2000</v>
      </c>
      <c r="F206" s="26" t="s">
        <v>422</v>
      </c>
      <c r="G206" s="53"/>
      <c r="H206" s="53">
        <v>149.41</v>
      </c>
      <c r="I206" s="26" t="s">
        <v>440</v>
      </c>
    </row>
    <row r="207" spans="1:9" x14ac:dyDescent="0.25">
      <c r="A207" s="23">
        <v>61</v>
      </c>
      <c r="B207" s="52">
        <v>45198</v>
      </c>
      <c r="C207" s="26" t="s">
        <v>477</v>
      </c>
      <c r="E207" s="27">
        <v>1100</v>
      </c>
      <c r="F207" s="26" t="s">
        <v>361</v>
      </c>
      <c r="G207" s="53">
        <v>262.44</v>
      </c>
      <c r="H207" s="53"/>
      <c r="I207" s="26"/>
    </row>
    <row r="208" spans="1:9" x14ac:dyDescent="0.25">
      <c r="A208" s="23">
        <v>61</v>
      </c>
      <c r="B208" s="52">
        <v>45198</v>
      </c>
      <c r="C208" s="26" t="s">
        <v>477</v>
      </c>
      <c r="E208" s="27">
        <v>4000</v>
      </c>
      <c r="F208" s="26" t="s">
        <v>382</v>
      </c>
      <c r="G208" s="53"/>
      <c r="H208" s="53">
        <v>250</v>
      </c>
      <c r="I208" s="26"/>
    </row>
    <row r="209" spans="1:9" x14ac:dyDescent="0.25">
      <c r="A209" s="23">
        <v>61</v>
      </c>
      <c r="B209" s="52">
        <v>45198</v>
      </c>
      <c r="C209" s="26" t="s">
        <v>477</v>
      </c>
      <c r="E209" s="27">
        <v>1202</v>
      </c>
      <c r="F209" s="26" t="s">
        <v>369</v>
      </c>
      <c r="G209" s="53"/>
      <c r="H209" s="53">
        <v>12.5</v>
      </c>
      <c r="I209" s="26"/>
    </row>
    <row r="210" spans="1:9" x14ac:dyDescent="0.25">
      <c r="A210" s="23">
        <v>61</v>
      </c>
      <c r="B210" s="52">
        <v>45198</v>
      </c>
      <c r="C210" s="26" t="s">
        <v>477</v>
      </c>
      <c r="E210" s="27">
        <v>1201</v>
      </c>
      <c r="F210" s="26" t="s">
        <v>377</v>
      </c>
      <c r="G210" s="53"/>
      <c r="H210" s="53">
        <v>24.94</v>
      </c>
      <c r="I210" s="26"/>
    </row>
    <row r="211" spans="1:9" x14ac:dyDescent="0.25">
      <c r="A211" s="23">
        <v>61</v>
      </c>
      <c r="B211" s="52">
        <v>45198</v>
      </c>
      <c r="C211" s="26" t="s">
        <v>477</v>
      </c>
      <c r="E211" s="27">
        <v>1230</v>
      </c>
      <c r="F211" s="26" t="s">
        <v>438</v>
      </c>
      <c r="G211" s="53">
        <v>25</v>
      </c>
      <c r="H211" s="53"/>
      <c r="I211" s="26"/>
    </row>
    <row r="212" spans="1:9" x14ac:dyDescent="0.25">
      <c r="A212" s="23">
        <v>62</v>
      </c>
      <c r="B212" s="52">
        <v>45261</v>
      </c>
      <c r="C212" s="26" t="s">
        <v>481</v>
      </c>
      <c r="E212" s="27">
        <v>5007</v>
      </c>
      <c r="F212" s="26" t="s">
        <v>457</v>
      </c>
      <c r="G212" s="53">
        <v>2400</v>
      </c>
      <c r="H212" s="53"/>
      <c r="I212" s="26"/>
    </row>
    <row r="213" spans="1:9" x14ac:dyDescent="0.25">
      <c r="A213" s="23">
        <v>62</v>
      </c>
      <c r="B213" s="52">
        <v>45261</v>
      </c>
      <c r="C213" s="26" t="s">
        <v>481</v>
      </c>
      <c r="E213" s="27">
        <v>1200</v>
      </c>
      <c r="F213" s="26" t="s">
        <v>372</v>
      </c>
      <c r="G213" s="53">
        <v>120</v>
      </c>
      <c r="H213" s="53"/>
      <c r="I213" s="26"/>
    </row>
    <row r="214" spans="1:9" x14ac:dyDescent="0.25">
      <c r="A214" s="23">
        <v>62</v>
      </c>
      <c r="B214" s="52">
        <v>45261</v>
      </c>
      <c r="C214" s="26" t="s">
        <v>481</v>
      </c>
      <c r="E214" s="27">
        <v>1201</v>
      </c>
      <c r="F214" s="26" t="s">
        <v>377</v>
      </c>
      <c r="G214" s="53">
        <v>239.4</v>
      </c>
      <c r="H214" s="53"/>
      <c r="I214" s="26"/>
    </row>
    <row r="215" spans="1:9" x14ac:dyDescent="0.25">
      <c r="A215" s="23">
        <v>62</v>
      </c>
      <c r="B215" s="52">
        <v>45261</v>
      </c>
      <c r="C215" s="26" t="s">
        <v>481</v>
      </c>
      <c r="E215" s="27">
        <v>1000</v>
      </c>
      <c r="F215" s="26" t="s">
        <v>358</v>
      </c>
      <c r="G215" s="53"/>
      <c r="H215" s="53">
        <v>2759.4</v>
      </c>
      <c r="I215" s="26"/>
    </row>
    <row r="216" spans="1:9" x14ac:dyDescent="0.25">
      <c r="A216" s="23">
        <v>63</v>
      </c>
      <c r="B216" s="52">
        <v>45213</v>
      </c>
      <c r="C216" s="26" t="s">
        <v>481</v>
      </c>
      <c r="E216" s="27">
        <v>5007</v>
      </c>
      <c r="F216" s="26" t="s">
        <v>457</v>
      </c>
      <c r="G216" s="53">
        <v>2400</v>
      </c>
      <c r="H216" s="53"/>
      <c r="I216" s="26"/>
    </row>
    <row r="217" spans="1:9" x14ac:dyDescent="0.25">
      <c r="A217" s="23">
        <v>63</v>
      </c>
      <c r="B217" s="52">
        <v>45213</v>
      </c>
      <c r="C217" s="26" t="s">
        <v>481</v>
      </c>
      <c r="E217" s="27">
        <v>1200</v>
      </c>
      <c r="F217" s="26" t="s">
        <v>372</v>
      </c>
      <c r="G217" s="53">
        <v>120</v>
      </c>
      <c r="H217" s="53"/>
      <c r="I217" s="26"/>
    </row>
    <row r="218" spans="1:9" x14ac:dyDescent="0.25">
      <c r="A218" s="23">
        <v>63</v>
      </c>
      <c r="B218" s="52">
        <v>45213</v>
      </c>
      <c r="C218" s="26" t="s">
        <v>481</v>
      </c>
      <c r="E218" s="27">
        <v>1201</v>
      </c>
      <c r="F218" s="26" t="s">
        <v>377</v>
      </c>
      <c r="G218" s="53">
        <v>239.4</v>
      </c>
      <c r="H218" s="53"/>
      <c r="I218" s="26"/>
    </row>
    <row r="219" spans="1:9" x14ac:dyDescent="0.25">
      <c r="A219" s="23">
        <v>63</v>
      </c>
      <c r="B219" s="52">
        <v>45213</v>
      </c>
      <c r="C219" s="26" t="s">
        <v>481</v>
      </c>
      <c r="E219" s="27">
        <v>1000</v>
      </c>
      <c r="F219" s="26" t="s">
        <v>358</v>
      </c>
      <c r="G219" s="53"/>
      <c r="H219" s="53">
        <v>2759.4</v>
      </c>
      <c r="I219" s="26"/>
    </row>
    <row r="220" spans="1:9" x14ac:dyDescent="0.25">
      <c r="A220" s="23">
        <v>64</v>
      </c>
      <c r="B220" s="52">
        <v>45214</v>
      </c>
      <c r="C220" s="26" t="s">
        <v>482</v>
      </c>
      <c r="D220" s="21" t="s">
        <v>274</v>
      </c>
      <c r="E220" s="27">
        <v>1000</v>
      </c>
      <c r="F220" s="26" t="s">
        <v>358</v>
      </c>
      <c r="G220" s="53"/>
      <c r="H220" s="53">
        <v>1</v>
      </c>
      <c r="I220" s="26"/>
    </row>
    <row r="221" spans="1:9" x14ac:dyDescent="0.25">
      <c r="A221" s="23">
        <v>64</v>
      </c>
      <c r="B221" s="52">
        <v>45214</v>
      </c>
      <c r="C221" s="26" t="s">
        <v>482</v>
      </c>
      <c r="D221" s="21" t="s">
        <v>274</v>
      </c>
      <c r="E221" s="27">
        <v>1000</v>
      </c>
      <c r="F221" s="26" t="s">
        <v>358</v>
      </c>
      <c r="G221" s="53"/>
      <c r="H221" s="53">
        <v>2</v>
      </c>
      <c r="I221" s="26"/>
    </row>
    <row r="222" spans="1:9" x14ac:dyDescent="0.25">
      <c r="A222" s="23">
        <v>64</v>
      </c>
      <c r="B222" s="52">
        <v>45214</v>
      </c>
      <c r="C222" s="26" t="s">
        <v>482</v>
      </c>
      <c r="D222" s="21" t="s">
        <v>274</v>
      </c>
      <c r="E222" s="27">
        <v>1000</v>
      </c>
      <c r="F222" s="26" t="s">
        <v>358</v>
      </c>
      <c r="G222" s="53"/>
      <c r="H222" s="53">
        <v>3</v>
      </c>
      <c r="I222" s="26"/>
    </row>
    <row r="223" spans="1:9" x14ac:dyDescent="0.25">
      <c r="A223" s="23">
        <v>64</v>
      </c>
      <c r="B223" s="52">
        <v>45214</v>
      </c>
      <c r="C223" s="26" t="s">
        <v>482</v>
      </c>
      <c r="D223" s="21" t="s">
        <v>274</v>
      </c>
      <c r="E223" s="27">
        <v>5013</v>
      </c>
      <c r="F223" s="26" t="s">
        <v>428</v>
      </c>
      <c r="G223" s="53">
        <v>6</v>
      </c>
      <c r="H223" s="53"/>
      <c r="I223" s="26"/>
    </row>
    <row r="224" spans="1:9" x14ac:dyDescent="0.25">
      <c r="A224" s="23">
        <v>64</v>
      </c>
      <c r="B224" s="52">
        <v>45214</v>
      </c>
      <c r="C224" s="26" t="s">
        <v>482</v>
      </c>
      <c r="D224" s="21" t="s">
        <v>274</v>
      </c>
      <c r="E224" s="27">
        <v>1000</v>
      </c>
      <c r="F224" s="26" t="s">
        <v>358</v>
      </c>
      <c r="G224" s="53"/>
      <c r="H224" s="53">
        <v>5</v>
      </c>
      <c r="I224" s="26"/>
    </row>
    <row r="225" spans="1:9" x14ac:dyDescent="0.25">
      <c r="A225" s="23">
        <v>64</v>
      </c>
      <c r="B225" s="52">
        <v>45214</v>
      </c>
      <c r="C225" s="26" t="s">
        <v>482</v>
      </c>
      <c r="D225" s="21" t="s">
        <v>274</v>
      </c>
      <c r="E225" s="27">
        <v>5013</v>
      </c>
      <c r="F225" s="26" t="s">
        <v>428</v>
      </c>
      <c r="G225" s="53">
        <v>5</v>
      </c>
      <c r="H225" s="53"/>
      <c r="I225" s="26"/>
    </row>
    <row r="226" spans="1:9" x14ac:dyDescent="0.25">
      <c r="A226" s="23">
        <v>65</v>
      </c>
      <c r="B226" s="52">
        <v>45227</v>
      </c>
      <c r="C226" s="26" t="s">
        <v>476</v>
      </c>
      <c r="E226" s="27">
        <v>5020</v>
      </c>
      <c r="F226" s="26" t="s">
        <v>470</v>
      </c>
      <c r="G226" s="53">
        <v>650</v>
      </c>
      <c r="H226" s="53"/>
      <c r="I226" s="26"/>
    </row>
    <row r="227" spans="1:9" x14ac:dyDescent="0.25">
      <c r="A227" s="23">
        <v>65</v>
      </c>
      <c r="B227" s="52">
        <v>45227</v>
      </c>
      <c r="C227" s="26" t="s">
        <v>476</v>
      </c>
      <c r="E227" s="27">
        <v>1200</v>
      </c>
      <c r="F227" s="26" t="s">
        <v>372</v>
      </c>
      <c r="G227" s="53">
        <v>32.5</v>
      </c>
      <c r="H227" s="53"/>
      <c r="I227" s="26"/>
    </row>
    <row r="228" spans="1:9" x14ac:dyDescent="0.25">
      <c r="A228" s="23">
        <v>65</v>
      </c>
      <c r="B228" s="52">
        <v>45227</v>
      </c>
      <c r="C228" s="26" t="s">
        <v>476</v>
      </c>
      <c r="E228" s="27">
        <v>1201</v>
      </c>
      <c r="F228" s="26" t="s">
        <v>377</v>
      </c>
      <c r="G228" s="53">
        <v>64.84</v>
      </c>
      <c r="H228" s="53"/>
      <c r="I228" s="26"/>
    </row>
    <row r="229" spans="1:9" x14ac:dyDescent="0.25">
      <c r="A229" s="23">
        <v>65</v>
      </c>
      <c r="B229" s="52">
        <v>45227</v>
      </c>
      <c r="C229" s="26" t="s">
        <v>476</v>
      </c>
      <c r="E229" s="27">
        <v>1000</v>
      </c>
      <c r="F229" s="26" t="s">
        <v>358</v>
      </c>
      <c r="G229" s="53"/>
      <c r="H229" s="53">
        <v>747.34</v>
      </c>
      <c r="I229" s="26"/>
    </row>
    <row r="230" spans="1:9" x14ac:dyDescent="0.25">
      <c r="A230" s="23">
        <v>66</v>
      </c>
      <c r="B230" s="52">
        <v>45215</v>
      </c>
      <c r="C230" s="26" t="s">
        <v>483</v>
      </c>
      <c r="D230" s="21" t="s">
        <v>399</v>
      </c>
      <c r="E230" s="27">
        <v>5013</v>
      </c>
      <c r="F230" s="26" t="s">
        <v>428</v>
      </c>
      <c r="G230" s="53">
        <v>29.95</v>
      </c>
      <c r="H230" s="53"/>
      <c r="I230" s="26"/>
    </row>
    <row r="231" spans="1:9" x14ac:dyDescent="0.25">
      <c r="A231" s="23">
        <v>66</v>
      </c>
      <c r="B231" s="52">
        <v>45215</v>
      </c>
      <c r="C231" s="26" t="s">
        <v>483</v>
      </c>
      <c r="D231" s="21" t="s">
        <v>399</v>
      </c>
      <c r="E231" s="27">
        <v>1000</v>
      </c>
      <c r="F231" s="26" t="s">
        <v>358</v>
      </c>
      <c r="G231" s="53"/>
      <c r="H231" s="53">
        <v>29.95</v>
      </c>
      <c r="I231" s="26"/>
    </row>
    <row r="232" spans="1:9" x14ac:dyDescent="0.25">
      <c r="A232" s="23">
        <v>67</v>
      </c>
      <c r="B232" s="52">
        <v>45222</v>
      </c>
      <c r="C232" s="26" t="s">
        <v>484</v>
      </c>
      <c r="D232" s="21" t="s">
        <v>469</v>
      </c>
      <c r="E232" s="27">
        <v>5013</v>
      </c>
      <c r="F232" s="26" t="s">
        <v>428</v>
      </c>
      <c r="G232" s="53">
        <v>29.95</v>
      </c>
      <c r="H232" s="53"/>
      <c r="I232" s="26"/>
    </row>
    <row r="233" spans="1:9" x14ac:dyDescent="0.25">
      <c r="A233" s="23">
        <v>67</v>
      </c>
      <c r="B233" s="52">
        <v>45222</v>
      </c>
      <c r="C233" s="26" t="s">
        <v>484</v>
      </c>
      <c r="E233" s="27">
        <v>1000</v>
      </c>
      <c r="F233" s="26" t="s">
        <v>358</v>
      </c>
      <c r="G233" s="53"/>
      <c r="H233" s="53">
        <v>29.95</v>
      </c>
      <c r="I233" s="26"/>
    </row>
    <row r="234" spans="1:9" x14ac:dyDescent="0.25">
      <c r="A234" s="23">
        <v>68</v>
      </c>
      <c r="B234" s="52">
        <v>45281</v>
      </c>
      <c r="C234" s="26" t="s">
        <v>485</v>
      </c>
      <c r="D234" s="21" t="s">
        <v>414</v>
      </c>
      <c r="E234" s="23">
        <v>1100</v>
      </c>
      <c r="F234" s="26" t="s">
        <v>361</v>
      </c>
      <c r="G234" s="53">
        <v>431.16</v>
      </c>
      <c r="H234" s="53"/>
      <c r="I234" s="26"/>
    </row>
    <row r="235" spans="1:9" x14ac:dyDescent="0.25">
      <c r="A235" s="23">
        <v>68</v>
      </c>
      <c r="B235" s="52">
        <v>45281</v>
      </c>
      <c r="C235" s="26" t="s">
        <v>485</v>
      </c>
      <c r="D235" s="21" t="s">
        <v>445</v>
      </c>
      <c r="E235" s="23">
        <v>4000</v>
      </c>
      <c r="F235" s="26" t="s">
        <v>448</v>
      </c>
      <c r="G235" s="53"/>
      <c r="H235" s="53">
        <v>375</v>
      </c>
      <c r="I235" s="26"/>
    </row>
    <row r="236" spans="1:9" x14ac:dyDescent="0.25">
      <c r="A236" s="23">
        <v>68</v>
      </c>
      <c r="B236" s="52">
        <v>45281</v>
      </c>
      <c r="C236" s="26" t="s">
        <v>485</v>
      </c>
      <c r="D236" s="21" t="s">
        <v>445</v>
      </c>
      <c r="E236" s="23">
        <v>2200</v>
      </c>
      <c r="F236" s="26" t="s">
        <v>446</v>
      </c>
      <c r="G236" s="53"/>
      <c r="H236" s="53">
        <v>18.75</v>
      </c>
      <c r="I236" s="26"/>
    </row>
    <row r="237" spans="1:9" x14ac:dyDescent="0.25">
      <c r="A237" s="23">
        <v>68</v>
      </c>
      <c r="B237" s="52">
        <v>45281</v>
      </c>
      <c r="C237" s="26" t="s">
        <v>485</v>
      </c>
      <c r="D237" s="21" t="s">
        <v>445</v>
      </c>
      <c r="E237" s="23">
        <v>2201</v>
      </c>
      <c r="F237" s="26" t="s">
        <v>447</v>
      </c>
      <c r="G237" s="53"/>
      <c r="H237" s="53">
        <v>37.409999999999997</v>
      </c>
      <c r="I237" s="26"/>
    </row>
    <row r="238" spans="1:9" x14ac:dyDescent="0.25">
      <c r="A238" s="23">
        <v>69</v>
      </c>
      <c r="B238" s="52">
        <v>45281</v>
      </c>
      <c r="C238" s="26" t="s">
        <v>486</v>
      </c>
      <c r="D238" s="21" t="s">
        <v>415</v>
      </c>
      <c r="E238" s="23">
        <v>1100</v>
      </c>
      <c r="F238" s="26" t="s">
        <v>361</v>
      </c>
      <c r="G238" s="55">
        <v>696.75</v>
      </c>
      <c r="H238" s="55"/>
      <c r="I238" s="26"/>
    </row>
    <row r="239" spans="1:9" x14ac:dyDescent="0.25">
      <c r="A239" s="23">
        <v>69</v>
      </c>
      <c r="B239" s="52">
        <v>45281</v>
      </c>
      <c r="C239" s="26" t="s">
        <v>486</v>
      </c>
      <c r="D239" s="21" t="s">
        <v>445</v>
      </c>
      <c r="E239" s="23">
        <v>4000</v>
      </c>
      <c r="F239" s="26" t="s">
        <v>448</v>
      </c>
      <c r="G239" s="55"/>
      <c r="H239" s="55">
        <v>600</v>
      </c>
      <c r="I239" s="26"/>
    </row>
    <row r="240" spans="1:9" x14ac:dyDescent="0.25">
      <c r="A240" s="23">
        <v>69</v>
      </c>
      <c r="B240" s="52">
        <v>45281</v>
      </c>
      <c r="C240" s="26" t="s">
        <v>486</v>
      </c>
      <c r="D240" s="21" t="s">
        <v>445</v>
      </c>
      <c r="E240" s="23">
        <v>5009</v>
      </c>
      <c r="F240" s="26" t="s">
        <v>464</v>
      </c>
      <c r="G240" s="55"/>
      <c r="H240" s="55">
        <v>1</v>
      </c>
      <c r="I240" s="26"/>
    </row>
    <row r="241" spans="1:9" x14ac:dyDescent="0.25">
      <c r="A241" s="23">
        <v>69</v>
      </c>
      <c r="B241" s="52">
        <v>45281</v>
      </c>
      <c r="C241" s="26" t="s">
        <v>486</v>
      </c>
      <c r="D241" s="21" t="s">
        <v>445</v>
      </c>
      <c r="E241" s="23">
        <v>5008</v>
      </c>
      <c r="F241" s="26" t="s">
        <v>461</v>
      </c>
      <c r="G241" s="55"/>
      <c r="H241" s="55">
        <v>2</v>
      </c>
      <c r="I241" s="26"/>
    </row>
    <row r="242" spans="1:9" x14ac:dyDescent="0.25">
      <c r="A242" s="23">
        <v>69</v>
      </c>
      <c r="B242" s="52">
        <v>45281</v>
      </c>
      <c r="C242" s="26" t="s">
        <v>486</v>
      </c>
      <c r="D242" s="21" t="s">
        <v>445</v>
      </c>
      <c r="E242" s="23">
        <v>5002</v>
      </c>
      <c r="F242" s="26" t="s">
        <v>454</v>
      </c>
      <c r="G242" s="55"/>
      <c r="H242" s="55">
        <v>3</v>
      </c>
      <c r="I242" s="26"/>
    </row>
    <row r="243" spans="1:9" x14ac:dyDescent="0.25">
      <c r="A243" s="23">
        <v>69</v>
      </c>
      <c r="B243" s="52">
        <v>45281</v>
      </c>
      <c r="C243" s="26" t="s">
        <v>486</v>
      </c>
      <c r="D243" s="21" t="s">
        <v>445</v>
      </c>
      <c r="E243" s="23">
        <v>2200</v>
      </c>
      <c r="F243" s="26" t="s">
        <v>446</v>
      </c>
      <c r="G243" s="55"/>
      <c r="H243" s="55">
        <v>30.3</v>
      </c>
      <c r="I243" s="26"/>
    </row>
    <row r="244" spans="1:9" x14ac:dyDescent="0.25">
      <c r="A244" s="23">
        <v>69</v>
      </c>
      <c r="B244" s="52">
        <v>45281</v>
      </c>
      <c r="C244" s="26" t="s">
        <v>486</v>
      </c>
      <c r="D244" s="21" t="s">
        <v>445</v>
      </c>
      <c r="E244" s="23">
        <v>2201</v>
      </c>
      <c r="F244" s="26" t="s">
        <v>447</v>
      </c>
      <c r="G244" s="55"/>
      <c r="H244" s="55">
        <v>60.45</v>
      </c>
      <c r="I244" s="26"/>
    </row>
    <row r="245" spans="1:9" x14ac:dyDescent="0.25">
      <c r="A245" s="23">
        <v>70</v>
      </c>
      <c r="B245" s="52">
        <v>45281</v>
      </c>
      <c r="C245" s="26" t="s">
        <v>487</v>
      </c>
      <c r="D245" s="21" t="s">
        <v>418</v>
      </c>
      <c r="E245" s="23">
        <v>1100</v>
      </c>
      <c r="F245" s="26" t="s">
        <v>361</v>
      </c>
      <c r="G245" s="53">
        <v>9388.86</v>
      </c>
      <c r="H245" s="53"/>
      <c r="I245" s="26"/>
    </row>
    <row r="246" spans="1:9" x14ac:dyDescent="0.25">
      <c r="A246" s="23">
        <v>70</v>
      </c>
      <c r="B246" s="52">
        <v>45281</v>
      </c>
      <c r="C246" s="26" t="s">
        <v>487</v>
      </c>
      <c r="D246" s="21" t="s">
        <v>445</v>
      </c>
      <c r="E246" s="23">
        <v>4000</v>
      </c>
      <c r="F246" s="26" t="s">
        <v>448</v>
      </c>
      <c r="G246" s="53"/>
      <c r="H246" s="53">
        <v>7500</v>
      </c>
      <c r="I246" s="26"/>
    </row>
    <row r="247" spans="1:9" x14ac:dyDescent="0.25">
      <c r="A247" s="23">
        <v>70</v>
      </c>
      <c r="B247" s="52">
        <v>45281</v>
      </c>
      <c r="C247" s="26" t="s">
        <v>487</v>
      </c>
      <c r="D247" s="21" t="s">
        <v>445</v>
      </c>
      <c r="E247" s="23">
        <v>5009</v>
      </c>
      <c r="F247" s="26" t="s">
        <v>464</v>
      </c>
      <c r="G247" s="53"/>
      <c r="H247" s="53">
        <v>111</v>
      </c>
      <c r="I247" s="26"/>
    </row>
    <row r="248" spans="1:9" x14ac:dyDescent="0.25">
      <c r="A248" s="23">
        <v>70</v>
      </c>
      <c r="B248" s="52">
        <v>45281</v>
      </c>
      <c r="C248" s="26" t="s">
        <v>487</v>
      </c>
      <c r="D248" s="21" t="s">
        <v>445</v>
      </c>
      <c r="E248" s="23">
        <v>5008</v>
      </c>
      <c r="F248" s="26" t="s">
        <v>461</v>
      </c>
      <c r="G248" s="53"/>
      <c r="H248" s="53">
        <v>222</v>
      </c>
      <c r="I248" s="26"/>
    </row>
    <row r="249" spans="1:9" x14ac:dyDescent="0.25">
      <c r="A249" s="23">
        <v>70</v>
      </c>
      <c r="B249" s="52">
        <v>45281</v>
      </c>
      <c r="C249" s="26" t="s">
        <v>487</v>
      </c>
      <c r="D249" s="21" t="s">
        <v>445</v>
      </c>
      <c r="E249" s="23">
        <v>5002</v>
      </c>
      <c r="F249" s="26" t="s">
        <v>454</v>
      </c>
      <c r="G249" s="53"/>
      <c r="H249" s="53">
        <v>333</v>
      </c>
      <c r="I249" s="26"/>
    </row>
    <row r="250" spans="1:9" x14ac:dyDescent="0.25">
      <c r="A250" s="23">
        <v>70</v>
      </c>
      <c r="B250" s="52">
        <v>45281</v>
      </c>
      <c r="C250" s="26" t="s">
        <v>487</v>
      </c>
      <c r="D250" s="21" t="s">
        <v>445</v>
      </c>
      <c r="E250" s="23">
        <v>2200</v>
      </c>
      <c r="F250" s="26" t="s">
        <v>446</v>
      </c>
      <c r="G250" s="53"/>
      <c r="H250" s="53">
        <v>408.3</v>
      </c>
      <c r="I250" s="26"/>
    </row>
    <row r="251" spans="1:9" x14ac:dyDescent="0.25">
      <c r="A251" s="23">
        <v>70</v>
      </c>
      <c r="B251" s="52">
        <v>45281</v>
      </c>
      <c r="C251" s="26" t="s">
        <v>487</v>
      </c>
      <c r="D251" s="21" t="s">
        <v>445</v>
      </c>
      <c r="E251" s="23">
        <v>2201</v>
      </c>
      <c r="F251" s="26" t="s">
        <v>447</v>
      </c>
      <c r="G251" s="53"/>
      <c r="H251" s="53">
        <v>814.56</v>
      </c>
      <c r="I251" s="26"/>
    </row>
    <row r="252" spans="1:9" x14ac:dyDescent="0.25">
      <c r="A252" s="23">
        <v>71</v>
      </c>
      <c r="B252" s="52">
        <v>45281</v>
      </c>
      <c r="C252" s="26" t="s">
        <v>488</v>
      </c>
      <c r="D252" s="21" t="s">
        <v>419</v>
      </c>
      <c r="E252" s="23">
        <v>1100</v>
      </c>
      <c r="F252" s="26" t="s">
        <v>361</v>
      </c>
      <c r="G252" s="53">
        <v>1041.67</v>
      </c>
      <c r="H252" s="53"/>
      <c r="I252" s="26"/>
    </row>
    <row r="253" spans="1:9" x14ac:dyDescent="0.25">
      <c r="A253" s="23">
        <v>71</v>
      </c>
      <c r="B253" s="52">
        <v>45281</v>
      </c>
      <c r="C253" s="26" t="s">
        <v>488</v>
      </c>
      <c r="D253" s="21" t="s">
        <v>445</v>
      </c>
      <c r="E253" s="23">
        <v>4000</v>
      </c>
      <c r="F253" s="26" t="s">
        <v>448</v>
      </c>
      <c r="G253" s="53"/>
      <c r="H253" s="53">
        <v>900</v>
      </c>
      <c r="I253" s="26"/>
    </row>
    <row r="254" spans="1:9" x14ac:dyDescent="0.25">
      <c r="A254" s="23">
        <v>71</v>
      </c>
      <c r="B254" s="52">
        <v>45281</v>
      </c>
      <c r="C254" s="26" t="s">
        <v>488</v>
      </c>
      <c r="D254" s="21" t="s">
        <v>445</v>
      </c>
      <c r="E254" s="23">
        <v>5009</v>
      </c>
      <c r="F254" s="26" t="s">
        <v>464</v>
      </c>
      <c r="G254" s="53"/>
      <c r="H254" s="53">
        <v>1</v>
      </c>
      <c r="I254" s="26"/>
    </row>
    <row r="255" spans="1:9" x14ac:dyDescent="0.25">
      <c r="A255" s="23">
        <v>71</v>
      </c>
      <c r="B255" s="52">
        <v>45281</v>
      </c>
      <c r="C255" s="26" t="s">
        <v>488</v>
      </c>
      <c r="D255" s="21" t="s">
        <v>445</v>
      </c>
      <c r="E255" s="23">
        <v>5008</v>
      </c>
      <c r="F255" s="26" t="s">
        <v>461</v>
      </c>
      <c r="G255" s="53"/>
      <c r="H255" s="53">
        <v>2</v>
      </c>
      <c r="I255" s="26"/>
    </row>
    <row r="256" spans="1:9" x14ac:dyDescent="0.25">
      <c r="A256" s="23">
        <v>71</v>
      </c>
      <c r="B256" s="52">
        <v>45281</v>
      </c>
      <c r="C256" s="26" t="s">
        <v>488</v>
      </c>
      <c r="D256" s="21" t="s">
        <v>445</v>
      </c>
      <c r="E256" s="23">
        <v>5002</v>
      </c>
      <c r="F256" s="26" t="s">
        <v>454</v>
      </c>
      <c r="G256" s="53"/>
      <c r="H256" s="53">
        <v>3</v>
      </c>
      <c r="I256" s="26"/>
    </row>
    <row r="257" spans="1:9" x14ac:dyDescent="0.25">
      <c r="A257" s="23">
        <v>71</v>
      </c>
      <c r="B257" s="52">
        <v>45281</v>
      </c>
      <c r="C257" s="26" t="s">
        <v>488</v>
      </c>
      <c r="D257" s="21" t="s">
        <v>445</v>
      </c>
      <c r="E257" s="23">
        <v>2200</v>
      </c>
      <c r="F257" s="26" t="s">
        <v>446</v>
      </c>
      <c r="G257" s="53"/>
      <c r="H257" s="53">
        <v>45.3</v>
      </c>
      <c r="I257" s="26"/>
    </row>
    <row r="258" spans="1:9" x14ac:dyDescent="0.25">
      <c r="A258" s="23">
        <v>71</v>
      </c>
      <c r="B258" s="52">
        <v>45281</v>
      </c>
      <c r="C258" s="26" t="s">
        <v>488</v>
      </c>
      <c r="D258" s="21" t="s">
        <v>445</v>
      </c>
      <c r="E258" s="23">
        <v>2201</v>
      </c>
      <c r="F258" s="26" t="s">
        <v>447</v>
      </c>
      <c r="G258" s="53"/>
      <c r="H258" s="53">
        <v>90.37</v>
      </c>
      <c r="I258" s="26"/>
    </row>
    <row r="259" spans="1:9" x14ac:dyDescent="0.25">
      <c r="A259" s="23">
        <v>72</v>
      </c>
      <c r="B259" s="52">
        <v>45281</v>
      </c>
      <c r="C259" s="26" t="s">
        <v>489</v>
      </c>
      <c r="D259" s="21" t="s">
        <v>420</v>
      </c>
      <c r="E259" s="23">
        <v>1100</v>
      </c>
      <c r="F259" s="26" t="s">
        <v>361</v>
      </c>
      <c r="G259" s="53">
        <v>344.93</v>
      </c>
      <c r="H259" s="53"/>
      <c r="I259" s="26"/>
    </row>
    <row r="260" spans="1:9" x14ac:dyDescent="0.25">
      <c r="A260" s="23">
        <v>72</v>
      </c>
      <c r="B260" s="52">
        <v>45281</v>
      </c>
      <c r="C260" s="26" t="s">
        <v>489</v>
      </c>
      <c r="D260" s="21" t="s">
        <v>445</v>
      </c>
      <c r="E260" s="23">
        <v>4000</v>
      </c>
      <c r="F260" s="26" t="s">
        <v>448</v>
      </c>
      <c r="G260" s="53"/>
      <c r="H260" s="53">
        <v>300</v>
      </c>
      <c r="I260" s="26"/>
    </row>
    <row r="261" spans="1:9" x14ac:dyDescent="0.25">
      <c r="A261" s="23">
        <v>72</v>
      </c>
      <c r="B261" s="52">
        <v>45281</v>
      </c>
      <c r="C261" s="26" t="s">
        <v>489</v>
      </c>
      <c r="D261" s="21" t="s">
        <v>445</v>
      </c>
      <c r="E261" s="23">
        <v>2200</v>
      </c>
      <c r="F261" s="26" t="s">
        <v>446</v>
      </c>
      <c r="G261" s="53"/>
      <c r="H261" s="53">
        <v>15</v>
      </c>
      <c r="I261" s="26"/>
    </row>
    <row r="262" spans="1:9" x14ac:dyDescent="0.25">
      <c r="A262" s="23">
        <v>72</v>
      </c>
      <c r="B262" s="52">
        <v>45281</v>
      </c>
      <c r="C262" s="26" t="s">
        <v>489</v>
      </c>
      <c r="D262" s="21" t="s">
        <v>445</v>
      </c>
      <c r="E262" s="23">
        <v>2201</v>
      </c>
      <c r="F262" s="26" t="s">
        <v>447</v>
      </c>
      <c r="G262" s="53"/>
      <c r="H262" s="53">
        <v>29.93</v>
      </c>
      <c r="I262" s="26"/>
    </row>
    <row r="263" spans="1:9" x14ac:dyDescent="0.25">
      <c r="A263" s="23">
        <v>73</v>
      </c>
      <c r="B263" s="52">
        <v>45294</v>
      </c>
      <c r="C263" s="26" t="s">
        <v>59</v>
      </c>
      <c r="D263" s="21" t="s">
        <v>274</v>
      </c>
      <c r="E263" s="23">
        <v>1000</v>
      </c>
      <c r="F263" s="26" t="s">
        <v>358</v>
      </c>
      <c r="G263" s="53">
        <v>125</v>
      </c>
      <c r="H263" s="53"/>
      <c r="I263" s="26"/>
    </row>
    <row r="264" spans="1:9" x14ac:dyDescent="0.25">
      <c r="A264" s="23">
        <v>73</v>
      </c>
      <c r="B264" s="52">
        <v>45294</v>
      </c>
      <c r="C264" s="26" t="s">
        <v>59</v>
      </c>
      <c r="D264" s="21" t="s">
        <v>274</v>
      </c>
      <c r="E264" s="23">
        <v>5013</v>
      </c>
      <c r="F264" s="26" t="s">
        <v>428</v>
      </c>
      <c r="G264" s="53"/>
      <c r="H264" s="53">
        <v>125</v>
      </c>
      <c r="I264" s="26"/>
    </row>
    <row r="265" spans="1:9" x14ac:dyDescent="0.25">
      <c r="A265" s="23">
        <v>74</v>
      </c>
      <c r="B265" s="52">
        <v>45296</v>
      </c>
      <c r="C265" s="26" t="s">
        <v>495</v>
      </c>
      <c r="D265" s="21" t="s">
        <v>59</v>
      </c>
      <c r="E265" s="23" t="s">
        <v>360</v>
      </c>
      <c r="F265" s="26" t="s">
        <v>358</v>
      </c>
      <c r="G265" s="53">
        <v>100</v>
      </c>
      <c r="H265" s="53"/>
      <c r="I265" s="26"/>
    </row>
    <row r="266" spans="1:9" x14ac:dyDescent="0.25">
      <c r="A266" s="23">
        <v>74</v>
      </c>
      <c r="B266" s="52">
        <v>45296</v>
      </c>
      <c r="C266" s="26" t="s">
        <v>495</v>
      </c>
      <c r="D266" s="21" t="s">
        <v>59</v>
      </c>
      <c r="E266" s="23" t="s">
        <v>427</v>
      </c>
      <c r="F266" s="26" t="s">
        <v>428</v>
      </c>
      <c r="G266" s="53"/>
      <c r="H266" s="53">
        <v>25</v>
      </c>
      <c r="I266" s="26" t="s">
        <v>491</v>
      </c>
    </row>
    <row r="267" spans="1:9" x14ac:dyDescent="0.25">
      <c r="A267" s="23">
        <v>74</v>
      </c>
      <c r="B267" s="52">
        <v>45296</v>
      </c>
      <c r="C267" s="26" t="s">
        <v>495</v>
      </c>
      <c r="D267" s="21" t="s">
        <v>59</v>
      </c>
      <c r="E267" s="23" t="s">
        <v>427</v>
      </c>
      <c r="F267" s="26" t="s">
        <v>428</v>
      </c>
      <c r="G267" s="53"/>
      <c r="H267" s="53">
        <v>25</v>
      </c>
      <c r="I267" s="26" t="s">
        <v>492</v>
      </c>
    </row>
    <row r="268" spans="1:9" x14ac:dyDescent="0.25">
      <c r="A268" s="23">
        <v>74</v>
      </c>
      <c r="B268" s="52">
        <v>45296</v>
      </c>
      <c r="C268" s="26" t="s">
        <v>495</v>
      </c>
      <c r="D268" s="21" t="s">
        <v>59</v>
      </c>
      <c r="E268" s="23" t="s">
        <v>427</v>
      </c>
      <c r="F268" s="26" t="s">
        <v>428</v>
      </c>
      <c r="G268" s="53"/>
      <c r="H268" s="53">
        <v>25</v>
      </c>
      <c r="I268" s="26" t="s">
        <v>493</v>
      </c>
    </row>
    <row r="269" spans="1:9" x14ac:dyDescent="0.25">
      <c r="A269" s="23">
        <v>74</v>
      </c>
      <c r="B269" s="52">
        <v>45296</v>
      </c>
      <c r="C269" s="26" t="s">
        <v>495</v>
      </c>
      <c r="D269" s="21" t="s">
        <v>59</v>
      </c>
      <c r="E269" s="23" t="s">
        <v>427</v>
      </c>
      <c r="F269" s="26" t="s">
        <v>428</v>
      </c>
      <c r="G269" s="53"/>
      <c r="H269" s="53">
        <v>25</v>
      </c>
      <c r="I269" s="26" t="s">
        <v>494</v>
      </c>
    </row>
    <row r="270" spans="1:9" x14ac:dyDescent="0.25">
      <c r="A270" s="23">
        <v>75</v>
      </c>
      <c r="B270" s="52">
        <v>45296</v>
      </c>
      <c r="C270" s="26" t="s">
        <v>497</v>
      </c>
      <c r="D270" s="21" t="s">
        <v>496</v>
      </c>
      <c r="E270" s="23" t="s">
        <v>427</v>
      </c>
      <c r="F270" s="26" t="s">
        <v>428</v>
      </c>
      <c r="G270" s="53">
        <v>25</v>
      </c>
      <c r="H270" s="53"/>
      <c r="I270" s="26"/>
    </row>
    <row r="271" spans="1:9" x14ac:dyDescent="0.25">
      <c r="A271" s="23">
        <v>75</v>
      </c>
      <c r="B271" s="52">
        <v>45296</v>
      </c>
      <c r="C271" s="26" t="s">
        <v>497</v>
      </c>
      <c r="D271" s="21" t="s">
        <v>496</v>
      </c>
      <c r="E271" s="23" t="s">
        <v>360</v>
      </c>
      <c r="F271" s="26" t="s">
        <v>358</v>
      </c>
      <c r="G271" s="53"/>
      <c r="H271" s="53">
        <v>25</v>
      </c>
      <c r="I271" s="26"/>
    </row>
    <row r="272" spans="1:9" x14ac:dyDescent="0.25">
      <c r="A272" s="23">
        <v>76</v>
      </c>
      <c r="B272" s="52">
        <v>45291</v>
      </c>
      <c r="C272" s="26" t="s">
        <v>499</v>
      </c>
      <c r="D272" s="21" t="s">
        <v>498</v>
      </c>
      <c r="E272" s="23" t="s">
        <v>360</v>
      </c>
      <c r="F272" s="26" t="s">
        <v>358</v>
      </c>
      <c r="G272" s="53">
        <v>0.01</v>
      </c>
      <c r="H272" s="53"/>
      <c r="I272" s="26"/>
    </row>
    <row r="273" spans="1:9" x14ac:dyDescent="0.25">
      <c r="A273" s="23">
        <v>76</v>
      </c>
      <c r="B273" s="52">
        <v>45291</v>
      </c>
      <c r="C273" s="26" t="s">
        <v>499</v>
      </c>
      <c r="D273" s="21" t="s">
        <v>498</v>
      </c>
      <c r="E273" s="23" t="s">
        <v>427</v>
      </c>
      <c r="F273" s="26" t="s">
        <v>428</v>
      </c>
      <c r="G273" s="53"/>
      <c r="H273" s="53">
        <v>0.01</v>
      </c>
      <c r="I273" s="26"/>
    </row>
    <row r="274" spans="1:9" x14ac:dyDescent="0.25">
      <c r="A274" s="23">
        <v>77</v>
      </c>
      <c r="B274" s="52">
        <v>45297</v>
      </c>
      <c r="C274" s="26" t="s">
        <v>501</v>
      </c>
      <c r="D274" s="21" t="s">
        <v>500</v>
      </c>
      <c r="E274" s="23" t="s">
        <v>360</v>
      </c>
      <c r="F274" s="26" t="s">
        <v>358</v>
      </c>
      <c r="G274" s="53">
        <v>100</v>
      </c>
      <c r="H274" s="53"/>
      <c r="I274" s="26"/>
    </row>
    <row r="275" spans="1:9" x14ac:dyDescent="0.25">
      <c r="A275" s="23">
        <v>77</v>
      </c>
      <c r="B275" s="52">
        <v>45297</v>
      </c>
      <c r="C275" s="26" t="s">
        <v>501</v>
      </c>
      <c r="D275" s="21" t="s">
        <v>500</v>
      </c>
      <c r="E275" s="23" t="s">
        <v>405</v>
      </c>
      <c r="F275" s="26" t="s">
        <v>361</v>
      </c>
      <c r="G275" s="53"/>
      <c r="H275" s="53">
        <v>28</v>
      </c>
      <c r="I275" s="26"/>
    </row>
    <row r="276" spans="1:9" x14ac:dyDescent="0.25">
      <c r="A276" s="23">
        <v>77</v>
      </c>
      <c r="B276" s="52">
        <v>45297</v>
      </c>
      <c r="C276" s="26" t="s">
        <v>501</v>
      </c>
      <c r="D276" s="21" t="s">
        <v>500</v>
      </c>
      <c r="E276" s="23" t="s">
        <v>427</v>
      </c>
      <c r="F276" s="26" t="s">
        <v>428</v>
      </c>
      <c r="G276" s="53"/>
      <c r="H276" s="53">
        <v>122</v>
      </c>
      <c r="I276" s="26"/>
    </row>
    <row r="277" spans="1:9" x14ac:dyDescent="0.25">
      <c r="A277" s="23">
        <v>77</v>
      </c>
      <c r="B277" s="52">
        <v>45297</v>
      </c>
      <c r="C277" s="26" t="s">
        <v>501</v>
      </c>
      <c r="D277" s="21" t="s">
        <v>500</v>
      </c>
      <c r="E277" s="23" t="s">
        <v>360</v>
      </c>
      <c r="F277" s="26" t="s">
        <v>358</v>
      </c>
      <c r="G277" s="53">
        <v>50</v>
      </c>
      <c r="H277" s="53"/>
      <c r="I277" s="26"/>
    </row>
    <row r="278" spans="1:9" x14ac:dyDescent="0.25">
      <c r="A278" s="23">
        <v>78</v>
      </c>
      <c r="B278" s="52">
        <v>45296</v>
      </c>
      <c r="C278" s="26" t="s">
        <v>59</v>
      </c>
      <c r="D278" s="21" t="s">
        <v>502</v>
      </c>
      <c r="E278" s="23" t="s">
        <v>360</v>
      </c>
      <c r="F278" s="26" t="s">
        <v>358</v>
      </c>
      <c r="G278" s="53">
        <v>0.01</v>
      </c>
      <c r="H278" s="53"/>
      <c r="I278" s="26"/>
    </row>
    <row r="279" spans="1:9" x14ac:dyDescent="0.25">
      <c r="A279" s="23">
        <v>78</v>
      </c>
      <c r="B279" s="52">
        <v>45296</v>
      </c>
      <c r="C279" s="26" t="s">
        <v>59</v>
      </c>
      <c r="D279" s="21" t="s">
        <v>502</v>
      </c>
      <c r="E279" s="23" t="s">
        <v>427</v>
      </c>
      <c r="F279" s="26" t="s">
        <v>428</v>
      </c>
      <c r="G279" s="53"/>
      <c r="H279" s="53">
        <v>0.01</v>
      </c>
      <c r="I279" s="26"/>
    </row>
    <row r="280" spans="1:9" x14ac:dyDescent="0.25">
      <c r="A280" s="23">
        <v>78</v>
      </c>
      <c r="B280" s="52">
        <v>45296</v>
      </c>
      <c r="C280" s="26" t="s">
        <v>59</v>
      </c>
      <c r="D280" s="21" t="s">
        <v>502</v>
      </c>
      <c r="E280" s="23" t="s">
        <v>360</v>
      </c>
      <c r="F280" s="26" t="s">
        <v>358</v>
      </c>
      <c r="G280" s="53"/>
      <c r="H280" s="53">
        <v>0.1</v>
      </c>
      <c r="I280" s="26"/>
    </row>
    <row r="281" spans="1:9" x14ac:dyDescent="0.25">
      <c r="A281" s="23">
        <v>78</v>
      </c>
      <c r="B281" s="52">
        <v>45296</v>
      </c>
      <c r="C281" s="26" t="s">
        <v>59</v>
      </c>
      <c r="D281" s="21" t="s">
        <v>502</v>
      </c>
      <c r="E281" s="23" t="s">
        <v>427</v>
      </c>
      <c r="F281" s="26" t="s">
        <v>428</v>
      </c>
      <c r="G281" s="53">
        <v>0.1</v>
      </c>
      <c r="H281" s="53"/>
      <c r="I281" s="26"/>
    </row>
    <row r="282" spans="1:9" x14ac:dyDescent="0.25">
      <c r="A282" s="23">
        <v>79</v>
      </c>
      <c r="B282" s="52">
        <v>45291</v>
      </c>
      <c r="C282" s="26" t="s">
        <v>503</v>
      </c>
      <c r="D282" s="21" t="s">
        <v>59</v>
      </c>
      <c r="E282" s="23" t="s">
        <v>360</v>
      </c>
      <c r="F282" s="26" t="s">
        <v>358</v>
      </c>
      <c r="G282" s="53">
        <v>99.95</v>
      </c>
      <c r="H282" s="53"/>
      <c r="I282" s="26"/>
    </row>
    <row r="283" spans="1:9" x14ac:dyDescent="0.25">
      <c r="A283" s="23">
        <v>79</v>
      </c>
      <c r="B283" s="52">
        <v>45291</v>
      </c>
      <c r="C283" s="26" t="s">
        <v>503</v>
      </c>
      <c r="D283" s="21" t="s">
        <v>59</v>
      </c>
      <c r="E283" s="23" t="s">
        <v>504</v>
      </c>
      <c r="F283" s="26" t="s">
        <v>505</v>
      </c>
      <c r="G283" s="53"/>
      <c r="H283" s="53">
        <v>9.9499999999999993</v>
      </c>
      <c r="I283" s="26"/>
    </row>
    <row r="284" spans="1:9" x14ac:dyDescent="0.25">
      <c r="A284" s="23">
        <v>79</v>
      </c>
      <c r="B284" s="52">
        <v>45291</v>
      </c>
      <c r="C284" s="26" t="s">
        <v>503</v>
      </c>
      <c r="D284" s="21" t="s">
        <v>59</v>
      </c>
      <c r="E284" s="23" t="s">
        <v>427</v>
      </c>
      <c r="F284" s="26" t="s">
        <v>428</v>
      </c>
      <c r="G284" s="53"/>
      <c r="H284" s="53">
        <v>90</v>
      </c>
      <c r="I284" s="26"/>
    </row>
    <row r="285" spans="1:9" x14ac:dyDescent="0.25">
      <c r="A285" s="23">
        <v>79</v>
      </c>
      <c r="B285" s="52">
        <v>45291</v>
      </c>
      <c r="C285" s="26" t="s">
        <v>503</v>
      </c>
      <c r="D285" s="21" t="s">
        <v>59</v>
      </c>
      <c r="E285" s="23" t="s">
        <v>506</v>
      </c>
      <c r="F285" s="26" t="s">
        <v>507</v>
      </c>
      <c r="G285" s="53"/>
      <c r="H285" s="53"/>
      <c r="I285" s="26"/>
    </row>
    <row r="286" spans="1:9" x14ac:dyDescent="0.25">
      <c r="A286" s="23">
        <v>80</v>
      </c>
      <c r="B286" s="52">
        <v>45298</v>
      </c>
      <c r="C286" s="26" t="s">
        <v>484</v>
      </c>
      <c r="E286" s="23" t="s">
        <v>427</v>
      </c>
      <c r="F286" s="26" t="s">
        <v>428</v>
      </c>
      <c r="G286" s="53">
        <v>29.95</v>
      </c>
      <c r="H286" s="53"/>
      <c r="I286" s="26"/>
    </row>
    <row r="287" spans="1:9" x14ac:dyDescent="0.25">
      <c r="A287" s="23">
        <v>80</v>
      </c>
      <c r="B287" s="52">
        <v>45298</v>
      </c>
      <c r="C287" s="26" t="s">
        <v>484</v>
      </c>
      <c r="E287" s="23" t="s">
        <v>360</v>
      </c>
      <c r="F287" s="26" t="s">
        <v>358</v>
      </c>
      <c r="G287" s="53"/>
      <c r="H287" s="53">
        <v>29.95</v>
      </c>
      <c r="I287" s="26"/>
    </row>
    <row r="288" spans="1:9" x14ac:dyDescent="0.25">
      <c r="A288" s="23">
        <v>81</v>
      </c>
      <c r="B288" s="52">
        <v>45298</v>
      </c>
      <c r="C288" s="26" t="s">
        <v>480</v>
      </c>
      <c r="E288" s="23" t="s">
        <v>472</v>
      </c>
      <c r="F288" s="26" t="s">
        <v>473</v>
      </c>
      <c r="G288" s="53">
        <v>129.94999999999999</v>
      </c>
      <c r="H288" s="53"/>
      <c r="I288" s="26"/>
    </row>
    <row r="289" spans="1:9" x14ac:dyDescent="0.25">
      <c r="A289" s="23">
        <v>81</v>
      </c>
      <c r="B289" s="52">
        <v>45298</v>
      </c>
      <c r="C289" s="26" t="s">
        <v>480</v>
      </c>
      <c r="E289" s="23" t="s">
        <v>371</v>
      </c>
      <c r="F289" s="26" t="s">
        <v>372</v>
      </c>
      <c r="G289" s="53">
        <v>6.5</v>
      </c>
      <c r="H289" s="53"/>
      <c r="I289" s="26"/>
    </row>
    <row r="290" spans="1:9" x14ac:dyDescent="0.25">
      <c r="A290" s="23">
        <v>81</v>
      </c>
      <c r="B290" s="52">
        <v>45298</v>
      </c>
      <c r="C290" s="26" t="s">
        <v>480</v>
      </c>
      <c r="E290" s="23" t="s">
        <v>376</v>
      </c>
      <c r="F290" s="26" t="s">
        <v>377</v>
      </c>
      <c r="G290" s="53">
        <v>12.96</v>
      </c>
      <c r="H290" s="53"/>
      <c r="I290" s="26"/>
    </row>
    <row r="291" spans="1:9" x14ac:dyDescent="0.25">
      <c r="A291" s="23">
        <v>81</v>
      </c>
      <c r="B291" s="52">
        <v>45298</v>
      </c>
      <c r="C291" s="26" t="s">
        <v>480</v>
      </c>
      <c r="E291" s="23" t="s">
        <v>421</v>
      </c>
      <c r="F291" s="26" t="s">
        <v>422</v>
      </c>
      <c r="G291" s="53"/>
      <c r="H291" s="53">
        <v>149.41</v>
      </c>
      <c r="I291" s="26" t="s">
        <v>440</v>
      </c>
    </row>
    <row r="292" spans="1:9" x14ac:dyDescent="0.25">
      <c r="A292" s="23">
        <v>82</v>
      </c>
      <c r="B292" s="52">
        <v>45291</v>
      </c>
      <c r="C292" s="26" t="s">
        <v>512</v>
      </c>
      <c r="D292" s="21" t="s">
        <v>511</v>
      </c>
      <c r="E292" s="23" t="s">
        <v>427</v>
      </c>
      <c r="F292" s="26" t="s">
        <v>428</v>
      </c>
      <c r="G292" s="53">
        <v>29.95</v>
      </c>
      <c r="H292" s="53"/>
      <c r="I292" s="26"/>
    </row>
    <row r="293" spans="1:9" x14ac:dyDescent="0.25">
      <c r="A293" s="23">
        <v>82</v>
      </c>
      <c r="B293" s="52">
        <v>45291</v>
      </c>
      <c r="C293" s="26" t="s">
        <v>512</v>
      </c>
      <c r="D293" s="21" t="s">
        <v>511</v>
      </c>
      <c r="E293" s="23" t="s">
        <v>360</v>
      </c>
      <c r="F293" s="26" t="s">
        <v>358</v>
      </c>
      <c r="G293" s="53"/>
      <c r="H293" s="53">
        <v>29.95</v>
      </c>
      <c r="I293" s="26"/>
    </row>
    <row r="294" spans="1:9" x14ac:dyDescent="0.25">
      <c r="A294" s="23">
        <v>83</v>
      </c>
      <c r="B294" s="52">
        <v>45299</v>
      </c>
      <c r="C294" s="26" t="s">
        <v>481</v>
      </c>
      <c r="E294" s="23" t="s">
        <v>513</v>
      </c>
      <c r="F294" s="26" t="s">
        <v>457</v>
      </c>
      <c r="G294" s="53">
        <v>2400</v>
      </c>
      <c r="H294" s="53"/>
      <c r="I294" s="26"/>
    </row>
    <row r="295" spans="1:9" x14ac:dyDescent="0.25">
      <c r="A295" s="23">
        <v>83</v>
      </c>
      <c r="B295" s="52">
        <v>45299</v>
      </c>
      <c r="C295" s="26" t="s">
        <v>481</v>
      </c>
      <c r="E295" s="23" t="s">
        <v>371</v>
      </c>
      <c r="F295" s="26" t="s">
        <v>372</v>
      </c>
      <c r="G295" s="53">
        <v>120</v>
      </c>
      <c r="H295" s="53"/>
      <c r="I295" s="26"/>
    </row>
    <row r="296" spans="1:9" x14ac:dyDescent="0.25">
      <c r="A296" s="23">
        <v>83</v>
      </c>
      <c r="B296" s="52">
        <v>45299</v>
      </c>
      <c r="C296" s="26" t="s">
        <v>481</v>
      </c>
      <c r="E296" s="23" t="s">
        <v>376</v>
      </c>
      <c r="F296" s="26" t="s">
        <v>377</v>
      </c>
      <c r="G296" s="53">
        <v>239.4</v>
      </c>
      <c r="H296" s="53"/>
      <c r="I296" s="26"/>
    </row>
    <row r="297" spans="1:9" x14ac:dyDescent="0.25">
      <c r="A297" s="23">
        <v>83</v>
      </c>
      <c r="B297" s="52">
        <v>45299</v>
      </c>
      <c r="C297" s="26" t="s">
        <v>481</v>
      </c>
      <c r="E297" s="23" t="s">
        <v>360</v>
      </c>
      <c r="F297" s="26" t="s">
        <v>358</v>
      </c>
      <c r="G297" s="53"/>
      <c r="H297" s="53">
        <v>2759.4</v>
      </c>
      <c r="I297" s="26"/>
    </row>
    <row r="298" spans="1:9" x14ac:dyDescent="0.25">
      <c r="A298" s="23">
        <v>84</v>
      </c>
      <c r="B298" s="52">
        <v>45299</v>
      </c>
      <c r="C298" s="26" t="s">
        <v>514</v>
      </c>
      <c r="D298" s="21" t="s">
        <v>274</v>
      </c>
      <c r="E298" s="23" t="s">
        <v>427</v>
      </c>
      <c r="F298" s="26" t="s">
        <v>428</v>
      </c>
      <c r="G298" s="53">
        <v>0.59</v>
      </c>
      <c r="H298" s="53"/>
      <c r="I298" s="26"/>
    </row>
    <row r="299" spans="1:9" x14ac:dyDescent="0.25">
      <c r="A299" s="23">
        <v>84</v>
      </c>
      <c r="B299" s="52">
        <v>45299</v>
      </c>
      <c r="C299" s="26" t="s">
        <v>514</v>
      </c>
      <c r="D299" s="21" t="s">
        <v>274</v>
      </c>
      <c r="E299" s="23" t="s">
        <v>427</v>
      </c>
      <c r="F299" s="26" t="s">
        <v>428</v>
      </c>
      <c r="G299" s="53"/>
      <c r="H299" s="53">
        <v>0.59</v>
      </c>
      <c r="I299" s="26"/>
    </row>
    <row r="300" spans="1:9" x14ac:dyDescent="0.25">
      <c r="A300" s="23">
        <v>85</v>
      </c>
      <c r="B300" s="52">
        <v>45299</v>
      </c>
      <c r="C300" s="26" t="s">
        <v>480</v>
      </c>
      <c r="E300" s="23" t="s">
        <v>472</v>
      </c>
      <c r="F300" s="26" t="s">
        <v>473</v>
      </c>
      <c r="G300" s="53">
        <v>129.94999999999999</v>
      </c>
      <c r="H300" s="53"/>
      <c r="I300" s="26"/>
    </row>
    <row r="301" spans="1:9" x14ac:dyDescent="0.25">
      <c r="A301" s="23">
        <v>85</v>
      </c>
      <c r="B301" s="52">
        <v>45299</v>
      </c>
      <c r="C301" s="26" t="s">
        <v>480</v>
      </c>
      <c r="E301" s="23" t="s">
        <v>371</v>
      </c>
      <c r="F301" s="26" t="s">
        <v>372</v>
      </c>
      <c r="G301" s="53">
        <v>6.5</v>
      </c>
      <c r="H301" s="53"/>
      <c r="I301" s="26"/>
    </row>
    <row r="302" spans="1:9" x14ac:dyDescent="0.25">
      <c r="A302" s="23">
        <v>85</v>
      </c>
      <c r="B302" s="52">
        <v>45299</v>
      </c>
      <c r="C302" s="26" t="s">
        <v>480</v>
      </c>
      <c r="E302" s="23" t="s">
        <v>376</v>
      </c>
      <c r="F302" s="26" t="s">
        <v>377</v>
      </c>
      <c r="G302" s="53">
        <v>12.96</v>
      </c>
      <c r="H302" s="53"/>
      <c r="I302" s="26"/>
    </row>
    <row r="303" spans="1:9" x14ac:dyDescent="0.25">
      <c r="A303" s="23">
        <v>85</v>
      </c>
      <c r="B303" s="52">
        <v>45299</v>
      </c>
      <c r="C303" s="26" t="s">
        <v>480</v>
      </c>
      <c r="E303" s="23" t="s">
        <v>421</v>
      </c>
      <c r="F303" s="26" t="s">
        <v>422</v>
      </c>
      <c r="G303" s="53"/>
      <c r="H303" s="53">
        <v>149.41</v>
      </c>
      <c r="I303" s="26" t="s">
        <v>440</v>
      </c>
    </row>
    <row r="304" spans="1:9" x14ac:dyDescent="0.25">
      <c r="A304" s="23">
        <v>86</v>
      </c>
      <c r="B304" s="52">
        <v>45299</v>
      </c>
      <c r="C304" s="26" t="s">
        <v>59</v>
      </c>
      <c r="E304" s="23" t="s">
        <v>472</v>
      </c>
      <c r="F304" s="26" t="s">
        <v>473</v>
      </c>
      <c r="G304" s="53">
        <v>0.28999999999999998</v>
      </c>
      <c r="H304" s="53"/>
      <c r="I304" s="26"/>
    </row>
    <row r="305" spans="1:9" x14ac:dyDescent="0.25">
      <c r="A305" s="23">
        <v>86</v>
      </c>
      <c r="B305" s="52">
        <v>45299</v>
      </c>
      <c r="C305" s="26" t="s">
        <v>59</v>
      </c>
      <c r="E305" s="23" t="s">
        <v>427</v>
      </c>
      <c r="F305" s="26" t="s">
        <v>428</v>
      </c>
      <c r="G305" s="53"/>
      <c r="H305" s="53">
        <v>0.28999999999999998</v>
      </c>
      <c r="I305" s="26"/>
    </row>
    <row r="306" spans="1:9" x14ac:dyDescent="0.25">
      <c r="A306" s="23">
        <v>87</v>
      </c>
      <c r="B306" s="52">
        <v>45299</v>
      </c>
      <c r="C306" s="26" t="s">
        <v>515</v>
      </c>
      <c r="D306" s="21" t="s">
        <v>274</v>
      </c>
      <c r="E306" s="23" t="s">
        <v>360</v>
      </c>
      <c r="F306" s="26" t="s">
        <v>358</v>
      </c>
      <c r="G306" s="53">
        <v>100000</v>
      </c>
      <c r="H306" s="53"/>
      <c r="I306" s="26"/>
    </row>
    <row r="307" spans="1:9" x14ac:dyDescent="0.25">
      <c r="A307" s="23">
        <v>87</v>
      </c>
      <c r="B307" s="52">
        <v>45299</v>
      </c>
      <c r="C307" s="26" t="s">
        <v>515</v>
      </c>
      <c r="D307" s="21" t="s">
        <v>274</v>
      </c>
      <c r="E307" s="23" t="s">
        <v>360</v>
      </c>
      <c r="F307" s="26" t="s">
        <v>358</v>
      </c>
      <c r="G307" s="53"/>
      <c r="H307" s="53">
        <v>100000</v>
      </c>
      <c r="I307" s="26"/>
    </row>
    <row r="308" spans="1:9" x14ac:dyDescent="0.25">
      <c r="A308" s="23">
        <v>87</v>
      </c>
      <c r="B308" s="52">
        <v>45299</v>
      </c>
      <c r="C308" s="26" t="s">
        <v>515</v>
      </c>
      <c r="D308" s="21" t="s">
        <v>274</v>
      </c>
      <c r="E308" s="23" t="s">
        <v>360</v>
      </c>
      <c r="F308" s="26" t="s">
        <v>358</v>
      </c>
      <c r="G308" s="53">
        <v>2</v>
      </c>
      <c r="H308" s="53"/>
      <c r="I308" s="26"/>
    </row>
    <row r="309" spans="1:9" x14ac:dyDescent="0.25">
      <c r="A309" s="23">
        <v>87</v>
      </c>
      <c r="B309" s="52">
        <v>45299</v>
      </c>
      <c r="C309" s="26" t="s">
        <v>515</v>
      </c>
      <c r="D309" s="21" t="s">
        <v>274</v>
      </c>
      <c r="E309" s="23" t="s">
        <v>360</v>
      </c>
      <c r="F309" s="26" t="s">
        <v>358</v>
      </c>
      <c r="G309" s="53"/>
      <c r="H309" s="53">
        <v>2</v>
      </c>
      <c r="I309" s="26"/>
    </row>
    <row r="310" spans="1:9" x14ac:dyDescent="0.25">
      <c r="A310" s="23">
        <v>88</v>
      </c>
      <c r="B310" s="52">
        <v>45298</v>
      </c>
      <c r="C310" s="26" t="s">
        <v>517</v>
      </c>
      <c r="D310" s="21" t="s">
        <v>516</v>
      </c>
      <c r="E310" s="23" t="s">
        <v>360</v>
      </c>
      <c r="F310" s="26" t="s">
        <v>358</v>
      </c>
      <c r="G310" s="53">
        <v>0.01</v>
      </c>
      <c r="H310" s="53"/>
      <c r="I310" s="26"/>
    </row>
    <row r="311" spans="1:9" x14ac:dyDescent="0.25">
      <c r="A311" s="23">
        <v>88</v>
      </c>
      <c r="B311" s="52">
        <v>45298</v>
      </c>
      <c r="C311" s="26" t="s">
        <v>517</v>
      </c>
      <c r="D311" s="21" t="s">
        <v>516</v>
      </c>
      <c r="E311" s="23" t="s">
        <v>427</v>
      </c>
      <c r="F311" s="26" t="s">
        <v>428</v>
      </c>
      <c r="G311" s="53"/>
      <c r="H311" s="53">
        <v>0.01</v>
      </c>
      <c r="I311" s="26"/>
    </row>
    <row r="312" spans="1:9" x14ac:dyDescent="0.25">
      <c r="A312" s="23">
        <v>89</v>
      </c>
      <c r="B312" s="52">
        <v>45299</v>
      </c>
      <c r="C312" s="26" t="s">
        <v>518</v>
      </c>
      <c r="D312" s="21" t="s">
        <v>59</v>
      </c>
      <c r="E312" s="23" t="s">
        <v>519</v>
      </c>
      <c r="F312" s="26" t="s">
        <v>520</v>
      </c>
      <c r="G312" s="53">
        <v>45.98</v>
      </c>
      <c r="H312" s="53"/>
    </row>
    <row r="313" spans="1:9" x14ac:dyDescent="0.25">
      <c r="A313" s="23">
        <v>89</v>
      </c>
      <c r="B313" s="52">
        <v>45299</v>
      </c>
      <c r="C313" s="26" t="s">
        <v>518</v>
      </c>
      <c r="D313" s="21" t="s">
        <v>59</v>
      </c>
      <c r="E313" s="23" t="s">
        <v>390</v>
      </c>
      <c r="F313" s="26" t="s">
        <v>438</v>
      </c>
      <c r="G313" s="53"/>
      <c r="H313" s="53">
        <v>45.98</v>
      </c>
    </row>
    <row r="314" spans="1:9" x14ac:dyDescent="0.25">
      <c r="A314" s="23">
        <v>90</v>
      </c>
      <c r="B314" s="52">
        <v>45300</v>
      </c>
      <c r="C314" s="26" t="s">
        <v>521</v>
      </c>
      <c r="E314" s="23" t="s">
        <v>522</v>
      </c>
      <c r="F314" s="26" t="s">
        <v>523</v>
      </c>
      <c r="G314" s="53">
        <v>259.95</v>
      </c>
      <c r="H314" s="53"/>
    </row>
    <row r="315" spans="1:9" x14ac:dyDescent="0.25">
      <c r="A315" s="23">
        <v>90</v>
      </c>
      <c r="B315" s="52">
        <v>45300</v>
      </c>
      <c r="C315" s="26" t="s">
        <v>521</v>
      </c>
      <c r="E315" s="23" t="s">
        <v>360</v>
      </c>
      <c r="F315" s="26" t="s">
        <v>358</v>
      </c>
      <c r="G315" s="53"/>
      <c r="H315" s="53">
        <v>259.95</v>
      </c>
    </row>
    <row r="316" spans="1:9" x14ac:dyDescent="0.25">
      <c r="A316" s="23">
        <v>91</v>
      </c>
      <c r="B316" s="52">
        <v>45301</v>
      </c>
      <c r="C316" s="26" t="s">
        <v>526</v>
      </c>
      <c r="D316" s="21" t="s">
        <v>525</v>
      </c>
      <c r="E316" s="23" t="s">
        <v>360</v>
      </c>
      <c r="F316" s="26" t="s">
        <v>358</v>
      </c>
      <c r="G316" s="56">
        <v>0.25</v>
      </c>
    </row>
    <row r="317" spans="1:9" x14ac:dyDescent="0.25">
      <c r="A317" s="23">
        <v>91</v>
      </c>
      <c r="B317" s="52">
        <v>45301</v>
      </c>
      <c r="C317" s="26" t="s">
        <v>526</v>
      </c>
      <c r="D317" s="21" t="s">
        <v>525</v>
      </c>
      <c r="E317" s="23" t="s">
        <v>385</v>
      </c>
      <c r="F317" s="26" t="s">
        <v>386</v>
      </c>
      <c r="H317" s="56">
        <v>0.25</v>
      </c>
    </row>
    <row r="318" spans="1:9" x14ac:dyDescent="0.25">
      <c r="A318" s="23">
        <v>92</v>
      </c>
      <c r="B318" s="52">
        <v>44931</v>
      </c>
      <c r="C318" s="26" t="s">
        <v>538</v>
      </c>
      <c r="D318" s="21" t="s">
        <v>527</v>
      </c>
      <c r="E318" s="23">
        <v>1000</v>
      </c>
      <c r="F318" s="26" t="s">
        <v>358</v>
      </c>
      <c r="G318" s="57">
        <v>5066.22</v>
      </c>
    </row>
    <row r="319" spans="1:9" x14ac:dyDescent="0.25">
      <c r="A319" s="23">
        <v>92</v>
      </c>
      <c r="B319" s="52">
        <v>44931</v>
      </c>
      <c r="C319" s="26" t="s">
        <v>538</v>
      </c>
      <c r="D319" s="21" t="s">
        <v>527</v>
      </c>
      <c r="E319" s="23">
        <v>1100</v>
      </c>
      <c r="F319" s="26" t="s">
        <v>528</v>
      </c>
      <c r="H319" s="57">
        <v>5066.22</v>
      </c>
    </row>
    <row r="320" spans="1:9" x14ac:dyDescent="0.25">
      <c r="A320" s="23">
        <v>93</v>
      </c>
      <c r="B320" s="52">
        <v>44931</v>
      </c>
      <c r="C320" s="26" t="s">
        <v>530</v>
      </c>
      <c r="D320" s="21" t="s">
        <v>529</v>
      </c>
      <c r="E320" s="23">
        <v>1000</v>
      </c>
      <c r="F320" s="26" t="s">
        <v>358</v>
      </c>
      <c r="G320" s="57">
        <v>5474.39</v>
      </c>
    </row>
    <row r="321" spans="1:8" x14ac:dyDescent="0.25">
      <c r="A321" s="23">
        <v>93</v>
      </c>
      <c r="B321" s="52">
        <v>44931</v>
      </c>
      <c r="C321" s="26" t="s">
        <v>530</v>
      </c>
      <c r="D321" s="21" t="s">
        <v>529</v>
      </c>
      <c r="E321" s="23">
        <v>1100</v>
      </c>
      <c r="F321" s="26" t="s">
        <v>528</v>
      </c>
      <c r="H321" s="57">
        <v>5474.39</v>
      </c>
    </row>
    <row r="322" spans="1:8" x14ac:dyDescent="0.25">
      <c r="A322" s="23">
        <v>94</v>
      </c>
      <c r="B322" s="52">
        <v>44931</v>
      </c>
      <c r="C322" s="26" t="s">
        <v>534</v>
      </c>
      <c r="D322" s="21" t="s">
        <v>531</v>
      </c>
      <c r="E322" s="23">
        <v>1000</v>
      </c>
      <c r="F322" s="26" t="s">
        <v>358</v>
      </c>
      <c r="G322" s="57">
        <v>346.46</v>
      </c>
    </row>
    <row r="323" spans="1:8" x14ac:dyDescent="0.25">
      <c r="A323" s="23">
        <v>94</v>
      </c>
      <c r="B323" s="52">
        <v>44931</v>
      </c>
      <c r="C323" s="26" t="s">
        <v>534</v>
      </c>
      <c r="D323" s="21" t="s">
        <v>531</v>
      </c>
      <c r="E323" s="23">
        <v>1100</v>
      </c>
      <c r="F323" s="26" t="s">
        <v>528</v>
      </c>
      <c r="H323" s="57">
        <v>346.46</v>
      </c>
    </row>
    <row r="324" spans="1:8" x14ac:dyDescent="0.25">
      <c r="A324" s="23">
        <v>95</v>
      </c>
      <c r="B324" s="52">
        <v>44964</v>
      </c>
      <c r="C324" s="26" t="s">
        <v>534</v>
      </c>
      <c r="D324" s="21" t="s">
        <v>532</v>
      </c>
      <c r="E324" s="23">
        <v>1000</v>
      </c>
      <c r="F324" s="26" t="s">
        <v>358</v>
      </c>
      <c r="G324" s="57">
        <v>250</v>
      </c>
    </row>
    <row r="325" spans="1:8" x14ac:dyDescent="0.25">
      <c r="A325" s="23">
        <v>95</v>
      </c>
      <c r="B325" s="52">
        <v>44964</v>
      </c>
      <c r="C325" s="26" t="s">
        <v>534</v>
      </c>
      <c r="D325" s="21" t="s">
        <v>532</v>
      </c>
      <c r="E325" s="23">
        <v>1100</v>
      </c>
      <c r="F325" s="26" t="s">
        <v>528</v>
      </c>
      <c r="H325" s="57">
        <v>250</v>
      </c>
    </row>
    <row r="326" spans="1:8" x14ac:dyDescent="0.25">
      <c r="A326" s="23">
        <v>96</v>
      </c>
      <c r="B326" s="52">
        <v>44964</v>
      </c>
      <c r="C326" s="26" t="s">
        <v>535</v>
      </c>
      <c r="D326" s="21" t="s">
        <v>533</v>
      </c>
      <c r="E326" s="23">
        <v>1000</v>
      </c>
      <c r="F326" s="26" t="s">
        <v>358</v>
      </c>
      <c r="G326" s="57">
        <v>750</v>
      </c>
    </row>
    <row r="327" spans="1:8" x14ac:dyDescent="0.25">
      <c r="A327" s="23">
        <v>96</v>
      </c>
      <c r="B327" s="52">
        <v>44964</v>
      </c>
      <c r="C327" s="26" t="s">
        <v>535</v>
      </c>
      <c r="D327" s="21" t="s">
        <v>533</v>
      </c>
      <c r="E327" s="23">
        <v>1100</v>
      </c>
      <c r="F327" s="26" t="s">
        <v>528</v>
      </c>
      <c r="H327" s="57">
        <v>750</v>
      </c>
    </row>
    <row r="328" spans="1:8" x14ac:dyDescent="0.25">
      <c r="A328" s="23">
        <v>97</v>
      </c>
      <c r="B328" s="52">
        <v>45328</v>
      </c>
      <c r="C328" s="26" t="s">
        <v>539</v>
      </c>
      <c r="D328" s="21" t="s">
        <v>536</v>
      </c>
      <c r="E328" s="23">
        <v>1000</v>
      </c>
      <c r="F328" s="26" t="s">
        <v>358</v>
      </c>
      <c r="G328" s="57">
        <v>348.08</v>
      </c>
    </row>
    <row r="329" spans="1:8" x14ac:dyDescent="0.25">
      <c r="A329" s="23">
        <v>97</v>
      </c>
      <c r="B329" s="52">
        <v>45328</v>
      </c>
      <c r="C329" s="26" t="s">
        <v>539</v>
      </c>
      <c r="D329" s="21" t="s">
        <v>536</v>
      </c>
      <c r="E329" s="23">
        <v>1100</v>
      </c>
      <c r="F329" s="26" t="s">
        <v>528</v>
      </c>
      <c r="H329" s="57">
        <v>348.08</v>
      </c>
    </row>
    <row r="330" spans="1:8" x14ac:dyDescent="0.25">
      <c r="A330" s="23">
        <v>98</v>
      </c>
      <c r="B330" s="52">
        <v>45329</v>
      </c>
      <c r="C330" s="26" t="s">
        <v>540</v>
      </c>
      <c r="D330" s="21" t="s">
        <v>537</v>
      </c>
      <c r="E330" s="23">
        <v>1000</v>
      </c>
      <c r="F330" s="26" t="s">
        <v>358</v>
      </c>
      <c r="G330" s="57">
        <v>500</v>
      </c>
    </row>
    <row r="331" spans="1:8" x14ac:dyDescent="0.25">
      <c r="A331" s="23">
        <v>98</v>
      </c>
      <c r="B331" s="52">
        <v>45329</v>
      </c>
      <c r="C331" s="26" t="s">
        <v>540</v>
      </c>
      <c r="D331" s="21" t="s">
        <v>537</v>
      </c>
      <c r="E331" s="23">
        <v>1100</v>
      </c>
      <c r="F331" s="26" t="s">
        <v>528</v>
      </c>
      <c r="H331" s="57">
        <v>500</v>
      </c>
    </row>
    <row r="332" spans="1:8" x14ac:dyDescent="0.25">
      <c r="A332" s="23">
        <v>99</v>
      </c>
      <c r="B332" s="52">
        <v>45329</v>
      </c>
      <c r="C332" s="26" t="s">
        <v>535</v>
      </c>
      <c r="D332" s="21" t="s">
        <v>541</v>
      </c>
      <c r="E332" s="23">
        <v>1000</v>
      </c>
      <c r="F332" s="26" t="s">
        <v>358</v>
      </c>
      <c r="G332" s="57">
        <v>329.99</v>
      </c>
    </row>
    <row r="333" spans="1:8" x14ac:dyDescent="0.25">
      <c r="A333" s="23">
        <v>99</v>
      </c>
      <c r="B333" s="52">
        <v>45329</v>
      </c>
      <c r="C333" s="26" t="s">
        <v>535</v>
      </c>
      <c r="D333" s="21" t="s">
        <v>541</v>
      </c>
      <c r="E333" s="23">
        <v>1100</v>
      </c>
      <c r="F333" s="26" t="s">
        <v>528</v>
      </c>
      <c r="H333" s="57">
        <v>329.99</v>
      </c>
    </row>
    <row r="334" spans="1:8" x14ac:dyDescent="0.25">
      <c r="A334" s="23">
        <v>100</v>
      </c>
      <c r="B334" s="52">
        <v>45329</v>
      </c>
      <c r="C334" s="26" t="s">
        <v>543</v>
      </c>
      <c r="D334" s="21" t="s">
        <v>542</v>
      </c>
      <c r="E334" s="23">
        <v>1000</v>
      </c>
      <c r="F334" s="26" t="s">
        <v>358</v>
      </c>
      <c r="G334" s="57">
        <v>1397.99</v>
      </c>
    </row>
    <row r="335" spans="1:8" x14ac:dyDescent="0.25">
      <c r="A335" s="23">
        <v>100</v>
      </c>
      <c r="B335" s="52">
        <v>45329</v>
      </c>
      <c r="C335" s="26" t="s">
        <v>543</v>
      </c>
      <c r="D335" s="21" t="s">
        <v>542</v>
      </c>
      <c r="E335" s="23">
        <v>1100</v>
      </c>
      <c r="F335" s="26" t="s">
        <v>528</v>
      </c>
      <c r="H335" s="57">
        <v>1397.99</v>
      </c>
    </row>
    <row r="336" spans="1:8" x14ac:dyDescent="0.25">
      <c r="A336" s="23">
        <v>101</v>
      </c>
      <c r="B336" s="52">
        <v>45329</v>
      </c>
      <c r="C336" s="26" t="s">
        <v>543</v>
      </c>
      <c r="D336" s="21" t="s">
        <v>544</v>
      </c>
      <c r="E336" s="23">
        <v>1000</v>
      </c>
      <c r="F336" s="26" t="s">
        <v>358</v>
      </c>
      <c r="G336" s="57">
        <v>500</v>
      </c>
    </row>
    <row r="337" spans="1:8" x14ac:dyDescent="0.25">
      <c r="A337" s="23">
        <v>101</v>
      </c>
      <c r="B337" s="52">
        <v>45329</v>
      </c>
      <c r="C337" s="26" t="s">
        <v>543</v>
      </c>
      <c r="D337" s="21" t="s">
        <v>544</v>
      </c>
      <c r="E337" s="23">
        <v>1100</v>
      </c>
      <c r="F337" s="26" t="s">
        <v>528</v>
      </c>
      <c r="H337" s="57">
        <v>500</v>
      </c>
    </row>
    <row r="338" spans="1:8" x14ac:dyDescent="0.25">
      <c r="A338" s="23">
        <v>102</v>
      </c>
      <c r="B338" s="52">
        <v>45330</v>
      </c>
      <c r="C338" s="26" t="s">
        <v>530</v>
      </c>
      <c r="D338" s="21" t="s">
        <v>545</v>
      </c>
      <c r="E338" s="23">
        <v>1000</v>
      </c>
      <c r="F338" s="26" t="s">
        <v>358</v>
      </c>
      <c r="G338" s="57">
        <v>1881.37</v>
      </c>
    </row>
    <row r="339" spans="1:8" x14ac:dyDescent="0.25">
      <c r="A339" s="23">
        <v>102</v>
      </c>
      <c r="B339" s="52">
        <v>45330</v>
      </c>
      <c r="C339" s="26" t="s">
        <v>530</v>
      </c>
      <c r="D339" s="21" t="s">
        <v>545</v>
      </c>
      <c r="E339" s="23">
        <v>1100</v>
      </c>
      <c r="F339" s="26" t="s">
        <v>528</v>
      </c>
      <c r="H339" s="57">
        <v>1881.37</v>
      </c>
    </row>
    <row r="340" spans="1:8" x14ac:dyDescent="0.25">
      <c r="A340" s="23">
        <v>103</v>
      </c>
      <c r="B340" s="52">
        <v>45330</v>
      </c>
      <c r="C340" s="26" t="s">
        <v>530</v>
      </c>
      <c r="D340" s="21" t="s">
        <v>546</v>
      </c>
      <c r="E340" s="23">
        <v>1000</v>
      </c>
      <c r="F340" s="26" t="s">
        <v>358</v>
      </c>
      <c r="G340" s="57">
        <v>0</v>
      </c>
    </row>
    <row r="341" spans="1:8" x14ac:dyDescent="0.25">
      <c r="A341" s="23">
        <v>103</v>
      </c>
      <c r="B341" s="52">
        <v>45330</v>
      </c>
      <c r="C341" s="26" t="s">
        <v>530</v>
      </c>
      <c r="D341" s="21" t="s">
        <v>546</v>
      </c>
      <c r="E341" s="23">
        <v>1100</v>
      </c>
      <c r="F341" s="26" t="s">
        <v>528</v>
      </c>
      <c r="H341" s="57">
        <v>0</v>
      </c>
    </row>
    <row r="342" spans="1:8" x14ac:dyDescent="0.25">
      <c r="A342" s="23">
        <v>104</v>
      </c>
      <c r="B342" s="52">
        <v>45330</v>
      </c>
      <c r="C342" s="26" t="s">
        <v>535</v>
      </c>
      <c r="D342" s="21" t="s">
        <v>547</v>
      </c>
      <c r="E342" s="23">
        <v>1000</v>
      </c>
      <c r="F342" s="26" t="s">
        <v>358</v>
      </c>
      <c r="G342" s="57">
        <v>250</v>
      </c>
    </row>
    <row r="343" spans="1:8" x14ac:dyDescent="0.25">
      <c r="A343" s="23">
        <v>104</v>
      </c>
      <c r="B343" s="52">
        <v>45330</v>
      </c>
      <c r="C343" s="26" t="s">
        <v>535</v>
      </c>
      <c r="D343" s="21" t="s">
        <v>547</v>
      </c>
      <c r="E343" s="23">
        <v>1100</v>
      </c>
      <c r="F343" s="26" t="s">
        <v>528</v>
      </c>
      <c r="H343" s="57">
        <v>250</v>
      </c>
    </row>
    <row r="344" spans="1:8" x14ac:dyDescent="0.25">
      <c r="A344" s="23">
        <v>105</v>
      </c>
      <c r="B344" s="52">
        <v>45330</v>
      </c>
      <c r="C344" s="26" t="s">
        <v>550</v>
      </c>
      <c r="D344" s="21" t="s">
        <v>548</v>
      </c>
      <c r="E344" s="23">
        <v>1000</v>
      </c>
      <c r="F344" s="26" t="s">
        <v>358</v>
      </c>
      <c r="G344" s="57">
        <v>99.99</v>
      </c>
    </row>
    <row r="345" spans="1:8" x14ac:dyDescent="0.25">
      <c r="A345" s="23">
        <v>105</v>
      </c>
      <c r="B345" s="52">
        <v>45330</v>
      </c>
      <c r="C345" s="26" t="s">
        <v>550</v>
      </c>
      <c r="D345" s="21" t="s">
        <v>548</v>
      </c>
      <c r="E345" s="23">
        <v>1100</v>
      </c>
      <c r="F345" s="26" t="s">
        <v>528</v>
      </c>
      <c r="H345" s="57">
        <v>99.99</v>
      </c>
    </row>
    <row r="346" spans="1:8" x14ac:dyDescent="0.25">
      <c r="A346" s="23">
        <v>106</v>
      </c>
      <c r="B346" s="52">
        <v>45330</v>
      </c>
      <c r="C346" s="26" t="s">
        <v>550</v>
      </c>
      <c r="D346" s="21" t="s">
        <v>549</v>
      </c>
      <c r="E346" s="23">
        <v>1000</v>
      </c>
      <c r="F346" s="26" t="s">
        <v>358</v>
      </c>
      <c r="G346" s="57">
        <v>200</v>
      </c>
    </row>
    <row r="347" spans="1:8" x14ac:dyDescent="0.25">
      <c r="A347" s="23">
        <v>106</v>
      </c>
      <c r="B347" s="52">
        <v>45330</v>
      </c>
      <c r="C347" s="26" t="s">
        <v>550</v>
      </c>
      <c r="D347" s="21" t="s">
        <v>549</v>
      </c>
      <c r="E347" s="23">
        <v>1100</v>
      </c>
      <c r="F347" s="26" t="s">
        <v>528</v>
      </c>
      <c r="H347" s="57">
        <v>200</v>
      </c>
    </row>
    <row r="348" spans="1:8" x14ac:dyDescent="0.25">
      <c r="A348" s="23">
        <v>107</v>
      </c>
      <c r="B348" s="52">
        <v>45330</v>
      </c>
      <c r="C348" s="26" t="s">
        <v>574</v>
      </c>
      <c r="D348" s="21" t="s">
        <v>274</v>
      </c>
      <c r="E348" s="28" t="s">
        <v>427</v>
      </c>
      <c r="F348" s="58" t="s">
        <v>428</v>
      </c>
      <c r="G348" s="57">
        <v>24.99</v>
      </c>
    </row>
    <row r="349" spans="1:8" x14ac:dyDescent="0.25">
      <c r="A349" s="23">
        <v>107</v>
      </c>
      <c r="B349" s="52">
        <v>45330</v>
      </c>
      <c r="C349" s="26" t="s">
        <v>574</v>
      </c>
      <c r="D349" s="21" t="s">
        <v>274</v>
      </c>
      <c r="E349" s="28" t="s">
        <v>360</v>
      </c>
      <c r="F349" s="58" t="s">
        <v>358</v>
      </c>
      <c r="H349" s="57">
        <v>24.99</v>
      </c>
    </row>
    <row r="350" spans="1:8" x14ac:dyDescent="0.25">
      <c r="A350" s="23">
        <v>108</v>
      </c>
      <c r="B350" s="52">
        <v>45331</v>
      </c>
      <c r="C350" s="26" t="s">
        <v>477</v>
      </c>
      <c r="E350" s="28" t="s">
        <v>405</v>
      </c>
      <c r="F350" s="29" t="s">
        <v>361</v>
      </c>
      <c r="G350" s="57">
        <v>262.44</v>
      </c>
    </row>
    <row r="351" spans="1:8" x14ac:dyDescent="0.25">
      <c r="A351" s="23">
        <v>108</v>
      </c>
      <c r="B351" s="52">
        <v>45331</v>
      </c>
      <c r="C351" s="26" t="s">
        <v>477</v>
      </c>
      <c r="E351" s="28" t="s">
        <v>381</v>
      </c>
      <c r="F351" s="29" t="s">
        <v>382</v>
      </c>
      <c r="H351" s="57">
        <v>250</v>
      </c>
    </row>
    <row r="352" spans="1:8" x14ac:dyDescent="0.25">
      <c r="A352" s="23">
        <v>108</v>
      </c>
      <c r="B352" s="52">
        <v>45331</v>
      </c>
      <c r="C352" s="26" t="s">
        <v>477</v>
      </c>
      <c r="E352" s="28" t="s">
        <v>368</v>
      </c>
      <c r="F352" s="29" t="s">
        <v>369</v>
      </c>
      <c r="H352" s="57">
        <v>12.5</v>
      </c>
    </row>
    <row r="353" spans="1:9" x14ac:dyDescent="0.25">
      <c r="A353" s="23">
        <v>108</v>
      </c>
      <c r="B353" s="52">
        <v>45331</v>
      </c>
      <c r="C353" s="26" t="s">
        <v>477</v>
      </c>
      <c r="E353" s="28" t="s">
        <v>376</v>
      </c>
      <c r="F353" s="29" t="s">
        <v>377</v>
      </c>
      <c r="H353" s="57">
        <v>24.94</v>
      </c>
    </row>
    <row r="354" spans="1:9" x14ac:dyDescent="0.25">
      <c r="A354" s="23">
        <v>108</v>
      </c>
      <c r="B354" s="52">
        <v>45331</v>
      </c>
      <c r="C354" s="26" t="s">
        <v>477</v>
      </c>
      <c r="E354" s="28" t="s">
        <v>390</v>
      </c>
      <c r="F354" s="26" t="s">
        <v>438</v>
      </c>
      <c r="G354" s="57">
        <v>25</v>
      </c>
    </row>
    <row r="355" spans="1:9" x14ac:dyDescent="0.25">
      <c r="A355" s="23">
        <v>109</v>
      </c>
      <c r="B355" s="52">
        <v>45331</v>
      </c>
      <c r="C355" s="26" t="s">
        <v>575</v>
      </c>
      <c r="D355" s="21" t="s">
        <v>274</v>
      </c>
      <c r="E355" s="28" t="s">
        <v>360</v>
      </c>
      <c r="F355" s="29" t="s">
        <v>358</v>
      </c>
      <c r="G355" s="57">
        <v>199.99</v>
      </c>
    </row>
    <row r="356" spans="1:9" x14ac:dyDescent="0.25">
      <c r="A356" s="23">
        <v>109</v>
      </c>
      <c r="B356" s="52">
        <v>45331</v>
      </c>
      <c r="C356" s="26" t="s">
        <v>575</v>
      </c>
      <c r="D356" s="21" t="s">
        <v>274</v>
      </c>
      <c r="E356" s="28" t="s">
        <v>427</v>
      </c>
      <c r="F356" s="29" t="s">
        <v>428</v>
      </c>
      <c r="H356" s="57">
        <v>199.99</v>
      </c>
    </row>
    <row r="357" spans="1:9" x14ac:dyDescent="0.25">
      <c r="A357" s="23">
        <v>110</v>
      </c>
      <c r="B357" s="52">
        <v>45331</v>
      </c>
      <c r="C357" s="26" t="s">
        <v>48</v>
      </c>
      <c r="D357" s="21" t="s">
        <v>576</v>
      </c>
      <c r="E357" s="23">
        <v>1000</v>
      </c>
      <c r="F357" s="26" t="s">
        <v>358</v>
      </c>
      <c r="G357" s="57">
        <v>45.2</v>
      </c>
    </row>
    <row r="358" spans="1:9" x14ac:dyDescent="0.25">
      <c r="A358" s="23">
        <v>110</v>
      </c>
      <c r="B358" s="52">
        <v>45331</v>
      </c>
      <c r="C358" s="26" t="s">
        <v>48</v>
      </c>
      <c r="D358" s="21" t="s">
        <v>576</v>
      </c>
      <c r="E358" s="23">
        <v>1100</v>
      </c>
      <c r="F358" s="26" t="s">
        <v>528</v>
      </c>
      <c r="H358" s="57">
        <v>45.2</v>
      </c>
    </row>
    <row r="359" spans="1:9" x14ac:dyDescent="0.25">
      <c r="A359" s="23">
        <v>111</v>
      </c>
      <c r="B359" s="52">
        <v>45331</v>
      </c>
      <c r="C359" s="26" t="s">
        <v>48</v>
      </c>
      <c r="D359" s="21" t="s">
        <v>577</v>
      </c>
      <c r="E359" s="23">
        <v>1000</v>
      </c>
      <c r="F359" s="26" t="s">
        <v>358</v>
      </c>
      <c r="G359" s="57">
        <v>25</v>
      </c>
    </row>
    <row r="360" spans="1:9" x14ac:dyDescent="0.25">
      <c r="A360" s="23">
        <v>111</v>
      </c>
      <c r="B360" s="52">
        <v>45331</v>
      </c>
      <c r="C360" s="26" t="s">
        <v>48</v>
      </c>
      <c r="D360" s="21" t="s">
        <v>577</v>
      </c>
      <c r="E360" s="23">
        <v>1100</v>
      </c>
      <c r="F360" s="26" t="s">
        <v>528</v>
      </c>
      <c r="H360" s="57">
        <v>25</v>
      </c>
    </row>
    <row r="361" spans="1:9" x14ac:dyDescent="0.25">
      <c r="A361" s="23">
        <v>112</v>
      </c>
      <c r="B361" s="52">
        <v>45331</v>
      </c>
      <c r="C361" s="26" t="s">
        <v>48</v>
      </c>
      <c r="D361" s="21" t="s">
        <v>578</v>
      </c>
      <c r="E361" s="28" t="s">
        <v>360</v>
      </c>
      <c r="F361" s="29" t="s">
        <v>358</v>
      </c>
      <c r="G361" s="57">
        <v>25</v>
      </c>
      <c r="I361" s="29" t="s">
        <v>579</v>
      </c>
    </row>
    <row r="362" spans="1:9" x14ac:dyDescent="0.25">
      <c r="A362" s="23">
        <v>112</v>
      </c>
      <c r="B362" s="52">
        <v>45331</v>
      </c>
      <c r="C362" s="26" t="s">
        <v>48</v>
      </c>
      <c r="D362" s="21" t="s">
        <v>578</v>
      </c>
      <c r="E362" s="28" t="s">
        <v>405</v>
      </c>
      <c r="F362" s="29" t="s">
        <v>528</v>
      </c>
      <c r="H362" s="57">
        <v>25</v>
      </c>
      <c r="I362" s="29" t="s">
        <v>579</v>
      </c>
    </row>
    <row r="363" spans="1:9" x14ac:dyDescent="0.25">
      <c r="A363" s="23">
        <v>113</v>
      </c>
      <c r="B363" s="52">
        <v>45331</v>
      </c>
      <c r="C363" s="26" t="s">
        <v>581</v>
      </c>
      <c r="E363" s="28" t="s">
        <v>427</v>
      </c>
      <c r="F363" s="29" t="s">
        <v>428</v>
      </c>
      <c r="G363" s="57">
        <v>29.95</v>
      </c>
    </row>
    <row r="364" spans="1:9" x14ac:dyDescent="0.25">
      <c r="A364" s="23">
        <v>113</v>
      </c>
      <c r="B364" s="52">
        <v>45331</v>
      </c>
      <c r="C364" s="26" t="s">
        <v>581</v>
      </c>
      <c r="E364" s="28" t="s">
        <v>360</v>
      </c>
      <c r="F364" s="29" t="s">
        <v>358</v>
      </c>
      <c r="H364" s="57">
        <v>29.95</v>
      </c>
    </row>
    <row r="365" spans="1:9" x14ac:dyDescent="0.25">
      <c r="A365" s="23">
        <v>114</v>
      </c>
      <c r="B365" s="52">
        <v>45331</v>
      </c>
      <c r="C365" s="26" t="s">
        <v>583</v>
      </c>
      <c r="D365" s="21" t="s">
        <v>582</v>
      </c>
      <c r="E365" s="28" t="s">
        <v>584</v>
      </c>
      <c r="F365" s="29" t="s">
        <v>585</v>
      </c>
      <c r="G365" s="57">
        <v>195.95</v>
      </c>
    </row>
    <row r="366" spans="1:9" x14ac:dyDescent="0.25">
      <c r="A366" s="23">
        <v>114</v>
      </c>
      <c r="B366" s="52">
        <v>45331</v>
      </c>
      <c r="C366" s="26" t="s">
        <v>583</v>
      </c>
      <c r="D366" s="21" t="s">
        <v>582</v>
      </c>
      <c r="E366" s="28" t="s">
        <v>390</v>
      </c>
      <c r="F366" s="26" t="s">
        <v>438</v>
      </c>
      <c r="H366" s="57">
        <v>195.95</v>
      </c>
    </row>
    <row r="367" spans="1:9" x14ac:dyDescent="0.25">
      <c r="A367" s="23">
        <v>115</v>
      </c>
      <c r="B367" s="52">
        <v>45331</v>
      </c>
      <c r="C367" s="26" t="s">
        <v>48</v>
      </c>
      <c r="D367" s="21" t="s">
        <v>586</v>
      </c>
      <c r="E367" s="28" t="s">
        <v>360</v>
      </c>
      <c r="F367" s="29" t="s">
        <v>358</v>
      </c>
      <c r="G367" s="57">
        <v>100</v>
      </c>
      <c r="I367" s="29" t="s">
        <v>587</v>
      </c>
    </row>
    <row r="368" spans="1:9" x14ac:dyDescent="0.25">
      <c r="A368" s="23">
        <v>115</v>
      </c>
      <c r="B368" s="52">
        <v>45331</v>
      </c>
      <c r="C368" s="26" t="s">
        <v>48</v>
      </c>
      <c r="D368" s="21" t="s">
        <v>586</v>
      </c>
      <c r="E368" s="28" t="s">
        <v>405</v>
      </c>
      <c r="F368" s="29" t="s">
        <v>528</v>
      </c>
      <c r="H368" s="57">
        <v>100</v>
      </c>
      <c r="I368" s="29" t="s">
        <v>587</v>
      </c>
    </row>
    <row r="369" spans="1:9" x14ac:dyDescent="0.25">
      <c r="A369" s="23">
        <v>116</v>
      </c>
      <c r="B369" s="52">
        <v>45336</v>
      </c>
      <c r="C369" s="26" t="s">
        <v>106</v>
      </c>
      <c r="D369" s="21" t="s">
        <v>604</v>
      </c>
      <c r="E369" s="28" t="s">
        <v>360</v>
      </c>
      <c r="F369" s="29" t="s">
        <v>358</v>
      </c>
      <c r="G369" s="57">
        <v>63.52</v>
      </c>
      <c r="I369" s="29"/>
    </row>
    <row r="370" spans="1:9" x14ac:dyDescent="0.25">
      <c r="A370" s="23">
        <v>116</v>
      </c>
      <c r="B370" s="52">
        <v>45336</v>
      </c>
      <c r="C370" s="26" t="s">
        <v>106</v>
      </c>
      <c r="D370" s="21" t="s">
        <v>604</v>
      </c>
      <c r="E370" s="28" t="s">
        <v>405</v>
      </c>
      <c r="F370" s="29" t="s">
        <v>528</v>
      </c>
      <c r="H370" s="57">
        <v>63.52</v>
      </c>
      <c r="I370" s="29"/>
    </row>
    <row r="371" spans="1:9" x14ac:dyDescent="0.25">
      <c r="A371" s="23">
        <v>117</v>
      </c>
      <c r="B371" s="52">
        <v>45337</v>
      </c>
      <c r="C371" s="26" t="s">
        <v>235</v>
      </c>
      <c r="D371" s="21" t="s">
        <v>605</v>
      </c>
      <c r="E371" s="28" t="s">
        <v>360</v>
      </c>
      <c r="F371" s="29" t="s">
        <v>358</v>
      </c>
      <c r="G371" s="57">
        <v>188.86</v>
      </c>
      <c r="I371" s="29"/>
    </row>
    <row r="372" spans="1:9" x14ac:dyDescent="0.25">
      <c r="A372" s="23">
        <v>117</v>
      </c>
      <c r="B372" s="52">
        <v>45331</v>
      </c>
      <c r="C372" s="26" t="s">
        <v>48</v>
      </c>
      <c r="D372" s="21" t="s">
        <v>605</v>
      </c>
      <c r="E372" s="28" t="s">
        <v>405</v>
      </c>
      <c r="F372" s="29" t="s">
        <v>528</v>
      </c>
      <c r="H372" s="57">
        <v>188.86</v>
      </c>
      <c r="I372" s="29"/>
    </row>
    <row r="373" spans="1:9" x14ac:dyDescent="0.25">
      <c r="A373" s="23">
        <v>118</v>
      </c>
      <c r="B373" s="52">
        <v>45337</v>
      </c>
      <c r="C373" s="26" t="s">
        <v>606</v>
      </c>
      <c r="D373" s="21" t="s">
        <v>607</v>
      </c>
      <c r="E373" s="28" t="s">
        <v>427</v>
      </c>
      <c r="F373" s="29" t="s">
        <v>428</v>
      </c>
      <c r="G373" s="57">
        <v>0.1</v>
      </c>
    </row>
    <row r="374" spans="1:9" x14ac:dyDescent="0.25">
      <c r="A374" s="23">
        <v>118</v>
      </c>
      <c r="B374" s="52">
        <v>45337</v>
      </c>
      <c r="C374" s="26" t="s">
        <v>606</v>
      </c>
      <c r="D374" s="21" t="s">
        <v>607</v>
      </c>
      <c r="E374" s="28" t="s">
        <v>360</v>
      </c>
      <c r="F374" s="29" t="s">
        <v>358</v>
      </c>
      <c r="H374" s="57">
        <v>0.1</v>
      </c>
    </row>
    <row r="375" spans="1:9" x14ac:dyDescent="0.25">
      <c r="A375" s="23">
        <v>119</v>
      </c>
      <c r="B375" s="52">
        <v>45337</v>
      </c>
      <c r="C375" s="26"/>
      <c r="D375" s="21" t="s">
        <v>608</v>
      </c>
      <c r="E375" s="28" t="s">
        <v>427</v>
      </c>
      <c r="F375" s="29" t="s">
        <v>428</v>
      </c>
      <c r="G375" s="57">
        <v>0.2</v>
      </c>
    </row>
    <row r="376" spans="1:9" x14ac:dyDescent="0.25">
      <c r="A376" s="23">
        <v>119</v>
      </c>
      <c r="B376" s="52">
        <v>45337</v>
      </c>
      <c r="C376" s="26"/>
      <c r="D376" s="21" t="s">
        <v>608</v>
      </c>
      <c r="E376" s="28" t="s">
        <v>360</v>
      </c>
      <c r="F376" s="29" t="s">
        <v>358</v>
      </c>
      <c r="H376" s="57">
        <v>0.2</v>
      </c>
    </row>
    <row r="377" spans="1:9" x14ac:dyDescent="0.25">
      <c r="A377" s="23">
        <v>120</v>
      </c>
      <c r="B377" s="52">
        <v>45337</v>
      </c>
      <c r="C377" s="26" t="s">
        <v>609</v>
      </c>
      <c r="D377" s="21" t="s">
        <v>498</v>
      </c>
      <c r="E377" s="28" t="s">
        <v>427</v>
      </c>
      <c r="F377" s="29" t="s">
        <v>428</v>
      </c>
      <c r="G377" s="57">
        <v>0.3</v>
      </c>
    </row>
    <row r="378" spans="1:9" x14ac:dyDescent="0.25">
      <c r="A378" s="23">
        <v>120</v>
      </c>
      <c r="B378" s="52">
        <v>45337</v>
      </c>
      <c r="C378" s="26" t="s">
        <v>609</v>
      </c>
      <c r="D378" s="21" t="s">
        <v>498</v>
      </c>
      <c r="E378" s="28">
        <v>1000</v>
      </c>
      <c r="F378" s="29" t="s">
        <v>358</v>
      </c>
      <c r="H378" s="57">
        <v>0.3</v>
      </c>
    </row>
    <row r="379" spans="1:9" x14ac:dyDescent="0.25">
      <c r="A379" s="23">
        <v>121</v>
      </c>
      <c r="B379" s="52">
        <v>45337</v>
      </c>
      <c r="C379" s="26" t="s">
        <v>610</v>
      </c>
      <c r="D379" s="21" t="s">
        <v>234</v>
      </c>
      <c r="E379" s="28" t="s">
        <v>427</v>
      </c>
      <c r="F379" s="58" t="s">
        <v>428</v>
      </c>
      <c r="G379" s="57">
        <v>0.4</v>
      </c>
    </row>
    <row r="380" spans="1:9" x14ac:dyDescent="0.25">
      <c r="A380" s="23">
        <v>121</v>
      </c>
      <c r="B380" s="52">
        <v>45337</v>
      </c>
      <c r="C380" s="26" t="s">
        <v>610</v>
      </c>
      <c r="D380" s="21" t="s">
        <v>234</v>
      </c>
      <c r="E380" s="28" t="s">
        <v>360</v>
      </c>
      <c r="F380" s="58" t="s">
        <v>358</v>
      </c>
      <c r="H380" s="57">
        <v>0.4</v>
      </c>
    </row>
    <row r="381" spans="1:9" x14ac:dyDescent="0.25">
      <c r="A381" s="23">
        <v>122</v>
      </c>
      <c r="B381" s="52">
        <v>45337</v>
      </c>
      <c r="C381" s="26" t="s">
        <v>611</v>
      </c>
      <c r="D381" s="21" t="s">
        <v>612</v>
      </c>
      <c r="E381" s="28" t="s">
        <v>427</v>
      </c>
      <c r="F381" s="29" t="s">
        <v>428</v>
      </c>
      <c r="G381" s="57">
        <v>0.4</v>
      </c>
    </row>
    <row r="382" spans="1:9" x14ac:dyDescent="0.25">
      <c r="A382" s="23">
        <v>122</v>
      </c>
      <c r="B382" s="52">
        <v>45337</v>
      </c>
      <c r="C382" s="26" t="s">
        <v>611</v>
      </c>
      <c r="D382" s="21" t="s">
        <v>612</v>
      </c>
      <c r="E382" s="28" t="s">
        <v>360</v>
      </c>
      <c r="F382" s="29" t="s">
        <v>358</v>
      </c>
      <c r="H382" s="57">
        <v>0.4</v>
      </c>
    </row>
    <row r="383" spans="1:9" x14ac:dyDescent="0.25">
      <c r="A383" s="23">
        <v>123</v>
      </c>
      <c r="B383" s="52">
        <v>45337</v>
      </c>
      <c r="C383" s="26" t="s">
        <v>155</v>
      </c>
      <c r="D383" s="21" t="s">
        <v>615</v>
      </c>
      <c r="E383" s="28" t="s">
        <v>360</v>
      </c>
      <c r="F383" s="58" t="s">
        <v>358</v>
      </c>
      <c r="G383" s="57">
        <v>44.93</v>
      </c>
    </row>
    <row r="384" spans="1:9" x14ac:dyDescent="0.25">
      <c r="A384" s="23">
        <v>123</v>
      </c>
      <c r="B384" s="52">
        <v>45337</v>
      </c>
      <c r="C384" s="26" t="s">
        <v>155</v>
      </c>
      <c r="D384" s="21" t="s">
        <v>615</v>
      </c>
      <c r="E384" s="28" t="s">
        <v>405</v>
      </c>
      <c r="F384" s="58" t="s">
        <v>528</v>
      </c>
      <c r="H384" s="57">
        <v>44.93</v>
      </c>
    </row>
    <row r="385" spans="1:8" x14ac:dyDescent="0.25">
      <c r="A385" s="23">
        <v>124</v>
      </c>
      <c r="B385" s="52">
        <v>45337</v>
      </c>
      <c r="C385" s="26" t="s">
        <v>155</v>
      </c>
      <c r="D385" s="21" t="s">
        <v>616</v>
      </c>
      <c r="E385" s="28" t="s">
        <v>360</v>
      </c>
      <c r="F385" s="29" t="s">
        <v>358</v>
      </c>
      <c r="G385" s="57">
        <v>50</v>
      </c>
    </row>
    <row r="386" spans="1:8" x14ac:dyDescent="0.25">
      <c r="A386" s="23">
        <v>124</v>
      </c>
      <c r="B386" s="52">
        <v>45337</v>
      </c>
      <c r="C386" s="26" t="s">
        <v>155</v>
      </c>
      <c r="D386" s="21" t="s">
        <v>616</v>
      </c>
      <c r="E386" s="28" t="s">
        <v>405</v>
      </c>
      <c r="F386" s="29" t="s">
        <v>528</v>
      </c>
      <c r="H386" s="57">
        <v>50</v>
      </c>
    </row>
    <row r="387" spans="1:8" x14ac:dyDescent="0.25">
      <c r="A387" s="23">
        <v>125</v>
      </c>
      <c r="B387" s="52">
        <v>45337</v>
      </c>
      <c r="C387" s="26" t="s">
        <v>155</v>
      </c>
      <c r="D387" s="21" t="s">
        <v>617</v>
      </c>
      <c r="E387" s="28" t="s">
        <v>360</v>
      </c>
      <c r="F387" s="29" t="s">
        <v>358</v>
      </c>
      <c r="G387" s="57">
        <v>30</v>
      </c>
    </row>
    <row r="388" spans="1:8" x14ac:dyDescent="0.25">
      <c r="A388" s="23">
        <v>125</v>
      </c>
      <c r="B388" s="52">
        <v>45337</v>
      </c>
      <c r="C388" s="26" t="s">
        <v>155</v>
      </c>
      <c r="D388" s="21" t="s">
        <v>617</v>
      </c>
      <c r="E388" s="28" t="s">
        <v>405</v>
      </c>
      <c r="F388" s="29" t="s">
        <v>528</v>
      </c>
      <c r="H388" s="57">
        <v>30</v>
      </c>
    </row>
    <row r="389" spans="1:8" x14ac:dyDescent="0.25">
      <c r="A389" s="23">
        <v>126</v>
      </c>
      <c r="B389" s="52">
        <v>45337</v>
      </c>
      <c r="C389" s="26" t="s">
        <v>155</v>
      </c>
      <c r="D389" s="21" t="s">
        <v>618</v>
      </c>
      <c r="E389" s="28" t="s">
        <v>360</v>
      </c>
      <c r="F389" s="29" t="s">
        <v>358</v>
      </c>
      <c r="G389" s="57">
        <v>20</v>
      </c>
    </row>
    <row r="390" spans="1:8" x14ac:dyDescent="0.25">
      <c r="A390" s="23">
        <v>126</v>
      </c>
      <c r="B390" s="52">
        <v>45337</v>
      </c>
      <c r="C390" s="26" t="s">
        <v>155</v>
      </c>
      <c r="D390" s="21" t="s">
        <v>618</v>
      </c>
      <c r="E390" s="28" t="s">
        <v>405</v>
      </c>
      <c r="F390" s="29" t="s">
        <v>528</v>
      </c>
      <c r="H390" s="57">
        <v>20</v>
      </c>
    </row>
    <row r="391" spans="1:8" x14ac:dyDescent="0.25">
      <c r="A391" s="23">
        <v>127</v>
      </c>
      <c r="B391" s="52">
        <v>45342</v>
      </c>
      <c r="C391" s="26" t="s">
        <v>530</v>
      </c>
      <c r="D391" s="21" t="s">
        <v>630</v>
      </c>
      <c r="E391" s="28" t="s">
        <v>360</v>
      </c>
      <c r="F391" s="29" t="s">
        <v>358</v>
      </c>
      <c r="G391" s="57">
        <v>646.66</v>
      </c>
    </row>
    <row r="392" spans="1:8" x14ac:dyDescent="0.25">
      <c r="A392" s="23">
        <v>127</v>
      </c>
      <c r="B392" s="52">
        <v>45342</v>
      </c>
      <c r="C392" s="26" t="s">
        <v>530</v>
      </c>
      <c r="D392" s="21" t="s">
        <v>630</v>
      </c>
      <c r="E392" s="28" t="s">
        <v>405</v>
      </c>
      <c r="F392" s="29" t="s">
        <v>528</v>
      </c>
      <c r="H392" s="57">
        <v>646.66</v>
      </c>
    </row>
    <row r="393" spans="1:8" x14ac:dyDescent="0.25">
      <c r="A393" s="23">
        <v>128</v>
      </c>
      <c r="B393" s="52">
        <v>45342</v>
      </c>
      <c r="C393" s="26" t="s">
        <v>561</v>
      </c>
      <c r="D393" s="21" t="s">
        <v>632</v>
      </c>
      <c r="E393" s="28" t="s">
        <v>360</v>
      </c>
      <c r="F393" s="29" t="s">
        <v>358</v>
      </c>
      <c r="G393" s="57">
        <v>62.5</v>
      </c>
    </row>
    <row r="394" spans="1:8" x14ac:dyDescent="0.25">
      <c r="A394" s="23">
        <v>128</v>
      </c>
      <c r="B394" s="52">
        <v>45342</v>
      </c>
      <c r="C394" s="26" t="s">
        <v>561</v>
      </c>
      <c r="D394" s="21" t="s">
        <v>632</v>
      </c>
      <c r="E394" s="28" t="s">
        <v>405</v>
      </c>
      <c r="F394" s="29" t="s">
        <v>528</v>
      </c>
      <c r="H394" s="57">
        <v>62.5</v>
      </c>
    </row>
    <row r="395" spans="1:8" x14ac:dyDescent="0.25">
      <c r="A395" s="23">
        <v>129</v>
      </c>
      <c r="B395" s="52">
        <v>45342</v>
      </c>
      <c r="C395" s="26" t="s">
        <v>557</v>
      </c>
      <c r="D395" s="21" t="s">
        <v>633</v>
      </c>
      <c r="E395" s="28" t="s">
        <v>360</v>
      </c>
      <c r="F395" s="29" t="s">
        <v>358</v>
      </c>
      <c r="G395" s="57">
        <v>45.2</v>
      </c>
    </row>
    <row r="396" spans="1:8" x14ac:dyDescent="0.25">
      <c r="A396" s="23">
        <v>129</v>
      </c>
      <c r="B396" s="52">
        <v>45342</v>
      </c>
      <c r="C396" s="26" t="s">
        <v>557</v>
      </c>
      <c r="D396" s="21" t="s">
        <v>633</v>
      </c>
      <c r="E396" s="28" t="s">
        <v>405</v>
      </c>
      <c r="F396" s="29" t="s">
        <v>528</v>
      </c>
      <c r="H396" s="57">
        <v>45.2</v>
      </c>
    </row>
    <row r="397" spans="1:8" x14ac:dyDescent="0.25">
      <c r="A397" s="23">
        <v>130</v>
      </c>
      <c r="B397" s="52">
        <v>45342</v>
      </c>
      <c r="C397" s="26" t="s">
        <v>535</v>
      </c>
      <c r="D397" s="21" t="s">
        <v>634</v>
      </c>
      <c r="E397" s="28" t="s">
        <v>360</v>
      </c>
      <c r="F397" s="29" t="s">
        <v>358</v>
      </c>
      <c r="G397" s="57">
        <v>20.010000000000002</v>
      </c>
    </row>
    <row r="398" spans="1:8" x14ac:dyDescent="0.25">
      <c r="A398" s="23">
        <v>130</v>
      </c>
      <c r="B398" s="52">
        <v>45342</v>
      </c>
      <c r="C398" s="26" t="s">
        <v>535</v>
      </c>
      <c r="D398" s="21" t="s">
        <v>634</v>
      </c>
      <c r="E398" s="28" t="s">
        <v>405</v>
      </c>
      <c r="F398" s="29" t="s">
        <v>528</v>
      </c>
      <c r="H398" s="57">
        <v>20.010000000000002</v>
      </c>
    </row>
    <row r="399" spans="1:8" x14ac:dyDescent="0.25">
      <c r="A399" s="23">
        <v>131</v>
      </c>
      <c r="B399" s="52">
        <v>45342</v>
      </c>
      <c r="C399" s="26" t="s">
        <v>543</v>
      </c>
      <c r="D399" s="21" t="s">
        <v>638</v>
      </c>
      <c r="E399" s="28" t="s">
        <v>360</v>
      </c>
      <c r="F399" s="29" t="s">
        <v>358</v>
      </c>
      <c r="G399" s="57">
        <v>76.02</v>
      </c>
    </row>
    <row r="400" spans="1:8" x14ac:dyDescent="0.25">
      <c r="A400" s="23">
        <v>131</v>
      </c>
      <c r="B400" s="52">
        <v>45342</v>
      </c>
      <c r="C400" s="26" t="s">
        <v>543</v>
      </c>
      <c r="D400" s="21" t="s">
        <v>638</v>
      </c>
      <c r="E400" s="28" t="s">
        <v>405</v>
      </c>
      <c r="F400" s="29" t="s">
        <v>528</v>
      </c>
      <c r="H400" s="57">
        <v>76.02</v>
      </c>
    </row>
    <row r="401" spans="1:8" x14ac:dyDescent="0.25">
      <c r="A401" s="23">
        <v>132</v>
      </c>
      <c r="B401" s="52">
        <v>45342</v>
      </c>
      <c r="C401" s="26" t="s">
        <v>563</v>
      </c>
      <c r="D401" s="21" t="s">
        <v>639</v>
      </c>
      <c r="E401" s="28" t="s">
        <v>360</v>
      </c>
      <c r="F401" s="29" t="s">
        <v>358</v>
      </c>
      <c r="G401" s="57">
        <v>49.01</v>
      </c>
    </row>
    <row r="402" spans="1:8" x14ac:dyDescent="0.25">
      <c r="A402" s="23">
        <v>132</v>
      </c>
      <c r="B402" s="52">
        <v>45342</v>
      </c>
      <c r="C402" s="26" t="s">
        <v>563</v>
      </c>
      <c r="D402" s="21" t="s">
        <v>639</v>
      </c>
      <c r="E402" s="28" t="s">
        <v>405</v>
      </c>
      <c r="F402" s="29" t="s">
        <v>528</v>
      </c>
      <c r="H402" s="57">
        <v>49.01</v>
      </c>
    </row>
    <row r="403" spans="1:8" x14ac:dyDescent="0.25">
      <c r="A403" s="23">
        <v>133</v>
      </c>
      <c r="B403" s="52">
        <v>45342</v>
      </c>
      <c r="C403" s="26" t="s">
        <v>562</v>
      </c>
      <c r="D403" s="21" t="s">
        <v>640</v>
      </c>
      <c r="E403" s="28" t="s">
        <v>360</v>
      </c>
      <c r="F403" s="29" t="s">
        <v>358</v>
      </c>
      <c r="G403" s="57">
        <v>49.01</v>
      </c>
    </row>
    <row r="404" spans="1:8" x14ac:dyDescent="0.25">
      <c r="A404" s="23">
        <v>133</v>
      </c>
      <c r="B404" s="52">
        <v>45342</v>
      </c>
      <c r="C404" s="26" t="s">
        <v>562</v>
      </c>
      <c r="D404" s="21" t="s">
        <v>640</v>
      </c>
      <c r="E404" s="28" t="s">
        <v>405</v>
      </c>
      <c r="F404" s="29" t="s">
        <v>528</v>
      </c>
      <c r="H404" s="57">
        <v>49.01</v>
      </c>
    </row>
    <row r="405" spans="1:8" x14ac:dyDescent="0.25">
      <c r="A405" s="23">
        <v>134</v>
      </c>
      <c r="B405" s="52">
        <v>45342</v>
      </c>
      <c r="C405" s="26" t="s">
        <v>563</v>
      </c>
      <c r="D405" s="21" t="s">
        <v>642</v>
      </c>
      <c r="E405" s="28" t="s">
        <v>360</v>
      </c>
      <c r="F405" s="29" t="s">
        <v>358</v>
      </c>
      <c r="G405" s="57">
        <v>300</v>
      </c>
    </row>
    <row r="406" spans="1:8" x14ac:dyDescent="0.25">
      <c r="A406" s="23">
        <v>134</v>
      </c>
      <c r="B406" s="52">
        <v>45342</v>
      </c>
      <c r="C406" s="26" t="s">
        <v>563</v>
      </c>
      <c r="D406" s="21" t="s">
        <v>642</v>
      </c>
      <c r="E406" s="28" t="s">
        <v>405</v>
      </c>
      <c r="F406" s="29" t="s">
        <v>528</v>
      </c>
      <c r="H406" s="57">
        <v>300</v>
      </c>
    </row>
    <row r="407" spans="1:8" x14ac:dyDescent="0.25">
      <c r="A407" s="23">
        <v>135</v>
      </c>
      <c r="B407" s="52">
        <v>45342</v>
      </c>
      <c r="C407" s="26" t="s">
        <v>530</v>
      </c>
      <c r="D407" s="21" t="s">
        <v>643</v>
      </c>
      <c r="E407" s="28" t="s">
        <v>360</v>
      </c>
      <c r="F407" s="29" t="s">
        <v>358</v>
      </c>
      <c r="G407" s="57">
        <v>226.67</v>
      </c>
    </row>
    <row r="408" spans="1:8" x14ac:dyDescent="0.25">
      <c r="A408" s="23">
        <v>135</v>
      </c>
      <c r="B408" s="52">
        <v>45342</v>
      </c>
      <c r="C408" s="26" t="s">
        <v>530</v>
      </c>
      <c r="D408" s="21" t="s">
        <v>643</v>
      </c>
      <c r="E408" s="28" t="s">
        <v>405</v>
      </c>
      <c r="F408" s="29" t="s">
        <v>528</v>
      </c>
      <c r="H408" s="57">
        <v>226.67</v>
      </c>
    </row>
    <row r="409" spans="1:8" x14ac:dyDescent="0.25">
      <c r="A409" s="23">
        <v>136</v>
      </c>
      <c r="B409" s="52">
        <v>45342</v>
      </c>
      <c r="C409" s="26" t="s">
        <v>563</v>
      </c>
      <c r="D409" s="21" t="s">
        <v>644</v>
      </c>
      <c r="E409" s="28" t="s">
        <v>360</v>
      </c>
      <c r="F409" s="29" t="s">
        <v>358</v>
      </c>
      <c r="G409" s="57">
        <v>200</v>
      </c>
    </row>
    <row r="410" spans="1:8" x14ac:dyDescent="0.25">
      <c r="A410" s="23">
        <v>136</v>
      </c>
      <c r="B410" s="52">
        <v>45342</v>
      </c>
      <c r="C410" s="26" t="s">
        <v>563</v>
      </c>
      <c r="D410" s="21" t="s">
        <v>644</v>
      </c>
      <c r="E410" s="28" t="s">
        <v>405</v>
      </c>
      <c r="F410" s="29" t="s">
        <v>528</v>
      </c>
      <c r="H410" s="57">
        <v>200</v>
      </c>
    </row>
    <row r="411" spans="1:8" x14ac:dyDescent="0.25">
      <c r="A411" s="23">
        <v>137</v>
      </c>
      <c r="B411" s="52">
        <v>45342</v>
      </c>
      <c r="C411" s="26" t="s">
        <v>550</v>
      </c>
      <c r="D411" s="21" t="s">
        <v>645</v>
      </c>
      <c r="E411" s="28" t="s">
        <v>360</v>
      </c>
      <c r="F411" s="29" t="s">
        <v>358</v>
      </c>
      <c r="G411" s="57">
        <v>7700.01</v>
      </c>
    </row>
    <row r="412" spans="1:8" x14ac:dyDescent="0.25">
      <c r="A412" s="23">
        <v>137</v>
      </c>
      <c r="B412" s="52">
        <v>45342</v>
      </c>
      <c r="C412" s="26" t="s">
        <v>550</v>
      </c>
      <c r="D412" s="21" t="s">
        <v>645</v>
      </c>
      <c r="E412" s="28" t="s">
        <v>405</v>
      </c>
      <c r="F412" s="29" t="s">
        <v>528</v>
      </c>
      <c r="H412" s="57">
        <v>7700.01</v>
      </c>
    </row>
    <row r="413" spans="1:8" x14ac:dyDescent="0.25">
      <c r="A413" s="23">
        <v>138</v>
      </c>
      <c r="B413" s="52">
        <v>45342</v>
      </c>
      <c r="C413" s="26" t="s">
        <v>543</v>
      </c>
      <c r="D413" s="21" t="s">
        <v>646</v>
      </c>
      <c r="E413" s="28" t="s">
        <v>360</v>
      </c>
      <c r="F413" s="29" t="s">
        <v>358</v>
      </c>
      <c r="G413" s="57">
        <v>888.89</v>
      </c>
    </row>
    <row r="414" spans="1:8" x14ac:dyDescent="0.25">
      <c r="A414" s="23">
        <v>138</v>
      </c>
      <c r="B414" s="52">
        <v>45342</v>
      </c>
      <c r="C414" s="26" t="s">
        <v>543</v>
      </c>
      <c r="D414" s="21" t="s">
        <v>646</v>
      </c>
      <c r="E414" s="28" t="s">
        <v>405</v>
      </c>
      <c r="F414" s="29" t="s">
        <v>528</v>
      </c>
      <c r="H414" s="57">
        <v>888.89</v>
      </c>
    </row>
    <row r="415" spans="1:8" x14ac:dyDescent="0.25">
      <c r="A415" s="23">
        <v>139</v>
      </c>
      <c r="B415" s="52">
        <v>45342</v>
      </c>
      <c r="C415" s="26" t="s">
        <v>106</v>
      </c>
      <c r="D415" s="21" t="s">
        <v>647</v>
      </c>
      <c r="E415" s="28" t="s">
        <v>360</v>
      </c>
      <c r="F415" s="29" t="s">
        <v>358</v>
      </c>
      <c r="G415" s="57">
        <v>207.25</v>
      </c>
    </row>
    <row r="416" spans="1:8" x14ac:dyDescent="0.25">
      <c r="A416" s="23">
        <v>139</v>
      </c>
      <c r="B416" s="52">
        <v>45342</v>
      </c>
      <c r="C416" s="26" t="s">
        <v>106</v>
      </c>
      <c r="D416" s="21" t="s">
        <v>647</v>
      </c>
      <c r="E416" s="28" t="s">
        <v>405</v>
      </c>
      <c r="F416" s="29" t="s">
        <v>528</v>
      </c>
      <c r="H416" s="57">
        <v>207.25</v>
      </c>
    </row>
    <row r="417" spans="1:9" x14ac:dyDescent="0.25">
      <c r="A417" s="23">
        <v>140</v>
      </c>
      <c r="B417" s="52">
        <v>45342</v>
      </c>
      <c r="C417" s="26" t="s">
        <v>30</v>
      </c>
      <c r="D417" s="21" t="s">
        <v>648</v>
      </c>
      <c r="E417" s="28" t="s">
        <v>360</v>
      </c>
      <c r="F417" s="29" t="s">
        <v>358</v>
      </c>
      <c r="G417" s="57">
        <v>546.74</v>
      </c>
    </row>
    <row r="418" spans="1:9" x14ac:dyDescent="0.25">
      <c r="A418" s="23">
        <v>140</v>
      </c>
      <c r="B418" s="52">
        <v>45342</v>
      </c>
      <c r="C418" s="26" t="s">
        <v>30</v>
      </c>
      <c r="D418" s="21" t="s">
        <v>648</v>
      </c>
      <c r="E418" s="28" t="s">
        <v>405</v>
      </c>
      <c r="F418" s="29" t="s">
        <v>528</v>
      </c>
      <c r="H418" s="57">
        <v>546.74</v>
      </c>
    </row>
    <row r="419" spans="1:9" x14ac:dyDescent="0.25">
      <c r="A419" s="23">
        <v>141</v>
      </c>
      <c r="B419" s="52">
        <v>45342</v>
      </c>
      <c r="C419" s="26" t="s">
        <v>30</v>
      </c>
      <c r="D419" s="21" t="s">
        <v>649</v>
      </c>
      <c r="E419" s="28" t="s">
        <v>360</v>
      </c>
      <c r="F419" s="29" t="s">
        <v>358</v>
      </c>
      <c r="G419" s="57">
        <v>4000</v>
      </c>
    </row>
    <row r="420" spans="1:9" x14ac:dyDescent="0.25">
      <c r="A420" s="23">
        <v>141</v>
      </c>
      <c r="B420" s="52">
        <v>45342</v>
      </c>
      <c r="C420" s="26" t="s">
        <v>30</v>
      </c>
      <c r="D420" s="21" t="s">
        <v>649</v>
      </c>
      <c r="E420" s="28" t="s">
        <v>405</v>
      </c>
      <c r="F420" s="29" t="s">
        <v>528</v>
      </c>
      <c r="H420" s="57">
        <v>4000</v>
      </c>
    </row>
    <row r="421" spans="1:9" x14ac:dyDescent="0.25">
      <c r="A421" s="23">
        <v>142</v>
      </c>
      <c r="B421" s="52">
        <v>45342</v>
      </c>
      <c r="C421" s="26" t="s">
        <v>254</v>
      </c>
      <c r="D421" s="21" t="s">
        <v>650</v>
      </c>
      <c r="E421" s="28" t="s">
        <v>360</v>
      </c>
      <c r="F421" s="29" t="s">
        <v>358</v>
      </c>
      <c r="G421" s="57">
        <v>118.59</v>
      </c>
    </row>
    <row r="422" spans="1:9" x14ac:dyDescent="0.25">
      <c r="A422" s="23">
        <v>142</v>
      </c>
      <c r="B422" s="52">
        <v>45342</v>
      </c>
      <c r="C422" s="26" t="s">
        <v>254</v>
      </c>
      <c r="D422" s="21" t="s">
        <v>650</v>
      </c>
      <c r="E422" s="28" t="s">
        <v>405</v>
      </c>
      <c r="F422" s="29" t="s">
        <v>528</v>
      </c>
      <c r="H422" s="57">
        <v>118.59</v>
      </c>
    </row>
    <row r="423" spans="1:9" x14ac:dyDescent="0.25">
      <c r="A423" s="23">
        <v>143</v>
      </c>
      <c r="B423" s="52">
        <v>45343</v>
      </c>
      <c r="C423" s="26" t="s">
        <v>48</v>
      </c>
      <c r="D423" s="21" t="s">
        <v>657</v>
      </c>
      <c r="E423" s="28">
        <v>1100</v>
      </c>
      <c r="F423" s="29" t="s">
        <v>361</v>
      </c>
      <c r="G423" s="57">
        <v>1241.73</v>
      </c>
      <c r="H423" s="56"/>
      <c r="I423" s="59"/>
    </row>
    <row r="424" spans="1:9" x14ac:dyDescent="0.25">
      <c r="A424" s="23">
        <v>143</v>
      </c>
      <c r="B424" s="52">
        <v>45343</v>
      </c>
      <c r="C424" s="26" t="s">
        <v>48</v>
      </c>
      <c r="D424" s="21" t="s">
        <v>657</v>
      </c>
      <c r="E424" s="28">
        <v>4000</v>
      </c>
      <c r="F424" s="29" t="s">
        <v>448</v>
      </c>
      <c r="G424" s="54"/>
      <c r="H424" s="57">
        <v>1050</v>
      </c>
      <c r="I424" s="59"/>
    </row>
    <row r="425" spans="1:9" x14ac:dyDescent="0.25">
      <c r="A425" s="23">
        <v>143</v>
      </c>
      <c r="B425" s="52">
        <v>45343</v>
      </c>
      <c r="C425" s="26" t="s">
        <v>48</v>
      </c>
      <c r="D425" s="21" t="s">
        <v>657</v>
      </c>
      <c r="E425" s="28">
        <v>5009</v>
      </c>
      <c r="F425" s="29" t="s">
        <v>464</v>
      </c>
      <c r="G425" s="54"/>
      <c r="H425" s="57">
        <v>5</v>
      </c>
      <c r="I425" s="59"/>
    </row>
    <row r="426" spans="1:9" x14ac:dyDescent="0.25">
      <c r="A426" s="23">
        <v>143</v>
      </c>
      <c r="B426" s="52">
        <v>45343</v>
      </c>
      <c r="C426" s="26" t="s">
        <v>48</v>
      </c>
      <c r="D426" s="21" t="s">
        <v>657</v>
      </c>
      <c r="E426" s="28">
        <v>5008</v>
      </c>
      <c r="F426" s="29" t="s">
        <v>461</v>
      </c>
      <c r="G426" s="54"/>
      <c r="H426" s="57">
        <v>10</v>
      </c>
      <c r="I426" s="59"/>
    </row>
    <row r="427" spans="1:9" x14ac:dyDescent="0.25">
      <c r="A427" s="23">
        <v>143</v>
      </c>
      <c r="B427" s="52">
        <v>45343</v>
      </c>
      <c r="C427" s="26" t="s">
        <v>48</v>
      </c>
      <c r="D427" s="21" t="s">
        <v>657</v>
      </c>
      <c r="E427" s="28">
        <v>5002</v>
      </c>
      <c r="F427" s="29" t="s">
        <v>454</v>
      </c>
      <c r="G427" s="54"/>
      <c r="H427" s="57">
        <v>15</v>
      </c>
      <c r="I427" s="59"/>
    </row>
    <row r="428" spans="1:9" x14ac:dyDescent="0.25">
      <c r="A428" s="23">
        <v>143</v>
      </c>
      <c r="B428" s="52">
        <v>45343</v>
      </c>
      <c r="C428" s="26" t="s">
        <v>48</v>
      </c>
      <c r="D428" s="21" t="s">
        <v>657</v>
      </c>
      <c r="E428" s="28">
        <v>2200</v>
      </c>
      <c r="F428" s="29" t="s">
        <v>446</v>
      </c>
      <c r="G428" s="54"/>
      <c r="H428" s="57">
        <v>54</v>
      </c>
      <c r="I428" s="59"/>
    </row>
    <row r="429" spans="1:9" x14ac:dyDescent="0.25">
      <c r="A429" s="23">
        <v>143</v>
      </c>
      <c r="B429" s="52">
        <v>45343</v>
      </c>
      <c r="C429" s="26" t="s">
        <v>48</v>
      </c>
      <c r="D429" s="21" t="s">
        <v>657</v>
      </c>
      <c r="E429" s="28">
        <v>2201</v>
      </c>
      <c r="F429" s="29" t="s">
        <v>447</v>
      </c>
      <c r="G429" s="54"/>
      <c r="H429" s="57">
        <v>107.73</v>
      </c>
      <c r="I429" s="59"/>
    </row>
    <row r="430" spans="1:9" x14ac:dyDescent="0.25">
      <c r="A430" s="23">
        <v>144</v>
      </c>
      <c r="B430" s="52">
        <v>45342</v>
      </c>
      <c r="C430" s="26" t="s">
        <v>106</v>
      </c>
      <c r="D430" s="21" t="s">
        <v>667</v>
      </c>
      <c r="E430" s="28">
        <v>1100</v>
      </c>
      <c r="F430" s="29" t="s">
        <v>361</v>
      </c>
      <c r="G430" s="57">
        <v>791.67</v>
      </c>
      <c r="H430" s="56"/>
      <c r="I430" s="59"/>
    </row>
    <row r="431" spans="1:9" x14ac:dyDescent="0.25">
      <c r="A431" s="23">
        <v>144</v>
      </c>
      <c r="B431" s="52">
        <v>45342</v>
      </c>
      <c r="C431" s="26" t="s">
        <v>106</v>
      </c>
      <c r="D431" s="21" t="s">
        <v>667</v>
      </c>
      <c r="E431" s="28">
        <v>4000</v>
      </c>
      <c r="F431" s="29" t="s">
        <v>448</v>
      </c>
      <c r="G431" s="54"/>
      <c r="H431" s="57">
        <v>900</v>
      </c>
      <c r="I431" s="59"/>
    </row>
    <row r="432" spans="1:9" x14ac:dyDescent="0.25">
      <c r="A432" s="23">
        <v>144</v>
      </c>
      <c r="B432" s="52">
        <v>45342</v>
      </c>
      <c r="C432" s="26" t="s">
        <v>106</v>
      </c>
      <c r="D432" s="21" t="s">
        <v>667</v>
      </c>
      <c r="E432" s="28">
        <v>5009</v>
      </c>
      <c r="F432" s="29" t="s">
        <v>464</v>
      </c>
      <c r="G432" s="54"/>
      <c r="H432" s="57">
        <v>1</v>
      </c>
      <c r="I432" s="59"/>
    </row>
    <row r="433" spans="1:9" x14ac:dyDescent="0.25">
      <c r="A433" s="23">
        <v>144</v>
      </c>
      <c r="B433" s="52">
        <v>45342</v>
      </c>
      <c r="C433" s="26" t="s">
        <v>106</v>
      </c>
      <c r="D433" s="21" t="s">
        <v>667</v>
      </c>
      <c r="E433" s="28">
        <v>5008</v>
      </c>
      <c r="F433" s="29" t="s">
        <v>461</v>
      </c>
      <c r="G433" s="54"/>
      <c r="H433" s="57">
        <v>2</v>
      </c>
      <c r="I433" s="59"/>
    </row>
    <row r="434" spans="1:9" x14ac:dyDescent="0.25">
      <c r="A434" s="23">
        <v>144</v>
      </c>
      <c r="B434" s="52">
        <v>45342</v>
      </c>
      <c r="C434" s="26" t="s">
        <v>106</v>
      </c>
      <c r="D434" s="21" t="s">
        <v>667</v>
      </c>
      <c r="E434" s="28">
        <v>5002</v>
      </c>
      <c r="F434" s="29" t="s">
        <v>454</v>
      </c>
      <c r="G434" s="54"/>
      <c r="H434" s="57">
        <v>3</v>
      </c>
      <c r="I434" s="59"/>
    </row>
    <row r="435" spans="1:9" x14ac:dyDescent="0.25">
      <c r="A435" s="23">
        <v>144</v>
      </c>
      <c r="B435" s="52">
        <v>45342</v>
      </c>
      <c r="C435" s="26" t="s">
        <v>106</v>
      </c>
      <c r="D435" s="21" t="s">
        <v>667</v>
      </c>
      <c r="E435" s="28">
        <v>2200</v>
      </c>
      <c r="F435" s="29" t="s">
        <v>446</v>
      </c>
      <c r="G435" s="54"/>
      <c r="H435" s="57">
        <v>45.3</v>
      </c>
      <c r="I435" s="59"/>
    </row>
    <row r="436" spans="1:9" x14ac:dyDescent="0.25">
      <c r="A436" s="23">
        <v>144</v>
      </c>
      <c r="B436" s="52">
        <v>45342</v>
      </c>
      <c r="C436" s="26" t="s">
        <v>106</v>
      </c>
      <c r="D436" s="21" t="s">
        <v>667</v>
      </c>
      <c r="E436" s="28">
        <v>2201</v>
      </c>
      <c r="F436" s="29" t="s">
        <v>447</v>
      </c>
      <c r="G436" s="54"/>
      <c r="H436" s="57">
        <v>90.37</v>
      </c>
      <c r="I436" s="59"/>
    </row>
    <row r="437" spans="1:9" x14ac:dyDescent="0.25">
      <c r="A437" s="23">
        <v>144</v>
      </c>
      <c r="B437" s="52">
        <v>45342</v>
      </c>
      <c r="C437" s="26" t="s">
        <v>106</v>
      </c>
      <c r="D437" s="21" t="s">
        <v>667</v>
      </c>
      <c r="E437" s="27" t="s">
        <v>390</v>
      </c>
      <c r="F437" s="26" t="s">
        <v>438</v>
      </c>
      <c r="G437" s="57">
        <v>250</v>
      </c>
      <c r="I437" s="59"/>
    </row>
    <row r="438" spans="1:9" x14ac:dyDescent="0.25">
      <c r="A438" s="23">
        <v>145</v>
      </c>
      <c r="B438" s="52">
        <v>45343</v>
      </c>
      <c r="C438" s="26" t="s">
        <v>272</v>
      </c>
      <c r="D438" s="21" t="s">
        <v>723</v>
      </c>
      <c r="E438" s="28" t="s">
        <v>405</v>
      </c>
      <c r="F438" s="29" t="s">
        <v>361</v>
      </c>
      <c r="G438" s="57">
        <v>548.57000000000005</v>
      </c>
      <c r="H438" s="56"/>
      <c r="I438" s="59"/>
    </row>
    <row r="439" spans="1:9" x14ac:dyDescent="0.25">
      <c r="A439" s="23">
        <v>145</v>
      </c>
      <c r="B439" s="52">
        <v>45343</v>
      </c>
      <c r="C439" s="26" t="s">
        <v>272</v>
      </c>
      <c r="D439" s="21" t="s">
        <v>723</v>
      </c>
      <c r="E439" s="28" t="s">
        <v>381</v>
      </c>
      <c r="F439" s="29" t="s">
        <v>448</v>
      </c>
      <c r="G439" s="54"/>
      <c r="H439" s="57">
        <v>900</v>
      </c>
      <c r="I439" s="59"/>
    </row>
    <row r="440" spans="1:9" x14ac:dyDescent="0.25">
      <c r="A440" s="23">
        <v>145</v>
      </c>
      <c r="B440" s="52">
        <v>45343</v>
      </c>
      <c r="C440" s="26" t="s">
        <v>272</v>
      </c>
      <c r="D440" s="21" t="s">
        <v>723</v>
      </c>
      <c r="E440" s="28" t="s">
        <v>383</v>
      </c>
      <c r="F440" s="29" t="s">
        <v>464</v>
      </c>
      <c r="G440" s="54"/>
      <c r="H440" s="57">
        <v>2</v>
      </c>
      <c r="I440" s="59"/>
    </row>
    <row r="441" spans="1:9" x14ac:dyDescent="0.25">
      <c r="A441" s="23">
        <v>145</v>
      </c>
      <c r="B441" s="52">
        <v>45343</v>
      </c>
      <c r="C441" s="26" t="s">
        <v>272</v>
      </c>
      <c r="D441" s="21" t="s">
        <v>723</v>
      </c>
      <c r="E441" s="28" t="s">
        <v>385</v>
      </c>
      <c r="F441" s="29" t="s">
        <v>461</v>
      </c>
      <c r="G441" s="54"/>
      <c r="H441" s="57">
        <v>4</v>
      </c>
      <c r="I441" s="59"/>
    </row>
    <row r="442" spans="1:9" x14ac:dyDescent="0.25">
      <c r="A442" s="23">
        <v>145</v>
      </c>
      <c r="B442" s="52">
        <v>45343</v>
      </c>
      <c r="C442" s="26" t="s">
        <v>272</v>
      </c>
      <c r="D442" s="21" t="s">
        <v>723</v>
      </c>
      <c r="E442" s="28" t="s">
        <v>724</v>
      </c>
      <c r="F442" s="29" t="s">
        <v>454</v>
      </c>
      <c r="G442" s="54"/>
      <c r="H442" s="57">
        <v>6</v>
      </c>
      <c r="I442" s="59"/>
    </row>
    <row r="443" spans="1:9" x14ac:dyDescent="0.25">
      <c r="A443" s="23">
        <v>145</v>
      </c>
      <c r="B443" s="52">
        <v>45343</v>
      </c>
      <c r="C443" s="26" t="s">
        <v>272</v>
      </c>
      <c r="D443" s="21" t="s">
        <v>723</v>
      </c>
      <c r="E443" s="28" t="s">
        <v>725</v>
      </c>
      <c r="F443" s="29" t="s">
        <v>446</v>
      </c>
      <c r="G443" s="54"/>
      <c r="H443" s="57">
        <v>45.6</v>
      </c>
      <c r="I443" s="59"/>
    </row>
    <row r="444" spans="1:9" x14ac:dyDescent="0.25">
      <c r="A444" s="23">
        <v>145</v>
      </c>
      <c r="B444" s="52">
        <v>45343</v>
      </c>
      <c r="C444" s="26" t="s">
        <v>272</v>
      </c>
      <c r="D444" s="21" t="s">
        <v>723</v>
      </c>
      <c r="E444" s="28" t="s">
        <v>726</v>
      </c>
      <c r="F444" s="29" t="s">
        <v>447</v>
      </c>
      <c r="G444" s="54"/>
      <c r="H444" s="57">
        <v>90.97</v>
      </c>
      <c r="I444" s="59"/>
    </row>
    <row r="445" spans="1:9" x14ac:dyDescent="0.25">
      <c r="A445" s="23">
        <v>145</v>
      </c>
      <c r="B445" s="52">
        <v>45343</v>
      </c>
      <c r="C445" s="26" t="s">
        <v>272</v>
      </c>
      <c r="D445" s="21" t="s">
        <v>723</v>
      </c>
      <c r="E445" s="27" t="s">
        <v>390</v>
      </c>
      <c r="F445" s="26" t="s">
        <v>438</v>
      </c>
      <c r="G445" s="57">
        <v>500</v>
      </c>
      <c r="H445" s="56"/>
      <c r="I445" s="59"/>
    </row>
    <row r="446" spans="1:9" x14ac:dyDescent="0.25">
      <c r="A446" s="23">
        <v>146</v>
      </c>
      <c r="B446" s="52">
        <v>45343</v>
      </c>
      <c r="C446" s="26" t="s">
        <v>155</v>
      </c>
      <c r="D446" s="21" t="s">
        <v>728</v>
      </c>
      <c r="E446" s="27" t="s">
        <v>405</v>
      </c>
      <c r="F446" s="26" t="s">
        <v>361</v>
      </c>
      <c r="G446" s="57">
        <v>1580.04</v>
      </c>
      <c r="H446" s="56"/>
      <c r="I446" s="59"/>
    </row>
    <row r="447" spans="1:9" x14ac:dyDescent="0.25">
      <c r="A447" s="23">
        <v>146</v>
      </c>
      <c r="B447" s="52">
        <v>45343</v>
      </c>
      <c r="C447" s="26" t="s">
        <v>155</v>
      </c>
      <c r="D447" s="21" t="s">
        <v>728</v>
      </c>
      <c r="E447" s="27" t="s">
        <v>381</v>
      </c>
      <c r="F447" s="26" t="s">
        <v>448</v>
      </c>
      <c r="H447" s="57">
        <v>2190</v>
      </c>
      <c r="I447" s="59"/>
    </row>
    <row r="448" spans="1:9" x14ac:dyDescent="0.25">
      <c r="A448" s="23">
        <v>146</v>
      </c>
      <c r="B448" s="52">
        <v>45343</v>
      </c>
      <c r="C448" s="26" t="s">
        <v>155</v>
      </c>
      <c r="D448" s="21" t="s">
        <v>728</v>
      </c>
      <c r="E448" s="27" t="s">
        <v>383</v>
      </c>
      <c r="F448" s="26" t="s">
        <v>464</v>
      </c>
      <c r="H448" s="57">
        <v>39</v>
      </c>
      <c r="I448" s="59"/>
    </row>
    <row r="449" spans="1:9" x14ac:dyDescent="0.25">
      <c r="A449" s="23">
        <v>146</v>
      </c>
      <c r="B449" s="52">
        <v>45343</v>
      </c>
      <c r="C449" s="26" t="s">
        <v>155</v>
      </c>
      <c r="D449" s="21" t="s">
        <v>728</v>
      </c>
      <c r="E449" s="27" t="s">
        <v>724</v>
      </c>
      <c r="F449" s="26" t="s">
        <v>454</v>
      </c>
      <c r="H449" s="57">
        <v>15</v>
      </c>
      <c r="I449" s="59"/>
    </row>
    <row r="450" spans="1:9" x14ac:dyDescent="0.25">
      <c r="A450" s="23">
        <v>146</v>
      </c>
      <c r="B450" s="52">
        <v>45343</v>
      </c>
      <c r="C450" s="26" t="s">
        <v>155</v>
      </c>
      <c r="D450" s="21" t="s">
        <v>728</v>
      </c>
      <c r="E450" s="27" t="s">
        <v>725</v>
      </c>
      <c r="F450" s="26" t="s">
        <v>446</v>
      </c>
      <c r="H450" s="57">
        <v>112.2</v>
      </c>
      <c r="I450" s="59"/>
    </row>
    <row r="451" spans="1:9" x14ac:dyDescent="0.25">
      <c r="A451" s="23">
        <v>146</v>
      </c>
      <c r="B451" s="52">
        <v>45343</v>
      </c>
      <c r="C451" s="26" t="s">
        <v>155</v>
      </c>
      <c r="D451" s="21" t="s">
        <v>728</v>
      </c>
      <c r="E451" s="27" t="s">
        <v>726</v>
      </c>
      <c r="F451" s="26" t="s">
        <v>447</v>
      </c>
      <c r="H451" s="57">
        <v>223.84</v>
      </c>
      <c r="I451" s="59"/>
    </row>
    <row r="452" spans="1:9" x14ac:dyDescent="0.25">
      <c r="A452" s="23">
        <v>146</v>
      </c>
      <c r="B452" s="52">
        <v>45343</v>
      </c>
      <c r="C452" s="26" t="s">
        <v>155</v>
      </c>
      <c r="D452" s="21" t="s">
        <v>728</v>
      </c>
      <c r="E452" s="27" t="s">
        <v>390</v>
      </c>
      <c r="F452" s="26" t="s">
        <v>438</v>
      </c>
      <c r="G452" s="57">
        <v>1000</v>
      </c>
      <c r="H452" s="56"/>
      <c r="I452" s="59"/>
    </row>
    <row r="453" spans="1:9" x14ac:dyDescent="0.25">
      <c r="A453" s="23">
        <v>147</v>
      </c>
      <c r="B453" s="52">
        <v>45341</v>
      </c>
      <c r="C453" s="26" t="s">
        <v>156</v>
      </c>
      <c r="D453" s="21" t="s">
        <v>735</v>
      </c>
      <c r="E453" s="27" t="s">
        <v>405</v>
      </c>
      <c r="F453" s="26" t="s">
        <v>361</v>
      </c>
      <c r="G453" s="57">
        <v>3656.49</v>
      </c>
      <c r="H453" s="56"/>
      <c r="I453" s="23"/>
    </row>
    <row r="454" spans="1:9" x14ac:dyDescent="0.25">
      <c r="A454" s="23">
        <v>147</v>
      </c>
      <c r="B454" s="52">
        <v>45341</v>
      </c>
      <c r="C454" s="26" t="s">
        <v>156</v>
      </c>
      <c r="D454" s="21" t="s">
        <v>735</v>
      </c>
      <c r="E454" s="27" t="s">
        <v>381</v>
      </c>
      <c r="F454" s="26" t="s">
        <v>448</v>
      </c>
      <c r="H454" s="57">
        <v>3900</v>
      </c>
      <c r="I454" s="23"/>
    </row>
    <row r="455" spans="1:9" x14ac:dyDescent="0.25">
      <c r="A455" s="23">
        <v>147</v>
      </c>
      <c r="B455" s="52">
        <v>45341</v>
      </c>
      <c r="C455" s="26" t="s">
        <v>156</v>
      </c>
      <c r="D455" s="21" t="s">
        <v>735</v>
      </c>
      <c r="E455" s="27" t="s">
        <v>383</v>
      </c>
      <c r="F455" s="26" t="s">
        <v>464</v>
      </c>
      <c r="H455" s="57">
        <v>25</v>
      </c>
      <c r="I455" s="23"/>
    </row>
    <row r="456" spans="1:9" x14ac:dyDescent="0.25">
      <c r="A456" s="23">
        <v>147</v>
      </c>
      <c r="B456" s="52">
        <v>45341</v>
      </c>
      <c r="C456" s="26" t="s">
        <v>156</v>
      </c>
      <c r="D456" s="21" t="s">
        <v>735</v>
      </c>
      <c r="E456" s="27" t="s">
        <v>385</v>
      </c>
      <c r="F456" s="26" t="s">
        <v>461</v>
      </c>
      <c r="H456" s="57">
        <v>50</v>
      </c>
      <c r="I456" s="23"/>
    </row>
    <row r="457" spans="1:9" x14ac:dyDescent="0.25">
      <c r="A457" s="23">
        <v>147</v>
      </c>
      <c r="B457" s="52">
        <v>45341</v>
      </c>
      <c r="C457" s="26" t="s">
        <v>156</v>
      </c>
      <c r="D457" s="21" t="s">
        <v>735</v>
      </c>
      <c r="E457" s="27" t="s">
        <v>724</v>
      </c>
      <c r="F457" s="26" t="s">
        <v>454</v>
      </c>
      <c r="H457" s="57">
        <v>75</v>
      </c>
      <c r="I457" s="23"/>
    </row>
    <row r="458" spans="1:9" x14ac:dyDescent="0.25">
      <c r="A458" s="23">
        <v>147</v>
      </c>
      <c r="B458" s="52">
        <v>45341</v>
      </c>
      <c r="C458" s="26" t="s">
        <v>156</v>
      </c>
      <c r="D458" s="21" t="s">
        <v>735</v>
      </c>
      <c r="E458" s="27" t="s">
        <v>725</v>
      </c>
      <c r="F458" s="26" t="s">
        <v>446</v>
      </c>
      <c r="H458" s="57">
        <v>202.5</v>
      </c>
      <c r="I458" s="23"/>
    </row>
    <row r="459" spans="1:9" x14ac:dyDescent="0.25">
      <c r="A459" s="23">
        <v>147</v>
      </c>
      <c r="B459" s="52">
        <v>45341</v>
      </c>
      <c r="C459" s="26" t="s">
        <v>156</v>
      </c>
      <c r="D459" s="21" t="s">
        <v>735</v>
      </c>
      <c r="E459" s="27" t="s">
        <v>726</v>
      </c>
      <c r="F459" s="26" t="s">
        <v>447</v>
      </c>
      <c r="H459" s="57">
        <v>403.99</v>
      </c>
      <c r="I459" s="23"/>
    </row>
    <row r="460" spans="1:9" x14ac:dyDescent="0.25">
      <c r="A460" s="23">
        <v>147</v>
      </c>
      <c r="B460" s="52">
        <v>45341</v>
      </c>
      <c r="C460" s="26" t="s">
        <v>156</v>
      </c>
      <c r="D460" s="21" t="s">
        <v>735</v>
      </c>
      <c r="E460" s="27" t="s">
        <v>390</v>
      </c>
      <c r="F460" s="26" t="s">
        <v>438</v>
      </c>
      <c r="G460" s="57">
        <v>1000</v>
      </c>
      <c r="H460" s="56"/>
      <c r="I460" s="23"/>
    </row>
    <row r="461" spans="1:9" x14ac:dyDescent="0.25">
      <c r="A461" s="23">
        <v>148</v>
      </c>
      <c r="B461" s="52">
        <v>45344</v>
      </c>
      <c r="C461" s="26" t="s">
        <v>26</v>
      </c>
      <c r="D461" s="21" t="s">
        <v>740</v>
      </c>
      <c r="E461" s="27" t="s">
        <v>405</v>
      </c>
      <c r="F461" s="26" t="s">
        <v>361</v>
      </c>
      <c r="G461" s="57">
        <v>862.31</v>
      </c>
      <c r="H461" s="56"/>
      <c r="I461" s="23"/>
    </row>
    <row r="462" spans="1:9" x14ac:dyDescent="0.25">
      <c r="A462" s="23">
        <v>148</v>
      </c>
      <c r="B462" s="52">
        <v>45344</v>
      </c>
      <c r="C462" s="26" t="s">
        <v>26</v>
      </c>
      <c r="D462" s="21" t="s">
        <v>740</v>
      </c>
      <c r="E462" s="27" t="s">
        <v>381</v>
      </c>
      <c r="F462" s="26" t="s">
        <v>448</v>
      </c>
      <c r="H462" s="53">
        <v>750</v>
      </c>
      <c r="I462" s="23"/>
    </row>
    <row r="463" spans="1:9" x14ac:dyDescent="0.25">
      <c r="A463" s="23">
        <v>148</v>
      </c>
      <c r="B463" s="52">
        <v>45344</v>
      </c>
      <c r="C463" s="26" t="s">
        <v>26</v>
      </c>
      <c r="D463" s="21" t="s">
        <v>740</v>
      </c>
      <c r="E463" s="27" t="s">
        <v>725</v>
      </c>
      <c r="F463" s="26" t="s">
        <v>446</v>
      </c>
      <c r="H463" s="53">
        <v>37.5</v>
      </c>
      <c r="I463" s="23"/>
    </row>
    <row r="464" spans="1:9" x14ac:dyDescent="0.25">
      <c r="A464" s="23">
        <v>148</v>
      </c>
      <c r="B464" s="52">
        <v>45344</v>
      </c>
      <c r="C464" s="26" t="s">
        <v>26</v>
      </c>
      <c r="D464" s="21" t="s">
        <v>740</v>
      </c>
      <c r="E464" s="27" t="s">
        <v>726</v>
      </c>
      <c r="F464" s="26" t="s">
        <v>447</v>
      </c>
      <c r="H464" s="53">
        <v>74.81</v>
      </c>
      <c r="I464" s="23"/>
    </row>
    <row r="465" spans="1:9" x14ac:dyDescent="0.25">
      <c r="A465" s="23">
        <v>149</v>
      </c>
      <c r="B465" s="52">
        <v>45344</v>
      </c>
      <c r="C465" s="26" t="s">
        <v>113</v>
      </c>
      <c r="D465" s="21" t="s">
        <v>742</v>
      </c>
      <c r="E465" s="27" t="s">
        <v>405</v>
      </c>
      <c r="F465" s="26" t="s">
        <v>361</v>
      </c>
      <c r="G465" s="57">
        <v>1474.63</v>
      </c>
      <c r="H465" s="53"/>
      <c r="I465" s="23"/>
    </row>
    <row r="466" spans="1:9" x14ac:dyDescent="0.25">
      <c r="A466" s="23">
        <v>149</v>
      </c>
      <c r="B466" s="52">
        <v>45344</v>
      </c>
      <c r="C466" s="26" t="s">
        <v>113</v>
      </c>
      <c r="D466" s="21" t="s">
        <v>742</v>
      </c>
      <c r="E466" s="27" t="s">
        <v>381</v>
      </c>
      <c r="F466" s="26" t="s">
        <v>448</v>
      </c>
      <c r="H466" s="53">
        <v>1500</v>
      </c>
      <c r="I466" s="23"/>
    </row>
    <row r="467" spans="1:9" x14ac:dyDescent="0.25">
      <c r="A467" s="23">
        <v>149</v>
      </c>
      <c r="B467" s="52">
        <v>45344</v>
      </c>
      <c r="C467" s="26" t="s">
        <v>113</v>
      </c>
      <c r="D467" s="21" t="s">
        <v>742</v>
      </c>
      <c r="E467" s="27" t="s">
        <v>725</v>
      </c>
      <c r="F467" s="26" t="s">
        <v>446</v>
      </c>
      <c r="H467" s="53">
        <v>75</v>
      </c>
      <c r="I467" s="23"/>
    </row>
    <row r="468" spans="1:9" x14ac:dyDescent="0.25">
      <c r="A468" s="23">
        <v>149</v>
      </c>
      <c r="B468" s="52">
        <v>45344</v>
      </c>
      <c r="C468" s="26" t="s">
        <v>113</v>
      </c>
      <c r="D468" s="21" t="s">
        <v>742</v>
      </c>
      <c r="E468" s="27" t="s">
        <v>726</v>
      </c>
      <c r="F468" s="26" t="s">
        <v>447</v>
      </c>
      <c r="H468" s="53">
        <v>149.63</v>
      </c>
      <c r="I468" s="23"/>
    </row>
    <row r="469" spans="1:9" x14ac:dyDescent="0.25">
      <c r="A469" s="23">
        <v>149</v>
      </c>
      <c r="B469" s="52">
        <v>45344</v>
      </c>
      <c r="C469" s="26" t="s">
        <v>113</v>
      </c>
      <c r="D469" s="21" t="s">
        <v>742</v>
      </c>
      <c r="E469" s="27" t="s">
        <v>390</v>
      </c>
      <c r="F469" s="26" t="s">
        <v>438</v>
      </c>
      <c r="G469" s="57">
        <v>250</v>
      </c>
      <c r="H469" s="53"/>
      <c r="I469" s="23"/>
    </row>
    <row r="470" spans="1:9" x14ac:dyDescent="0.25">
      <c r="A470" s="23">
        <v>150</v>
      </c>
      <c r="B470" s="52">
        <v>45344</v>
      </c>
      <c r="C470" s="26" t="s">
        <v>256</v>
      </c>
      <c r="D470" s="21" t="s">
        <v>747</v>
      </c>
      <c r="E470" s="27" t="s">
        <v>405</v>
      </c>
      <c r="F470" s="26" t="s">
        <v>361</v>
      </c>
      <c r="G470" s="57">
        <v>474.34</v>
      </c>
      <c r="H470" s="53"/>
      <c r="I470" s="23"/>
    </row>
    <row r="471" spans="1:9" x14ac:dyDescent="0.25">
      <c r="A471" s="23">
        <v>150</v>
      </c>
      <c r="B471" s="52">
        <v>45344</v>
      </c>
      <c r="C471" s="26" t="s">
        <v>256</v>
      </c>
      <c r="D471" s="21" t="s">
        <v>747</v>
      </c>
      <c r="E471" s="27" t="s">
        <v>381</v>
      </c>
      <c r="F471" s="26" t="s">
        <v>448</v>
      </c>
      <c r="H471" s="53">
        <v>600</v>
      </c>
      <c r="I471" s="23"/>
    </row>
    <row r="472" spans="1:9" x14ac:dyDescent="0.25">
      <c r="A472" s="23">
        <v>150</v>
      </c>
      <c r="B472" s="52">
        <v>45344</v>
      </c>
      <c r="C472" s="26" t="s">
        <v>256</v>
      </c>
      <c r="D472" s="21" t="s">
        <v>747</v>
      </c>
      <c r="E472" s="27" t="s">
        <v>383</v>
      </c>
      <c r="F472" s="26" t="s">
        <v>464</v>
      </c>
      <c r="H472" s="53">
        <v>5</v>
      </c>
      <c r="I472" s="23"/>
    </row>
    <row r="473" spans="1:9" x14ac:dyDescent="0.25">
      <c r="A473" s="23">
        <v>150</v>
      </c>
      <c r="B473" s="52">
        <v>45344</v>
      </c>
      <c r="C473" s="26" t="s">
        <v>256</v>
      </c>
      <c r="D473" s="21" t="s">
        <v>747</v>
      </c>
      <c r="E473" s="27" t="s">
        <v>385</v>
      </c>
      <c r="F473" s="26" t="s">
        <v>461</v>
      </c>
      <c r="H473" s="53">
        <v>10</v>
      </c>
      <c r="I473" s="23"/>
    </row>
    <row r="474" spans="1:9" x14ac:dyDescent="0.25">
      <c r="A474" s="23">
        <v>150</v>
      </c>
      <c r="B474" s="52">
        <v>45344</v>
      </c>
      <c r="C474" s="26" t="s">
        <v>256</v>
      </c>
      <c r="D474" s="21" t="s">
        <v>747</v>
      </c>
      <c r="E474" s="27" t="s">
        <v>724</v>
      </c>
      <c r="F474" s="26" t="s">
        <v>454</v>
      </c>
      <c r="H474" s="53">
        <v>15</v>
      </c>
      <c r="I474" s="23"/>
    </row>
    <row r="475" spans="1:9" x14ac:dyDescent="0.25">
      <c r="A475" s="23">
        <v>150</v>
      </c>
      <c r="B475" s="52">
        <v>45344</v>
      </c>
      <c r="C475" s="26" t="s">
        <v>256</v>
      </c>
      <c r="D475" s="21" t="s">
        <v>747</v>
      </c>
      <c r="E475" s="27" t="s">
        <v>725</v>
      </c>
      <c r="F475" s="26" t="s">
        <v>446</v>
      </c>
      <c r="H475" s="53">
        <v>31.5</v>
      </c>
      <c r="I475" s="23"/>
    </row>
    <row r="476" spans="1:9" x14ac:dyDescent="0.25">
      <c r="A476" s="23">
        <v>150</v>
      </c>
      <c r="B476" s="52">
        <v>45344</v>
      </c>
      <c r="C476" s="26" t="s">
        <v>256</v>
      </c>
      <c r="D476" s="21" t="s">
        <v>747</v>
      </c>
      <c r="E476" s="27" t="s">
        <v>726</v>
      </c>
      <c r="F476" s="26" t="s">
        <v>447</v>
      </c>
      <c r="H476" s="53">
        <v>62.84</v>
      </c>
      <c r="I476" s="23"/>
    </row>
    <row r="477" spans="1:9" x14ac:dyDescent="0.25">
      <c r="A477" s="23">
        <v>150</v>
      </c>
      <c r="B477" s="52">
        <v>45344</v>
      </c>
      <c r="C477" s="26" t="s">
        <v>256</v>
      </c>
      <c r="D477" s="21" t="s">
        <v>747</v>
      </c>
      <c r="E477" s="27" t="s">
        <v>390</v>
      </c>
      <c r="F477" s="26" t="s">
        <v>438</v>
      </c>
      <c r="G477" s="57">
        <v>250</v>
      </c>
      <c r="H477" s="53"/>
      <c r="I477" s="23"/>
    </row>
    <row r="478" spans="1:9" x14ac:dyDescent="0.25">
      <c r="A478" s="23">
        <v>151</v>
      </c>
      <c r="B478" s="52">
        <v>45344</v>
      </c>
      <c r="C478" s="26" t="s">
        <v>256</v>
      </c>
      <c r="D478" s="21" t="s">
        <v>748</v>
      </c>
      <c r="E478" s="27" t="s">
        <v>405</v>
      </c>
      <c r="F478" s="26" t="s">
        <v>361</v>
      </c>
      <c r="G478" s="57">
        <v>526.14</v>
      </c>
      <c r="H478" s="53"/>
      <c r="I478" s="23"/>
    </row>
    <row r="479" spans="1:9" x14ac:dyDescent="0.25">
      <c r="A479" s="23">
        <v>151</v>
      </c>
      <c r="B479" s="52">
        <v>45344</v>
      </c>
      <c r="C479" s="26" t="s">
        <v>256</v>
      </c>
      <c r="D479" s="21" t="s">
        <v>748</v>
      </c>
      <c r="E479" s="27" t="s">
        <v>381</v>
      </c>
      <c r="F479" s="26" t="s">
        <v>448</v>
      </c>
      <c r="H479" s="53">
        <v>840</v>
      </c>
      <c r="I479" s="23"/>
    </row>
    <row r="480" spans="1:9" x14ac:dyDescent="0.25">
      <c r="A480" s="23">
        <v>151</v>
      </c>
      <c r="B480" s="52">
        <v>45344</v>
      </c>
      <c r="C480" s="26" t="s">
        <v>256</v>
      </c>
      <c r="D480" s="21" t="s">
        <v>748</v>
      </c>
      <c r="E480" s="27" t="s">
        <v>383</v>
      </c>
      <c r="F480" s="26" t="s">
        <v>464</v>
      </c>
      <c r="H480" s="53">
        <v>2</v>
      </c>
      <c r="I480" s="23"/>
    </row>
    <row r="481" spans="1:9" x14ac:dyDescent="0.25">
      <c r="A481" s="23">
        <v>151</v>
      </c>
      <c r="B481" s="52">
        <v>45344</v>
      </c>
      <c r="C481" s="26" t="s">
        <v>256</v>
      </c>
      <c r="D481" s="21" t="s">
        <v>748</v>
      </c>
      <c r="E481" s="27" t="s">
        <v>385</v>
      </c>
      <c r="F481" s="26" t="s">
        <v>461</v>
      </c>
      <c r="H481" s="53">
        <v>3</v>
      </c>
      <c r="I481" s="23"/>
    </row>
    <row r="482" spans="1:9" x14ac:dyDescent="0.25">
      <c r="A482" s="23">
        <v>151</v>
      </c>
      <c r="B482" s="52">
        <v>45344</v>
      </c>
      <c r="C482" s="26" t="s">
        <v>256</v>
      </c>
      <c r="D482" s="21" t="s">
        <v>748</v>
      </c>
      <c r="E482" s="27" t="s">
        <v>724</v>
      </c>
      <c r="F482" s="26" t="s">
        <v>454</v>
      </c>
      <c r="H482" s="53">
        <v>4</v>
      </c>
      <c r="I482" s="23"/>
    </row>
    <row r="483" spans="1:9" x14ac:dyDescent="0.25">
      <c r="A483" s="23">
        <v>151</v>
      </c>
      <c r="B483" s="52">
        <v>45344</v>
      </c>
      <c r="C483" s="26" t="s">
        <v>256</v>
      </c>
      <c r="D483" s="21" t="s">
        <v>748</v>
      </c>
      <c r="E483" s="27" t="s">
        <v>725</v>
      </c>
      <c r="F483" s="26" t="s">
        <v>446</v>
      </c>
      <c r="H483" s="53">
        <v>42.45</v>
      </c>
      <c r="I483" s="23"/>
    </row>
    <row r="484" spans="1:9" x14ac:dyDescent="0.25">
      <c r="A484" s="23">
        <v>151</v>
      </c>
      <c r="B484" s="52">
        <v>45344</v>
      </c>
      <c r="C484" s="26" t="s">
        <v>256</v>
      </c>
      <c r="D484" s="21" t="s">
        <v>748</v>
      </c>
      <c r="E484" s="27" t="s">
        <v>726</v>
      </c>
      <c r="F484" s="26" t="s">
        <v>447</v>
      </c>
      <c r="H484" s="53">
        <v>84.69</v>
      </c>
      <c r="I484" s="23"/>
    </row>
    <row r="485" spans="1:9" x14ac:dyDescent="0.25">
      <c r="A485" s="23">
        <v>151</v>
      </c>
      <c r="B485" s="52">
        <v>45344</v>
      </c>
      <c r="C485" s="26" t="s">
        <v>256</v>
      </c>
      <c r="D485" s="21" t="s">
        <v>748</v>
      </c>
      <c r="E485" s="27" t="s">
        <v>390</v>
      </c>
      <c r="F485" s="26" t="s">
        <v>438</v>
      </c>
      <c r="G485" s="57">
        <v>450</v>
      </c>
      <c r="H485" s="53"/>
      <c r="I485" s="23"/>
    </row>
    <row r="486" spans="1:9" x14ac:dyDescent="0.25">
      <c r="A486" s="23">
        <v>152</v>
      </c>
      <c r="B486" s="52">
        <v>45345</v>
      </c>
      <c r="C486" s="26" t="s">
        <v>39</v>
      </c>
      <c r="D486" s="21" t="s">
        <v>751</v>
      </c>
      <c r="E486" s="27" t="s">
        <v>405</v>
      </c>
      <c r="F486" s="26" t="s">
        <v>361</v>
      </c>
      <c r="G486" s="57">
        <v>1050.51</v>
      </c>
      <c r="H486" s="53"/>
      <c r="I486" s="23"/>
    </row>
    <row r="487" spans="1:9" x14ac:dyDescent="0.25">
      <c r="A487" s="23">
        <v>152</v>
      </c>
      <c r="B487" s="52">
        <v>45345</v>
      </c>
      <c r="C487" s="26" t="s">
        <v>39</v>
      </c>
      <c r="D487" s="21" t="s">
        <v>751</v>
      </c>
      <c r="E487" s="27" t="s">
        <v>381</v>
      </c>
      <c r="F487" s="26" t="s">
        <v>448</v>
      </c>
      <c r="H487" s="53">
        <v>1500</v>
      </c>
      <c r="I487" s="23"/>
    </row>
    <row r="488" spans="1:9" x14ac:dyDescent="0.25">
      <c r="A488" s="23">
        <v>152</v>
      </c>
      <c r="B488" s="52">
        <v>45345</v>
      </c>
      <c r="C488" s="26" t="s">
        <v>39</v>
      </c>
      <c r="D488" s="21" t="s">
        <v>751</v>
      </c>
      <c r="E488" s="27" t="s">
        <v>383</v>
      </c>
      <c r="F488" s="26" t="s">
        <v>464</v>
      </c>
      <c r="H488" s="53">
        <v>11</v>
      </c>
      <c r="I488" s="23"/>
    </row>
    <row r="489" spans="1:9" x14ac:dyDescent="0.25">
      <c r="A489" s="23">
        <v>152</v>
      </c>
      <c r="B489" s="52">
        <v>45345</v>
      </c>
      <c r="C489" s="26" t="s">
        <v>39</v>
      </c>
      <c r="D489" s="21" t="s">
        <v>751</v>
      </c>
      <c r="E489" s="27" t="s">
        <v>385</v>
      </c>
      <c r="F489" s="26" t="s">
        <v>461</v>
      </c>
      <c r="H489" s="53">
        <v>22</v>
      </c>
      <c r="I489" s="23"/>
    </row>
    <row r="490" spans="1:9" x14ac:dyDescent="0.25">
      <c r="A490" s="23">
        <v>152</v>
      </c>
      <c r="B490" s="52">
        <v>45345</v>
      </c>
      <c r="C490" s="26" t="s">
        <v>39</v>
      </c>
      <c r="D490" s="21" t="s">
        <v>751</v>
      </c>
      <c r="E490" s="27" t="s">
        <v>724</v>
      </c>
      <c r="F490" s="26" t="s">
        <v>454</v>
      </c>
      <c r="H490" s="53">
        <v>33</v>
      </c>
      <c r="I490" s="23"/>
    </row>
    <row r="491" spans="1:9" x14ac:dyDescent="0.25">
      <c r="A491" s="23">
        <v>152</v>
      </c>
      <c r="B491" s="52">
        <v>45345</v>
      </c>
      <c r="C491" s="26" t="s">
        <v>39</v>
      </c>
      <c r="D491" s="21" t="s">
        <v>751</v>
      </c>
      <c r="E491" s="27" t="s">
        <v>725</v>
      </c>
      <c r="F491" s="26" t="s">
        <v>446</v>
      </c>
      <c r="H491" s="53">
        <v>78.3</v>
      </c>
      <c r="I491" s="23"/>
    </row>
    <row r="492" spans="1:9" x14ac:dyDescent="0.25">
      <c r="A492" s="23">
        <v>152</v>
      </c>
      <c r="B492" s="52">
        <v>45345</v>
      </c>
      <c r="C492" s="26" t="s">
        <v>39</v>
      </c>
      <c r="D492" s="21" t="s">
        <v>751</v>
      </c>
      <c r="E492" s="27" t="s">
        <v>726</v>
      </c>
      <c r="F492" s="26" t="s">
        <v>447</v>
      </c>
      <c r="H492" s="53">
        <v>156.21</v>
      </c>
      <c r="I492" s="23"/>
    </row>
    <row r="493" spans="1:9" x14ac:dyDescent="0.25">
      <c r="A493" s="23">
        <v>152</v>
      </c>
      <c r="B493" s="52">
        <v>45345</v>
      </c>
      <c r="C493" s="26" t="s">
        <v>39</v>
      </c>
      <c r="D493" s="21" t="s">
        <v>751</v>
      </c>
      <c r="E493" s="27" t="s">
        <v>390</v>
      </c>
      <c r="F493" s="26" t="s">
        <v>438</v>
      </c>
      <c r="G493" s="57">
        <v>750</v>
      </c>
      <c r="H493" s="53"/>
      <c r="I493" s="23"/>
    </row>
  </sheetData>
  <phoneticPr fontId="2" type="noConversion"/>
  <conditionalFormatting sqref="A2:I99999">
    <cfRule type="expression" priority="1">
      <formula>AND($A2&lt;&gt;"",MOD(ROW(),2)=0)</formula>
    </cfRule>
    <cfRule type="expression" dxfId="13" priority="2">
      <formula>AND($A2&lt;&gt;"",MOD(ROW(),2)=1)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H464"/>
  <sheetViews>
    <sheetView topLeftCell="A15" workbookViewId="0">
      <selection activeCell="D446" sqref="D446"/>
    </sheetView>
  </sheetViews>
  <sheetFormatPr baseColWidth="10" defaultRowHeight="15" x14ac:dyDescent="0.25"/>
  <cols>
    <col min="1" max="1" width="7.7109375" style="21" customWidth="1"/>
    <col min="2" max="2" width="48.85546875" style="21" bestFit="1" customWidth="1"/>
    <col min="3" max="3" width="10.42578125" style="21" bestFit="1" customWidth="1"/>
    <col min="4" max="4" width="23" style="21" bestFit="1" customWidth="1"/>
    <col min="5" max="6" width="12.7109375" style="59" customWidth="1"/>
    <col min="7" max="7" width="42.42578125" style="21" bestFit="1" customWidth="1"/>
    <col min="8" max="8" width="7.7109375" style="21" customWidth="1"/>
    <col min="9" max="16384" width="11.42578125" style="21"/>
  </cols>
  <sheetData>
    <row r="1" spans="1:8" ht="30.75" thickBot="1" x14ac:dyDescent="0.3">
      <c r="A1" s="62" t="s">
        <v>509</v>
      </c>
      <c r="B1" s="62" t="s">
        <v>6</v>
      </c>
      <c r="C1" s="62" t="s">
        <v>490</v>
      </c>
      <c r="D1" s="63" t="s">
        <v>353</v>
      </c>
      <c r="E1" s="85" t="s">
        <v>354</v>
      </c>
      <c r="F1" s="85" t="s">
        <v>355</v>
      </c>
      <c r="G1" s="61" t="s">
        <v>356</v>
      </c>
      <c r="H1" s="61" t="s">
        <v>510</v>
      </c>
    </row>
    <row r="2" spans="1:8" x14ac:dyDescent="0.25">
      <c r="A2" s="65">
        <v>1</v>
      </c>
      <c r="B2" s="66" t="s">
        <v>379</v>
      </c>
      <c r="C2" s="67">
        <v>5013</v>
      </c>
      <c r="D2" s="68" t="s">
        <v>428</v>
      </c>
      <c r="E2" s="69">
        <v>29.95</v>
      </c>
      <c r="F2" s="69"/>
      <c r="G2" s="70"/>
      <c r="H2" s="65">
        <f>ROW()</f>
        <v>2</v>
      </c>
    </row>
    <row r="3" spans="1:8" ht="15.75" thickBot="1" x14ac:dyDescent="0.3">
      <c r="A3" s="65">
        <v>1</v>
      </c>
      <c r="B3" s="71" t="s">
        <v>379</v>
      </c>
      <c r="C3" s="72">
        <v>1000</v>
      </c>
      <c r="D3" s="73" t="s">
        <v>358</v>
      </c>
      <c r="E3" s="74"/>
      <c r="F3" s="74">
        <v>29.95</v>
      </c>
      <c r="G3" s="75"/>
      <c r="H3" s="65">
        <f>ROW()</f>
        <v>3</v>
      </c>
    </row>
    <row r="4" spans="1:8" ht="15.75" thickBot="1" x14ac:dyDescent="0.3">
      <c r="A4" s="65">
        <v>1</v>
      </c>
      <c r="B4" s="26"/>
      <c r="C4" s="27"/>
      <c r="D4" s="26"/>
      <c r="H4" s="65">
        <f>ROW()</f>
        <v>4</v>
      </c>
    </row>
    <row r="5" spans="1:8" x14ac:dyDescent="0.25">
      <c r="A5" s="65">
        <v>2</v>
      </c>
      <c r="B5" s="66" t="s">
        <v>508</v>
      </c>
      <c r="C5" s="67">
        <v>1100</v>
      </c>
      <c r="D5" s="68" t="s">
        <v>361</v>
      </c>
      <c r="E5" s="69">
        <v>262.44</v>
      </c>
      <c r="F5" s="69"/>
      <c r="G5" s="70"/>
      <c r="H5" s="65">
        <f>ROW()</f>
        <v>5</v>
      </c>
    </row>
    <row r="6" spans="1:8" x14ac:dyDescent="0.25">
      <c r="A6" s="65">
        <v>2</v>
      </c>
      <c r="B6" s="76" t="s">
        <v>508</v>
      </c>
      <c r="C6" s="27">
        <v>4000</v>
      </c>
      <c r="D6" s="26" t="s">
        <v>382</v>
      </c>
      <c r="F6" s="59">
        <v>250</v>
      </c>
      <c r="G6" s="77"/>
      <c r="H6" s="65">
        <f>ROW()</f>
        <v>6</v>
      </c>
    </row>
    <row r="7" spans="1:8" x14ac:dyDescent="0.25">
      <c r="A7" s="65">
        <v>2</v>
      </c>
      <c r="B7" s="76" t="s">
        <v>508</v>
      </c>
      <c r="C7" s="27">
        <v>1202</v>
      </c>
      <c r="D7" s="26" t="s">
        <v>369</v>
      </c>
      <c r="F7" s="59">
        <v>12.5</v>
      </c>
      <c r="G7" s="77"/>
      <c r="H7" s="65">
        <f>ROW()</f>
        <v>7</v>
      </c>
    </row>
    <row r="8" spans="1:8" x14ac:dyDescent="0.25">
      <c r="A8" s="65">
        <v>2</v>
      </c>
      <c r="B8" s="76" t="s">
        <v>508</v>
      </c>
      <c r="C8" s="27">
        <v>1201</v>
      </c>
      <c r="D8" s="26" t="s">
        <v>377</v>
      </c>
      <c r="F8" s="59">
        <v>24.94</v>
      </c>
      <c r="G8" s="77"/>
      <c r="H8" s="65">
        <f>ROW()</f>
        <v>8</v>
      </c>
    </row>
    <row r="9" spans="1:8" ht="15.75" thickBot="1" x14ac:dyDescent="0.3">
      <c r="A9" s="65">
        <v>2</v>
      </c>
      <c r="B9" s="71" t="s">
        <v>508</v>
      </c>
      <c r="C9" s="72">
        <v>1230</v>
      </c>
      <c r="D9" s="73" t="s">
        <v>391</v>
      </c>
      <c r="E9" s="74">
        <v>25</v>
      </c>
      <c r="F9" s="74"/>
      <c r="G9" s="75"/>
      <c r="H9" s="65">
        <f>ROW()</f>
        <v>9</v>
      </c>
    </row>
    <row r="10" spans="1:8" ht="15.75" thickBot="1" x14ac:dyDescent="0.3">
      <c r="A10" s="65">
        <v>2</v>
      </c>
      <c r="B10" s="23"/>
      <c r="C10" s="27"/>
      <c r="D10" s="78"/>
      <c r="H10" s="65">
        <f>ROW()</f>
        <v>10</v>
      </c>
    </row>
    <row r="11" spans="1:8" x14ac:dyDescent="0.25">
      <c r="A11" s="65">
        <v>3</v>
      </c>
      <c r="B11" s="66" t="s">
        <v>474</v>
      </c>
      <c r="C11" s="67">
        <v>5007</v>
      </c>
      <c r="D11" s="68" t="s">
        <v>457</v>
      </c>
      <c r="E11" s="69">
        <v>2400</v>
      </c>
      <c r="F11" s="69"/>
      <c r="G11" s="70"/>
      <c r="H11" s="65">
        <f>ROW()</f>
        <v>11</v>
      </c>
    </row>
    <row r="12" spans="1:8" x14ac:dyDescent="0.25">
      <c r="A12" s="65">
        <v>3</v>
      </c>
      <c r="B12" s="76" t="s">
        <v>474</v>
      </c>
      <c r="C12" s="27">
        <v>1200</v>
      </c>
      <c r="D12" s="26" t="s">
        <v>372</v>
      </c>
      <c r="E12" s="59">
        <v>120</v>
      </c>
      <c r="G12" s="77"/>
      <c r="H12" s="65">
        <f>ROW()</f>
        <v>12</v>
      </c>
    </row>
    <row r="13" spans="1:8" x14ac:dyDescent="0.25">
      <c r="A13" s="65">
        <v>3</v>
      </c>
      <c r="B13" s="76" t="s">
        <v>474</v>
      </c>
      <c r="C13" s="27">
        <v>1201</v>
      </c>
      <c r="D13" s="26" t="s">
        <v>377</v>
      </c>
      <c r="E13" s="59">
        <v>239.4</v>
      </c>
      <c r="G13" s="77"/>
      <c r="H13" s="65">
        <f>ROW()</f>
        <v>13</v>
      </c>
    </row>
    <row r="14" spans="1:8" ht="15.75" thickBot="1" x14ac:dyDescent="0.3">
      <c r="A14" s="65">
        <v>3</v>
      </c>
      <c r="B14" s="71" t="s">
        <v>474</v>
      </c>
      <c r="C14" s="72">
        <v>1000</v>
      </c>
      <c r="D14" s="73" t="s">
        <v>358</v>
      </c>
      <c r="E14" s="74"/>
      <c r="F14" s="74">
        <v>2759.4</v>
      </c>
      <c r="G14" s="75"/>
      <c r="H14" s="65">
        <f>ROW()</f>
        <v>14</v>
      </c>
    </row>
    <row r="15" spans="1:8" ht="15.75" thickBot="1" x14ac:dyDescent="0.3">
      <c r="A15" s="65">
        <v>3</v>
      </c>
      <c r="B15" s="23"/>
      <c r="C15" s="27"/>
      <c r="D15" s="26"/>
      <c r="H15" s="65">
        <f>ROW()</f>
        <v>15</v>
      </c>
    </row>
    <row r="16" spans="1:8" x14ac:dyDescent="0.25">
      <c r="A16" s="65">
        <v>4</v>
      </c>
      <c r="B16" s="66" t="s">
        <v>475</v>
      </c>
      <c r="C16" s="67">
        <v>5020</v>
      </c>
      <c r="D16" s="68" t="s">
        <v>470</v>
      </c>
      <c r="E16" s="69">
        <v>650</v>
      </c>
      <c r="F16" s="69"/>
      <c r="G16" s="70"/>
      <c r="H16" s="65">
        <f>ROW()</f>
        <v>16</v>
      </c>
    </row>
    <row r="17" spans="1:8" x14ac:dyDescent="0.25">
      <c r="A17" s="65">
        <v>4</v>
      </c>
      <c r="B17" s="76" t="s">
        <v>475</v>
      </c>
      <c r="C17" s="27">
        <v>1200</v>
      </c>
      <c r="D17" s="26" t="s">
        <v>372</v>
      </c>
      <c r="E17" s="59">
        <v>32.5</v>
      </c>
      <c r="G17" s="77"/>
      <c r="H17" s="65">
        <f>ROW()</f>
        <v>17</v>
      </c>
    </row>
    <row r="18" spans="1:8" x14ac:dyDescent="0.25">
      <c r="A18" s="65">
        <v>4</v>
      </c>
      <c r="B18" s="76" t="s">
        <v>475</v>
      </c>
      <c r="C18" s="27">
        <v>1201</v>
      </c>
      <c r="D18" s="26" t="s">
        <v>377</v>
      </c>
      <c r="E18" s="59">
        <v>64.84</v>
      </c>
      <c r="G18" s="77"/>
      <c r="H18" s="65">
        <f>ROW()</f>
        <v>18</v>
      </c>
    </row>
    <row r="19" spans="1:8" ht="15.75" thickBot="1" x14ac:dyDescent="0.3">
      <c r="A19" s="65">
        <v>4</v>
      </c>
      <c r="B19" s="71" t="s">
        <v>475</v>
      </c>
      <c r="C19" s="72">
        <v>1000</v>
      </c>
      <c r="D19" s="73" t="s">
        <v>358</v>
      </c>
      <c r="E19" s="74"/>
      <c r="F19" s="74">
        <v>747.34</v>
      </c>
      <c r="G19" s="75"/>
      <c r="H19" s="65">
        <f>ROW()</f>
        <v>19</v>
      </c>
    </row>
    <row r="20" spans="1:8" ht="15.75" thickBot="1" x14ac:dyDescent="0.3">
      <c r="A20" s="65">
        <v>4</v>
      </c>
      <c r="B20" s="23"/>
      <c r="C20" s="27"/>
      <c r="D20" s="26"/>
      <c r="H20" s="65">
        <f>ROW()</f>
        <v>20</v>
      </c>
    </row>
    <row r="21" spans="1:8" x14ac:dyDescent="0.25">
      <c r="A21" s="65">
        <v>5</v>
      </c>
      <c r="B21" s="66" t="s">
        <v>478</v>
      </c>
      <c r="C21" s="67" t="s">
        <v>472</v>
      </c>
      <c r="D21" s="68" t="s">
        <v>473</v>
      </c>
      <c r="E21" s="69">
        <v>129.94999999999999</v>
      </c>
      <c r="F21" s="69"/>
      <c r="G21" s="70"/>
      <c r="H21" s="65">
        <f>ROW()</f>
        <v>21</v>
      </c>
    </row>
    <row r="22" spans="1:8" x14ac:dyDescent="0.25">
      <c r="A22" s="65">
        <v>5</v>
      </c>
      <c r="B22" s="76" t="s">
        <v>478</v>
      </c>
      <c r="C22" s="27">
        <v>1200</v>
      </c>
      <c r="D22" s="26" t="s">
        <v>372</v>
      </c>
      <c r="E22" s="59">
        <v>6.5</v>
      </c>
      <c r="G22" s="77"/>
      <c r="H22" s="65">
        <f>ROW()</f>
        <v>22</v>
      </c>
    </row>
    <row r="23" spans="1:8" x14ac:dyDescent="0.25">
      <c r="A23" s="65">
        <v>5</v>
      </c>
      <c r="B23" s="76" t="s">
        <v>478</v>
      </c>
      <c r="C23" s="27">
        <v>1201</v>
      </c>
      <c r="D23" s="26" t="s">
        <v>377</v>
      </c>
      <c r="E23" s="59">
        <v>12.96</v>
      </c>
      <c r="G23" s="77"/>
      <c r="H23" s="65">
        <f>ROW()</f>
        <v>23</v>
      </c>
    </row>
    <row r="24" spans="1:8" ht="15.75" thickBot="1" x14ac:dyDescent="0.3">
      <c r="A24" s="65">
        <v>5</v>
      </c>
      <c r="B24" s="71" t="s">
        <v>478</v>
      </c>
      <c r="C24" s="72">
        <v>2000</v>
      </c>
      <c r="D24" s="73" t="s">
        <v>422</v>
      </c>
      <c r="E24" s="74"/>
      <c r="F24" s="74">
        <v>149.41</v>
      </c>
      <c r="G24" s="75" t="s">
        <v>440</v>
      </c>
      <c r="H24" s="65">
        <f>ROW()</f>
        <v>24</v>
      </c>
    </row>
    <row r="25" spans="1:8" ht="15.75" thickBot="1" x14ac:dyDescent="0.3">
      <c r="A25" s="65">
        <v>5</v>
      </c>
      <c r="B25" s="23"/>
      <c r="C25" s="27"/>
      <c r="D25" s="26"/>
      <c r="H25" s="65">
        <f>ROW()</f>
        <v>25</v>
      </c>
    </row>
    <row r="26" spans="1:8" x14ac:dyDescent="0.25">
      <c r="A26" s="65">
        <v>6</v>
      </c>
      <c r="B26" s="66" t="s">
        <v>483</v>
      </c>
      <c r="C26" s="67">
        <v>5013</v>
      </c>
      <c r="D26" s="68" t="s">
        <v>428</v>
      </c>
      <c r="E26" s="69">
        <v>29.95</v>
      </c>
      <c r="F26" s="69"/>
      <c r="G26" s="70"/>
      <c r="H26" s="65">
        <f>ROW()</f>
        <v>26</v>
      </c>
    </row>
    <row r="27" spans="1:8" ht="15.75" thickBot="1" x14ac:dyDescent="0.3">
      <c r="A27" s="65">
        <v>6</v>
      </c>
      <c r="B27" s="71" t="s">
        <v>483</v>
      </c>
      <c r="C27" s="72">
        <v>1000</v>
      </c>
      <c r="D27" s="73" t="s">
        <v>358</v>
      </c>
      <c r="E27" s="74"/>
      <c r="F27" s="74">
        <v>29.95</v>
      </c>
      <c r="G27" s="75"/>
      <c r="H27" s="65">
        <f>ROW()</f>
        <v>27</v>
      </c>
    </row>
    <row r="28" spans="1:8" ht="15.75" thickBot="1" x14ac:dyDescent="0.3">
      <c r="A28" s="65">
        <v>6</v>
      </c>
      <c r="B28" s="23"/>
      <c r="C28" s="27"/>
      <c r="D28" s="26"/>
      <c r="H28" s="65">
        <f>ROW()</f>
        <v>28</v>
      </c>
    </row>
    <row r="29" spans="1:8" x14ac:dyDescent="0.25">
      <c r="A29" s="65">
        <v>7</v>
      </c>
      <c r="B29" s="79" t="s">
        <v>512</v>
      </c>
      <c r="C29" s="80" t="s">
        <v>427</v>
      </c>
      <c r="D29" s="81" t="s">
        <v>428</v>
      </c>
      <c r="E29" s="69">
        <v>29.95</v>
      </c>
      <c r="F29" s="69"/>
      <c r="G29" s="70"/>
      <c r="H29" s="65">
        <f>ROW()</f>
        <v>29</v>
      </c>
    </row>
    <row r="30" spans="1:8" ht="15.75" thickBot="1" x14ac:dyDescent="0.3">
      <c r="A30" s="65">
        <v>7</v>
      </c>
      <c r="B30" s="82" t="s">
        <v>512</v>
      </c>
      <c r="C30" s="83" t="s">
        <v>360</v>
      </c>
      <c r="D30" s="84" t="s">
        <v>358</v>
      </c>
      <c r="E30" s="74"/>
      <c r="F30" s="74">
        <v>29.95</v>
      </c>
      <c r="G30" s="75"/>
      <c r="H30" s="65">
        <f>ROW()</f>
        <v>30</v>
      </c>
    </row>
    <row r="31" spans="1:8" ht="15.75" thickBot="1" x14ac:dyDescent="0.3">
      <c r="A31" s="65">
        <v>7</v>
      </c>
      <c r="H31" s="65">
        <f>ROW()</f>
        <v>31</v>
      </c>
    </row>
    <row r="32" spans="1:8" x14ac:dyDescent="0.25">
      <c r="A32" s="65">
        <v>8</v>
      </c>
      <c r="B32" s="79" t="s">
        <v>610</v>
      </c>
      <c r="C32" s="80" t="s">
        <v>427</v>
      </c>
      <c r="D32" s="81" t="s">
        <v>428</v>
      </c>
      <c r="E32" s="69">
        <v>0.4</v>
      </c>
      <c r="F32" s="69"/>
      <c r="G32" s="70"/>
      <c r="H32" s="65">
        <f>ROW()</f>
        <v>32</v>
      </c>
    </row>
    <row r="33" spans="1:8" ht="15.75" thickBot="1" x14ac:dyDescent="0.3">
      <c r="A33" s="65">
        <v>8</v>
      </c>
      <c r="B33" s="82" t="s">
        <v>610</v>
      </c>
      <c r="C33" s="83" t="s">
        <v>360</v>
      </c>
      <c r="D33" s="84" t="s">
        <v>358</v>
      </c>
      <c r="E33" s="74"/>
      <c r="F33" s="74">
        <v>0.4</v>
      </c>
      <c r="G33" s="75"/>
      <c r="H33" s="65">
        <f>ROW()</f>
        <v>33</v>
      </c>
    </row>
    <row r="34" spans="1:8" x14ac:dyDescent="0.25">
      <c r="A34" s="65">
        <v>8</v>
      </c>
      <c r="H34" s="65">
        <f>ROW()</f>
        <v>34</v>
      </c>
    </row>
    <row r="462" spans="8:8" x14ac:dyDescent="0.25">
      <c r="H462" s="114"/>
    </row>
    <row r="463" spans="8:8" x14ac:dyDescent="0.25">
      <c r="H463" s="114"/>
    </row>
    <row r="464" spans="8:8" x14ac:dyDescent="0.25">
      <c r="H464" s="11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T28"/>
  <sheetViews>
    <sheetView zoomScale="90" zoomScaleNormal="90" workbookViewId="0">
      <pane ySplit="2" topLeftCell="A4" activePane="bottomLeft" state="frozen"/>
      <selection pane="bottomLeft" activeCell="F26" sqref="F26"/>
    </sheetView>
  </sheetViews>
  <sheetFormatPr baseColWidth="10" defaultRowHeight="15" x14ac:dyDescent="0.25"/>
  <cols>
    <col min="1" max="1" width="9.5703125" style="20" bestFit="1" customWidth="1"/>
    <col min="2" max="2" width="12" style="12" bestFit="1" customWidth="1"/>
    <col min="3" max="3" width="7.28515625" style="12" bestFit="1" customWidth="1"/>
    <col min="4" max="4" width="28" style="14" bestFit="1" customWidth="1"/>
    <col min="5" max="5" width="26" style="14" bestFit="1" customWidth="1"/>
    <col min="6" max="6" width="25.42578125" style="14" bestFit="1" customWidth="1"/>
    <col min="7" max="7" width="23.85546875" style="14" bestFit="1" customWidth="1"/>
    <col min="8" max="8" width="11.42578125" style="16" bestFit="1" customWidth="1"/>
    <col min="9" max="9" width="21.7109375" bestFit="1" customWidth="1"/>
    <col min="10" max="10" width="12.140625" style="1" bestFit="1" customWidth="1"/>
    <col min="11" max="11" width="23.5703125" bestFit="1" customWidth="1"/>
    <col min="12" max="12" width="12.140625" style="16" bestFit="1" customWidth="1"/>
    <col min="13" max="13" width="12.42578125" bestFit="1" customWidth="1"/>
    <col min="14" max="14" width="12.140625" style="16" bestFit="1" customWidth="1"/>
    <col min="15" max="15" width="8.42578125" bestFit="1" customWidth="1"/>
    <col min="16" max="16" width="8.7109375" style="16" bestFit="1" customWidth="1"/>
    <col min="17" max="17" width="8.7109375" bestFit="1" customWidth="1"/>
    <col min="18" max="18" width="10.28515625" style="16" bestFit="1" customWidth="1"/>
    <col min="19" max="19" width="11.42578125" style="16" bestFit="1" customWidth="1"/>
    <col min="20" max="20" width="10.28515625" style="16" bestFit="1" customWidth="1"/>
  </cols>
  <sheetData>
    <row r="1" spans="1:20" x14ac:dyDescent="0.25">
      <c r="A1" s="4" t="s">
        <v>313</v>
      </c>
      <c r="B1" s="5" t="s">
        <v>658</v>
      </c>
      <c r="C1" s="4" t="s">
        <v>659</v>
      </c>
      <c r="D1" s="6" t="s">
        <v>314</v>
      </c>
      <c r="E1" s="5" t="s">
        <v>315</v>
      </c>
      <c r="F1" s="4" t="s">
        <v>316</v>
      </c>
      <c r="G1" s="4" t="s">
        <v>317</v>
      </c>
      <c r="H1" s="7" t="s">
        <v>318</v>
      </c>
      <c r="I1" s="4" t="s">
        <v>319</v>
      </c>
      <c r="J1" s="8" t="s">
        <v>320</v>
      </c>
      <c r="K1" s="9" t="s">
        <v>321</v>
      </c>
      <c r="L1" s="7" t="s">
        <v>322</v>
      </c>
      <c r="M1" s="10" t="s">
        <v>323</v>
      </c>
      <c r="N1" s="11" t="s">
        <v>324</v>
      </c>
      <c r="O1" s="4" t="s">
        <v>325</v>
      </c>
      <c r="P1" s="7" t="s">
        <v>660</v>
      </c>
      <c r="Q1" s="5" t="s">
        <v>326</v>
      </c>
      <c r="R1" s="7" t="s">
        <v>661</v>
      </c>
      <c r="S1" s="7" t="s">
        <v>662</v>
      </c>
      <c r="T1" s="7" t="s">
        <v>663</v>
      </c>
    </row>
    <row r="2" spans="1:20" x14ac:dyDescent="0.25">
      <c r="A2" s="12">
        <v>30</v>
      </c>
      <c r="B2" s="13">
        <v>45205</v>
      </c>
      <c r="C2" s="12">
        <v>3</v>
      </c>
      <c r="D2" s="14" t="s">
        <v>327</v>
      </c>
      <c r="E2" s="14" t="s">
        <v>328</v>
      </c>
      <c r="F2" s="15" t="s">
        <v>329</v>
      </c>
      <c r="G2" s="15" t="s">
        <v>330</v>
      </c>
      <c r="H2" s="16">
        <v>1050</v>
      </c>
      <c r="I2" s="17" t="s">
        <v>331</v>
      </c>
      <c r="J2" s="1">
        <v>0</v>
      </c>
      <c r="K2" s="17" t="s">
        <v>331</v>
      </c>
      <c r="L2" s="16">
        <v>0</v>
      </c>
      <c r="M2" s="17" t="s">
        <v>332</v>
      </c>
      <c r="N2" s="16">
        <v>0</v>
      </c>
      <c r="O2" s="18">
        <v>0.05</v>
      </c>
      <c r="P2" s="16">
        <v>52.5</v>
      </c>
      <c r="Q2" s="19">
        <v>9.9750000000000005E-2</v>
      </c>
      <c r="R2" s="16">
        <v>104.74</v>
      </c>
      <c r="S2" s="16">
        <v>1207.24</v>
      </c>
      <c r="T2" s="16">
        <v>0</v>
      </c>
    </row>
    <row r="3" spans="1:20" x14ac:dyDescent="0.25">
      <c r="A3" s="12">
        <v>23031</v>
      </c>
      <c r="B3" s="13">
        <v>45211</v>
      </c>
      <c r="C3" s="12">
        <v>1</v>
      </c>
      <c r="D3" s="14" t="s">
        <v>333</v>
      </c>
      <c r="E3" s="14" t="s">
        <v>30</v>
      </c>
      <c r="F3" s="15" t="s">
        <v>334</v>
      </c>
      <c r="G3" s="15" t="s">
        <v>335</v>
      </c>
      <c r="H3" s="16">
        <v>15750</v>
      </c>
      <c r="I3" s="17" t="s">
        <v>331</v>
      </c>
      <c r="J3" s="1">
        <v>111</v>
      </c>
      <c r="K3" s="17" t="s">
        <v>331</v>
      </c>
      <c r="L3" s="16">
        <v>222</v>
      </c>
      <c r="M3" s="17" t="s">
        <v>332</v>
      </c>
      <c r="N3" s="16">
        <v>333</v>
      </c>
      <c r="O3" s="18">
        <v>0.05</v>
      </c>
      <c r="P3" s="16">
        <v>820.8</v>
      </c>
      <c r="Q3" s="19">
        <v>9.9750000000000005E-2</v>
      </c>
      <c r="R3" s="16">
        <v>1637.5</v>
      </c>
      <c r="S3" s="16">
        <v>18874.3</v>
      </c>
      <c r="T3" s="16">
        <v>2500</v>
      </c>
    </row>
    <row r="4" spans="1:20" x14ac:dyDescent="0.25">
      <c r="A4" s="12" t="s">
        <v>336</v>
      </c>
      <c r="B4" s="13">
        <v>45273</v>
      </c>
      <c r="C4" s="12">
        <v>921</v>
      </c>
      <c r="D4" s="15" t="s">
        <v>158</v>
      </c>
      <c r="E4" s="15" t="s">
        <v>26</v>
      </c>
      <c r="F4" s="15" t="s">
        <v>334</v>
      </c>
      <c r="G4" s="15" t="s">
        <v>335</v>
      </c>
      <c r="H4" s="16">
        <v>2175</v>
      </c>
      <c r="I4" s="17" t="s">
        <v>331</v>
      </c>
      <c r="J4" s="1">
        <v>21</v>
      </c>
      <c r="K4" s="17" t="s">
        <v>337</v>
      </c>
      <c r="L4" s="16">
        <v>31</v>
      </c>
      <c r="M4" s="17" t="s">
        <v>332</v>
      </c>
      <c r="N4" s="16">
        <v>41</v>
      </c>
      <c r="O4" s="18">
        <v>0.05</v>
      </c>
      <c r="P4" s="16">
        <v>105.9</v>
      </c>
      <c r="Q4" s="19">
        <v>9.9750000000000005E-2</v>
      </c>
      <c r="R4" s="16">
        <v>211.27</v>
      </c>
      <c r="S4" s="16">
        <v>2585.17</v>
      </c>
      <c r="T4" s="16">
        <v>500</v>
      </c>
    </row>
    <row r="5" spans="1:20" x14ac:dyDescent="0.25">
      <c r="A5" s="12" t="s">
        <v>338</v>
      </c>
      <c r="B5" s="13">
        <v>45275</v>
      </c>
      <c r="C5" s="12">
        <v>2</v>
      </c>
      <c r="D5" s="14" t="s">
        <v>158</v>
      </c>
      <c r="E5" s="15" t="s">
        <v>271</v>
      </c>
      <c r="F5" s="15" t="s">
        <v>334</v>
      </c>
      <c r="G5" s="15" t="s">
        <v>335</v>
      </c>
      <c r="H5" s="16">
        <v>1800</v>
      </c>
      <c r="I5" s="17" t="s">
        <v>339</v>
      </c>
      <c r="J5" s="1">
        <v>11</v>
      </c>
      <c r="K5" s="17" t="s">
        <v>340</v>
      </c>
      <c r="L5" s="16">
        <v>12</v>
      </c>
      <c r="M5" s="17" t="s">
        <v>341</v>
      </c>
      <c r="N5" s="16">
        <v>14</v>
      </c>
      <c r="O5" s="18">
        <v>0.05</v>
      </c>
      <c r="P5" s="16">
        <v>91.85</v>
      </c>
      <c r="Q5" s="19">
        <v>9.9750000000000005E-2</v>
      </c>
      <c r="R5" s="16">
        <v>183.24</v>
      </c>
      <c r="S5" s="16">
        <v>2112.09</v>
      </c>
      <c r="T5" s="16">
        <v>500</v>
      </c>
    </row>
    <row r="6" spans="1:20" x14ac:dyDescent="0.25">
      <c r="A6" s="12" t="s">
        <v>342</v>
      </c>
      <c r="B6" s="13">
        <v>45280</v>
      </c>
      <c r="C6" s="12">
        <v>895</v>
      </c>
      <c r="D6" s="14" t="s">
        <v>158</v>
      </c>
      <c r="E6" s="15" t="s">
        <v>106</v>
      </c>
      <c r="F6" s="15" t="s">
        <v>334</v>
      </c>
      <c r="G6" s="15" t="s">
        <v>335</v>
      </c>
      <c r="H6" s="16">
        <v>900</v>
      </c>
      <c r="I6" s="17" t="s">
        <v>343</v>
      </c>
      <c r="J6" s="1">
        <v>25</v>
      </c>
      <c r="K6" s="17" t="s">
        <v>331</v>
      </c>
      <c r="L6" s="16">
        <v>0</v>
      </c>
      <c r="M6" s="17" t="s">
        <v>332</v>
      </c>
      <c r="N6" s="16">
        <v>0</v>
      </c>
      <c r="O6" s="18">
        <v>0.05</v>
      </c>
      <c r="P6" s="16">
        <v>46.25</v>
      </c>
      <c r="Q6" s="19">
        <v>9.9750000000000005E-2</v>
      </c>
      <c r="R6" s="16">
        <v>92.27</v>
      </c>
      <c r="S6" s="16">
        <v>1063.52</v>
      </c>
      <c r="T6" s="16">
        <v>500</v>
      </c>
    </row>
    <row r="7" spans="1:20" x14ac:dyDescent="0.25">
      <c r="A7" s="12" t="s">
        <v>344</v>
      </c>
      <c r="B7" s="13">
        <v>45279</v>
      </c>
      <c r="C7" s="12">
        <v>2019</v>
      </c>
      <c r="D7" s="14" t="s">
        <v>158</v>
      </c>
      <c r="E7" s="15" t="s">
        <v>30</v>
      </c>
      <c r="F7" s="15" t="s">
        <v>334</v>
      </c>
      <c r="G7" s="15" t="s">
        <v>335</v>
      </c>
      <c r="H7" s="16">
        <v>2700</v>
      </c>
      <c r="I7" s="17" t="s">
        <v>339</v>
      </c>
      <c r="J7" s="1">
        <v>1</v>
      </c>
      <c r="K7" s="17" t="s">
        <v>340</v>
      </c>
      <c r="L7" s="16">
        <v>2</v>
      </c>
      <c r="M7" s="17" t="s">
        <v>341</v>
      </c>
      <c r="N7" s="16">
        <v>3</v>
      </c>
      <c r="O7" s="18">
        <v>0.05</v>
      </c>
      <c r="P7" s="16">
        <v>135.30000000000001</v>
      </c>
      <c r="Q7" s="19">
        <v>9.9750000000000005E-2</v>
      </c>
      <c r="R7" s="16">
        <v>269.92</v>
      </c>
      <c r="S7" s="16">
        <v>3111.22</v>
      </c>
      <c r="T7" s="16">
        <v>25</v>
      </c>
    </row>
    <row r="8" spans="1:20" x14ac:dyDescent="0.25">
      <c r="A8" s="12" t="s">
        <v>345</v>
      </c>
      <c r="B8" s="13">
        <v>45280</v>
      </c>
      <c r="C8" s="12">
        <v>9</v>
      </c>
      <c r="D8" s="14" t="s">
        <v>158</v>
      </c>
      <c r="E8" s="15" t="s">
        <v>262</v>
      </c>
      <c r="F8" s="15" t="s">
        <v>334</v>
      </c>
      <c r="G8" s="15" t="s">
        <v>335</v>
      </c>
      <c r="H8" s="16">
        <v>300</v>
      </c>
      <c r="I8" s="17" t="s">
        <v>339</v>
      </c>
      <c r="J8" s="1">
        <v>10</v>
      </c>
      <c r="K8" s="17" t="s">
        <v>340</v>
      </c>
      <c r="L8" s="16">
        <v>20</v>
      </c>
      <c r="M8" s="17" t="s">
        <v>341</v>
      </c>
      <c r="N8" s="16">
        <v>30</v>
      </c>
      <c r="O8" s="18">
        <v>0.05</v>
      </c>
      <c r="P8" s="16">
        <v>18</v>
      </c>
      <c r="Q8" s="19">
        <v>9.9750000000000005E-2</v>
      </c>
      <c r="R8" s="16">
        <v>35.909999999999997</v>
      </c>
      <c r="S8" s="16">
        <v>413.91</v>
      </c>
      <c r="T8" s="16">
        <v>250</v>
      </c>
    </row>
    <row r="9" spans="1:20" x14ac:dyDescent="0.25">
      <c r="A9" s="12" t="s">
        <v>346</v>
      </c>
      <c r="B9" s="13">
        <v>45280</v>
      </c>
      <c r="C9" s="12">
        <v>775</v>
      </c>
      <c r="D9" s="14" t="s">
        <v>158</v>
      </c>
      <c r="E9" s="15" t="s">
        <v>347</v>
      </c>
      <c r="F9" s="15" t="s">
        <v>334</v>
      </c>
      <c r="G9" s="15" t="s">
        <v>335</v>
      </c>
      <c r="H9" s="16">
        <v>900</v>
      </c>
      <c r="I9" s="17" t="s">
        <v>339</v>
      </c>
      <c r="J9" s="1">
        <v>0</v>
      </c>
      <c r="K9" s="17" t="s">
        <v>348</v>
      </c>
      <c r="L9" s="16">
        <v>10</v>
      </c>
      <c r="M9" s="17" t="s">
        <v>341</v>
      </c>
      <c r="N9" s="16">
        <v>0</v>
      </c>
      <c r="O9" s="18">
        <v>0.05</v>
      </c>
      <c r="P9" s="16">
        <v>45.5</v>
      </c>
      <c r="Q9" s="19">
        <v>9.9750000000000005E-2</v>
      </c>
      <c r="R9" s="16">
        <v>90.77</v>
      </c>
      <c r="S9" s="16">
        <v>1046.27</v>
      </c>
      <c r="T9" s="16">
        <v>0</v>
      </c>
    </row>
    <row r="10" spans="1:20" x14ac:dyDescent="0.25">
      <c r="A10" s="12" t="s">
        <v>349</v>
      </c>
      <c r="B10" s="13">
        <v>45280</v>
      </c>
      <c r="C10" s="12">
        <v>921</v>
      </c>
      <c r="D10" s="14" t="s">
        <v>158</v>
      </c>
      <c r="E10" s="15" t="s">
        <v>174</v>
      </c>
      <c r="F10" s="15" t="s">
        <v>334</v>
      </c>
      <c r="G10" s="15" t="s">
        <v>335</v>
      </c>
      <c r="H10" s="16">
        <v>1200</v>
      </c>
      <c r="I10" s="17" t="s">
        <v>339</v>
      </c>
      <c r="J10" s="1">
        <v>11.11</v>
      </c>
      <c r="K10" s="17" t="s">
        <v>348</v>
      </c>
      <c r="L10" s="16">
        <v>22.22</v>
      </c>
      <c r="M10" s="17" t="s">
        <v>341</v>
      </c>
      <c r="N10" s="16">
        <v>33.33</v>
      </c>
      <c r="O10" s="18">
        <v>0.05</v>
      </c>
      <c r="P10" s="16">
        <v>63.33</v>
      </c>
      <c r="Q10" s="19">
        <v>9.9750000000000005E-2</v>
      </c>
      <c r="R10" s="16">
        <v>126.35</v>
      </c>
      <c r="S10" s="16">
        <v>1456.34</v>
      </c>
      <c r="T10" s="16">
        <v>150</v>
      </c>
    </row>
    <row r="11" spans="1:20" x14ac:dyDescent="0.25">
      <c r="A11" s="12" t="s">
        <v>598</v>
      </c>
      <c r="B11" s="13">
        <v>45279</v>
      </c>
      <c r="C11" s="12">
        <v>2019</v>
      </c>
      <c r="D11" s="14" t="s">
        <v>158</v>
      </c>
      <c r="E11" s="15" t="s">
        <v>30</v>
      </c>
      <c r="F11" s="15" t="s">
        <v>334</v>
      </c>
      <c r="G11" s="15" t="s">
        <v>335</v>
      </c>
      <c r="H11" s="16">
        <v>2700</v>
      </c>
      <c r="I11" s="17" t="s">
        <v>339</v>
      </c>
      <c r="J11" s="1">
        <v>1</v>
      </c>
      <c r="K11" s="17" t="s">
        <v>340</v>
      </c>
      <c r="L11" s="16">
        <v>2</v>
      </c>
      <c r="M11" s="17" t="s">
        <v>341</v>
      </c>
      <c r="N11" s="16">
        <v>3</v>
      </c>
      <c r="O11" s="18">
        <v>0.05</v>
      </c>
      <c r="P11" s="16">
        <v>135.30000000000001</v>
      </c>
      <c r="Q11" s="19">
        <v>9.9750000000000005E-2</v>
      </c>
      <c r="R11" s="16">
        <v>269.92</v>
      </c>
      <c r="S11" s="16">
        <v>3111.22</v>
      </c>
      <c r="T11" s="16">
        <v>25</v>
      </c>
    </row>
    <row r="12" spans="1:20" x14ac:dyDescent="0.25">
      <c r="A12" s="12" t="s">
        <v>350</v>
      </c>
      <c r="B12" s="13">
        <v>45281</v>
      </c>
      <c r="C12" s="12">
        <v>4</v>
      </c>
      <c r="D12" s="14" t="s">
        <v>158</v>
      </c>
      <c r="E12" s="15" t="s">
        <v>254</v>
      </c>
      <c r="F12" s="15" t="s">
        <v>334</v>
      </c>
      <c r="G12" s="15" t="s">
        <v>335</v>
      </c>
      <c r="H12" s="16">
        <v>600</v>
      </c>
      <c r="I12" s="17" t="s">
        <v>339</v>
      </c>
      <c r="J12" s="1">
        <v>0</v>
      </c>
      <c r="K12" s="17" t="s">
        <v>348</v>
      </c>
      <c r="L12" s="16">
        <v>0</v>
      </c>
      <c r="M12" s="17" t="s">
        <v>341</v>
      </c>
      <c r="N12" s="16">
        <v>25</v>
      </c>
      <c r="O12" s="18">
        <v>0.05</v>
      </c>
      <c r="P12" s="16">
        <v>31.25</v>
      </c>
      <c r="Q12" s="19">
        <v>9.9750000000000005E-2</v>
      </c>
      <c r="R12" s="16">
        <v>62.34</v>
      </c>
      <c r="S12" s="16">
        <v>718.59</v>
      </c>
      <c r="T12" s="16">
        <v>100</v>
      </c>
    </row>
    <row r="13" spans="1:20" x14ac:dyDescent="0.25">
      <c r="A13" s="12" t="s">
        <v>414</v>
      </c>
      <c r="B13" s="13">
        <v>45281</v>
      </c>
      <c r="C13" s="12">
        <v>915</v>
      </c>
      <c r="E13" s="15" t="s">
        <v>596</v>
      </c>
      <c r="H13" s="16">
        <v>375</v>
      </c>
      <c r="I13" s="17" t="s">
        <v>339</v>
      </c>
      <c r="J13" s="1">
        <v>0</v>
      </c>
      <c r="K13" s="17" t="s">
        <v>348</v>
      </c>
      <c r="L13" s="16">
        <v>0</v>
      </c>
      <c r="M13" s="17" t="s">
        <v>341</v>
      </c>
      <c r="N13" s="16">
        <v>0</v>
      </c>
      <c r="O13" s="18">
        <v>0.05</v>
      </c>
      <c r="P13" s="16">
        <v>18.75</v>
      </c>
      <c r="Q13" s="19">
        <v>9.9750000000000005E-2</v>
      </c>
      <c r="R13" s="16">
        <v>37.409999999999997</v>
      </c>
      <c r="S13" s="1">
        <v>431.16</v>
      </c>
      <c r="T13" s="16">
        <v>0</v>
      </c>
    </row>
    <row r="14" spans="1:20" x14ac:dyDescent="0.25">
      <c r="A14" s="12" t="s">
        <v>415</v>
      </c>
      <c r="B14" s="13">
        <v>45281</v>
      </c>
      <c r="C14" s="12">
        <v>9</v>
      </c>
      <c r="E14" s="15" t="s">
        <v>262</v>
      </c>
      <c r="H14" s="16">
        <v>600</v>
      </c>
      <c r="I14" s="17" t="s">
        <v>339</v>
      </c>
      <c r="J14" s="1">
        <v>1</v>
      </c>
      <c r="K14" s="17" t="s">
        <v>348</v>
      </c>
      <c r="L14" s="16">
        <v>2</v>
      </c>
      <c r="M14" s="17" t="s">
        <v>341</v>
      </c>
      <c r="N14" s="16">
        <v>3</v>
      </c>
      <c r="O14" s="18">
        <v>0.05</v>
      </c>
      <c r="P14" s="16">
        <v>30.3</v>
      </c>
      <c r="Q14" s="19">
        <v>9.9750000000000005E-2</v>
      </c>
      <c r="R14" s="16">
        <v>60.45</v>
      </c>
      <c r="S14" s="1">
        <v>696.75</v>
      </c>
      <c r="T14" s="16">
        <v>25</v>
      </c>
    </row>
    <row r="15" spans="1:20" x14ac:dyDescent="0.25">
      <c r="A15" s="12" t="s">
        <v>418</v>
      </c>
      <c r="B15" s="13">
        <v>45281</v>
      </c>
      <c r="C15" s="12">
        <v>2011</v>
      </c>
      <c r="E15" s="15" t="s">
        <v>235</v>
      </c>
      <c r="H15" s="16">
        <v>7500</v>
      </c>
      <c r="I15" s="17" t="s">
        <v>339</v>
      </c>
      <c r="J15" s="1">
        <v>111</v>
      </c>
      <c r="K15" s="17" t="s">
        <v>348</v>
      </c>
      <c r="L15" s="16">
        <v>222</v>
      </c>
      <c r="M15" s="17" t="s">
        <v>341</v>
      </c>
      <c r="N15" s="16">
        <v>333</v>
      </c>
      <c r="O15" s="18">
        <v>0.05</v>
      </c>
      <c r="P15" s="16">
        <v>408.3</v>
      </c>
      <c r="Q15" s="19">
        <v>9.9750000000000005E-2</v>
      </c>
      <c r="R15" s="16">
        <v>814.56</v>
      </c>
      <c r="S15" s="1">
        <v>9388.86</v>
      </c>
      <c r="T15" s="16">
        <v>2500</v>
      </c>
    </row>
    <row r="16" spans="1:20" x14ac:dyDescent="0.25">
      <c r="A16" s="12" t="s">
        <v>419</v>
      </c>
      <c r="B16" s="13">
        <v>45281</v>
      </c>
      <c r="C16" s="12">
        <v>895</v>
      </c>
      <c r="E16" s="15" t="s">
        <v>106</v>
      </c>
      <c r="H16" s="16">
        <v>1500</v>
      </c>
      <c r="I16" s="17" t="s">
        <v>339</v>
      </c>
      <c r="J16" s="1">
        <v>11</v>
      </c>
      <c r="K16" s="17" t="s">
        <v>348</v>
      </c>
      <c r="L16" s="16">
        <v>12</v>
      </c>
      <c r="M16" s="17" t="s">
        <v>341</v>
      </c>
      <c r="N16" s="16">
        <v>13</v>
      </c>
      <c r="O16" s="18">
        <v>0.05</v>
      </c>
      <c r="P16" s="16">
        <v>76.8</v>
      </c>
      <c r="Q16" s="19">
        <v>9.9750000000000005E-2</v>
      </c>
      <c r="R16" s="16">
        <v>153.22</v>
      </c>
      <c r="S16" s="1">
        <v>1766.02</v>
      </c>
      <c r="T16" s="16">
        <v>500</v>
      </c>
    </row>
    <row r="17" spans="1:20" x14ac:dyDescent="0.25">
      <c r="A17" s="12" t="s">
        <v>420</v>
      </c>
      <c r="B17" s="13">
        <v>45281</v>
      </c>
      <c r="C17" s="12">
        <v>344</v>
      </c>
      <c r="E17" s="15" t="s">
        <v>155</v>
      </c>
      <c r="H17" s="16">
        <v>300</v>
      </c>
      <c r="I17" s="17" t="s">
        <v>339</v>
      </c>
      <c r="J17" s="1">
        <v>0</v>
      </c>
      <c r="K17" s="17" t="s">
        <v>348</v>
      </c>
      <c r="L17" s="16">
        <v>0</v>
      </c>
      <c r="M17" s="17" t="s">
        <v>341</v>
      </c>
      <c r="N17" s="16">
        <v>0</v>
      </c>
      <c r="O17" s="18">
        <v>0.05</v>
      </c>
      <c r="P17" s="16">
        <v>15</v>
      </c>
      <c r="Q17" s="19">
        <v>9.9750000000000005E-2</v>
      </c>
      <c r="R17" s="16">
        <v>29.93</v>
      </c>
      <c r="S17" s="1">
        <v>344.93</v>
      </c>
      <c r="T17" s="16">
        <v>0</v>
      </c>
    </row>
    <row r="18" spans="1:20" x14ac:dyDescent="0.25">
      <c r="A18" s="12" t="s">
        <v>666</v>
      </c>
      <c r="B18" s="13">
        <v>45342</v>
      </c>
      <c r="C18" s="12">
        <v>895</v>
      </c>
      <c r="D18" t="s">
        <v>158</v>
      </c>
      <c r="E18" s="14" t="s">
        <v>106</v>
      </c>
      <c r="F18" s="14" t="s">
        <v>334</v>
      </c>
      <c r="G18" s="14" t="s">
        <v>335</v>
      </c>
      <c r="H18" s="16">
        <v>900</v>
      </c>
      <c r="I18" s="14" t="s">
        <v>339</v>
      </c>
      <c r="J18" s="1">
        <v>1</v>
      </c>
      <c r="K18" s="14" t="s">
        <v>665</v>
      </c>
      <c r="L18" s="16">
        <v>2</v>
      </c>
      <c r="M18" s="14" t="s">
        <v>341</v>
      </c>
      <c r="N18" s="16">
        <v>3</v>
      </c>
      <c r="O18" s="2">
        <v>0.05</v>
      </c>
      <c r="P18" s="16">
        <v>45.3</v>
      </c>
      <c r="Q18" s="3">
        <v>9.9750000000000005E-2</v>
      </c>
      <c r="R18" s="16">
        <v>90.37</v>
      </c>
      <c r="S18" s="17">
        <v>1041.67</v>
      </c>
      <c r="T18" s="17">
        <v>250</v>
      </c>
    </row>
    <row r="19" spans="1:20" x14ac:dyDescent="0.25">
      <c r="A19" s="12" t="s">
        <v>664</v>
      </c>
      <c r="B19" s="13">
        <v>45343</v>
      </c>
      <c r="C19" s="12">
        <v>1083</v>
      </c>
      <c r="D19" s="14" t="s">
        <v>158</v>
      </c>
      <c r="E19" s="15" t="s">
        <v>48</v>
      </c>
      <c r="F19" s="14" t="s">
        <v>334</v>
      </c>
      <c r="G19" s="14" t="s">
        <v>335</v>
      </c>
      <c r="H19" s="16">
        <v>1050</v>
      </c>
      <c r="I19" s="17" t="s">
        <v>339</v>
      </c>
      <c r="J19" s="1">
        <v>5</v>
      </c>
      <c r="K19" s="17" t="s">
        <v>665</v>
      </c>
      <c r="L19" s="16">
        <v>10</v>
      </c>
      <c r="M19" s="17" t="s">
        <v>341</v>
      </c>
      <c r="N19" s="16">
        <v>15</v>
      </c>
      <c r="O19" s="18">
        <v>0.05</v>
      </c>
      <c r="P19" s="16">
        <v>54</v>
      </c>
      <c r="Q19" s="19">
        <v>9.9750000000000005E-2</v>
      </c>
      <c r="R19" s="16">
        <v>107.73</v>
      </c>
      <c r="S19" s="1">
        <v>1241.73</v>
      </c>
      <c r="T19" s="16">
        <v>0</v>
      </c>
    </row>
    <row r="20" spans="1:20" x14ac:dyDescent="0.25">
      <c r="A20" s="109" t="s">
        <v>727</v>
      </c>
      <c r="B20" s="15">
        <v>45343</v>
      </c>
      <c r="C20" s="12">
        <v>3</v>
      </c>
      <c r="D20" s="14" t="s">
        <v>158</v>
      </c>
      <c r="E20" s="15" t="s">
        <v>272</v>
      </c>
      <c r="F20" s="14" t="s">
        <v>334</v>
      </c>
      <c r="G20" s="14" t="s">
        <v>335</v>
      </c>
      <c r="H20" s="16">
        <v>900</v>
      </c>
      <c r="I20" s="17" t="s">
        <v>339</v>
      </c>
      <c r="J20" s="1">
        <v>2</v>
      </c>
      <c r="K20" s="17" t="s">
        <v>665</v>
      </c>
      <c r="L20" s="16">
        <v>4</v>
      </c>
      <c r="M20" s="17" t="s">
        <v>341</v>
      </c>
      <c r="N20" s="16">
        <v>6</v>
      </c>
      <c r="O20" s="18">
        <v>0.05</v>
      </c>
      <c r="P20" s="16">
        <v>45.6</v>
      </c>
      <c r="Q20" s="19">
        <v>9.9750000000000005E-2</v>
      </c>
      <c r="R20" s="16">
        <v>90.97</v>
      </c>
      <c r="S20" s="1">
        <v>1048.57</v>
      </c>
      <c r="T20" s="16">
        <v>500</v>
      </c>
    </row>
    <row r="21" spans="1:20" x14ac:dyDescent="0.25">
      <c r="A21" s="109" t="s">
        <v>729</v>
      </c>
      <c r="B21" s="15">
        <v>45343</v>
      </c>
      <c r="C21" s="12">
        <v>344</v>
      </c>
      <c r="D21" s="109" t="s">
        <v>730</v>
      </c>
      <c r="E21" s="109" t="s">
        <v>155</v>
      </c>
      <c r="F21" s="109" t="s">
        <v>731</v>
      </c>
      <c r="G21" s="109" t="s">
        <v>732</v>
      </c>
      <c r="H21" s="16">
        <v>2190</v>
      </c>
      <c r="I21" s="109" t="s">
        <v>348</v>
      </c>
      <c r="J21" s="1">
        <v>39</v>
      </c>
      <c r="K21" s="17" t="s">
        <v>665</v>
      </c>
      <c r="L21" s="16">
        <v>0</v>
      </c>
      <c r="M21" s="17" t="s">
        <v>341</v>
      </c>
      <c r="N21" s="16">
        <v>15</v>
      </c>
      <c r="O21" s="18">
        <v>0.05</v>
      </c>
      <c r="P21" s="16">
        <v>112.2</v>
      </c>
      <c r="Q21" s="19">
        <v>9.9750000000000005E-2</v>
      </c>
      <c r="R21" s="16">
        <v>223.84</v>
      </c>
      <c r="S21" s="1">
        <v>2580.04</v>
      </c>
      <c r="T21" s="16">
        <v>1000</v>
      </c>
    </row>
    <row r="22" spans="1:20" x14ac:dyDescent="0.25">
      <c r="A22" s="109" t="s">
        <v>736</v>
      </c>
      <c r="B22" s="15">
        <v>45341</v>
      </c>
      <c r="C22" s="12">
        <v>1221</v>
      </c>
      <c r="D22" s="109" t="s">
        <v>158</v>
      </c>
      <c r="E22" s="109" t="s">
        <v>156</v>
      </c>
      <c r="F22" s="109" t="s">
        <v>334</v>
      </c>
      <c r="G22" s="109" t="s">
        <v>335</v>
      </c>
      <c r="H22" s="16">
        <v>3900</v>
      </c>
      <c r="I22" s="109" t="s">
        <v>339</v>
      </c>
      <c r="J22" s="1">
        <v>25</v>
      </c>
      <c r="K22" s="17" t="s">
        <v>665</v>
      </c>
      <c r="L22" s="16">
        <v>50</v>
      </c>
      <c r="M22" s="17" t="s">
        <v>341</v>
      </c>
      <c r="N22" s="16">
        <v>75</v>
      </c>
      <c r="O22" s="18">
        <v>0.05</v>
      </c>
      <c r="P22" s="16">
        <v>202.5</v>
      </c>
      <c r="Q22" s="19">
        <v>9.9750000000000005E-2</v>
      </c>
      <c r="R22" s="16">
        <v>403.99</v>
      </c>
      <c r="S22" s="1">
        <v>4656.49</v>
      </c>
      <c r="T22" s="16">
        <v>1000</v>
      </c>
    </row>
    <row r="23" spans="1:20" x14ac:dyDescent="0.25">
      <c r="A23" s="109" t="s">
        <v>741</v>
      </c>
      <c r="B23" s="15">
        <v>45344</v>
      </c>
      <c r="C23" s="12">
        <v>1134</v>
      </c>
      <c r="D23" s="109" t="s">
        <v>158</v>
      </c>
      <c r="E23" s="109" t="s">
        <v>26</v>
      </c>
      <c r="F23" s="109" t="s">
        <v>334</v>
      </c>
      <c r="G23" s="109" t="s">
        <v>335</v>
      </c>
      <c r="H23" s="16">
        <v>750</v>
      </c>
      <c r="I23" s="109" t="s">
        <v>339</v>
      </c>
      <c r="J23" s="1">
        <v>0</v>
      </c>
      <c r="K23" s="17" t="s">
        <v>665</v>
      </c>
      <c r="L23" s="16">
        <v>0</v>
      </c>
      <c r="M23" s="17" t="s">
        <v>341</v>
      </c>
      <c r="N23" s="16">
        <v>0</v>
      </c>
      <c r="O23" s="18">
        <v>0.05</v>
      </c>
      <c r="P23" s="16">
        <v>37.5</v>
      </c>
      <c r="Q23" s="19">
        <v>9.9750000000000005E-2</v>
      </c>
      <c r="R23" s="16">
        <v>74.81</v>
      </c>
      <c r="S23" s="1">
        <v>862.31</v>
      </c>
      <c r="T23" s="16">
        <v>0</v>
      </c>
    </row>
    <row r="24" spans="1:20" x14ac:dyDescent="0.25">
      <c r="A24" s="109" t="s">
        <v>743</v>
      </c>
      <c r="B24" s="15">
        <v>45344</v>
      </c>
      <c r="C24" s="12">
        <v>156</v>
      </c>
      <c r="D24" s="109" t="s">
        <v>158</v>
      </c>
      <c r="E24" s="109" t="s">
        <v>113</v>
      </c>
      <c r="F24" s="109" t="s">
        <v>334</v>
      </c>
      <c r="G24" s="109" t="s">
        <v>335</v>
      </c>
      <c r="H24" s="16">
        <v>1500</v>
      </c>
      <c r="I24" s="109" t="s">
        <v>339</v>
      </c>
      <c r="J24" s="1">
        <v>0</v>
      </c>
      <c r="K24" s="17" t="s">
        <v>665</v>
      </c>
      <c r="L24" s="16">
        <v>0</v>
      </c>
      <c r="M24" s="17" t="s">
        <v>341</v>
      </c>
      <c r="N24" s="16">
        <v>0</v>
      </c>
      <c r="O24" s="18">
        <v>0.05</v>
      </c>
      <c r="P24" s="16">
        <v>75</v>
      </c>
      <c r="Q24" s="19">
        <v>9.9750000000000005E-2</v>
      </c>
      <c r="R24" s="16">
        <v>149.63</v>
      </c>
      <c r="S24" s="1">
        <v>1724.63</v>
      </c>
      <c r="T24" s="16">
        <v>250</v>
      </c>
    </row>
    <row r="25" spans="1:20" x14ac:dyDescent="0.25">
      <c r="A25" s="109" t="s">
        <v>746</v>
      </c>
      <c r="B25" s="15">
        <v>45344</v>
      </c>
      <c r="C25" s="12">
        <v>2020</v>
      </c>
      <c r="D25" s="109" t="s">
        <v>158</v>
      </c>
      <c r="E25" s="109" t="s">
        <v>256</v>
      </c>
      <c r="F25" s="109" t="s">
        <v>334</v>
      </c>
      <c r="G25" s="109" t="s">
        <v>335</v>
      </c>
      <c r="H25" s="16">
        <v>600</v>
      </c>
      <c r="I25" s="109" t="s">
        <v>339</v>
      </c>
      <c r="J25" s="1">
        <v>5</v>
      </c>
      <c r="K25" s="17" t="s">
        <v>665</v>
      </c>
      <c r="L25" s="16">
        <v>10</v>
      </c>
      <c r="M25" s="17" t="s">
        <v>341</v>
      </c>
      <c r="N25" s="16">
        <v>15</v>
      </c>
      <c r="O25" s="18">
        <v>0.05</v>
      </c>
      <c r="P25" s="16">
        <v>31.5</v>
      </c>
      <c r="Q25" s="19">
        <v>9.9750000000000005E-2</v>
      </c>
      <c r="R25" s="16">
        <v>62.84</v>
      </c>
      <c r="S25" s="1">
        <v>724.34</v>
      </c>
      <c r="T25" s="16">
        <v>250</v>
      </c>
    </row>
    <row r="26" spans="1:20" x14ac:dyDescent="0.25">
      <c r="A26" s="109" t="s">
        <v>749</v>
      </c>
      <c r="B26" s="15">
        <v>45344</v>
      </c>
      <c r="C26" s="12">
        <v>2020</v>
      </c>
      <c r="D26" s="109" t="s">
        <v>158</v>
      </c>
      <c r="E26" s="109" t="s">
        <v>256</v>
      </c>
      <c r="F26" s="109" t="s">
        <v>334</v>
      </c>
      <c r="G26" s="109" t="s">
        <v>335</v>
      </c>
      <c r="H26" s="16">
        <v>840</v>
      </c>
      <c r="I26" s="109" t="s">
        <v>339</v>
      </c>
      <c r="J26" s="1">
        <v>2</v>
      </c>
      <c r="K26" s="17" t="s">
        <v>665</v>
      </c>
      <c r="L26" s="16">
        <v>3</v>
      </c>
      <c r="M26" s="17" t="s">
        <v>341</v>
      </c>
      <c r="N26" s="16">
        <v>4</v>
      </c>
      <c r="O26" s="18">
        <v>0.05</v>
      </c>
      <c r="P26" s="16">
        <v>42.45</v>
      </c>
      <c r="Q26" s="19">
        <v>9.9750000000000005E-2</v>
      </c>
      <c r="R26" s="16">
        <v>84.69</v>
      </c>
      <c r="S26" s="1">
        <v>976.14</v>
      </c>
      <c r="T26" s="16">
        <v>450</v>
      </c>
    </row>
    <row r="27" spans="1:20" x14ac:dyDescent="0.25">
      <c r="A27" s="109" t="s">
        <v>752</v>
      </c>
      <c r="B27" s="15">
        <v>45345</v>
      </c>
      <c r="C27" s="12">
        <v>1414</v>
      </c>
      <c r="D27" s="109" t="s">
        <v>158</v>
      </c>
      <c r="E27" s="109" t="s">
        <v>39</v>
      </c>
      <c r="F27" s="109" t="s">
        <v>334</v>
      </c>
      <c r="G27" s="109" t="s">
        <v>335</v>
      </c>
      <c r="H27" s="16">
        <v>600</v>
      </c>
      <c r="I27" s="109" t="s">
        <v>339</v>
      </c>
      <c r="J27" s="1">
        <v>2</v>
      </c>
      <c r="K27" s="17" t="s">
        <v>665</v>
      </c>
      <c r="L27" s="16">
        <v>3</v>
      </c>
      <c r="M27" s="17" t="s">
        <v>341</v>
      </c>
      <c r="N27" s="16">
        <v>4</v>
      </c>
      <c r="O27" s="18">
        <v>0.05</v>
      </c>
      <c r="P27" s="16">
        <v>30.45</v>
      </c>
      <c r="Q27" s="19">
        <v>9.9750000000000005E-2</v>
      </c>
      <c r="R27" s="16">
        <v>60.75</v>
      </c>
      <c r="S27" s="1">
        <v>700.2</v>
      </c>
      <c r="T27" s="16">
        <v>299.99</v>
      </c>
    </row>
    <row r="28" spans="1:20" x14ac:dyDescent="0.25">
      <c r="A28" s="109" t="s">
        <v>750</v>
      </c>
      <c r="B28" s="15">
        <v>45345</v>
      </c>
      <c r="C28" s="12">
        <v>1414</v>
      </c>
      <c r="D28" s="109" t="s">
        <v>158</v>
      </c>
      <c r="E28" s="109" t="s">
        <v>39</v>
      </c>
      <c r="F28" s="109" t="s">
        <v>334</v>
      </c>
      <c r="G28" s="109" t="s">
        <v>335</v>
      </c>
      <c r="H28" s="16">
        <v>1500</v>
      </c>
      <c r="I28" s="109" t="s">
        <v>339</v>
      </c>
      <c r="J28" s="1">
        <v>11</v>
      </c>
      <c r="K28" s="17" t="s">
        <v>665</v>
      </c>
      <c r="L28" s="16">
        <v>22</v>
      </c>
      <c r="M28" s="17" t="s">
        <v>341</v>
      </c>
      <c r="N28" s="16">
        <v>33</v>
      </c>
      <c r="O28" s="18">
        <v>0.05</v>
      </c>
      <c r="P28" s="16">
        <v>78.3</v>
      </c>
      <c r="Q28" s="19">
        <v>9.9750000000000005E-2</v>
      </c>
      <c r="R28" s="16">
        <v>156.21</v>
      </c>
      <c r="S28" s="1">
        <v>1800.51</v>
      </c>
      <c r="T28" s="16">
        <v>750</v>
      </c>
    </row>
  </sheetData>
  <conditionalFormatting sqref="A2:T28">
    <cfRule type="expression" dxfId="12" priority="1">
      <formula>AND($A2&lt;&gt;"",MOD(ROW(),2)=0)</formula>
    </cfRule>
    <cfRule type="expression" dxfId="11" priority="2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G173"/>
  <sheetViews>
    <sheetView topLeftCell="A156" workbookViewId="0">
      <selection activeCell="G171" sqref="G171:G173"/>
    </sheetView>
  </sheetViews>
  <sheetFormatPr baseColWidth="10" defaultRowHeight="15" x14ac:dyDescent="0.25"/>
  <cols>
    <col min="1" max="1" width="8.7109375" style="110" bestFit="1" customWidth="1"/>
    <col min="2" max="2" width="107.7109375" bestFit="1" customWidth="1"/>
    <col min="3" max="3" width="10.85546875" customWidth="1"/>
    <col min="4" max="4" width="8" style="17" bestFit="1" customWidth="1"/>
    <col min="5" max="5" width="11" style="17" bestFit="1" customWidth="1"/>
    <col min="6" max="6" width="7.5703125" bestFit="1" customWidth="1"/>
    <col min="7" max="7" width="6.7109375" customWidth="1"/>
  </cols>
  <sheetData>
    <row r="1" spans="1:7" x14ac:dyDescent="0.25">
      <c r="A1" s="4" t="s">
        <v>313</v>
      </c>
      <c r="B1" s="5" t="s">
        <v>6</v>
      </c>
      <c r="C1" s="4" t="s">
        <v>7</v>
      </c>
      <c r="D1" s="6" t="s">
        <v>668</v>
      </c>
      <c r="E1" s="5" t="s">
        <v>318</v>
      </c>
      <c r="F1" s="4" t="s">
        <v>722</v>
      </c>
      <c r="G1" s="5" t="s">
        <v>565</v>
      </c>
    </row>
    <row r="2" spans="1:7" x14ac:dyDescent="0.25">
      <c r="A2" s="20">
        <v>1</v>
      </c>
      <c r="B2" s="14" t="s">
        <v>669</v>
      </c>
      <c r="C2" s="107">
        <v>2</v>
      </c>
      <c r="D2" s="1">
        <v>350</v>
      </c>
      <c r="E2" s="16">
        <v>700</v>
      </c>
      <c r="F2" s="12">
        <v>10</v>
      </c>
      <c r="G2" s="12">
        <f>ROW()</f>
        <v>2</v>
      </c>
    </row>
    <row r="3" spans="1:7" x14ac:dyDescent="0.25">
      <c r="A3" s="20">
        <v>1</v>
      </c>
      <c r="B3" t="s">
        <v>670</v>
      </c>
      <c r="C3" s="107">
        <v>3</v>
      </c>
      <c r="D3" s="1">
        <v>350</v>
      </c>
      <c r="E3" s="16">
        <v>1050</v>
      </c>
      <c r="F3" s="12">
        <v>11</v>
      </c>
      <c r="G3" s="12">
        <f>ROW()</f>
        <v>3</v>
      </c>
    </row>
    <row r="4" spans="1:7" x14ac:dyDescent="0.25">
      <c r="A4" s="20">
        <v>1</v>
      </c>
      <c r="B4" t="s">
        <v>671</v>
      </c>
      <c r="C4" s="107">
        <v>0.5</v>
      </c>
      <c r="D4" s="1">
        <v>350</v>
      </c>
      <c r="E4" s="108">
        <v>175</v>
      </c>
      <c r="F4" s="12">
        <v>12</v>
      </c>
      <c r="G4" s="12">
        <f>ROW()</f>
        <v>4</v>
      </c>
    </row>
    <row r="5" spans="1:7" x14ac:dyDescent="0.25">
      <c r="A5" s="20">
        <v>1</v>
      </c>
      <c r="B5" t="s">
        <v>672</v>
      </c>
      <c r="C5" s="107">
        <v>1</v>
      </c>
      <c r="D5" s="1">
        <v>350</v>
      </c>
      <c r="E5" s="16">
        <v>350</v>
      </c>
      <c r="F5" s="12">
        <v>13</v>
      </c>
      <c r="G5" s="12">
        <f>ROW()</f>
        <v>5</v>
      </c>
    </row>
    <row r="6" spans="1:7" x14ac:dyDescent="0.25">
      <c r="A6" s="20">
        <v>1</v>
      </c>
      <c r="B6" t="s">
        <v>673</v>
      </c>
      <c r="C6" s="107">
        <v>0.75</v>
      </c>
      <c r="D6" s="1">
        <v>350</v>
      </c>
      <c r="E6" s="16">
        <v>262.5</v>
      </c>
      <c r="F6" s="12">
        <v>14</v>
      </c>
      <c r="G6" s="12">
        <f>ROW()</f>
        <v>6</v>
      </c>
    </row>
    <row r="7" spans="1:7" x14ac:dyDescent="0.25">
      <c r="A7" s="20">
        <v>1</v>
      </c>
      <c r="B7" t="s">
        <v>674</v>
      </c>
      <c r="C7" s="107">
        <v>4</v>
      </c>
      <c r="D7" s="1">
        <v>350</v>
      </c>
      <c r="E7" s="16">
        <v>1400</v>
      </c>
      <c r="F7" s="12">
        <v>15</v>
      </c>
      <c r="G7" s="12">
        <f>ROW()</f>
        <v>7</v>
      </c>
    </row>
    <row r="8" spans="1:7" x14ac:dyDescent="0.25">
      <c r="A8" s="20">
        <v>1</v>
      </c>
      <c r="B8" t="s">
        <v>675</v>
      </c>
      <c r="C8" s="107">
        <v>10</v>
      </c>
      <c r="D8" s="1">
        <v>350</v>
      </c>
      <c r="E8" s="16">
        <v>3500</v>
      </c>
      <c r="F8" s="12">
        <v>16</v>
      </c>
      <c r="G8" s="12">
        <f>ROW()</f>
        <v>8</v>
      </c>
    </row>
    <row r="9" spans="1:7" x14ac:dyDescent="0.25">
      <c r="A9" s="20">
        <v>2</v>
      </c>
      <c r="B9" t="s">
        <v>669</v>
      </c>
      <c r="C9" s="107">
        <v>3.5</v>
      </c>
      <c r="D9" s="1">
        <v>300</v>
      </c>
      <c r="E9" s="16">
        <v>1050</v>
      </c>
      <c r="F9" s="12">
        <v>10</v>
      </c>
      <c r="G9" s="12">
        <f>ROW()</f>
        <v>9</v>
      </c>
    </row>
    <row r="10" spans="1:7" x14ac:dyDescent="0.25">
      <c r="A10" s="20">
        <v>2</v>
      </c>
      <c r="B10" t="s">
        <v>676</v>
      </c>
      <c r="C10" s="107">
        <v>2</v>
      </c>
      <c r="D10" s="1">
        <v>300</v>
      </c>
      <c r="E10" s="16">
        <v>600</v>
      </c>
      <c r="F10" s="12">
        <v>11</v>
      </c>
      <c r="G10" s="12">
        <f>ROW()</f>
        <v>10</v>
      </c>
    </row>
    <row r="11" spans="1:7" x14ac:dyDescent="0.25">
      <c r="A11" s="20">
        <v>3</v>
      </c>
      <c r="B11" t="s">
        <v>677</v>
      </c>
      <c r="C11" s="107">
        <v>2</v>
      </c>
      <c r="D11" s="1">
        <v>350</v>
      </c>
      <c r="E11" s="16">
        <v>700</v>
      </c>
      <c r="F11" s="12">
        <v>10</v>
      </c>
      <c r="G11" s="12">
        <f>ROW()</f>
        <v>11</v>
      </c>
    </row>
    <row r="12" spans="1:7" x14ac:dyDescent="0.25">
      <c r="A12" s="20">
        <v>4</v>
      </c>
      <c r="B12" t="s">
        <v>669</v>
      </c>
      <c r="C12" s="107">
        <v>4</v>
      </c>
      <c r="D12" s="1">
        <v>300</v>
      </c>
      <c r="E12" s="16">
        <v>1200</v>
      </c>
      <c r="F12" s="12">
        <v>10</v>
      </c>
      <c r="G12" s="12">
        <f>ROW()</f>
        <v>12</v>
      </c>
    </row>
    <row r="13" spans="1:7" x14ac:dyDescent="0.25">
      <c r="A13" s="20">
        <v>4</v>
      </c>
      <c r="B13" t="s">
        <v>678</v>
      </c>
      <c r="C13" s="107">
        <v>2</v>
      </c>
      <c r="D13" s="1">
        <v>300</v>
      </c>
      <c r="E13" s="16">
        <v>600</v>
      </c>
      <c r="F13" s="12">
        <v>11</v>
      </c>
      <c r="G13" s="12">
        <f>ROW()</f>
        <v>13</v>
      </c>
    </row>
    <row r="14" spans="1:7" x14ac:dyDescent="0.25">
      <c r="A14" s="20">
        <v>5</v>
      </c>
      <c r="B14" t="s">
        <v>679</v>
      </c>
      <c r="C14" s="107">
        <v>1</v>
      </c>
      <c r="D14" s="1">
        <v>300</v>
      </c>
      <c r="E14" s="16">
        <v>300</v>
      </c>
      <c r="F14" s="12">
        <v>10</v>
      </c>
      <c r="G14" s="12">
        <f>ROW()</f>
        <v>14</v>
      </c>
    </row>
    <row r="15" spans="1:7" x14ac:dyDescent="0.25">
      <c r="A15" s="20">
        <v>5</v>
      </c>
      <c r="B15" t="s">
        <v>677</v>
      </c>
      <c r="C15" s="107">
        <v>2</v>
      </c>
      <c r="D15" s="1">
        <v>300</v>
      </c>
      <c r="E15" s="16">
        <v>600</v>
      </c>
      <c r="F15" s="12">
        <v>11</v>
      </c>
      <c r="G15" s="12">
        <f>ROW()</f>
        <v>15</v>
      </c>
    </row>
    <row r="16" spans="1:7" x14ac:dyDescent="0.25">
      <c r="A16" s="20">
        <v>5</v>
      </c>
      <c r="B16" t="s">
        <v>679</v>
      </c>
      <c r="C16" s="107">
        <v>3</v>
      </c>
      <c r="D16" s="1">
        <v>300</v>
      </c>
      <c r="E16" s="16">
        <v>900</v>
      </c>
      <c r="F16" s="12">
        <v>12</v>
      </c>
      <c r="G16" s="12">
        <f>ROW()</f>
        <v>16</v>
      </c>
    </row>
    <row r="17" spans="1:7" x14ac:dyDescent="0.25">
      <c r="A17" s="20">
        <v>5</v>
      </c>
      <c r="B17" t="s">
        <v>680</v>
      </c>
      <c r="C17" s="107">
        <v>4</v>
      </c>
      <c r="D17" s="1">
        <v>300</v>
      </c>
      <c r="E17" s="16">
        <v>1200</v>
      </c>
      <c r="F17" s="12">
        <v>13</v>
      </c>
      <c r="G17" s="12">
        <f>ROW()</f>
        <v>17</v>
      </c>
    </row>
    <row r="18" spans="1:7" x14ac:dyDescent="0.25">
      <c r="A18" s="20">
        <v>6</v>
      </c>
      <c r="B18" t="s">
        <v>681</v>
      </c>
      <c r="C18" s="107">
        <v>2</v>
      </c>
      <c r="D18" s="1">
        <v>300</v>
      </c>
      <c r="E18" s="16">
        <v>600</v>
      </c>
      <c r="F18" s="12">
        <v>10</v>
      </c>
      <c r="G18" s="12">
        <f>ROW()</f>
        <v>18</v>
      </c>
    </row>
    <row r="19" spans="1:7" x14ac:dyDescent="0.25">
      <c r="A19" s="20">
        <v>7</v>
      </c>
      <c r="B19" t="s">
        <v>673</v>
      </c>
      <c r="C19" s="107">
        <v>1</v>
      </c>
      <c r="D19" s="1">
        <v>325</v>
      </c>
      <c r="E19" s="16">
        <v>325</v>
      </c>
      <c r="F19" s="12">
        <v>10</v>
      </c>
      <c r="G19" s="12">
        <f>ROW()</f>
        <v>19</v>
      </c>
    </row>
    <row r="20" spans="1:7" x14ac:dyDescent="0.25">
      <c r="A20" s="20">
        <v>7</v>
      </c>
      <c r="B20" t="s">
        <v>676</v>
      </c>
      <c r="C20" s="107">
        <v>2</v>
      </c>
      <c r="D20" s="1">
        <v>325</v>
      </c>
      <c r="E20" s="16">
        <v>650</v>
      </c>
      <c r="F20" s="12">
        <v>11</v>
      </c>
      <c r="G20" s="12">
        <f>ROW()</f>
        <v>20</v>
      </c>
    </row>
    <row r="21" spans="1:7" x14ac:dyDescent="0.25">
      <c r="A21" s="20">
        <v>8</v>
      </c>
      <c r="B21" t="s">
        <v>676</v>
      </c>
      <c r="C21" s="107">
        <v>6</v>
      </c>
      <c r="D21" s="1">
        <v>300</v>
      </c>
      <c r="E21" s="16">
        <v>1800</v>
      </c>
      <c r="F21" s="12">
        <v>10</v>
      </c>
      <c r="G21" s="12">
        <f>ROW()</f>
        <v>21</v>
      </c>
    </row>
    <row r="22" spans="1:7" x14ac:dyDescent="0.25">
      <c r="A22" s="20">
        <v>9</v>
      </c>
      <c r="B22" t="s">
        <v>679</v>
      </c>
      <c r="C22" s="107">
        <v>5</v>
      </c>
      <c r="D22" s="1">
        <v>300</v>
      </c>
      <c r="E22" s="16">
        <v>1500</v>
      </c>
      <c r="F22" s="12">
        <v>10</v>
      </c>
      <c r="G22" s="12">
        <f>ROW()</f>
        <v>22</v>
      </c>
    </row>
    <row r="23" spans="1:7" x14ac:dyDescent="0.25">
      <c r="A23" s="20">
        <v>10</v>
      </c>
      <c r="B23" t="s">
        <v>682</v>
      </c>
      <c r="C23" s="107">
        <v>1</v>
      </c>
      <c r="D23" s="1">
        <v>300</v>
      </c>
      <c r="E23" s="16">
        <v>300</v>
      </c>
      <c r="F23" s="12">
        <v>10</v>
      </c>
      <c r="G23" s="12">
        <f>ROW()</f>
        <v>23</v>
      </c>
    </row>
    <row r="24" spans="1:7" x14ac:dyDescent="0.25">
      <c r="A24" s="20">
        <v>11</v>
      </c>
      <c r="B24" t="s">
        <v>676</v>
      </c>
      <c r="C24" s="107">
        <v>3</v>
      </c>
      <c r="D24" s="1">
        <v>290</v>
      </c>
      <c r="E24" s="16">
        <v>870</v>
      </c>
      <c r="F24" s="12">
        <v>10</v>
      </c>
      <c r="G24" s="12">
        <f>ROW()</f>
        <v>24</v>
      </c>
    </row>
    <row r="25" spans="1:7" x14ac:dyDescent="0.25">
      <c r="A25" s="20">
        <v>11</v>
      </c>
      <c r="B25" t="s">
        <v>683</v>
      </c>
      <c r="C25" s="107">
        <v>5</v>
      </c>
      <c r="D25" s="1">
        <v>290</v>
      </c>
      <c r="E25" s="16">
        <v>1450</v>
      </c>
      <c r="F25" s="12">
        <v>11</v>
      </c>
      <c r="G25" s="12">
        <f>ROW()</f>
        <v>25</v>
      </c>
    </row>
    <row r="26" spans="1:7" x14ac:dyDescent="0.25">
      <c r="A26" s="20">
        <v>11</v>
      </c>
      <c r="B26" t="s">
        <v>684</v>
      </c>
      <c r="C26" s="107">
        <v>1</v>
      </c>
      <c r="D26" s="1">
        <v>290</v>
      </c>
      <c r="E26" s="16">
        <v>290</v>
      </c>
      <c r="F26" s="12">
        <v>12</v>
      </c>
      <c r="G26" s="12">
        <f>ROW()</f>
        <v>26</v>
      </c>
    </row>
    <row r="27" spans="1:7" x14ac:dyDescent="0.25">
      <c r="A27" s="20">
        <v>11</v>
      </c>
      <c r="B27" t="s">
        <v>677</v>
      </c>
      <c r="C27" s="107">
        <v>0.75</v>
      </c>
      <c r="D27" s="1">
        <v>290</v>
      </c>
      <c r="E27" s="16">
        <v>217.5</v>
      </c>
      <c r="F27" s="12">
        <v>13</v>
      </c>
      <c r="G27" s="12">
        <f>ROW()</f>
        <v>27</v>
      </c>
    </row>
    <row r="28" spans="1:7" x14ac:dyDescent="0.25">
      <c r="A28" s="20">
        <v>12</v>
      </c>
      <c r="B28" t="s">
        <v>676</v>
      </c>
      <c r="C28" s="107">
        <v>7</v>
      </c>
      <c r="D28" s="1">
        <v>325</v>
      </c>
      <c r="E28" s="16">
        <v>2275</v>
      </c>
      <c r="F28" s="12">
        <v>10</v>
      </c>
      <c r="G28" s="12">
        <f>ROW()</f>
        <v>28</v>
      </c>
    </row>
    <row r="29" spans="1:7" x14ac:dyDescent="0.25">
      <c r="A29" s="20">
        <v>13</v>
      </c>
      <c r="B29" t="s">
        <v>685</v>
      </c>
      <c r="C29" s="107">
        <v>1</v>
      </c>
      <c r="D29" s="1">
        <v>300</v>
      </c>
      <c r="E29" s="16">
        <v>300</v>
      </c>
      <c r="F29" s="12">
        <v>10</v>
      </c>
      <c r="G29" s="12">
        <f>ROW()</f>
        <v>29</v>
      </c>
    </row>
    <row r="30" spans="1:7" x14ac:dyDescent="0.25">
      <c r="A30" s="20">
        <v>13</v>
      </c>
      <c r="B30" t="s">
        <v>669</v>
      </c>
      <c r="C30" s="107">
        <v>2</v>
      </c>
      <c r="D30" s="1">
        <v>300</v>
      </c>
      <c r="E30" s="16">
        <v>600</v>
      </c>
      <c r="F30" s="12">
        <v>11</v>
      </c>
      <c r="G30" s="12">
        <f>ROW()</f>
        <v>30</v>
      </c>
    </row>
    <row r="31" spans="1:7" x14ac:dyDescent="0.25">
      <c r="A31" s="20">
        <v>13</v>
      </c>
      <c r="B31" t="s">
        <v>680</v>
      </c>
      <c r="C31" s="107">
        <v>3</v>
      </c>
      <c r="D31" s="1">
        <v>300</v>
      </c>
      <c r="E31" s="16">
        <v>900</v>
      </c>
      <c r="F31" s="12">
        <v>12</v>
      </c>
      <c r="G31" s="12">
        <f>ROW()</f>
        <v>31</v>
      </c>
    </row>
    <row r="32" spans="1:7" x14ac:dyDescent="0.25">
      <c r="A32" s="20">
        <v>13</v>
      </c>
      <c r="B32" t="s">
        <v>677</v>
      </c>
      <c r="C32" s="107">
        <v>4</v>
      </c>
      <c r="D32" s="1">
        <v>300</v>
      </c>
      <c r="E32" s="16">
        <v>1200</v>
      </c>
      <c r="F32" s="12">
        <v>13</v>
      </c>
      <c r="G32" s="12">
        <f>ROW()</f>
        <v>32</v>
      </c>
    </row>
    <row r="33" spans="1:7" x14ac:dyDescent="0.25">
      <c r="A33" s="20">
        <v>13</v>
      </c>
      <c r="B33" t="s">
        <v>671</v>
      </c>
      <c r="C33" s="107">
        <v>5</v>
      </c>
      <c r="D33" s="1">
        <v>300</v>
      </c>
      <c r="E33" s="16">
        <v>1500</v>
      </c>
      <c r="F33" s="12">
        <v>14</v>
      </c>
      <c r="G33" s="12">
        <f>ROW()</f>
        <v>33</v>
      </c>
    </row>
    <row r="34" spans="1:7" x14ac:dyDescent="0.25">
      <c r="A34" s="20">
        <v>13</v>
      </c>
      <c r="B34" t="s">
        <v>678</v>
      </c>
      <c r="C34" s="107">
        <v>4</v>
      </c>
      <c r="D34" s="1">
        <v>300</v>
      </c>
      <c r="E34" s="16">
        <v>1200</v>
      </c>
      <c r="F34" s="12">
        <v>15</v>
      </c>
      <c r="G34" s="12">
        <f>ROW()</f>
        <v>34</v>
      </c>
    </row>
    <row r="35" spans="1:7" x14ac:dyDescent="0.25">
      <c r="A35" s="20">
        <v>13</v>
      </c>
      <c r="B35" t="s">
        <v>670</v>
      </c>
      <c r="C35" s="107">
        <v>3</v>
      </c>
      <c r="D35" s="1">
        <v>300</v>
      </c>
      <c r="E35" s="16">
        <v>900</v>
      </c>
      <c r="F35" s="12">
        <v>16</v>
      </c>
      <c r="G35" s="12">
        <f>ROW()</f>
        <v>35</v>
      </c>
    </row>
    <row r="36" spans="1:7" x14ac:dyDescent="0.25">
      <c r="A36" s="20">
        <v>14</v>
      </c>
      <c r="B36" t="s">
        <v>686</v>
      </c>
      <c r="C36" s="107">
        <v>2</v>
      </c>
      <c r="D36" s="1">
        <v>350</v>
      </c>
      <c r="E36" s="16">
        <v>700</v>
      </c>
      <c r="F36" s="12">
        <v>10</v>
      </c>
      <c r="G36" s="12">
        <f>ROW()</f>
        <v>36</v>
      </c>
    </row>
    <row r="37" spans="1:7" x14ac:dyDescent="0.25">
      <c r="A37" s="20">
        <v>14</v>
      </c>
      <c r="B37" t="s">
        <v>677</v>
      </c>
      <c r="C37" s="107">
        <v>0.5</v>
      </c>
      <c r="D37" s="1">
        <v>350</v>
      </c>
      <c r="E37" s="16">
        <v>175</v>
      </c>
      <c r="F37" s="12">
        <v>11</v>
      </c>
      <c r="G37" s="12">
        <f>ROW()</f>
        <v>37</v>
      </c>
    </row>
    <row r="38" spans="1:7" x14ac:dyDescent="0.25">
      <c r="A38" s="20">
        <v>14</v>
      </c>
      <c r="B38" t="s">
        <v>687</v>
      </c>
      <c r="C38" s="107">
        <v>10</v>
      </c>
      <c r="D38" s="1">
        <v>350</v>
      </c>
      <c r="E38" s="16">
        <v>3500</v>
      </c>
      <c r="F38" s="12">
        <v>12</v>
      </c>
      <c r="G38" s="12">
        <f>ROW()</f>
        <v>38</v>
      </c>
    </row>
    <row r="39" spans="1:7" x14ac:dyDescent="0.25">
      <c r="A39" s="20">
        <v>15</v>
      </c>
      <c r="B39" t="s">
        <v>682</v>
      </c>
      <c r="C39" s="107">
        <v>1.75</v>
      </c>
      <c r="D39" s="1">
        <v>350</v>
      </c>
      <c r="E39" s="16">
        <v>612.5</v>
      </c>
      <c r="F39" s="12">
        <v>10</v>
      </c>
      <c r="G39" s="12">
        <f>ROW()</f>
        <v>39</v>
      </c>
    </row>
    <row r="40" spans="1:7" x14ac:dyDescent="0.25">
      <c r="A40" s="20">
        <v>15</v>
      </c>
      <c r="B40" t="s">
        <v>688</v>
      </c>
      <c r="C40" s="107">
        <v>2.75</v>
      </c>
      <c r="D40" s="1">
        <v>350</v>
      </c>
      <c r="E40" s="16">
        <v>962.5</v>
      </c>
      <c r="F40" s="12">
        <v>11</v>
      </c>
      <c r="G40" s="12">
        <f>ROW()</f>
        <v>40</v>
      </c>
    </row>
    <row r="41" spans="1:7" x14ac:dyDescent="0.25">
      <c r="A41" s="20">
        <v>16</v>
      </c>
      <c r="B41" t="s">
        <v>689</v>
      </c>
      <c r="C41" s="107">
        <v>6</v>
      </c>
      <c r="D41" s="1">
        <v>325</v>
      </c>
      <c r="E41" s="16">
        <v>1950</v>
      </c>
      <c r="F41" s="12">
        <v>10</v>
      </c>
      <c r="G41" s="12">
        <f>ROW()</f>
        <v>41</v>
      </c>
    </row>
    <row r="42" spans="1:7" x14ac:dyDescent="0.25">
      <c r="A42" s="20">
        <v>16</v>
      </c>
      <c r="B42" t="s">
        <v>683</v>
      </c>
      <c r="C42" s="107">
        <v>2</v>
      </c>
      <c r="D42" s="1">
        <v>325</v>
      </c>
      <c r="E42" s="16">
        <v>650</v>
      </c>
      <c r="F42" s="12">
        <v>11</v>
      </c>
      <c r="G42" s="12">
        <f>ROW()</f>
        <v>42</v>
      </c>
    </row>
    <row r="43" spans="1:7" x14ac:dyDescent="0.25">
      <c r="A43" s="20">
        <v>17</v>
      </c>
      <c r="B43" t="s">
        <v>676</v>
      </c>
      <c r="C43" s="107">
        <v>4.75</v>
      </c>
      <c r="D43" s="1">
        <v>325</v>
      </c>
      <c r="E43" s="16">
        <v>1543.75</v>
      </c>
      <c r="F43" s="12">
        <v>10</v>
      </c>
      <c r="G43" s="12">
        <f>ROW()</f>
        <v>43</v>
      </c>
    </row>
    <row r="44" spans="1:7" x14ac:dyDescent="0.25">
      <c r="A44" s="20">
        <v>17</v>
      </c>
      <c r="B44" t="s">
        <v>690</v>
      </c>
      <c r="C44" s="107">
        <v>1.75</v>
      </c>
      <c r="D44" s="1">
        <v>325</v>
      </c>
      <c r="E44" s="16">
        <v>568.75</v>
      </c>
      <c r="F44" s="12">
        <v>11</v>
      </c>
      <c r="G44" s="12">
        <f>ROW()</f>
        <v>44</v>
      </c>
    </row>
    <row r="45" spans="1:7" x14ac:dyDescent="0.25">
      <c r="A45" s="20">
        <v>17</v>
      </c>
      <c r="B45" t="s">
        <v>690</v>
      </c>
      <c r="C45" s="107">
        <v>2.75</v>
      </c>
      <c r="D45" s="1">
        <v>325</v>
      </c>
      <c r="E45" s="16">
        <v>893.75</v>
      </c>
      <c r="F45" s="12">
        <v>12</v>
      </c>
      <c r="G45" s="12">
        <f>ROW()</f>
        <v>45</v>
      </c>
    </row>
    <row r="46" spans="1:7" x14ac:dyDescent="0.25">
      <c r="A46" s="20">
        <v>17</v>
      </c>
      <c r="B46" t="s">
        <v>691</v>
      </c>
      <c r="C46" s="107">
        <v>1</v>
      </c>
      <c r="D46" s="1">
        <v>325</v>
      </c>
      <c r="E46" s="16">
        <v>325</v>
      </c>
      <c r="F46" s="12">
        <v>13</v>
      </c>
      <c r="G46" s="12">
        <f>ROW()</f>
        <v>46</v>
      </c>
    </row>
    <row r="47" spans="1:7" x14ac:dyDescent="0.25">
      <c r="A47" s="20">
        <v>17</v>
      </c>
      <c r="B47" t="s">
        <v>691</v>
      </c>
      <c r="C47" s="107">
        <v>1.5</v>
      </c>
      <c r="D47" s="1">
        <v>325</v>
      </c>
      <c r="E47" s="16">
        <v>487.5</v>
      </c>
      <c r="F47" s="12">
        <v>14</v>
      </c>
      <c r="G47" s="12">
        <f>ROW()</f>
        <v>47</v>
      </c>
    </row>
    <row r="48" spans="1:7" x14ac:dyDescent="0.25">
      <c r="A48" s="20">
        <v>17</v>
      </c>
      <c r="B48" t="s">
        <v>692</v>
      </c>
      <c r="C48" s="107">
        <v>0.75</v>
      </c>
      <c r="D48" s="1">
        <v>325</v>
      </c>
      <c r="E48" s="16">
        <v>243.75</v>
      </c>
      <c r="F48" s="12">
        <v>15</v>
      </c>
      <c r="G48" s="12">
        <f>ROW()</f>
        <v>48</v>
      </c>
    </row>
    <row r="49" spans="1:7" x14ac:dyDescent="0.25">
      <c r="A49" s="20">
        <v>17</v>
      </c>
      <c r="B49" t="s">
        <v>685</v>
      </c>
      <c r="C49" s="107">
        <v>3</v>
      </c>
      <c r="D49" s="1">
        <v>325</v>
      </c>
      <c r="E49" s="16">
        <v>975</v>
      </c>
      <c r="F49" s="12">
        <v>16</v>
      </c>
      <c r="G49" s="12">
        <f>ROW()</f>
        <v>49</v>
      </c>
    </row>
    <row r="50" spans="1:7" x14ac:dyDescent="0.25">
      <c r="A50" s="20">
        <v>18</v>
      </c>
      <c r="B50" t="s">
        <v>691</v>
      </c>
      <c r="C50" s="107">
        <v>8</v>
      </c>
      <c r="D50" s="1">
        <v>300</v>
      </c>
      <c r="E50" s="17">
        <v>2400</v>
      </c>
      <c r="F50" s="12">
        <v>10</v>
      </c>
      <c r="G50" s="12">
        <f>ROW()</f>
        <v>50</v>
      </c>
    </row>
    <row r="51" spans="1:7" x14ac:dyDescent="0.25">
      <c r="A51" s="20">
        <v>19</v>
      </c>
      <c r="B51" t="s">
        <v>692</v>
      </c>
      <c r="C51" s="107">
        <v>3</v>
      </c>
      <c r="D51" s="1">
        <v>310</v>
      </c>
      <c r="E51" s="17">
        <v>930</v>
      </c>
      <c r="F51" s="12">
        <v>10</v>
      </c>
      <c r="G51" s="12">
        <f>ROW()</f>
        <v>51</v>
      </c>
    </row>
    <row r="52" spans="1:7" x14ac:dyDescent="0.25">
      <c r="A52" s="20">
        <v>19</v>
      </c>
      <c r="B52" t="s">
        <v>676</v>
      </c>
      <c r="C52" s="107">
        <v>1</v>
      </c>
      <c r="D52" s="1">
        <v>310</v>
      </c>
      <c r="E52" s="17">
        <v>310</v>
      </c>
      <c r="F52" s="12">
        <v>11</v>
      </c>
      <c r="G52" s="12">
        <f>ROW()</f>
        <v>52</v>
      </c>
    </row>
    <row r="53" spans="1:7" x14ac:dyDescent="0.25">
      <c r="A53" s="20">
        <v>20</v>
      </c>
      <c r="B53" t="s">
        <v>693</v>
      </c>
      <c r="C53" s="107">
        <v>2.5</v>
      </c>
      <c r="D53" s="1">
        <v>350</v>
      </c>
      <c r="E53" s="17">
        <v>875</v>
      </c>
      <c r="F53" s="12">
        <v>10</v>
      </c>
      <c r="G53" s="12">
        <f>ROW()</f>
        <v>53</v>
      </c>
    </row>
    <row r="54" spans="1:7" x14ac:dyDescent="0.25">
      <c r="A54" s="20">
        <v>20</v>
      </c>
      <c r="B54" t="s">
        <v>684</v>
      </c>
      <c r="C54" s="107">
        <v>1.5</v>
      </c>
      <c r="D54" s="1">
        <v>350</v>
      </c>
      <c r="E54" s="17">
        <v>525</v>
      </c>
      <c r="F54" s="12">
        <v>11</v>
      </c>
      <c r="G54" s="12">
        <f>ROW()</f>
        <v>54</v>
      </c>
    </row>
    <row r="55" spans="1:7" x14ac:dyDescent="0.25">
      <c r="A55" s="20">
        <v>20</v>
      </c>
      <c r="B55" t="s">
        <v>693</v>
      </c>
      <c r="C55" s="107">
        <v>0.5</v>
      </c>
      <c r="D55" s="1">
        <v>350</v>
      </c>
      <c r="E55" s="17">
        <v>175</v>
      </c>
      <c r="F55" s="12">
        <v>12</v>
      </c>
      <c r="G55" s="12">
        <f>ROW()</f>
        <v>55</v>
      </c>
    </row>
    <row r="56" spans="1:7" x14ac:dyDescent="0.25">
      <c r="A56" s="20">
        <v>20</v>
      </c>
      <c r="B56" t="s">
        <v>678</v>
      </c>
      <c r="C56" s="107">
        <v>3.5</v>
      </c>
      <c r="D56" s="1">
        <v>350</v>
      </c>
      <c r="E56" s="17">
        <v>1225</v>
      </c>
      <c r="F56" s="12">
        <v>13</v>
      </c>
      <c r="G56" s="12">
        <f>ROW()</f>
        <v>56</v>
      </c>
    </row>
    <row r="57" spans="1:7" x14ac:dyDescent="0.25">
      <c r="A57" s="20">
        <v>21</v>
      </c>
      <c r="C57" s="107"/>
      <c r="D57" s="1"/>
      <c r="F57" s="12">
        <v>10</v>
      </c>
      <c r="G57" s="12">
        <f>ROW()</f>
        <v>57</v>
      </c>
    </row>
    <row r="58" spans="1:7" x14ac:dyDescent="0.25">
      <c r="A58" s="20">
        <v>21</v>
      </c>
      <c r="B58" t="s">
        <v>694</v>
      </c>
      <c r="C58" s="107">
        <v>0.25</v>
      </c>
      <c r="D58" s="1">
        <v>350</v>
      </c>
      <c r="E58" s="17">
        <v>87.5</v>
      </c>
      <c r="F58" s="12">
        <v>11</v>
      </c>
      <c r="G58" s="12">
        <f>ROW()</f>
        <v>58</v>
      </c>
    </row>
    <row r="59" spans="1:7" x14ac:dyDescent="0.25">
      <c r="A59" s="20">
        <v>21</v>
      </c>
      <c r="C59" s="107"/>
      <c r="D59" s="1"/>
      <c r="F59" s="12">
        <v>12</v>
      </c>
      <c r="G59" s="12">
        <f>ROW()</f>
        <v>59</v>
      </c>
    </row>
    <row r="60" spans="1:7" x14ac:dyDescent="0.25">
      <c r="A60" s="20">
        <v>21</v>
      </c>
      <c r="B60" t="s">
        <v>695</v>
      </c>
      <c r="C60" s="107">
        <v>0.25</v>
      </c>
      <c r="D60" s="1">
        <v>350</v>
      </c>
      <c r="E60" s="17">
        <v>87.5</v>
      </c>
      <c r="F60" s="12">
        <v>13</v>
      </c>
      <c r="G60" s="12">
        <f>ROW()</f>
        <v>60</v>
      </c>
    </row>
    <row r="61" spans="1:7" x14ac:dyDescent="0.25">
      <c r="A61" s="20">
        <v>21</v>
      </c>
      <c r="C61" s="107"/>
      <c r="D61" s="1"/>
      <c r="F61" s="12">
        <v>14</v>
      </c>
      <c r="G61" s="12">
        <f>ROW()</f>
        <v>61</v>
      </c>
    </row>
    <row r="62" spans="1:7" x14ac:dyDescent="0.25">
      <c r="A62" s="20">
        <v>21</v>
      </c>
      <c r="B62" t="s">
        <v>696</v>
      </c>
      <c r="C62" s="107">
        <v>0.5</v>
      </c>
      <c r="D62" s="1">
        <v>350</v>
      </c>
      <c r="E62" s="17">
        <v>175</v>
      </c>
      <c r="F62" s="12">
        <v>15</v>
      </c>
      <c r="G62" s="12">
        <f>ROW()</f>
        <v>62</v>
      </c>
    </row>
    <row r="63" spans="1:7" x14ac:dyDescent="0.25">
      <c r="A63" s="20">
        <v>22</v>
      </c>
      <c r="C63" s="107"/>
      <c r="D63" s="1"/>
      <c r="F63" s="12">
        <v>10</v>
      </c>
      <c r="G63" s="12">
        <f>ROW()</f>
        <v>63</v>
      </c>
    </row>
    <row r="64" spans="1:7" x14ac:dyDescent="0.25">
      <c r="A64" s="20">
        <v>22</v>
      </c>
      <c r="B64" t="s">
        <v>676</v>
      </c>
      <c r="C64" s="107">
        <v>3.25</v>
      </c>
      <c r="D64" s="1">
        <v>325</v>
      </c>
      <c r="E64" s="17">
        <v>1056.25</v>
      </c>
      <c r="F64" s="12">
        <v>11</v>
      </c>
      <c r="G64" s="12">
        <f>ROW()</f>
        <v>64</v>
      </c>
    </row>
    <row r="65" spans="1:7" x14ac:dyDescent="0.25">
      <c r="A65" s="20">
        <v>23</v>
      </c>
      <c r="B65" t="s">
        <v>676</v>
      </c>
      <c r="C65" s="107">
        <v>9.75</v>
      </c>
      <c r="D65" s="1">
        <v>350</v>
      </c>
      <c r="E65" s="17">
        <v>3412.5</v>
      </c>
      <c r="F65" s="12">
        <v>10</v>
      </c>
      <c r="G65" s="12">
        <f>ROW()</f>
        <v>65</v>
      </c>
    </row>
    <row r="66" spans="1:7" x14ac:dyDescent="0.25">
      <c r="A66" s="20">
        <v>24</v>
      </c>
      <c r="B66" t="s">
        <v>691</v>
      </c>
      <c r="C66" s="107">
        <v>8.75</v>
      </c>
      <c r="D66" s="1">
        <v>350</v>
      </c>
      <c r="E66" s="17">
        <v>3062.5</v>
      </c>
      <c r="F66" s="12">
        <v>10</v>
      </c>
      <c r="G66" s="12">
        <f>ROW()</f>
        <v>66</v>
      </c>
    </row>
    <row r="67" spans="1:7" x14ac:dyDescent="0.25">
      <c r="A67" s="20">
        <v>25</v>
      </c>
      <c r="B67" t="s">
        <v>697</v>
      </c>
      <c r="C67" s="107">
        <v>2.5</v>
      </c>
      <c r="D67" s="1">
        <v>325</v>
      </c>
      <c r="E67" s="17">
        <v>812.5</v>
      </c>
      <c r="F67" s="12">
        <v>10</v>
      </c>
      <c r="G67" s="12">
        <f>ROW()</f>
        <v>67</v>
      </c>
    </row>
    <row r="68" spans="1:7" x14ac:dyDescent="0.25">
      <c r="A68" s="20">
        <v>25</v>
      </c>
      <c r="B68" t="s">
        <v>698</v>
      </c>
      <c r="C68" s="107">
        <v>1</v>
      </c>
      <c r="D68" s="1">
        <v>325</v>
      </c>
      <c r="E68" s="17">
        <v>325</v>
      </c>
      <c r="F68" s="12">
        <v>11</v>
      </c>
      <c r="G68" s="12">
        <f>ROW()</f>
        <v>68</v>
      </c>
    </row>
    <row r="69" spans="1:7" x14ac:dyDescent="0.25">
      <c r="A69" s="20">
        <v>26</v>
      </c>
      <c r="B69" t="s">
        <v>699</v>
      </c>
      <c r="C69" s="107">
        <v>3</v>
      </c>
      <c r="D69" s="1">
        <v>350</v>
      </c>
      <c r="E69" s="17">
        <v>1050</v>
      </c>
      <c r="F69" s="12">
        <v>10</v>
      </c>
      <c r="G69" s="12">
        <f>ROW()</f>
        <v>69</v>
      </c>
    </row>
    <row r="70" spans="1:7" x14ac:dyDescent="0.25">
      <c r="A70" s="20">
        <v>28</v>
      </c>
      <c r="B70" t="s">
        <v>700</v>
      </c>
      <c r="C70" s="107">
        <v>5</v>
      </c>
      <c r="D70" s="1">
        <v>325</v>
      </c>
      <c r="E70" s="17">
        <v>1625</v>
      </c>
      <c r="F70" s="12">
        <v>10</v>
      </c>
      <c r="G70" s="12">
        <f>ROW()</f>
        <v>70</v>
      </c>
    </row>
    <row r="71" spans="1:7" x14ac:dyDescent="0.25">
      <c r="A71" s="20">
        <v>29</v>
      </c>
      <c r="C71" s="107"/>
      <c r="D71" s="1"/>
      <c r="F71" s="12">
        <v>10</v>
      </c>
      <c r="G71" s="12">
        <f>ROW()</f>
        <v>71</v>
      </c>
    </row>
    <row r="72" spans="1:7" x14ac:dyDescent="0.25">
      <c r="A72" s="20">
        <v>29</v>
      </c>
      <c r="B72" t="s">
        <v>697</v>
      </c>
      <c r="C72" s="107">
        <v>3.75</v>
      </c>
      <c r="D72" s="1">
        <v>350</v>
      </c>
      <c r="E72" s="17">
        <v>1312.5</v>
      </c>
      <c r="F72" s="12">
        <v>11</v>
      </c>
      <c r="G72" s="12">
        <f>ROW()</f>
        <v>72</v>
      </c>
    </row>
    <row r="73" spans="1:7" x14ac:dyDescent="0.25">
      <c r="A73" s="20">
        <v>29</v>
      </c>
      <c r="B73" t="s">
        <v>698</v>
      </c>
      <c r="C73" s="107">
        <v>2.75</v>
      </c>
      <c r="D73" s="1">
        <v>350</v>
      </c>
      <c r="E73" s="17">
        <v>962.5</v>
      </c>
      <c r="F73" s="12">
        <v>12</v>
      </c>
      <c r="G73" s="12">
        <f>ROW()</f>
        <v>73</v>
      </c>
    </row>
    <row r="74" spans="1:7" x14ac:dyDescent="0.25">
      <c r="A74" s="20">
        <v>30</v>
      </c>
      <c r="C74" s="107"/>
      <c r="D74" s="1"/>
      <c r="F74" s="12">
        <v>10</v>
      </c>
      <c r="G74" s="12">
        <f>ROW()</f>
        <v>74</v>
      </c>
    </row>
    <row r="75" spans="1:7" x14ac:dyDescent="0.25">
      <c r="A75" s="20">
        <v>30</v>
      </c>
      <c r="B75" t="s">
        <v>699</v>
      </c>
      <c r="C75" s="107">
        <v>3</v>
      </c>
      <c r="D75" s="1">
        <v>350</v>
      </c>
      <c r="E75" s="17">
        <v>1050</v>
      </c>
      <c r="F75" s="12">
        <v>11</v>
      </c>
      <c r="G75" s="12">
        <f>ROW()</f>
        <v>75</v>
      </c>
    </row>
    <row r="76" spans="1:7" x14ac:dyDescent="0.25">
      <c r="A76" s="20">
        <v>23031</v>
      </c>
      <c r="B76" t="s">
        <v>701</v>
      </c>
      <c r="C76" s="107">
        <v>10</v>
      </c>
      <c r="D76" s="1">
        <v>350</v>
      </c>
      <c r="E76" s="17">
        <v>3500</v>
      </c>
      <c r="F76" s="12">
        <v>11</v>
      </c>
      <c r="G76" s="12">
        <f>ROW()</f>
        <v>76</v>
      </c>
    </row>
    <row r="77" spans="1:7" x14ac:dyDescent="0.25">
      <c r="A77" s="20">
        <v>23031</v>
      </c>
      <c r="B77" t="s">
        <v>697</v>
      </c>
      <c r="C77" s="107">
        <v>15</v>
      </c>
      <c r="D77" s="1">
        <v>350</v>
      </c>
      <c r="E77" s="17">
        <v>5250</v>
      </c>
      <c r="F77" s="12">
        <v>12</v>
      </c>
      <c r="G77" s="12">
        <f>ROW()</f>
        <v>77</v>
      </c>
    </row>
    <row r="78" spans="1:7" x14ac:dyDescent="0.25">
      <c r="A78" s="20">
        <v>23031</v>
      </c>
      <c r="B78" t="s">
        <v>702</v>
      </c>
      <c r="C78" s="107">
        <v>20</v>
      </c>
      <c r="D78" s="1">
        <v>350</v>
      </c>
      <c r="E78" s="17">
        <v>7000</v>
      </c>
      <c r="F78" s="12">
        <v>13</v>
      </c>
      <c r="G78" s="12">
        <f>ROW()</f>
        <v>78</v>
      </c>
    </row>
    <row r="79" spans="1:7" x14ac:dyDescent="0.25">
      <c r="A79" s="20" t="s">
        <v>336</v>
      </c>
      <c r="B79" t="s">
        <v>699</v>
      </c>
      <c r="C79" s="107">
        <v>2</v>
      </c>
      <c r="D79" s="1">
        <v>300</v>
      </c>
      <c r="E79" s="17">
        <v>600</v>
      </c>
      <c r="F79" s="12">
        <v>11</v>
      </c>
      <c r="G79" s="12">
        <f>ROW()</f>
        <v>79</v>
      </c>
    </row>
    <row r="80" spans="1:7" x14ac:dyDescent="0.25">
      <c r="A80" s="20" t="s">
        <v>336</v>
      </c>
      <c r="B80" t="s">
        <v>703</v>
      </c>
      <c r="C80" s="107">
        <v>1.5</v>
      </c>
      <c r="D80" s="1">
        <v>300</v>
      </c>
      <c r="E80" s="17">
        <v>450</v>
      </c>
      <c r="F80" s="12">
        <v>12</v>
      </c>
      <c r="G80" s="12">
        <f>ROW()</f>
        <v>80</v>
      </c>
    </row>
    <row r="81" spans="1:7" x14ac:dyDescent="0.25">
      <c r="A81" s="20" t="s">
        <v>336</v>
      </c>
      <c r="B81" t="s">
        <v>704</v>
      </c>
      <c r="C81" s="107">
        <v>2</v>
      </c>
      <c r="D81" s="1">
        <v>300</v>
      </c>
      <c r="E81" s="17">
        <v>600</v>
      </c>
      <c r="F81" s="12">
        <v>13</v>
      </c>
      <c r="G81" s="12">
        <f>ROW()</f>
        <v>81</v>
      </c>
    </row>
    <row r="82" spans="1:7" x14ac:dyDescent="0.25">
      <c r="A82" s="20" t="s">
        <v>336</v>
      </c>
      <c r="B82" t="s">
        <v>705</v>
      </c>
      <c r="C82" s="107">
        <v>1.25</v>
      </c>
      <c r="D82" s="1">
        <v>300</v>
      </c>
      <c r="E82" s="17">
        <v>375</v>
      </c>
      <c r="F82" s="12">
        <v>14</v>
      </c>
      <c r="G82" s="12">
        <f>ROW()</f>
        <v>82</v>
      </c>
    </row>
    <row r="83" spans="1:7" x14ac:dyDescent="0.25">
      <c r="A83" s="20" t="s">
        <v>338</v>
      </c>
      <c r="B83" t="s">
        <v>706</v>
      </c>
      <c r="C83" s="107">
        <v>2</v>
      </c>
      <c r="D83" s="1">
        <v>300</v>
      </c>
      <c r="E83" s="16">
        <v>600</v>
      </c>
      <c r="F83" s="12">
        <v>11</v>
      </c>
      <c r="G83" s="12">
        <f>ROW()</f>
        <v>83</v>
      </c>
    </row>
    <row r="84" spans="1:7" x14ac:dyDescent="0.25">
      <c r="A84" s="20" t="s">
        <v>338</v>
      </c>
      <c r="C84" s="107"/>
      <c r="D84" s="1"/>
      <c r="E84" s="16"/>
      <c r="F84" s="12">
        <v>12</v>
      </c>
      <c r="G84" s="12">
        <f>ROW()</f>
        <v>84</v>
      </c>
    </row>
    <row r="85" spans="1:7" x14ac:dyDescent="0.25">
      <c r="A85" s="20" t="s">
        <v>338</v>
      </c>
      <c r="B85" t="s">
        <v>705</v>
      </c>
      <c r="C85" s="107">
        <v>1</v>
      </c>
      <c r="D85" s="1">
        <v>300</v>
      </c>
      <c r="E85" s="16">
        <v>300</v>
      </c>
      <c r="F85" s="12">
        <v>13</v>
      </c>
      <c r="G85" s="12">
        <f>ROW()</f>
        <v>85</v>
      </c>
    </row>
    <row r="86" spans="1:7" x14ac:dyDescent="0.25">
      <c r="A86" s="20" t="s">
        <v>338</v>
      </c>
      <c r="C86" s="107"/>
      <c r="D86" s="1"/>
      <c r="E86" s="16"/>
      <c r="F86" s="12">
        <v>14</v>
      </c>
      <c r="G86" s="12">
        <f>ROW()</f>
        <v>86</v>
      </c>
    </row>
    <row r="87" spans="1:7" x14ac:dyDescent="0.25">
      <c r="A87" s="20" t="s">
        <v>338</v>
      </c>
      <c r="B87" t="s">
        <v>707</v>
      </c>
      <c r="C87" s="107">
        <v>2.5</v>
      </c>
      <c r="D87" s="1">
        <v>300</v>
      </c>
      <c r="E87" s="16">
        <v>750</v>
      </c>
      <c r="F87" s="12">
        <v>15</v>
      </c>
      <c r="G87" s="12">
        <f>ROW()</f>
        <v>87</v>
      </c>
    </row>
    <row r="88" spans="1:7" x14ac:dyDescent="0.25">
      <c r="A88" s="20" t="s">
        <v>338</v>
      </c>
      <c r="C88" s="107"/>
      <c r="D88" s="1"/>
      <c r="E88" s="16"/>
      <c r="F88" s="12">
        <v>16</v>
      </c>
      <c r="G88" s="12">
        <f>ROW()</f>
        <v>88</v>
      </c>
    </row>
    <row r="89" spans="1:7" x14ac:dyDescent="0.25">
      <c r="A89" s="20" t="s">
        <v>338</v>
      </c>
      <c r="B89" t="s">
        <v>708</v>
      </c>
      <c r="C89" s="107">
        <v>0.5</v>
      </c>
      <c r="D89" s="1">
        <v>300</v>
      </c>
      <c r="E89" s="16">
        <v>150</v>
      </c>
      <c r="F89" s="12">
        <v>17</v>
      </c>
      <c r="G89" s="12">
        <f>ROW()</f>
        <v>89</v>
      </c>
    </row>
    <row r="90" spans="1:7" x14ac:dyDescent="0.25">
      <c r="A90" s="20" t="s">
        <v>342</v>
      </c>
      <c r="B90" t="s">
        <v>709</v>
      </c>
      <c r="C90" s="107">
        <v>1</v>
      </c>
      <c r="D90" s="1">
        <v>300</v>
      </c>
      <c r="E90" s="16">
        <v>300</v>
      </c>
      <c r="F90" s="12">
        <v>11</v>
      </c>
      <c r="G90" s="12">
        <f>ROW()</f>
        <v>90</v>
      </c>
    </row>
    <row r="91" spans="1:7" x14ac:dyDescent="0.25">
      <c r="A91" s="20" t="s">
        <v>342</v>
      </c>
      <c r="C91" s="107"/>
      <c r="D91" s="1"/>
      <c r="E91" s="16"/>
      <c r="F91" s="12">
        <v>12</v>
      </c>
      <c r="G91" s="12">
        <f>ROW()</f>
        <v>91</v>
      </c>
    </row>
    <row r="92" spans="1:7" x14ac:dyDescent="0.25">
      <c r="A92" s="20" t="s">
        <v>342</v>
      </c>
      <c r="B92" t="s">
        <v>699</v>
      </c>
      <c r="C92" s="107">
        <v>1</v>
      </c>
      <c r="D92" s="1">
        <v>300</v>
      </c>
      <c r="E92" s="16">
        <v>300</v>
      </c>
      <c r="F92" s="12">
        <v>13</v>
      </c>
      <c r="G92" s="12">
        <f>ROW()</f>
        <v>92</v>
      </c>
    </row>
    <row r="93" spans="1:7" x14ac:dyDescent="0.25">
      <c r="A93" s="20" t="s">
        <v>342</v>
      </c>
      <c r="C93" s="107"/>
      <c r="D93" s="1"/>
      <c r="E93" s="16"/>
      <c r="F93" s="12">
        <v>14</v>
      </c>
      <c r="G93" s="12">
        <f>ROW()</f>
        <v>93</v>
      </c>
    </row>
    <row r="94" spans="1:7" x14ac:dyDescent="0.25">
      <c r="A94" s="20" t="s">
        <v>342</v>
      </c>
      <c r="B94" t="s">
        <v>700</v>
      </c>
      <c r="C94" s="107">
        <v>1</v>
      </c>
      <c r="D94" s="1">
        <v>300</v>
      </c>
      <c r="E94" s="16">
        <v>300</v>
      </c>
      <c r="F94" s="12">
        <v>15</v>
      </c>
      <c r="G94" s="12">
        <f>ROW()</f>
        <v>94</v>
      </c>
    </row>
    <row r="95" spans="1:7" x14ac:dyDescent="0.25">
      <c r="A95" s="20" t="s">
        <v>344</v>
      </c>
      <c r="B95" t="s">
        <v>699</v>
      </c>
      <c r="C95" s="107">
        <v>2</v>
      </c>
      <c r="D95" s="1">
        <v>300</v>
      </c>
      <c r="E95" s="16">
        <v>600</v>
      </c>
      <c r="F95" s="12">
        <v>11</v>
      </c>
      <c r="G95" s="12">
        <f>ROW()</f>
        <v>95</v>
      </c>
    </row>
    <row r="96" spans="1:7" x14ac:dyDescent="0.25">
      <c r="A96" s="20" t="s">
        <v>344</v>
      </c>
      <c r="C96" s="107"/>
      <c r="D96" s="1"/>
      <c r="E96" s="16"/>
      <c r="F96" s="12">
        <v>12</v>
      </c>
      <c r="G96" s="12">
        <f>ROW()</f>
        <v>96</v>
      </c>
    </row>
    <row r="97" spans="1:7" x14ac:dyDescent="0.25">
      <c r="A97" s="20" t="s">
        <v>344</v>
      </c>
      <c r="B97" t="s">
        <v>697</v>
      </c>
      <c r="C97" s="107">
        <v>3</v>
      </c>
      <c r="D97" s="1">
        <v>300</v>
      </c>
      <c r="E97" s="16">
        <v>900</v>
      </c>
      <c r="F97" s="12">
        <v>13</v>
      </c>
      <c r="G97" s="12">
        <f>ROW()</f>
        <v>97</v>
      </c>
    </row>
    <row r="98" spans="1:7" x14ac:dyDescent="0.25">
      <c r="A98" s="20" t="s">
        <v>344</v>
      </c>
      <c r="C98" s="107"/>
      <c r="D98" s="1"/>
      <c r="E98" s="16"/>
      <c r="F98" s="12">
        <v>14</v>
      </c>
      <c r="G98" s="12">
        <f>ROW()</f>
        <v>98</v>
      </c>
    </row>
    <row r="99" spans="1:7" x14ac:dyDescent="0.25">
      <c r="A99" s="20" t="s">
        <v>344</v>
      </c>
      <c r="B99" t="s">
        <v>700</v>
      </c>
      <c r="C99" s="107">
        <v>4</v>
      </c>
      <c r="D99" s="1">
        <v>300</v>
      </c>
      <c r="E99" s="16">
        <v>1200</v>
      </c>
      <c r="F99" s="12">
        <v>15</v>
      </c>
      <c r="G99" s="12">
        <f>ROW()</f>
        <v>99</v>
      </c>
    </row>
    <row r="100" spans="1:7" x14ac:dyDescent="0.25">
      <c r="A100" s="20" t="s">
        <v>345</v>
      </c>
      <c r="B100" t="s">
        <v>710</v>
      </c>
      <c r="C100" s="107">
        <v>1</v>
      </c>
      <c r="D100" s="1">
        <v>300</v>
      </c>
      <c r="E100" s="16">
        <v>300</v>
      </c>
      <c r="F100" s="12">
        <v>11</v>
      </c>
      <c r="G100" s="12">
        <f>ROW()</f>
        <v>100</v>
      </c>
    </row>
    <row r="101" spans="1:7" x14ac:dyDescent="0.25">
      <c r="A101" s="20" t="s">
        <v>346</v>
      </c>
      <c r="B101" t="s">
        <v>697</v>
      </c>
      <c r="C101" s="107">
        <v>1</v>
      </c>
      <c r="D101" s="1">
        <v>300</v>
      </c>
      <c r="E101" s="16">
        <v>300</v>
      </c>
      <c r="F101" s="12">
        <v>11</v>
      </c>
      <c r="G101" s="12">
        <f>ROW()</f>
        <v>101</v>
      </c>
    </row>
    <row r="102" spans="1:7" x14ac:dyDescent="0.25">
      <c r="A102" s="20" t="s">
        <v>346</v>
      </c>
      <c r="C102" s="107"/>
      <c r="D102" s="1"/>
      <c r="E102" s="16"/>
      <c r="F102" s="12">
        <v>12</v>
      </c>
      <c r="G102" s="12">
        <f>ROW()</f>
        <v>102</v>
      </c>
    </row>
    <row r="103" spans="1:7" x14ac:dyDescent="0.25">
      <c r="A103" s="20" t="s">
        <v>346</v>
      </c>
      <c r="B103" t="s">
        <v>705</v>
      </c>
      <c r="C103" s="107">
        <v>2</v>
      </c>
      <c r="D103" s="1">
        <v>300</v>
      </c>
      <c r="E103" s="16">
        <v>600</v>
      </c>
      <c r="F103" s="12">
        <v>13</v>
      </c>
      <c r="G103" s="12">
        <f>ROW()</f>
        <v>103</v>
      </c>
    </row>
    <row r="104" spans="1:7" x14ac:dyDescent="0.25">
      <c r="A104" s="20" t="s">
        <v>349</v>
      </c>
      <c r="B104" t="s">
        <v>711</v>
      </c>
      <c r="C104" s="107">
        <v>2.5</v>
      </c>
      <c r="D104" s="1">
        <v>300</v>
      </c>
      <c r="E104" s="16">
        <v>750</v>
      </c>
      <c r="F104" s="12">
        <v>11</v>
      </c>
      <c r="G104" s="12">
        <f>ROW()</f>
        <v>104</v>
      </c>
    </row>
    <row r="105" spans="1:7" x14ac:dyDescent="0.25">
      <c r="A105" s="20" t="s">
        <v>349</v>
      </c>
      <c r="C105" s="107"/>
      <c r="D105" s="1"/>
      <c r="E105" s="16"/>
      <c r="F105" s="12">
        <v>12</v>
      </c>
      <c r="G105" s="12">
        <f>ROW()</f>
        <v>105</v>
      </c>
    </row>
    <row r="106" spans="1:7" x14ac:dyDescent="0.25">
      <c r="A106" s="20" t="s">
        <v>349</v>
      </c>
      <c r="B106" t="s">
        <v>697</v>
      </c>
      <c r="C106" s="107">
        <v>1.5</v>
      </c>
      <c r="D106" s="1">
        <v>300</v>
      </c>
      <c r="E106" s="16">
        <v>450</v>
      </c>
      <c r="F106" s="12">
        <v>13</v>
      </c>
      <c r="G106" s="12">
        <f>ROW()</f>
        <v>106</v>
      </c>
    </row>
    <row r="107" spans="1:7" x14ac:dyDescent="0.25">
      <c r="A107" s="20" t="s">
        <v>350</v>
      </c>
      <c r="B107" t="s">
        <v>712</v>
      </c>
      <c r="C107" s="107">
        <v>2</v>
      </c>
      <c r="D107" s="1">
        <v>300</v>
      </c>
      <c r="E107" s="16">
        <v>600</v>
      </c>
      <c r="F107" s="12">
        <v>11</v>
      </c>
      <c r="G107" s="12">
        <f>ROW()</f>
        <v>107</v>
      </c>
    </row>
    <row r="108" spans="1:7" x14ac:dyDescent="0.25">
      <c r="A108" s="20" t="s">
        <v>414</v>
      </c>
      <c r="B108" t="s">
        <v>713</v>
      </c>
      <c r="C108" s="107">
        <v>1.25</v>
      </c>
      <c r="D108" s="1">
        <v>300</v>
      </c>
      <c r="E108" s="16">
        <v>375</v>
      </c>
      <c r="F108" s="12">
        <v>11</v>
      </c>
      <c r="G108" s="12">
        <f>ROW()</f>
        <v>108</v>
      </c>
    </row>
    <row r="109" spans="1:7" x14ac:dyDescent="0.25">
      <c r="A109" s="20" t="s">
        <v>415</v>
      </c>
      <c r="B109" t="s">
        <v>705</v>
      </c>
      <c r="C109" s="107">
        <v>2</v>
      </c>
      <c r="D109" s="1">
        <v>300</v>
      </c>
      <c r="E109" s="16">
        <v>600</v>
      </c>
      <c r="F109" s="12">
        <v>11</v>
      </c>
      <c r="G109" s="12">
        <f>ROW()</f>
        <v>109</v>
      </c>
    </row>
    <row r="110" spans="1:7" x14ac:dyDescent="0.25">
      <c r="A110" s="20" t="s">
        <v>418</v>
      </c>
      <c r="B110" t="s">
        <v>703</v>
      </c>
      <c r="C110" s="107">
        <v>1</v>
      </c>
      <c r="D110" s="1">
        <v>300</v>
      </c>
      <c r="E110" s="16">
        <v>300</v>
      </c>
      <c r="F110" s="12">
        <v>11</v>
      </c>
      <c r="G110" s="12">
        <f>ROW()</f>
        <v>110</v>
      </c>
    </row>
    <row r="111" spans="1:7" x14ac:dyDescent="0.25">
      <c r="A111" s="20" t="s">
        <v>418</v>
      </c>
      <c r="C111" s="107"/>
      <c r="D111" s="1"/>
      <c r="E111" s="16"/>
      <c r="F111" s="12">
        <v>12</v>
      </c>
      <c r="G111" s="12">
        <f>ROW()</f>
        <v>111</v>
      </c>
    </row>
    <row r="112" spans="1:7" x14ac:dyDescent="0.25">
      <c r="A112" s="20" t="s">
        <v>418</v>
      </c>
      <c r="B112" t="s">
        <v>714</v>
      </c>
      <c r="C112" s="107">
        <v>2</v>
      </c>
      <c r="D112" s="1">
        <v>300</v>
      </c>
      <c r="E112" s="16">
        <v>600</v>
      </c>
      <c r="F112" s="12">
        <v>13</v>
      </c>
      <c r="G112" s="12">
        <f>ROW()</f>
        <v>112</v>
      </c>
    </row>
    <row r="113" spans="1:7" x14ac:dyDescent="0.25">
      <c r="A113" s="20" t="s">
        <v>418</v>
      </c>
      <c r="C113" s="107"/>
      <c r="D113" s="1"/>
      <c r="E113" s="16"/>
      <c r="F113" s="12">
        <v>14</v>
      </c>
      <c r="G113" s="12">
        <f>ROW()</f>
        <v>113</v>
      </c>
    </row>
    <row r="114" spans="1:7" x14ac:dyDescent="0.25">
      <c r="A114" s="20" t="s">
        <v>418</v>
      </c>
      <c r="B114" t="s">
        <v>699</v>
      </c>
      <c r="C114" s="107">
        <v>3</v>
      </c>
      <c r="D114" s="1">
        <v>300</v>
      </c>
      <c r="E114" s="16">
        <v>900</v>
      </c>
      <c r="F114" s="12">
        <v>15</v>
      </c>
      <c r="G114" s="12">
        <f>ROW()</f>
        <v>114</v>
      </c>
    </row>
    <row r="115" spans="1:7" x14ac:dyDescent="0.25">
      <c r="A115" s="20" t="s">
        <v>418</v>
      </c>
      <c r="C115" s="107"/>
      <c r="D115" s="1"/>
      <c r="E115" s="16"/>
      <c r="F115" s="12">
        <v>16</v>
      </c>
      <c r="G115" s="12">
        <f>ROW()</f>
        <v>115</v>
      </c>
    </row>
    <row r="116" spans="1:7" x14ac:dyDescent="0.25">
      <c r="A116" s="20" t="s">
        <v>418</v>
      </c>
      <c r="B116" t="s">
        <v>715</v>
      </c>
      <c r="C116" s="107">
        <v>4</v>
      </c>
      <c r="D116" s="1">
        <v>300</v>
      </c>
      <c r="E116" s="16">
        <v>1200</v>
      </c>
      <c r="F116" s="12">
        <v>17</v>
      </c>
      <c r="G116" s="12">
        <f>ROW()</f>
        <v>116</v>
      </c>
    </row>
    <row r="117" spans="1:7" x14ac:dyDescent="0.25">
      <c r="A117" s="20" t="s">
        <v>418</v>
      </c>
      <c r="C117" s="107"/>
      <c r="D117" s="1"/>
      <c r="E117" s="16"/>
      <c r="F117" s="12">
        <v>18</v>
      </c>
      <c r="G117" s="12">
        <f>ROW()</f>
        <v>117</v>
      </c>
    </row>
    <row r="118" spans="1:7" x14ac:dyDescent="0.25">
      <c r="A118" s="20" t="s">
        <v>418</v>
      </c>
      <c r="B118" t="s">
        <v>716</v>
      </c>
      <c r="C118" s="107">
        <v>5</v>
      </c>
      <c r="D118" s="1">
        <v>300</v>
      </c>
      <c r="E118" s="16">
        <v>1500</v>
      </c>
      <c r="F118" s="12">
        <v>19</v>
      </c>
      <c r="G118" s="12">
        <f>ROW()</f>
        <v>118</v>
      </c>
    </row>
    <row r="119" spans="1:7" x14ac:dyDescent="0.25">
      <c r="A119" s="20" t="s">
        <v>418</v>
      </c>
      <c r="C119" s="107"/>
      <c r="D119" s="1"/>
      <c r="E119" s="16"/>
      <c r="F119" s="12">
        <v>20</v>
      </c>
      <c r="G119" s="12">
        <f>ROW()</f>
        <v>119</v>
      </c>
    </row>
    <row r="120" spans="1:7" x14ac:dyDescent="0.25">
      <c r="A120" s="20" t="s">
        <v>418</v>
      </c>
      <c r="B120" t="s">
        <v>717</v>
      </c>
      <c r="C120" s="107">
        <v>4</v>
      </c>
      <c r="D120" s="1">
        <v>300</v>
      </c>
      <c r="E120" s="16">
        <v>1200</v>
      </c>
      <c r="F120" s="12">
        <v>21</v>
      </c>
      <c r="G120" s="12">
        <f>ROW()</f>
        <v>120</v>
      </c>
    </row>
    <row r="121" spans="1:7" x14ac:dyDescent="0.25">
      <c r="A121" s="20" t="s">
        <v>418</v>
      </c>
      <c r="C121" s="107"/>
      <c r="D121" s="1"/>
      <c r="E121" s="16"/>
      <c r="F121" s="12">
        <v>22</v>
      </c>
      <c r="G121" s="12">
        <f>ROW()</f>
        <v>121</v>
      </c>
    </row>
    <row r="122" spans="1:7" x14ac:dyDescent="0.25">
      <c r="A122" s="20" t="s">
        <v>418</v>
      </c>
      <c r="B122" t="s">
        <v>718</v>
      </c>
      <c r="C122" s="107">
        <v>3</v>
      </c>
      <c r="D122" s="1">
        <v>300</v>
      </c>
      <c r="E122" s="16">
        <v>900</v>
      </c>
      <c r="F122" s="12">
        <v>23</v>
      </c>
      <c r="G122" s="12">
        <f>ROW()</f>
        <v>122</v>
      </c>
    </row>
    <row r="123" spans="1:7" x14ac:dyDescent="0.25">
      <c r="A123" s="20" t="s">
        <v>418</v>
      </c>
      <c r="C123" s="107"/>
      <c r="D123" s="1"/>
      <c r="E123" s="16"/>
      <c r="F123" s="12">
        <v>24</v>
      </c>
      <c r="G123" s="12">
        <f>ROW()</f>
        <v>123</v>
      </c>
    </row>
    <row r="124" spans="1:7" x14ac:dyDescent="0.25">
      <c r="A124" s="20" t="s">
        <v>418</v>
      </c>
      <c r="B124" t="s">
        <v>708</v>
      </c>
      <c r="C124" s="107">
        <v>2</v>
      </c>
      <c r="D124" s="1">
        <v>300</v>
      </c>
      <c r="E124" s="16">
        <v>600</v>
      </c>
      <c r="F124" s="12">
        <v>25</v>
      </c>
      <c r="G124" s="12">
        <f>ROW()</f>
        <v>124</v>
      </c>
    </row>
    <row r="125" spans="1:7" x14ac:dyDescent="0.25">
      <c r="A125" s="20" t="s">
        <v>418</v>
      </c>
      <c r="C125" s="107"/>
      <c r="D125" s="1"/>
      <c r="E125" s="16"/>
      <c r="F125" s="12">
        <v>26</v>
      </c>
      <c r="G125" s="12">
        <f>ROW()</f>
        <v>125</v>
      </c>
    </row>
    <row r="126" spans="1:7" x14ac:dyDescent="0.25">
      <c r="A126" s="20" t="s">
        <v>418</v>
      </c>
      <c r="B126" t="s">
        <v>719</v>
      </c>
      <c r="C126" s="107">
        <v>1</v>
      </c>
      <c r="D126" s="1">
        <v>300</v>
      </c>
      <c r="E126" s="16">
        <v>300</v>
      </c>
      <c r="F126" s="12">
        <v>27</v>
      </c>
      <c r="G126" s="12">
        <f>ROW()</f>
        <v>126</v>
      </c>
    </row>
    <row r="127" spans="1:7" x14ac:dyDescent="0.25">
      <c r="A127" s="20" t="s">
        <v>419</v>
      </c>
      <c r="B127" t="s">
        <v>711</v>
      </c>
      <c r="C127" s="107">
        <v>3</v>
      </c>
      <c r="D127" s="1">
        <v>300</v>
      </c>
      <c r="E127" s="16">
        <v>900</v>
      </c>
      <c r="F127" s="12">
        <v>11</v>
      </c>
      <c r="G127" s="12">
        <f>ROW()</f>
        <v>127</v>
      </c>
    </row>
    <row r="128" spans="1:7" x14ac:dyDescent="0.25">
      <c r="A128" s="20" t="s">
        <v>419</v>
      </c>
      <c r="B128" t="s">
        <v>713</v>
      </c>
      <c r="C128" s="107">
        <v>2</v>
      </c>
      <c r="D128" s="1">
        <v>300</v>
      </c>
      <c r="E128" s="16">
        <v>600</v>
      </c>
      <c r="F128" s="12">
        <v>12</v>
      </c>
      <c r="G128" s="12">
        <f>ROW()</f>
        <v>128</v>
      </c>
    </row>
    <row r="129" spans="1:7" x14ac:dyDescent="0.25">
      <c r="A129" s="20" t="s">
        <v>420</v>
      </c>
      <c r="B129" t="s">
        <v>697</v>
      </c>
      <c r="C129" s="107">
        <v>1</v>
      </c>
      <c r="D129" s="1">
        <v>300</v>
      </c>
      <c r="E129" s="16">
        <v>300</v>
      </c>
      <c r="F129" s="12">
        <v>11</v>
      </c>
      <c r="G129" s="12">
        <f>ROW()</f>
        <v>129</v>
      </c>
    </row>
    <row r="130" spans="1:7" x14ac:dyDescent="0.25">
      <c r="A130" s="20" t="s">
        <v>666</v>
      </c>
      <c r="B130" t="s">
        <v>712</v>
      </c>
      <c r="C130" s="107">
        <v>3</v>
      </c>
      <c r="D130" s="1">
        <v>300</v>
      </c>
      <c r="E130" s="16">
        <v>900</v>
      </c>
      <c r="F130" s="12">
        <v>11</v>
      </c>
      <c r="G130" s="12">
        <f>ROW()</f>
        <v>130</v>
      </c>
    </row>
    <row r="131" spans="1:7" x14ac:dyDescent="0.25">
      <c r="A131" s="20" t="s">
        <v>664</v>
      </c>
      <c r="B131" s="109" t="s">
        <v>720</v>
      </c>
      <c r="C131" s="107">
        <v>2</v>
      </c>
      <c r="D131" s="1">
        <v>300</v>
      </c>
      <c r="E131" s="16">
        <v>450</v>
      </c>
      <c r="F131" s="12">
        <v>11</v>
      </c>
      <c r="G131" s="12">
        <f>ROW()</f>
        <v>131</v>
      </c>
    </row>
    <row r="132" spans="1:7" x14ac:dyDescent="0.25">
      <c r="A132" s="20" t="s">
        <v>664</v>
      </c>
      <c r="B132" t="s">
        <v>704</v>
      </c>
      <c r="C132" s="107">
        <v>1.5</v>
      </c>
      <c r="D132" s="1">
        <v>300</v>
      </c>
      <c r="E132" s="16">
        <v>450</v>
      </c>
      <c r="F132" s="12">
        <v>12</v>
      </c>
      <c r="G132" s="12">
        <f>ROW()</f>
        <v>132</v>
      </c>
    </row>
    <row r="133" spans="1:7" x14ac:dyDescent="0.25">
      <c r="A133" s="109" t="s">
        <v>727</v>
      </c>
      <c r="B133" s="109" t="s">
        <v>717</v>
      </c>
      <c r="C133" s="107">
        <v>3</v>
      </c>
      <c r="D133" s="1">
        <v>300</v>
      </c>
      <c r="E133" s="16">
        <v>900</v>
      </c>
      <c r="F133" s="12">
        <v>11</v>
      </c>
      <c r="G133" s="12">
        <f>ROW()</f>
        <v>133</v>
      </c>
    </row>
    <row r="134" spans="1:7" x14ac:dyDescent="0.25">
      <c r="A134" s="109" t="s">
        <v>729</v>
      </c>
      <c r="B134" s="109" t="s">
        <v>715</v>
      </c>
      <c r="C134" s="107">
        <v>2.2000000000000002</v>
      </c>
      <c r="D134" s="1">
        <v>300</v>
      </c>
      <c r="E134" s="16">
        <v>660</v>
      </c>
      <c r="F134" s="12">
        <v>11</v>
      </c>
      <c r="G134" s="12">
        <f>ROW()</f>
        <v>134</v>
      </c>
    </row>
    <row r="135" spans="1:7" x14ac:dyDescent="0.25">
      <c r="A135" s="109" t="s">
        <v>729</v>
      </c>
      <c r="B135" s="109"/>
      <c r="C135" s="107"/>
      <c r="D135" s="1"/>
      <c r="E135" s="16"/>
      <c r="F135" s="12">
        <v>12</v>
      </c>
      <c r="G135" s="12">
        <f>ROW()</f>
        <v>135</v>
      </c>
    </row>
    <row r="136" spans="1:7" x14ac:dyDescent="0.25">
      <c r="A136" s="109" t="s">
        <v>729</v>
      </c>
      <c r="B136" s="109" t="s">
        <v>719</v>
      </c>
      <c r="C136" s="107">
        <v>3.9</v>
      </c>
      <c r="D136" s="1">
        <v>300</v>
      </c>
      <c r="E136" s="16">
        <v>1170</v>
      </c>
      <c r="F136" s="12">
        <v>13</v>
      </c>
      <c r="G136" s="12">
        <f>ROW()</f>
        <v>136</v>
      </c>
    </row>
    <row r="137" spans="1:7" x14ac:dyDescent="0.25">
      <c r="A137" s="109" t="s">
        <v>729</v>
      </c>
      <c r="B137" s="109"/>
      <c r="C137" s="107"/>
      <c r="D137" s="1"/>
      <c r="E137" s="16"/>
      <c r="F137" s="12">
        <v>14</v>
      </c>
      <c r="G137" s="12">
        <f>ROW()</f>
        <v>137</v>
      </c>
    </row>
    <row r="138" spans="1:7" x14ac:dyDescent="0.25">
      <c r="A138" s="109" t="s">
        <v>729</v>
      </c>
      <c r="B138" s="109" t="s">
        <v>733</v>
      </c>
      <c r="C138" s="107">
        <v>1.2</v>
      </c>
      <c r="D138" s="1">
        <v>300</v>
      </c>
      <c r="E138" s="16">
        <v>360</v>
      </c>
      <c r="F138" s="12">
        <v>15</v>
      </c>
      <c r="G138" s="12">
        <f>ROW()</f>
        <v>138</v>
      </c>
    </row>
    <row r="139" spans="1:7" x14ac:dyDescent="0.25">
      <c r="A139" s="109" t="s">
        <v>736</v>
      </c>
      <c r="B139" s="109" t="s">
        <v>720</v>
      </c>
      <c r="C139" s="107">
        <v>1</v>
      </c>
      <c r="D139" s="1">
        <v>300</v>
      </c>
      <c r="E139" s="16">
        <v>300</v>
      </c>
      <c r="F139" s="12">
        <v>11</v>
      </c>
      <c r="G139" s="12">
        <f>ROW()</f>
        <v>139</v>
      </c>
    </row>
    <row r="140" spans="1:7" x14ac:dyDescent="0.25">
      <c r="A140" s="109" t="s">
        <v>736</v>
      </c>
      <c r="B140" s="109"/>
      <c r="C140" s="107"/>
      <c r="D140" s="1"/>
      <c r="E140" s="16"/>
      <c r="F140" s="12">
        <v>12</v>
      </c>
      <c r="G140" s="12">
        <f>ROW()</f>
        <v>140</v>
      </c>
    </row>
    <row r="141" spans="1:7" x14ac:dyDescent="0.25">
      <c r="A141" s="109" t="s">
        <v>736</v>
      </c>
      <c r="B141" s="109" t="s">
        <v>715</v>
      </c>
      <c r="C141" s="107">
        <v>1</v>
      </c>
      <c r="D141" s="1">
        <v>300</v>
      </c>
      <c r="E141" s="16">
        <v>300</v>
      </c>
      <c r="F141" s="12">
        <v>13</v>
      </c>
      <c r="G141" s="12">
        <f>ROW()</f>
        <v>141</v>
      </c>
    </row>
    <row r="142" spans="1:7" x14ac:dyDescent="0.25">
      <c r="A142" s="109" t="s">
        <v>736</v>
      </c>
      <c r="B142" s="109"/>
      <c r="C142" s="107"/>
      <c r="D142" s="1"/>
      <c r="E142" s="16"/>
      <c r="F142" s="12">
        <v>14</v>
      </c>
      <c r="G142" s="12">
        <f>ROW()</f>
        <v>142</v>
      </c>
    </row>
    <row r="143" spans="1:7" x14ac:dyDescent="0.25">
      <c r="A143" s="109" t="s">
        <v>736</v>
      </c>
      <c r="B143" s="109" t="s">
        <v>737</v>
      </c>
      <c r="C143" s="107">
        <v>1</v>
      </c>
      <c r="D143" s="1">
        <v>300</v>
      </c>
      <c r="E143" s="16">
        <v>300</v>
      </c>
      <c r="F143" s="12">
        <v>15</v>
      </c>
      <c r="G143" s="12">
        <f>ROW()</f>
        <v>143</v>
      </c>
    </row>
    <row r="144" spans="1:7" x14ac:dyDescent="0.25">
      <c r="A144" s="109" t="s">
        <v>736</v>
      </c>
      <c r="B144" s="109"/>
      <c r="C144" s="107"/>
      <c r="D144" s="1"/>
      <c r="E144" s="16"/>
      <c r="F144" s="12">
        <v>16</v>
      </c>
      <c r="G144" s="12">
        <f>ROW()</f>
        <v>144</v>
      </c>
    </row>
    <row r="145" spans="1:7" x14ac:dyDescent="0.25">
      <c r="A145" s="109" t="s">
        <v>736</v>
      </c>
      <c r="B145" s="109" t="s">
        <v>716</v>
      </c>
      <c r="C145" s="107">
        <v>1</v>
      </c>
      <c r="D145" s="1">
        <v>300</v>
      </c>
      <c r="E145" s="16">
        <v>300</v>
      </c>
      <c r="F145" s="12">
        <v>17</v>
      </c>
      <c r="G145" s="12">
        <f>ROW()</f>
        <v>145</v>
      </c>
    </row>
    <row r="146" spans="1:7" x14ac:dyDescent="0.25">
      <c r="A146" s="109" t="s">
        <v>736</v>
      </c>
      <c r="B146" s="109"/>
      <c r="C146" s="107"/>
      <c r="D146" s="1"/>
      <c r="E146" s="16"/>
      <c r="F146" s="12">
        <v>18</v>
      </c>
      <c r="G146" s="12">
        <f>ROW()</f>
        <v>146</v>
      </c>
    </row>
    <row r="147" spans="1:7" x14ac:dyDescent="0.25">
      <c r="A147" s="109" t="s">
        <v>736</v>
      </c>
      <c r="B147" s="109" t="s">
        <v>738</v>
      </c>
      <c r="C147" s="107">
        <v>1</v>
      </c>
      <c r="D147" s="1">
        <v>300</v>
      </c>
      <c r="E147" s="16">
        <v>300</v>
      </c>
      <c r="F147" s="12">
        <v>19</v>
      </c>
      <c r="G147" s="12">
        <f>ROW()</f>
        <v>147</v>
      </c>
    </row>
    <row r="148" spans="1:7" x14ac:dyDescent="0.25">
      <c r="A148" s="109" t="s">
        <v>736</v>
      </c>
      <c r="B148" s="109"/>
      <c r="C148" s="107"/>
      <c r="D148" s="1"/>
      <c r="E148" s="16"/>
      <c r="F148" s="12">
        <v>20</v>
      </c>
      <c r="G148" s="12">
        <f>ROW()</f>
        <v>148</v>
      </c>
    </row>
    <row r="149" spans="1:7" x14ac:dyDescent="0.25">
      <c r="A149" s="109" t="s">
        <v>736</v>
      </c>
      <c r="B149" s="109" t="s">
        <v>707</v>
      </c>
      <c r="C149" s="107">
        <v>1</v>
      </c>
      <c r="D149" s="1">
        <v>300</v>
      </c>
      <c r="E149" s="16">
        <v>300</v>
      </c>
      <c r="F149" s="12">
        <v>21</v>
      </c>
      <c r="G149" s="12">
        <f>ROW()</f>
        <v>149</v>
      </c>
    </row>
    <row r="150" spans="1:7" x14ac:dyDescent="0.25">
      <c r="A150" s="109" t="s">
        <v>736</v>
      </c>
      <c r="B150" s="109"/>
      <c r="C150" s="107"/>
      <c r="D150" s="1"/>
      <c r="E150" s="16"/>
      <c r="F150" s="12">
        <v>22</v>
      </c>
      <c r="G150" s="12">
        <f>ROW()</f>
        <v>150</v>
      </c>
    </row>
    <row r="151" spans="1:7" x14ac:dyDescent="0.25">
      <c r="A151" s="109" t="s">
        <v>736</v>
      </c>
      <c r="B151" s="109" t="s">
        <v>709</v>
      </c>
      <c r="C151" s="107">
        <v>1</v>
      </c>
      <c r="D151" s="1">
        <v>300</v>
      </c>
      <c r="E151" s="16">
        <v>300</v>
      </c>
      <c r="F151" s="12">
        <v>23</v>
      </c>
      <c r="G151" s="12">
        <f>ROW()</f>
        <v>151</v>
      </c>
    </row>
    <row r="152" spans="1:7" x14ac:dyDescent="0.25">
      <c r="A152" s="109" t="s">
        <v>736</v>
      </c>
      <c r="B152" s="109"/>
      <c r="C152" s="107"/>
      <c r="D152" s="1"/>
      <c r="E152" s="16"/>
      <c r="F152" s="12">
        <v>24</v>
      </c>
      <c r="G152" s="12">
        <f>ROW()</f>
        <v>152</v>
      </c>
    </row>
    <row r="153" spans="1:7" x14ac:dyDescent="0.25">
      <c r="A153" s="109" t="s">
        <v>736</v>
      </c>
      <c r="B153" s="109" t="s">
        <v>697</v>
      </c>
      <c r="C153" s="107">
        <v>1</v>
      </c>
      <c r="D153" s="1">
        <v>300</v>
      </c>
      <c r="E153" s="16">
        <v>300</v>
      </c>
      <c r="F153" s="12">
        <v>25</v>
      </c>
      <c r="G153" s="12">
        <f>ROW()</f>
        <v>153</v>
      </c>
    </row>
    <row r="154" spans="1:7" x14ac:dyDescent="0.25">
      <c r="A154" s="109" t="s">
        <v>736</v>
      </c>
      <c r="B154" s="109"/>
      <c r="C154" s="107"/>
      <c r="D154" s="1"/>
      <c r="E154" s="16"/>
      <c r="F154" s="12">
        <v>26</v>
      </c>
      <c r="G154" s="12">
        <f>ROW()</f>
        <v>154</v>
      </c>
    </row>
    <row r="155" spans="1:7" x14ac:dyDescent="0.25">
      <c r="A155" s="109" t="s">
        <v>736</v>
      </c>
      <c r="B155" s="109" t="s">
        <v>701</v>
      </c>
      <c r="C155" s="107">
        <v>1</v>
      </c>
      <c r="D155" s="1">
        <v>300</v>
      </c>
      <c r="E155" s="16">
        <v>300</v>
      </c>
      <c r="F155" s="12">
        <v>27</v>
      </c>
      <c r="G155" s="12">
        <f>ROW()</f>
        <v>155</v>
      </c>
    </row>
    <row r="156" spans="1:7" x14ac:dyDescent="0.25">
      <c r="A156" s="109" t="s">
        <v>736</v>
      </c>
      <c r="B156" s="109"/>
      <c r="C156" s="107"/>
      <c r="D156" s="1"/>
      <c r="E156" s="16"/>
      <c r="F156" s="12">
        <v>28</v>
      </c>
      <c r="G156" s="12">
        <f>ROW()</f>
        <v>156</v>
      </c>
    </row>
    <row r="157" spans="1:7" x14ac:dyDescent="0.25">
      <c r="A157" s="109" t="s">
        <v>736</v>
      </c>
      <c r="B157" s="109" t="s">
        <v>718</v>
      </c>
      <c r="C157" s="107">
        <v>1</v>
      </c>
      <c r="D157" s="1">
        <v>300</v>
      </c>
      <c r="E157" s="16">
        <v>300</v>
      </c>
      <c r="F157" s="12">
        <v>29</v>
      </c>
      <c r="G157" s="12">
        <f>ROW()</f>
        <v>157</v>
      </c>
    </row>
    <row r="158" spans="1:7" x14ac:dyDescent="0.25">
      <c r="A158" s="109" t="s">
        <v>736</v>
      </c>
      <c r="B158" s="109"/>
      <c r="C158" s="107"/>
      <c r="D158" s="1"/>
      <c r="E158" s="16"/>
      <c r="F158" s="12">
        <v>30</v>
      </c>
      <c r="G158" s="12">
        <f>ROW()</f>
        <v>158</v>
      </c>
    </row>
    <row r="159" spans="1:7" x14ac:dyDescent="0.25">
      <c r="A159" s="109" t="s">
        <v>736</v>
      </c>
      <c r="B159" s="109" t="s">
        <v>739</v>
      </c>
      <c r="C159" s="107">
        <v>1</v>
      </c>
      <c r="D159" s="1">
        <v>300</v>
      </c>
      <c r="E159" s="16">
        <v>300</v>
      </c>
      <c r="F159" s="12">
        <v>31</v>
      </c>
      <c r="G159" s="12">
        <f>ROW()</f>
        <v>159</v>
      </c>
    </row>
    <row r="160" spans="1:7" x14ac:dyDescent="0.25">
      <c r="A160" s="109" t="s">
        <v>736</v>
      </c>
      <c r="B160" s="109"/>
      <c r="C160" s="107"/>
      <c r="D160" s="1"/>
      <c r="E160" s="16"/>
      <c r="F160" s="12">
        <v>32</v>
      </c>
      <c r="G160" s="12">
        <f>ROW()</f>
        <v>160</v>
      </c>
    </row>
    <row r="161" spans="1:7" x14ac:dyDescent="0.25">
      <c r="A161" s="109" t="s">
        <v>736</v>
      </c>
      <c r="B161" s="109" t="s">
        <v>705</v>
      </c>
      <c r="C161" s="107">
        <v>1</v>
      </c>
      <c r="D161" s="1">
        <v>300</v>
      </c>
      <c r="E161" s="16">
        <v>300</v>
      </c>
      <c r="F161" s="12">
        <v>33</v>
      </c>
      <c r="G161" s="12">
        <f>ROW()</f>
        <v>161</v>
      </c>
    </row>
    <row r="162" spans="1:7" x14ac:dyDescent="0.25">
      <c r="A162" s="109" t="s">
        <v>736</v>
      </c>
      <c r="B162" s="109"/>
      <c r="C162" s="107"/>
      <c r="D162" s="1"/>
      <c r="E162" s="16"/>
      <c r="F162" s="12">
        <v>34</v>
      </c>
      <c r="G162" s="12">
        <f>ROW()</f>
        <v>162</v>
      </c>
    </row>
    <row r="163" spans="1:7" x14ac:dyDescent="0.25">
      <c r="A163" s="109" t="s">
        <v>736</v>
      </c>
      <c r="B163" s="109" t="s">
        <v>710</v>
      </c>
      <c r="C163" s="107">
        <v>1</v>
      </c>
      <c r="D163" s="1">
        <v>300</v>
      </c>
      <c r="E163" s="16">
        <v>300</v>
      </c>
      <c r="F163" s="12">
        <v>35</v>
      </c>
      <c r="G163" s="12">
        <f>ROW()</f>
        <v>163</v>
      </c>
    </row>
    <row r="164" spans="1:7" x14ac:dyDescent="0.25">
      <c r="A164" s="109" t="s">
        <v>741</v>
      </c>
      <c r="B164" s="109" t="s">
        <v>708</v>
      </c>
      <c r="C164" s="107">
        <v>2.5</v>
      </c>
      <c r="D164" s="1">
        <v>300</v>
      </c>
      <c r="E164" s="16">
        <v>750</v>
      </c>
      <c r="F164" s="12">
        <v>11</v>
      </c>
      <c r="G164" s="12">
        <f>ROW()</f>
        <v>164</v>
      </c>
    </row>
    <row r="165" spans="1:7" x14ac:dyDescent="0.25">
      <c r="A165" s="109" t="s">
        <v>743</v>
      </c>
      <c r="B165" s="109" t="s">
        <v>737</v>
      </c>
      <c r="C165" s="107">
        <v>2</v>
      </c>
      <c r="D165" s="1">
        <v>300</v>
      </c>
      <c r="E165" s="16">
        <v>600</v>
      </c>
      <c r="F165" s="12">
        <v>11</v>
      </c>
      <c r="G165" s="12">
        <f>ROW()</f>
        <v>165</v>
      </c>
    </row>
    <row r="166" spans="1:7" x14ac:dyDescent="0.25">
      <c r="A166" s="109" t="s">
        <v>743</v>
      </c>
      <c r="B166" s="109"/>
      <c r="C166" s="107"/>
      <c r="D166" s="1"/>
      <c r="E166" s="16"/>
      <c r="F166" s="12">
        <v>12</v>
      </c>
      <c r="G166" s="12">
        <f>ROW()</f>
        <v>166</v>
      </c>
    </row>
    <row r="167" spans="1:7" x14ac:dyDescent="0.25">
      <c r="A167" s="109" t="s">
        <v>743</v>
      </c>
      <c r="B167" s="109" t="s">
        <v>738</v>
      </c>
      <c r="C167" s="107">
        <v>3</v>
      </c>
      <c r="D167" s="1">
        <v>300</v>
      </c>
      <c r="E167" s="16">
        <v>900</v>
      </c>
      <c r="F167" s="12">
        <v>13</v>
      </c>
      <c r="G167" s="12">
        <f>ROW()</f>
        <v>167</v>
      </c>
    </row>
    <row r="168" spans="1:7" x14ac:dyDescent="0.25">
      <c r="A168" s="109" t="s">
        <v>746</v>
      </c>
      <c r="B168" s="109" t="s">
        <v>709</v>
      </c>
      <c r="C168" s="107">
        <v>2</v>
      </c>
      <c r="D168" s="1">
        <v>300</v>
      </c>
      <c r="E168" s="16">
        <v>600</v>
      </c>
      <c r="F168" s="12">
        <v>11</v>
      </c>
      <c r="G168" s="12">
        <f>ROW()</f>
        <v>168</v>
      </c>
    </row>
    <row r="169" spans="1:7" x14ac:dyDescent="0.25">
      <c r="A169" s="109" t="s">
        <v>749</v>
      </c>
      <c r="B169" s="109" t="s">
        <v>709</v>
      </c>
      <c r="C169" s="107">
        <v>1.9</v>
      </c>
      <c r="D169" s="1">
        <v>300</v>
      </c>
      <c r="E169" s="16">
        <v>570</v>
      </c>
      <c r="F169" s="12">
        <v>11</v>
      </c>
      <c r="G169" s="12">
        <f>ROW()</f>
        <v>169</v>
      </c>
    </row>
    <row r="170" spans="1:7" x14ac:dyDescent="0.25">
      <c r="A170" s="109" t="s">
        <v>749</v>
      </c>
      <c r="B170" s="109"/>
      <c r="C170" s="107"/>
      <c r="D170" s="1"/>
      <c r="E170" s="16"/>
      <c r="F170" s="12">
        <v>12</v>
      </c>
      <c r="G170" s="12">
        <f>ROW()</f>
        <v>170</v>
      </c>
    </row>
    <row r="171" spans="1:7" x14ac:dyDescent="0.25">
      <c r="A171" s="109" t="s">
        <v>749</v>
      </c>
      <c r="B171" s="109" t="s">
        <v>711</v>
      </c>
      <c r="C171" s="107">
        <v>0.9</v>
      </c>
      <c r="D171" s="1">
        <v>300</v>
      </c>
      <c r="E171" s="16">
        <v>270</v>
      </c>
      <c r="F171" s="12">
        <v>13</v>
      </c>
      <c r="G171" s="12">
        <f>ROW()</f>
        <v>171</v>
      </c>
    </row>
    <row r="172" spans="1:7" x14ac:dyDescent="0.25">
      <c r="A172" s="109" t="s">
        <v>752</v>
      </c>
      <c r="B172" s="109" t="s">
        <v>753</v>
      </c>
      <c r="C172" s="107">
        <v>2</v>
      </c>
      <c r="D172" s="1">
        <v>300</v>
      </c>
      <c r="E172" s="16">
        <v>600</v>
      </c>
      <c r="F172" s="12">
        <v>11</v>
      </c>
      <c r="G172" s="12">
        <f>ROW()</f>
        <v>172</v>
      </c>
    </row>
    <row r="173" spans="1:7" x14ac:dyDescent="0.25">
      <c r="A173" s="109" t="s">
        <v>750</v>
      </c>
      <c r="B173" s="109" t="s">
        <v>705</v>
      </c>
      <c r="C173" s="107">
        <v>5</v>
      </c>
      <c r="D173" s="1">
        <v>300</v>
      </c>
      <c r="E173" s="16">
        <v>1500</v>
      </c>
      <c r="F173" s="12">
        <v>11</v>
      </c>
      <c r="G173" s="12">
        <f>ROW()</f>
        <v>173</v>
      </c>
    </row>
  </sheetData>
  <conditionalFormatting sqref="A2:G173">
    <cfRule type="expression" dxfId="10" priority="1">
      <formula>AND($A2&lt;&gt;"",MOD(ROW(),2)=1)</formula>
    </cfRule>
    <cfRule type="expression" dxfId="9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57"/>
  <sheetViews>
    <sheetView topLeftCell="A26" workbookViewId="0">
      <selection activeCell="C35" sqref="C35"/>
    </sheetView>
  </sheetViews>
  <sheetFormatPr baseColWidth="10" defaultRowHeight="15" x14ac:dyDescent="0.25"/>
  <cols>
    <col min="1" max="1" width="11" style="113" bestFit="1" customWidth="1"/>
    <col min="2" max="2" width="16.140625" style="23" customWidth="1"/>
    <col min="3" max="3" width="28" style="21" bestFit="1" customWidth="1"/>
    <col min="4" max="4" width="11.28515625" style="21" bestFit="1" customWidth="1"/>
    <col min="5" max="5" width="11.140625" style="21" bestFit="1" customWidth="1"/>
    <col min="6" max="6" width="14.42578125" style="23" bestFit="1" customWidth="1"/>
    <col min="7" max="7" width="11.42578125" style="94" bestFit="1" customWidth="1"/>
    <col min="8" max="8" width="13.42578125" style="94" customWidth="1"/>
    <col min="9" max="9" width="14" style="94" bestFit="1" customWidth="1"/>
    <col min="10" max="10" width="15.42578125" style="23" bestFit="1" customWidth="1"/>
    <col min="11" max="16384" width="11.42578125" style="21"/>
  </cols>
  <sheetData>
    <row r="1" spans="1:10" x14ac:dyDescent="0.25">
      <c r="A1" s="112" t="s">
        <v>734</v>
      </c>
      <c r="B1" s="86" t="s">
        <v>603</v>
      </c>
      <c r="C1" s="86" t="s">
        <v>551</v>
      </c>
      <c r="D1" s="86" t="s">
        <v>553</v>
      </c>
      <c r="E1" s="86" t="s">
        <v>552</v>
      </c>
      <c r="F1" s="86" t="s">
        <v>626</v>
      </c>
      <c r="G1" s="91" t="s">
        <v>554</v>
      </c>
      <c r="H1" s="95" t="s">
        <v>627</v>
      </c>
      <c r="I1" s="96" t="s">
        <v>555</v>
      </c>
      <c r="J1" s="87" t="s">
        <v>628</v>
      </c>
    </row>
    <row r="2" spans="1:10" x14ac:dyDescent="0.25">
      <c r="A2" s="27">
        <v>1</v>
      </c>
      <c r="B2" s="52">
        <v>44927</v>
      </c>
      <c r="C2" s="21" t="s">
        <v>530</v>
      </c>
      <c r="D2" s="21" t="s">
        <v>559</v>
      </c>
      <c r="E2" s="21" t="s">
        <v>556</v>
      </c>
      <c r="F2" s="52">
        <v>44592</v>
      </c>
      <c r="G2" s="92">
        <v>9128.4500000000007</v>
      </c>
      <c r="H2" s="92"/>
      <c r="I2" s="92">
        <f>G2-H2</f>
        <v>9128.4500000000007</v>
      </c>
      <c r="J2" s="23">
        <f ca="1">IF(H2&lt;G2,TODAY()-F2,"")</f>
        <v>759</v>
      </c>
    </row>
    <row r="3" spans="1:10" x14ac:dyDescent="0.25">
      <c r="A3" s="27">
        <v>2</v>
      </c>
      <c r="B3" s="52">
        <v>45064</v>
      </c>
      <c r="C3" s="89" t="s">
        <v>557</v>
      </c>
      <c r="D3" s="21" t="s">
        <v>619</v>
      </c>
      <c r="E3" s="21" t="s">
        <v>558</v>
      </c>
      <c r="F3" s="52">
        <v>44729</v>
      </c>
      <c r="G3" s="92">
        <v>1653.73</v>
      </c>
      <c r="H3" s="92"/>
      <c r="I3" s="92">
        <f t="shared" ref="I3:I47" si="0">G3-H3</f>
        <v>1653.73</v>
      </c>
      <c r="J3" s="23">
        <f t="shared" ref="J3:J47" ca="1" si="1">IF(H3&lt;G3,TODAY()-F3,"")</f>
        <v>622</v>
      </c>
    </row>
    <row r="4" spans="1:10" x14ac:dyDescent="0.25">
      <c r="A4" s="27">
        <v>3</v>
      </c>
      <c r="B4" s="52">
        <v>45064</v>
      </c>
      <c r="C4" s="21" t="s">
        <v>530</v>
      </c>
      <c r="D4" s="21" t="s">
        <v>619</v>
      </c>
      <c r="E4" s="21" t="s">
        <v>558</v>
      </c>
      <c r="F4" s="52">
        <v>44729</v>
      </c>
      <c r="G4" s="92">
        <v>474.39</v>
      </c>
      <c r="H4" s="92"/>
      <c r="I4" s="92">
        <f t="shared" si="0"/>
        <v>474.39</v>
      </c>
      <c r="J4" s="23">
        <f t="shared" ca="1" si="1"/>
        <v>622</v>
      </c>
    </row>
    <row r="5" spans="1:10" x14ac:dyDescent="0.25">
      <c r="A5" s="27">
        <v>4</v>
      </c>
      <c r="B5" s="52">
        <v>45064</v>
      </c>
      <c r="C5" s="21" t="s">
        <v>534</v>
      </c>
      <c r="D5" s="90" t="s">
        <v>619</v>
      </c>
      <c r="E5" s="21" t="s">
        <v>560</v>
      </c>
      <c r="F5" s="52">
        <v>44714</v>
      </c>
      <c r="G5" s="92">
        <v>346.46</v>
      </c>
      <c r="H5" s="92"/>
      <c r="I5" s="92">
        <f t="shared" si="0"/>
        <v>346.46</v>
      </c>
      <c r="J5" s="23">
        <f t="shared" ca="1" si="1"/>
        <v>637</v>
      </c>
    </row>
    <row r="6" spans="1:10" x14ac:dyDescent="0.25">
      <c r="A6" s="27">
        <v>5</v>
      </c>
      <c r="B6" s="52">
        <v>45288</v>
      </c>
      <c r="C6" s="21" t="s">
        <v>557</v>
      </c>
      <c r="D6" s="90" t="s">
        <v>619</v>
      </c>
      <c r="E6" s="21" t="s">
        <v>556</v>
      </c>
      <c r="F6" s="52">
        <v>44953</v>
      </c>
      <c r="G6" s="92">
        <v>3251.61</v>
      </c>
      <c r="H6" s="92"/>
      <c r="I6" s="92">
        <f t="shared" si="0"/>
        <v>3251.61</v>
      </c>
      <c r="J6" s="23">
        <f t="shared" ca="1" si="1"/>
        <v>398</v>
      </c>
    </row>
    <row r="7" spans="1:10" x14ac:dyDescent="0.25">
      <c r="A7" s="27">
        <v>6</v>
      </c>
      <c r="B7" s="52">
        <v>44945</v>
      </c>
      <c r="C7" s="89" t="s">
        <v>534</v>
      </c>
      <c r="D7" s="21" t="s">
        <v>619</v>
      </c>
      <c r="E7" s="21" t="s">
        <v>560</v>
      </c>
      <c r="F7" s="52">
        <f t="shared" ref="F7:F16" si="2">B7+15</f>
        <v>44960</v>
      </c>
      <c r="G7" s="92">
        <v>974.39</v>
      </c>
      <c r="H7" s="92"/>
      <c r="I7" s="92">
        <f t="shared" si="0"/>
        <v>974.39</v>
      </c>
      <c r="J7" s="23">
        <f t="shared" ca="1" si="1"/>
        <v>391</v>
      </c>
    </row>
    <row r="8" spans="1:10" x14ac:dyDescent="0.25">
      <c r="A8" s="27">
        <v>7</v>
      </c>
      <c r="B8" s="52">
        <v>44946</v>
      </c>
      <c r="C8" s="89" t="s">
        <v>534</v>
      </c>
      <c r="D8" s="21" t="s">
        <v>559</v>
      </c>
      <c r="E8" s="21" t="s">
        <v>558</v>
      </c>
      <c r="F8" s="52">
        <f t="shared" si="2"/>
        <v>44961</v>
      </c>
      <c r="G8" s="92">
        <v>623.69000000000005</v>
      </c>
      <c r="H8" s="92"/>
      <c r="I8" s="92">
        <f t="shared" si="0"/>
        <v>623.69000000000005</v>
      </c>
      <c r="J8" s="23">
        <f t="shared" ca="1" si="1"/>
        <v>390</v>
      </c>
    </row>
    <row r="9" spans="1:10" x14ac:dyDescent="0.25">
      <c r="A9" s="27">
        <v>8</v>
      </c>
      <c r="B9" s="52">
        <v>44947</v>
      </c>
      <c r="C9" s="89" t="s">
        <v>557</v>
      </c>
      <c r="D9" s="21" t="s">
        <v>619</v>
      </c>
      <c r="E9" s="21" t="s">
        <v>559</v>
      </c>
      <c r="F9" s="52">
        <f t="shared" si="2"/>
        <v>44962</v>
      </c>
      <c r="G9" s="92">
        <v>34.630000000000003</v>
      </c>
      <c r="H9" s="92"/>
      <c r="I9" s="92">
        <f t="shared" si="0"/>
        <v>34.630000000000003</v>
      </c>
      <c r="J9" s="23">
        <f t="shared" ca="1" si="1"/>
        <v>389</v>
      </c>
    </row>
    <row r="10" spans="1:10" x14ac:dyDescent="0.25">
      <c r="A10" s="27">
        <v>9</v>
      </c>
      <c r="B10" s="52">
        <v>44948</v>
      </c>
      <c r="C10" s="89" t="s">
        <v>557</v>
      </c>
      <c r="D10" s="21" t="s">
        <v>619</v>
      </c>
      <c r="E10" s="21" t="s">
        <v>556</v>
      </c>
      <c r="F10" s="52">
        <f t="shared" si="2"/>
        <v>44963</v>
      </c>
      <c r="G10" s="92">
        <v>26.25</v>
      </c>
      <c r="H10" s="92"/>
      <c r="I10" s="92">
        <f t="shared" si="0"/>
        <v>26.25</v>
      </c>
      <c r="J10" s="23">
        <f t="shared" ca="1" si="1"/>
        <v>388</v>
      </c>
    </row>
    <row r="11" spans="1:10" x14ac:dyDescent="0.25">
      <c r="A11" s="27">
        <v>10</v>
      </c>
      <c r="B11" s="52">
        <v>44949</v>
      </c>
      <c r="C11" s="89" t="s">
        <v>561</v>
      </c>
      <c r="D11" s="21" t="s">
        <v>559</v>
      </c>
      <c r="E11" s="21" t="s">
        <v>558</v>
      </c>
      <c r="F11" s="52">
        <f t="shared" si="2"/>
        <v>44964</v>
      </c>
      <c r="G11" s="92">
        <v>262.5</v>
      </c>
      <c r="H11" s="92"/>
      <c r="I11" s="92">
        <f t="shared" si="0"/>
        <v>262.5</v>
      </c>
      <c r="J11" s="23">
        <f t="shared" ca="1" si="1"/>
        <v>387</v>
      </c>
    </row>
    <row r="12" spans="1:10" x14ac:dyDescent="0.25">
      <c r="A12" s="27">
        <v>11</v>
      </c>
      <c r="B12" s="52">
        <v>44950</v>
      </c>
      <c r="C12" s="89" t="s">
        <v>557</v>
      </c>
      <c r="D12" s="21" t="s">
        <v>559</v>
      </c>
      <c r="E12" s="21" t="s">
        <v>559</v>
      </c>
      <c r="F12" s="52">
        <f t="shared" si="2"/>
        <v>44965</v>
      </c>
      <c r="G12" s="92">
        <v>445.2</v>
      </c>
      <c r="H12" s="92"/>
      <c r="I12" s="92">
        <f t="shared" si="0"/>
        <v>445.2</v>
      </c>
      <c r="J12" s="23">
        <f t="shared" ca="1" si="1"/>
        <v>386</v>
      </c>
    </row>
    <row r="13" spans="1:10" x14ac:dyDescent="0.25">
      <c r="A13" s="27">
        <v>12</v>
      </c>
      <c r="B13" s="52">
        <f>B12+3</f>
        <v>44953</v>
      </c>
      <c r="C13" s="89" t="s">
        <v>562</v>
      </c>
      <c r="D13" s="21" t="s">
        <v>619</v>
      </c>
      <c r="E13" s="21" t="s">
        <v>556</v>
      </c>
      <c r="F13" s="52">
        <f t="shared" si="2"/>
        <v>44968</v>
      </c>
      <c r="G13" s="92">
        <v>26.25</v>
      </c>
      <c r="H13" s="92"/>
      <c r="I13" s="92">
        <f t="shared" si="0"/>
        <v>26.25</v>
      </c>
      <c r="J13" s="23">
        <f t="shared" ca="1" si="1"/>
        <v>383</v>
      </c>
    </row>
    <row r="14" spans="1:10" x14ac:dyDescent="0.25">
      <c r="A14" s="27">
        <v>13</v>
      </c>
      <c r="B14" s="52">
        <f>B13+3</f>
        <v>44956</v>
      </c>
      <c r="C14" s="89" t="s">
        <v>557</v>
      </c>
      <c r="D14" s="21" t="s">
        <v>559</v>
      </c>
      <c r="E14" s="21" t="s">
        <v>558</v>
      </c>
      <c r="F14" s="52">
        <f t="shared" si="2"/>
        <v>44971</v>
      </c>
      <c r="G14" s="92">
        <v>500</v>
      </c>
      <c r="H14" s="92"/>
      <c r="I14" s="92">
        <f t="shared" si="0"/>
        <v>500</v>
      </c>
      <c r="J14" s="23">
        <f t="shared" ca="1" si="1"/>
        <v>380</v>
      </c>
    </row>
    <row r="15" spans="1:10" x14ac:dyDescent="0.25">
      <c r="A15" s="27">
        <v>14</v>
      </c>
      <c r="B15" s="52">
        <f>B14+3</f>
        <v>44959</v>
      </c>
      <c r="C15" s="89" t="s">
        <v>530</v>
      </c>
      <c r="D15" s="21" t="s">
        <v>619</v>
      </c>
      <c r="E15" s="21" t="s">
        <v>559</v>
      </c>
      <c r="F15" s="52">
        <f t="shared" si="2"/>
        <v>44974</v>
      </c>
      <c r="G15" s="92">
        <v>600</v>
      </c>
      <c r="H15" s="92"/>
      <c r="I15" s="92">
        <f t="shared" si="0"/>
        <v>600</v>
      </c>
      <c r="J15" s="23">
        <f t="shared" ca="1" si="1"/>
        <v>377</v>
      </c>
    </row>
    <row r="16" spans="1:10" x14ac:dyDescent="0.25">
      <c r="A16" s="27">
        <v>15</v>
      </c>
      <c r="B16" s="52">
        <f t="shared" ref="B16:B23" si="3">B15+8</f>
        <v>44967</v>
      </c>
      <c r="C16" s="89" t="s">
        <v>561</v>
      </c>
      <c r="D16" s="21" t="s">
        <v>619</v>
      </c>
      <c r="E16" s="21" t="s">
        <v>556</v>
      </c>
      <c r="F16" s="52">
        <f t="shared" si="2"/>
        <v>44982</v>
      </c>
      <c r="G16" s="92">
        <v>700</v>
      </c>
      <c r="H16" s="92"/>
      <c r="I16" s="92">
        <f t="shared" si="0"/>
        <v>700</v>
      </c>
      <c r="J16" s="23">
        <f t="shared" ca="1" si="1"/>
        <v>369</v>
      </c>
    </row>
    <row r="17" spans="1:10" x14ac:dyDescent="0.25">
      <c r="A17" s="27">
        <v>16</v>
      </c>
      <c r="B17" s="52">
        <f t="shared" si="3"/>
        <v>44975</v>
      </c>
      <c r="C17" s="21" t="s">
        <v>543</v>
      </c>
      <c r="D17" s="21" t="s">
        <v>619</v>
      </c>
      <c r="E17" s="21" t="s">
        <v>558</v>
      </c>
      <c r="F17" s="52">
        <f>B17+30</f>
        <v>45005</v>
      </c>
      <c r="G17" s="92">
        <v>725</v>
      </c>
      <c r="H17" s="92"/>
      <c r="I17" s="92">
        <f t="shared" si="0"/>
        <v>725</v>
      </c>
      <c r="J17" s="23">
        <f t="shared" ca="1" si="1"/>
        <v>346</v>
      </c>
    </row>
    <row r="18" spans="1:10" x14ac:dyDescent="0.25">
      <c r="A18" s="27">
        <v>17</v>
      </c>
      <c r="B18" s="52">
        <f t="shared" si="3"/>
        <v>44983</v>
      </c>
      <c r="C18" s="21" t="s">
        <v>535</v>
      </c>
      <c r="D18" s="21" t="s">
        <v>619</v>
      </c>
      <c r="E18" s="21" t="s">
        <v>559</v>
      </c>
      <c r="F18" s="52">
        <f t="shared" ref="F18:F23" si="4">B18+15</f>
        <v>44998</v>
      </c>
      <c r="G18" s="92">
        <v>750</v>
      </c>
      <c r="H18" s="92"/>
      <c r="I18" s="92">
        <f t="shared" si="0"/>
        <v>750</v>
      </c>
      <c r="J18" s="23">
        <f t="shared" ca="1" si="1"/>
        <v>353</v>
      </c>
    </row>
    <row r="19" spans="1:10" x14ac:dyDescent="0.25">
      <c r="A19" s="27">
        <v>18</v>
      </c>
      <c r="B19" s="52">
        <f t="shared" si="3"/>
        <v>44991</v>
      </c>
      <c r="C19" s="21" t="s">
        <v>543</v>
      </c>
      <c r="D19" s="21" t="s">
        <v>619</v>
      </c>
      <c r="E19" s="21" t="s">
        <v>556</v>
      </c>
      <c r="F19" s="52">
        <f t="shared" si="4"/>
        <v>45006</v>
      </c>
      <c r="G19" s="92">
        <v>775</v>
      </c>
      <c r="H19" s="92"/>
      <c r="I19" s="92">
        <f t="shared" si="0"/>
        <v>775</v>
      </c>
      <c r="J19" s="23">
        <f t="shared" ca="1" si="1"/>
        <v>345</v>
      </c>
    </row>
    <row r="20" spans="1:10" x14ac:dyDescent="0.25">
      <c r="A20" s="27">
        <v>19</v>
      </c>
      <c r="B20" s="52">
        <f t="shared" si="3"/>
        <v>44999</v>
      </c>
      <c r="C20" s="21" t="s">
        <v>535</v>
      </c>
      <c r="D20" s="21" t="s">
        <v>559</v>
      </c>
      <c r="E20" s="21" t="s">
        <v>558</v>
      </c>
      <c r="F20" s="52">
        <f t="shared" si="4"/>
        <v>45014</v>
      </c>
      <c r="G20" s="92">
        <v>800</v>
      </c>
      <c r="H20" s="92"/>
      <c r="I20" s="92">
        <f t="shared" si="0"/>
        <v>800</v>
      </c>
      <c r="J20" s="23">
        <f t="shared" ca="1" si="1"/>
        <v>337</v>
      </c>
    </row>
    <row r="21" spans="1:10" x14ac:dyDescent="0.25">
      <c r="A21" s="27">
        <v>20</v>
      </c>
      <c r="B21" s="52">
        <f t="shared" si="3"/>
        <v>45007</v>
      </c>
      <c r="C21" s="21" t="s">
        <v>543</v>
      </c>
      <c r="D21" s="21" t="s">
        <v>559</v>
      </c>
      <c r="E21" s="21" t="s">
        <v>559</v>
      </c>
      <c r="F21" s="52">
        <f t="shared" si="4"/>
        <v>45022</v>
      </c>
      <c r="G21" s="92">
        <v>774</v>
      </c>
      <c r="H21" s="92"/>
      <c r="I21" s="92">
        <f t="shared" si="0"/>
        <v>774</v>
      </c>
      <c r="J21" s="23">
        <f t="shared" ca="1" si="1"/>
        <v>329</v>
      </c>
    </row>
    <row r="22" spans="1:10" x14ac:dyDescent="0.25">
      <c r="A22" s="27">
        <v>21</v>
      </c>
      <c r="B22" s="52">
        <f t="shared" si="3"/>
        <v>45015</v>
      </c>
      <c r="C22" s="89" t="s">
        <v>562</v>
      </c>
      <c r="D22" s="21" t="s">
        <v>559</v>
      </c>
      <c r="E22" s="21" t="s">
        <v>556</v>
      </c>
      <c r="F22" s="52">
        <f t="shared" si="4"/>
        <v>45030</v>
      </c>
      <c r="G22" s="92">
        <v>749</v>
      </c>
      <c r="H22" s="92"/>
      <c r="I22" s="92">
        <f t="shared" si="0"/>
        <v>749</v>
      </c>
      <c r="J22" s="23">
        <f t="shared" ca="1" si="1"/>
        <v>321</v>
      </c>
    </row>
    <row r="23" spans="1:10" x14ac:dyDescent="0.25">
      <c r="A23" s="27">
        <v>22</v>
      </c>
      <c r="B23" s="52">
        <f t="shared" si="3"/>
        <v>45023</v>
      </c>
      <c r="C23" s="21" t="s">
        <v>563</v>
      </c>
      <c r="D23" s="21" t="s">
        <v>559</v>
      </c>
      <c r="E23" s="21" t="s">
        <v>558</v>
      </c>
      <c r="F23" s="52">
        <f t="shared" si="4"/>
        <v>45038</v>
      </c>
      <c r="G23" s="92">
        <v>724</v>
      </c>
      <c r="H23" s="92"/>
      <c r="I23" s="92">
        <f t="shared" si="0"/>
        <v>724</v>
      </c>
      <c r="J23" s="23">
        <f t="shared" ca="1" si="1"/>
        <v>313</v>
      </c>
    </row>
    <row r="24" spans="1:10" x14ac:dyDescent="0.25">
      <c r="A24" s="27">
        <v>23</v>
      </c>
      <c r="B24" s="52">
        <f>B23+15</f>
        <v>45038</v>
      </c>
      <c r="C24" s="89" t="s">
        <v>530</v>
      </c>
      <c r="D24" s="21" t="s">
        <v>559</v>
      </c>
      <c r="E24" s="21" t="s">
        <v>559</v>
      </c>
      <c r="F24" s="52">
        <f>B24+45</f>
        <v>45083</v>
      </c>
      <c r="G24" s="92">
        <v>699.99</v>
      </c>
      <c r="H24" s="92"/>
      <c r="I24" s="92">
        <f t="shared" si="0"/>
        <v>699.99</v>
      </c>
      <c r="J24" s="23">
        <f t="shared" ca="1" si="1"/>
        <v>268</v>
      </c>
    </row>
    <row r="25" spans="1:10" x14ac:dyDescent="0.25">
      <c r="A25" s="27">
        <v>24</v>
      </c>
      <c r="B25" s="52">
        <f>B24+15</f>
        <v>45053</v>
      </c>
      <c r="C25" s="89" t="s">
        <v>563</v>
      </c>
      <c r="D25" s="21" t="s">
        <v>559</v>
      </c>
      <c r="E25" s="21" t="s">
        <v>556</v>
      </c>
      <c r="F25" s="52">
        <f t="shared" ref="F25:F30" si="5">B25+15</f>
        <v>45068</v>
      </c>
      <c r="G25" s="92">
        <v>599.99</v>
      </c>
      <c r="H25" s="92"/>
      <c r="I25" s="92">
        <f t="shared" si="0"/>
        <v>599.99</v>
      </c>
      <c r="J25" s="23">
        <f t="shared" ca="1" si="1"/>
        <v>283</v>
      </c>
    </row>
    <row r="26" spans="1:10" x14ac:dyDescent="0.25">
      <c r="A26" s="27">
        <v>25</v>
      </c>
      <c r="B26" s="52">
        <f>B25+15</f>
        <v>45068</v>
      </c>
      <c r="C26" s="89" t="s">
        <v>562</v>
      </c>
      <c r="D26" s="21" t="s">
        <v>559</v>
      </c>
      <c r="E26" s="21" t="s">
        <v>558</v>
      </c>
      <c r="F26" s="52">
        <f t="shared" si="5"/>
        <v>45083</v>
      </c>
      <c r="G26" s="92">
        <v>499.99</v>
      </c>
      <c r="H26" s="92"/>
      <c r="I26" s="92">
        <f t="shared" si="0"/>
        <v>499.99</v>
      </c>
      <c r="J26" s="23">
        <f t="shared" ca="1" si="1"/>
        <v>268</v>
      </c>
    </row>
    <row r="27" spans="1:10" x14ac:dyDescent="0.25">
      <c r="A27" s="27">
        <v>26</v>
      </c>
      <c r="B27" s="52">
        <f>B26+15</f>
        <v>45083</v>
      </c>
      <c r="C27" s="21" t="s">
        <v>543</v>
      </c>
      <c r="D27" s="21" t="s">
        <v>559</v>
      </c>
      <c r="E27" s="21" t="s">
        <v>559</v>
      </c>
      <c r="F27" s="52">
        <f t="shared" si="5"/>
        <v>45098</v>
      </c>
      <c r="G27" s="92">
        <v>399.99</v>
      </c>
      <c r="H27" s="92"/>
      <c r="I27" s="92">
        <f t="shared" si="0"/>
        <v>399.99</v>
      </c>
      <c r="J27" s="23">
        <f t="shared" ca="1" si="1"/>
        <v>253</v>
      </c>
    </row>
    <row r="28" spans="1:10" x14ac:dyDescent="0.25">
      <c r="A28" s="27">
        <v>27</v>
      </c>
      <c r="B28" s="52">
        <f>B27+15</f>
        <v>45098</v>
      </c>
      <c r="C28" s="21" t="s">
        <v>535</v>
      </c>
      <c r="D28" s="21" t="s">
        <v>619</v>
      </c>
      <c r="E28" s="21" t="s">
        <v>556</v>
      </c>
      <c r="F28" s="52">
        <f t="shared" si="5"/>
        <v>45113</v>
      </c>
      <c r="G28" s="92">
        <v>299.99</v>
      </c>
      <c r="H28" s="92"/>
      <c r="I28" s="92">
        <f t="shared" si="0"/>
        <v>299.99</v>
      </c>
      <c r="J28" s="23">
        <f t="shared" ca="1" si="1"/>
        <v>238</v>
      </c>
    </row>
    <row r="29" spans="1:10" x14ac:dyDescent="0.25">
      <c r="A29" s="27">
        <v>28</v>
      </c>
      <c r="B29" s="52">
        <v>45199</v>
      </c>
      <c r="C29" s="89" t="s">
        <v>550</v>
      </c>
      <c r="D29" s="21" t="s">
        <v>559</v>
      </c>
      <c r="E29" s="21" t="s">
        <v>558</v>
      </c>
      <c r="F29" s="52">
        <f t="shared" si="5"/>
        <v>45214</v>
      </c>
      <c r="G29" s="92">
        <v>8999.99</v>
      </c>
      <c r="H29" s="92"/>
      <c r="I29" s="92">
        <f t="shared" si="0"/>
        <v>8999.99</v>
      </c>
      <c r="J29" s="23">
        <f t="shared" ca="1" si="1"/>
        <v>137</v>
      </c>
    </row>
    <row r="30" spans="1:10" x14ac:dyDescent="0.25">
      <c r="A30" s="27">
        <v>29</v>
      </c>
      <c r="B30" s="52">
        <f>B29+31</f>
        <v>45230</v>
      </c>
      <c r="C30" s="21" t="s">
        <v>543</v>
      </c>
      <c r="D30" s="21" t="s">
        <v>559</v>
      </c>
      <c r="E30" s="21" t="s">
        <v>559</v>
      </c>
      <c r="F30" s="52">
        <f t="shared" si="5"/>
        <v>45245</v>
      </c>
      <c r="G30" s="92">
        <v>7888.88</v>
      </c>
      <c r="H30" s="92"/>
      <c r="I30" s="92">
        <f t="shared" si="0"/>
        <v>7888.88</v>
      </c>
      <c r="J30" s="23">
        <f t="shared" ca="1" si="1"/>
        <v>106</v>
      </c>
    </row>
    <row r="31" spans="1:10" x14ac:dyDescent="0.25">
      <c r="A31" s="27">
        <v>30</v>
      </c>
      <c r="B31" s="52">
        <v>45205</v>
      </c>
      <c r="C31" s="26" t="s">
        <v>106</v>
      </c>
      <c r="D31" s="21" t="s">
        <v>559</v>
      </c>
      <c r="E31" s="21" t="s">
        <v>556</v>
      </c>
      <c r="F31" s="52">
        <f>B31+30</f>
        <v>45235</v>
      </c>
      <c r="G31" s="92">
        <v>1207.24</v>
      </c>
      <c r="H31" s="92"/>
      <c r="I31" s="92">
        <f t="shared" si="0"/>
        <v>1207.24</v>
      </c>
      <c r="J31" s="23">
        <f t="shared" ca="1" si="1"/>
        <v>116</v>
      </c>
    </row>
    <row r="32" spans="1:10" x14ac:dyDescent="0.25">
      <c r="A32" s="27">
        <v>23031</v>
      </c>
      <c r="B32" s="52">
        <v>45211</v>
      </c>
      <c r="C32" s="26" t="s">
        <v>30</v>
      </c>
      <c r="D32" s="21" t="s">
        <v>559</v>
      </c>
      <c r="E32" s="21" t="s">
        <v>556</v>
      </c>
      <c r="F32" s="52">
        <f t="shared" ref="F32:F40" si="6">B32+30</f>
        <v>45241</v>
      </c>
      <c r="G32" s="93">
        <v>18874.3</v>
      </c>
      <c r="H32" s="92"/>
      <c r="I32" s="92">
        <f t="shared" si="0"/>
        <v>18874.3</v>
      </c>
      <c r="J32" s="23">
        <f t="shared" ca="1" si="1"/>
        <v>110</v>
      </c>
    </row>
    <row r="33" spans="1:10" x14ac:dyDescent="0.25">
      <c r="A33" s="27" t="s">
        <v>336</v>
      </c>
      <c r="B33" s="52">
        <v>45273</v>
      </c>
      <c r="C33" s="88" t="s">
        <v>26</v>
      </c>
      <c r="D33" s="21" t="s">
        <v>559</v>
      </c>
      <c r="E33" s="21" t="s">
        <v>556</v>
      </c>
      <c r="F33" s="52">
        <f t="shared" si="6"/>
        <v>45303</v>
      </c>
      <c r="G33" s="93">
        <v>2585.17</v>
      </c>
      <c r="H33" s="92"/>
      <c r="I33" s="92">
        <f t="shared" si="0"/>
        <v>2585.17</v>
      </c>
      <c r="J33" s="23">
        <f t="shared" ca="1" si="1"/>
        <v>48</v>
      </c>
    </row>
    <row r="34" spans="1:10" x14ac:dyDescent="0.25">
      <c r="A34" s="27" t="s">
        <v>338</v>
      </c>
      <c r="B34" s="52">
        <v>45275</v>
      </c>
      <c r="C34" s="88" t="s">
        <v>271</v>
      </c>
      <c r="D34" s="21" t="s">
        <v>559</v>
      </c>
      <c r="E34" s="21" t="s">
        <v>556</v>
      </c>
      <c r="F34" s="52">
        <f t="shared" si="6"/>
        <v>45305</v>
      </c>
      <c r="G34" s="93">
        <v>2112.09</v>
      </c>
      <c r="H34" s="92"/>
      <c r="I34" s="92">
        <f t="shared" si="0"/>
        <v>2112.09</v>
      </c>
      <c r="J34" s="23">
        <f t="shared" ca="1" si="1"/>
        <v>46</v>
      </c>
    </row>
    <row r="35" spans="1:10" x14ac:dyDescent="0.25">
      <c r="A35" s="27" t="s">
        <v>342</v>
      </c>
      <c r="B35" s="52">
        <v>45280</v>
      </c>
      <c r="C35" s="88" t="s">
        <v>106</v>
      </c>
      <c r="D35" s="21" t="s">
        <v>559</v>
      </c>
      <c r="E35" s="21" t="s">
        <v>556</v>
      </c>
      <c r="F35" s="52">
        <f t="shared" si="6"/>
        <v>45310</v>
      </c>
      <c r="G35" s="93">
        <v>1063.52</v>
      </c>
      <c r="H35" s="92"/>
      <c r="I35" s="92">
        <f t="shared" si="0"/>
        <v>1063.52</v>
      </c>
      <c r="J35" s="23">
        <f t="shared" ca="1" si="1"/>
        <v>41</v>
      </c>
    </row>
    <row r="36" spans="1:10" x14ac:dyDescent="0.25">
      <c r="A36" s="27" t="s">
        <v>344</v>
      </c>
      <c r="B36" s="52">
        <v>45279</v>
      </c>
      <c r="C36" s="88" t="s">
        <v>30</v>
      </c>
      <c r="D36" s="21" t="s">
        <v>559</v>
      </c>
      <c r="E36" s="21" t="s">
        <v>556</v>
      </c>
      <c r="F36" s="52">
        <f t="shared" si="6"/>
        <v>45309</v>
      </c>
      <c r="G36" s="93">
        <v>3111.22</v>
      </c>
      <c r="H36" s="92"/>
      <c r="I36" s="92">
        <f t="shared" si="0"/>
        <v>3111.22</v>
      </c>
      <c r="J36" s="23">
        <f t="shared" ca="1" si="1"/>
        <v>42</v>
      </c>
    </row>
    <row r="37" spans="1:10" x14ac:dyDescent="0.25">
      <c r="A37" s="27" t="s">
        <v>345</v>
      </c>
      <c r="B37" s="52">
        <v>45280</v>
      </c>
      <c r="C37" s="88" t="s">
        <v>262</v>
      </c>
      <c r="D37" s="21" t="s">
        <v>559</v>
      </c>
      <c r="E37" s="21" t="s">
        <v>556</v>
      </c>
      <c r="F37" s="52">
        <f t="shared" si="6"/>
        <v>45310</v>
      </c>
      <c r="G37" s="93">
        <v>413.91</v>
      </c>
      <c r="H37" s="92"/>
      <c r="I37" s="92">
        <f t="shared" si="0"/>
        <v>413.91</v>
      </c>
      <c r="J37" s="23">
        <f t="shared" ca="1" si="1"/>
        <v>41</v>
      </c>
    </row>
    <row r="38" spans="1:10" x14ac:dyDescent="0.25">
      <c r="A38" s="27" t="s">
        <v>346</v>
      </c>
      <c r="B38" s="52">
        <v>45280</v>
      </c>
      <c r="C38" s="88" t="s">
        <v>347</v>
      </c>
      <c r="D38" s="21" t="s">
        <v>559</v>
      </c>
      <c r="E38" s="21" t="s">
        <v>556</v>
      </c>
      <c r="F38" s="52">
        <f t="shared" si="6"/>
        <v>45310</v>
      </c>
      <c r="G38" s="93">
        <v>1046.27</v>
      </c>
      <c r="H38" s="92"/>
      <c r="I38" s="92">
        <f t="shared" si="0"/>
        <v>1046.27</v>
      </c>
      <c r="J38" s="23">
        <f t="shared" ca="1" si="1"/>
        <v>41</v>
      </c>
    </row>
    <row r="39" spans="1:10" x14ac:dyDescent="0.25">
      <c r="A39" s="27" t="s">
        <v>349</v>
      </c>
      <c r="B39" s="52">
        <v>45280</v>
      </c>
      <c r="C39" s="88" t="s">
        <v>174</v>
      </c>
      <c r="D39" s="21" t="s">
        <v>559</v>
      </c>
      <c r="E39" s="21" t="s">
        <v>556</v>
      </c>
      <c r="F39" s="52">
        <f t="shared" si="6"/>
        <v>45310</v>
      </c>
      <c r="G39" s="93">
        <v>1456.34</v>
      </c>
      <c r="H39" s="92"/>
      <c r="I39" s="92">
        <f t="shared" si="0"/>
        <v>1456.34</v>
      </c>
      <c r="J39" s="23">
        <f t="shared" ca="1" si="1"/>
        <v>41</v>
      </c>
    </row>
    <row r="40" spans="1:10" x14ac:dyDescent="0.25">
      <c r="A40" s="27" t="s">
        <v>598</v>
      </c>
      <c r="B40" s="52">
        <v>45279</v>
      </c>
      <c r="C40" s="88" t="s">
        <v>30</v>
      </c>
      <c r="D40" s="21" t="s">
        <v>559</v>
      </c>
      <c r="E40" s="21" t="s">
        <v>556</v>
      </c>
      <c r="F40" s="52">
        <f t="shared" si="6"/>
        <v>45309</v>
      </c>
      <c r="G40" s="93">
        <v>3111.22</v>
      </c>
      <c r="H40" s="92"/>
      <c r="I40" s="92">
        <f t="shared" si="0"/>
        <v>3111.22</v>
      </c>
      <c r="J40" s="23">
        <f t="shared" ca="1" si="1"/>
        <v>42</v>
      </c>
    </row>
    <row r="41" spans="1:10" x14ac:dyDescent="0.25">
      <c r="A41" s="27" t="s">
        <v>350</v>
      </c>
      <c r="B41" s="52">
        <v>45291</v>
      </c>
      <c r="C41" s="88" t="s">
        <v>254</v>
      </c>
      <c r="D41" s="21" t="s">
        <v>559</v>
      </c>
      <c r="E41" s="21" t="s">
        <v>620</v>
      </c>
      <c r="F41" s="52">
        <f>B41+35</f>
        <v>45326</v>
      </c>
      <c r="G41" s="93">
        <v>718.59</v>
      </c>
      <c r="H41" s="92"/>
      <c r="I41" s="92">
        <f t="shared" si="0"/>
        <v>718.59</v>
      </c>
      <c r="J41" s="23">
        <f t="shared" ca="1" si="1"/>
        <v>25</v>
      </c>
    </row>
    <row r="42" spans="1:10" x14ac:dyDescent="0.25">
      <c r="A42" s="27" t="s">
        <v>414</v>
      </c>
      <c r="B42" s="52">
        <v>45291</v>
      </c>
      <c r="C42" s="88" t="s">
        <v>596</v>
      </c>
      <c r="D42" s="21" t="s">
        <v>559</v>
      </c>
      <c r="E42" s="21" t="s">
        <v>621</v>
      </c>
      <c r="F42" s="52">
        <f>B42+40</f>
        <v>45331</v>
      </c>
      <c r="G42" s="93">
        <v>431.16</v>
      </c>
      <c r="H42" s="92"/>
      <c r="I42" s="92">
        <f t="shared" si="0"/>
        <v>431.16</v>
      </c>
      <c r="J42" s="23">
        <f t="shared" ca="1" si="1"/>
        <v>20</v>
      </c>
    </row>
    <row r="43" spans="1:10" x14ac:dyDescent="0.25">
      <c r="A43" s="27" t="s">
        <v>415</v>
      </c>
      <c r="B43" s="52">
        <v>45291</v>
      </c>
      <c r="C43" s="88" t="s">
        <v>262</v>
      </c>
      <c r="D43" s="21" t="s">
        <v>559</v>
      </c>
      <c r="E43" s="21" t="s">
        <v>622</v>
      </c>
      <c r="F43" s="52">
        <f>B43+45</f>
        <v>45336</v>
      </c>
      <c r="G43" s="93">
        <v>696.75</v>
      </c>
      <c r="H43" s="92"/>
      <c r="I43" s="92">
        <f t="shared" si="0"/>
        <v>696.75</v>
      </c>
      <c r="J43" s="23">
        <f t="shared" ca="1" si="1"/>
        <v>15</v>
      </c>
    </row>
    <row r="44" spans="1:10" x14ac:dyDescent="0.25">
      <c r="A44" s="27" t="s">
        <v>418</v>
      </c>
      <c r="B44" s="52">
        <v>45291</v>
      </c>
      <c r="C44" s="88" t="s">
        <v>235</v>
      </c>
      <c r="D44" s="21" t="s">
        <v>559</v>
      </c>
      <c r="E44" s="21" t="s">
        <v>623</v>
      </c>
      <c r="F44" s="52">
        <f>B44+50</f>
        <v>45341</v>
      </c>
      <c r="G44" s="93">
        <v>9388.86</v>
      </c>
      <c r="H44" s="92"/>
      <c r="I44" s="92">
        <f t="shared" si="0"/>
        <v>9388.86</v>
      </c>
      <c r="J44" s="23">
        <f t="shared" ca="1" si="1"/>
        <v>10</v>
      </c>
    </row>
    <row r="45" spans="1:10" x14ac:dyDescent="0.25">
      <c r="A45" s="27" t="s">
        <v>419</v>
      </c>
      <c r="B45" s="52">
        <v>45291</v>
      </c>
      <c r="C45" s="88" t="s">
        <v>106</v>
      </c>
      <c r="D45" s="21" t="s">
        <v>559</v>
      </c>
      <c r="E45" s="21" t="s">
        <v>624</v>
      </c>
      <c r="F45" s="52">
        <f>B45+60</f>
        <v>45351</v>
      </c>
      <c r="G45" s="93">
        <v>1766.02</v>
      </c>
      <c r="H45" s="92"/>
      <c r="I45" s="92">
        <f t="shared" si="0"/>
        <v>1766.02</v>
      </c>
      <c r="J45" s="23">
        <f t="shared" ca="1" si="1"/>
        <v>0</v>
      </c>
    </row>
    <row r="46" spans="1:10" x14ac:dyDescent="0.25">
      <c r="A46" s="27" t="s">
        <v>420</v>
      </c>
      <c r="B46" s="52">
        <v>45291</v>
      </c>
      <c r="C46" s="88" t="s">
        <v>155</v>
      </c>
      <c r="D46" s="21" t="s">
        <v>559</v>
      </c>
      <c r="E46" s="21" t="s">
        <v>625</v>
      </c>
      <c r="F46" s="52">
        <f>B46+90</f>
        <v>45381</v>
      </c>
      <c r="G46" s="93">
        <v>344.93</v>
      </c>
      <c r="H46" s="92"/>
      <c r="I46" s="92">
        <f t="shared" si="0"/>
        <v>344.93</v>
      </c>
      <c r="J46" s="23">
        <f t="shared" ca="1" si="1"/>
        <v>-30</v>
      </c>
    </row>
    <row r="47" spans="1:10" x14ac:dyDescent="0.25">
      <c r="A47" s="27" t="s">
        <v>666</v>
      </c>
      <c r="B47" s="52">
        <v>45342</v>
      </c>
      <c r="C47" s="88" t="s">
        <v>106</v>
      </c>
      <c r="D47" s="21" t="s">
        <v>559</v>
      </c>
      <c r="E47" s="21" t="s">
        <v>556</v>
      </c>
      <c r="F47" s="52">
        <f>B47+30</f>
        <v>45372</v>
      </c>
      <c r="G47" s="93">
        <v>1041.67</v>
      </c>
      <c r="H47" s="92"/>
      <c r="I47" s="92">
        <f t="shared" si="0"/>
        <v>1041.67</v>
      </c>
      <c r="J47" s="23">
        <f t="shared" ca="1" si="1"/>
        <v>-21</v>
      </c>
    </row>
    <row r="48" spans="1:10" x14ac:dyDescent="0.25">
      <c r="A48" s="27" t="s">
        <v>664</v>
      </c>
      <c r="B48" s="52">
        <v>45343</v>
      </c>
      <c r="C48" s="88" t="s">
        <v>48</v>
      </c>
      <c r="D48" s="21" t="s">
        <v>559</v>
      </c>
      <c r="E48" s="21" t="s">
        <v>556</v>
      </c>
      <c r="F48" s="52">
        <f>B48+30</f>
        <v>45373</v>
      </c>
      <c r="G48" s="93">
        <v>1241.73</v>
      </c>
      <c r="H48" s="92"/>
      <c r="I48" s="92">
        <f t="shared" ref="I48" si="7">G48-H48</f>
        <v>1241.73</v>
      </c>
      <c r="J48" s="23">
        <f t="shared" ref="J48" ca="1" si="8">IF(H48&lt;G48,TODAY()-F48,"")</f>
        <v>-22</v>
      </c>
    </row>
    <row r="49" spans="1:10" x14ac:dyDescent="0.25">
      <c r="A49" s="27" t="s">
        <v>727</v>
      </c>
      <c r="B49" s="52">
        <v>45343</v>
      </c>
      <c r="C49" s="88" t="s">
        <v>272</v>
      </c>
      <c r="D49" s="21" t="s">
        <v>559</v>
      </c>
      <c r="E49" s="21" t="s">
        <v>556</v>
      </c>
      <c r="F49" s="52">
        <f>B49+30</f>
        <v>45373</v>
      </c>
      <c r="G49" s="93">
        <v>548.57000000000005</v>
      </c>
      <c r="H49" s="92"/>
      <c r="I49" s="92">
        <f t="shared" ref="I49" si="9">G49-H49</f>
        <v>548.57000000000005</v>
      </c>
      <c r="J49" s="23">
        <f t="shared" ref="J49" ca="1" si="10">IF(H49&lt;G49,TODAY()-F49,"")</f>
        <v>-22</v>
      </c>
    </row>
    <row r="50" spans="1:10" x14ac:dyDescent="0.25">
      <c r="A50" s="27" t="s">
        <v>729</v>
      </c>
      <c r="B50" s="52">
        <v>45343</v>
      </c>
      <c r="C50" s="109" t="s">
        <v>155</v>
      </c>
      <c r="D50" s="109" t="s">
        <v>559</v>
      </c>
      <c r="E50" s="109" t="s">
        <v>556</v>
      </c>
      <c r="F50" s="52">
        <v>45373</v>
      </c>
      <c r="G50" s="93">
        <v>1580.04</v>
      </c>
      <c r="H50" s="92"/>
      <c r="I50" s="92">
        <f t="shared" ref="I50" si="11">G50-H50</f>
        <v>1580.04</v>
      </c>
      <c r="J50" s="23">
        <f t="shared" ref="J50" ca="1" si="12">IF(H50&lt;G50,TODAY()-F50,"")</f>
        <v>-22</v>
      </c>
    </row>
    <row r="51" spans="1:10" x14ac:dyDescent="0.25">
      <c r="A51" s="27" t="s">
        <v>736</v>
      </c>
      <c r="B51" s="52">
        <v>45341</v>
      </c>
      <c r="C51" s="109" t="s">
        <v>156</v>
      </c>
      <c r="D51" s="109" t="s">
        <v>559</v>
      </c>
      <c r="E51" s="109" t="s">
        <v>556</v>
      </c>
      <c r="F51" s="52">
        <v>45371</v>
      </c>
      <c r="G51" s="93">
        <v>3656.49</v>
      </c>
      <c r="H51" s="92"/>
      <c r="I51" s="92">
        <f t="shared" ref="I51" si="13">G51-H51</f>
        <v>3656.49</v>
      </c>
      <c r="J51" s="23">
        <f t="shared" ref="J51" ca="1" si="14">IF(H51&lt;G51,TODAY()-F51,"")</f>
        <v>-20</v>
      </c>
    </row>
    <row r="52" spans="1:10" x14ac:dyDescent="0.25">
      <c r="A52" s="27" t="s">
        <v>741</v>
      </c>
      <c r="B52" s="52">
        <v>45344</v>
      </c>
      <c r="C52" s="109" t="s">
        <v>26</v>
      </c>
      <c r="D52" s="109" t="s">
        <v>559</v>
      </c>
      <c r="E52" s="109" t="s">
        <v>556</v>
      </c>
      <c r="F52" s="52">
        <v>45374</v>
      </c>
      <c r="G52" s="93">
        <v>862.31</v>
      </c>
      <c r="H52" s="92"/>
      <c r="I52" s="92">
        <f t="shared" ref="I52" si="15">G52-H52</f>
        <v>862.31</v>
      </c>
      <c r="J52" s="23">
        <f t="shared" ref="J52" ca="1" si="16">IF(H52&lt;G52,TODAY()-F52,"")</f>
        <v>-23</v>
      </c>
    </row>
    <row r="53" spans="1:10" x14ac:dyDescent="0.25">
      <c r="A53" s="27" t="s">
        <v>743</v>
      </c>
      <c r="B53" s="52">
        <v>45344</v>
      </c>
      <c r="C53" s="109" t="s">
        <v>113</v>
      </c>
      <c r="D53" s="109" t="s">
        <v>559</v>
      </c>
      <c r="E53" s="109" t="s">
        <v>556</v>
      </c>
      <c r="F53" s="52">
        <v>45374</v>
      </c>
      <c r="G53" s="93">
        <v>1474.63</v>
      </c>
      <c r="H53" s="92"/>
      <c r="I53" s="92">
        <f t="shared" ref="I53" si="17">G53-H53</f>
        <v>1474.63</v>
      </c>
      <c r="J53" s="23">
        <f t="shared" ref="J53" ca="1" si="18">IF(H53&lt;G53,TODAY()-F53,"")</f>
        <v>-23</v>
      </c>
    </row>
    <row r="54" spans="1:10" x14ac:dyDescent="0.25">
      <c r="A54" s="27" t="s">
        <v>746</v>
      </c>
      <c r="B54" s="52">
        <v>45344</v>
      </c>
      <c r="C54" s="109" t="s">
        <v>256</v>
      </c>
      <c r="D54" s="109" t="s">
        <v>559</v>
      </c>
      <c r="E54" s="109" t="s">
        <v>556</v>
      </c>
      <c r="F54" s="52">
        <v>45374</v>
      </c>
      <c r="G54" s="93">
        <v>474.34</v>
      </c>
      <c r="H54" s="92"/>
      <c r="I54" s="92">
        <f t="shared" ref="I54" si="19">G54-H54</f>
        <v>474.34</v>
      </c>
      <c r="J54" s="23">
        <f t="shared" ref="J54" ca="1" si="20">IF(H54&lt;G54,TODAY()-F54,"")</f>
        <v>-23</v>
      </c>
    </row>
    <row r="55" spans="1:10" x14ac:dyDescent="0.25">
      <c r="A55" s="27" t="s">
        <v>749</v>
      </c>
      <c r="B55" s="52">
        <v>45344</v>
      </c>
      <c r="C55" s="109" t="s">
        <v>256</v>
      </c>
      <c r="D55" s="109" t="s">
        <v>559</v>
      </c>
      <c r="E55" s="109" t="s">
        <v>556</v>
      </c>
      <c r="F55" s="52">
        <v>45374</v>
      </c>
      <c r="G55" s="93">
        <v>526.14</v>
      </c>
      <c r="H55" s="92"/>
      <c r="I55" s="92">
        <f t="shared" ref="I55" si="21">G55-H55</f>
        <v>526.14</v>
      </c>
      <c r="J55" s="23">
        <f t="shared" ref="J55" ca="1" si="22">IF(H55&lt;G55,TODAY()-F55,"")</f>
        <v>-23</v>
      </c>
    </row>
    <row r="56" spans="1:10" x14ac:dyDescent="0.25">
      <c r="A56" s="27" t="s">
        <v>750</v>
      </c>
      <c r="B56" s="52">
        <v>45344</v>
      </c>
      <c r="C56" s="109" t="s">
        <v>39</v>
      </c>
      <c r="D56" s="109" t="s">
        <v>559</v>
      </c>
      <c r="E56" s="109" t="s">
        <v>556</v>
      </c>
      <c r="F56" s="52">
        <v>45374</v>
      </c>
      <c r="G56" s="93">
        <v>400.21</v>
      </c>
      <c r="H56" s="92"/>
      <c r="I56" s="92">
        <f t="shared" ref="I56:I57" si="23">G56-H56</f>
        <v>400.21</v>
      </c>
      <c r="J56" s="23">
        <f t="shared" ref="J56:J57" ca="1" si="24">IF(H56&lt;G56,TODAY()-F56,"")</f>
        <v>-23</v>
      </c>
    </row>
    <row r="57" spans="1:10" x14ac:dyDescent="0.25">
      <c r="A57" s="27" t="s">
        <v>750</v>
      </c>
      <c r="B57" s="52">
        <v>45345</v>
      </c>
      <c r="C57" s="109" t="s">
        <v>39</v>
      </c>
      <c r="D57" s="109" t="s">
        <v>559</v>
      </c>
      <c r="E57" s="109" t="s">
        <v>556</v>
      </c>
      <c r="F57" s="52">
        <v>45375</v>
      </c>
      <c r="G57" s="93">
        <v>1050.51</v>
      </c>
      <c r="H57" s="92"/>
      <c r="I57" s="92">
        <f t="shared" si="23"/>
        <v>1050.51</v>
      </c>
      <c r="J57" s="23">
        <f t="shared" ca="1" si="24"/>
        <v>-24</v>
      </c>
    </row>
  </sheetData>
  <phoneticPr fontId="2" type="noConversion"/>
  <conditionalFormatting sqref="A47:B57">
    <cfRule type="expression" dxfId="8" priority="1">
      <formula>AND($A47&lt;&gt;"",MOD(ROW(),2)=0)</formula>
    </cfRule>
  </conditionalFormatting>
  <conditionalFormatting sqref="A2:J99999">
    <cfRule type="expression" priority="12">
      <formula>AND($A2&lt;&gt;"",MOD(ROW(),2)=1)</formula>
    </cfRule>
    <cfRule type="expression" dxfId="7" priority="19">
      <formula>AND($A2&lt;&gt;"",MOD(ROW(),2)=0)</formula>
    </cfRule>
  </conditionalFormatting>
  <conditionalFormatting sqref="B31:D31">
    <cfRule type="expression" dxfId="6" priority="21">
      <formula>AND($A31&lt;&gt;"",MOD(ROW(),2)=0)</formula>
    </cfRule>
  </conditionalFormatting>
  <conditionalFormatting sqref="C17:D21">
    <cfRule type="expression" dxfId="5" priority="26">
      <formula>AND($A17&lt;&gt;"",MOD(ROW(),2)=0)</formula>
    </cfRule>
  </conditionalFormatting>
  <conditionalFormatting sqref="C23:D23">
    <cfRule type="expression" dxfId="4" priority="29">
      <formula>AND($A23&lt;&gt;"",MOD(ROW(),2)=0)</formula>
    </cfRule>
  </conditionalFormatting>
  <conditionalFormatting sqref="C27:D28">
    <cfRule type="expression" dxfId="3" priority="25">
      <formula>AND($A27&lt;&gt;"",MOD(ROW(),2)=0)</formula>
    </cfRule>
  </conditionalFormatting>
  <conditionalFormatting sqref="C30:D30">
    <cfRule type="expression" dxfId="2" priority="24">
      <formula>AND($A30&lt;&gt;"",MOD(ROW(),2)=0)</formula>
    </cfRule>
  </conditionalFormatting>
  <pageMargins left="0.7" right="0.7" top="0.75" bottom="0.75" header="0.3" footer="0.3"/>
  <pageSetup scale="85" fitToHeight="0" orientation="landscape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53"/>
  <sheetViews>
    <sheetView workbookViewId="0">
      <selection activeCell="I13" sqref="I13"/>
    </sheetView>
  </sheetViews>
  <sheetFormatPr baseColWidth="10" defaultRowHeight="15" x14ac:dyDescent="0.25"/>
  <cols>
    <col min="1" max="1" width="6.42578125" style="21" bestFit="1" customWidth="1"/>
    <col min="2" max="2" width="12.7109375" style="23" customWidth="1"/>
    <col min="3" max="3" width="26.140625" style="21" bestFit="1" customWidth="1"/>
    <col min="4" max="4" width="13" style="21" bestFit="1" customWidth="1"/>
    <col min="5" max="5" width="13.28515625" style="94" customWidth="1"/>
    <col min="6" max="6" width="27.85546875" style="21" bestFit="1" customWidth="1"/>
    <col min="7" max="16384" width="11.42578125" style="21"/>
  </cols>
  <sheetData>
    <row r="1" spans="1:6" x14ac:dyDescent="0.25">
      <c r="A1" s="97" t="s">
        <v>599</v>
      </c>
      <c r="B1" s="97" t="s">
        <v>600</v>
      </c>
      <c r="C1" s="97" t="s">
        <v>551</v>
      </c>
      <c r="D1" s="97" t="s">
        <v>601</v>
      </c>
      <c r="E1" s="98" t="s">
        <v>564</v>
      </c>
      <c r="F1" s="97" t="s">
        <v>236</v>
      </c>
    </row>
    <row r="2" spans="1:6" x14ac:dyDescent="0.25">
      <c r="A2" s="23">
        <v>1</v>
      </c>
      <c r="B2" s="52">
        <v>44931</v>
      </c>
      <c r="C2" s="21" t="s">
        <v>557</v>
      </c>
      <c r="D2" s="21" t="s">
        <v>566</v>
      </c>
      <c r="E2" s="92">
        <v>5066.22</v>
      </c>
      <c r="F2" s="21" t="s">
        <v>567</v>
      </c>
    </row>
    <row r="3" spans="1:6" x14ac:dyDescent="0.25">
      <c r="A3" s="23">
        <v>2</v>
      </c>
      <c r="B3" s="52">
        <v>44931</v>
      </c>
      <c r="C3" s="21" t="s">
        <v>530</v>
      </c>
      <c r="D3" s="21" t="s">
        <v>566</v>
      </c>
      <c r="E3" s="94">
        <v>5474.39</v>
      </c>
    </row>
    <row r="4" spans="1:6" x14ac:dyDescent="0.25">
      <c r="A4" s="23">
        <v>3</v>
      </c>
      <c r="B4" s="52">
        <v>44931</v>
      </c>
      <c r="C4" s="21" t="s">
        <v>534</v>
      </c>
      <c r="D4" s="21" t="s">
        <v>568</v>
      </c>
      <c r="E4" s="94">
        <v>346.46</v>
      </c>
    </row>
    <row r="5" spans="1:6" x14ac:dyDescent="0.25">
      <c r="A5" s="23">
        <v>4</v>
      </c>
      <c r="B5" s="52">
        <v>45329</v>
      </c>
      <c r="C5" s="21" t="s">
        <v>534</v>
      </c>
      <c r="E5" s="94">
        <v>250</v>
      </c>
    </row>
    <row r="6" spans="1:6" x14ac:dyDescent="0.25">
      <c r="A6" s="23">
        <v>5</v>
      </c>
      <c r="B6" s="52">
        <v>45329</v>
      </c>
      <c r="C6" s="21" t="s">
        <v>535</v>
      </c>
      <c r="E6" s="94">
        <v>750</v>
      </c>
    </row>
    <row r="7" spans="1:6" x14ac:dyDescent="0.25">
      <c r="A7" s="23">
        <v>6</v>
      </c>
      <c r="B7" s="52">
        <v>45328</v>
      </c>
      <c r="C7" s="21" t="s">
        <v>534</v>
      </c>
      <c r="D7" s="21" t="s">
        <v>569</v>
      </c>
      <c r="E7" s="94">
        <v>348.08</v>
      </c>
      <c r="F7" s="21" t="s">
        <v>570</v>
      </c>
    </row>
    <row r="8" spans="1:6" x14ac:dyDescent="0.25">
      <c r="A8" s="23">
        <v>7</v>
      </c>
      <c r="B8" s="52">
        <v>45329</v>
      </c>
      <c r="C8" s="21" t="s">
        <v>534</v>
      </c>
      <c r="D8" s="21" t="s">
        <v>569</v>
      </c>
      <c r="E8" s="94">
        <v>500</v>
      </c>
      <c r="F8" s="21" t="s">
        <v>571</v>
      </c>
    </row>
    <row r="9" spans="1:6" x14ac:dyDescent="0.25">
      <c r="A9" s="23">
        <v>8</v>
      </c>
      <c r="B9" s="52">
        <v>45329</v>
      </c>
      <c r="C9" s="21" t="s">
        <v>535</v>
      </c>
      <c r="D9" s="21" t="s">
        <v>569</v>
      </c>
      <c r="E9" s="94">
        <v>329.99</v>
      </c>
    </row>
    <row r="10" spans="1:6" x14ac:dyDescent="0.25">
      <c r="A10" s="23">
        <v>9</v>
      </c>
      <c r="B10" s="52">
        <v>45329</v>
      </c>
      <c r="C10" s="21" t="s">
        <v>543</v>
      </c>
      <c r="D10" s="21" t="s">
        <v>569</v>
      </c>
      <c r="E10" s="94">
        <v>1397.99</v>
      </c>
    </row>
    <row r="11" spans="1:6" x14ac:dyDescent="0.25">
      <c r="A11" s="23">
        <v>10</v>
      </c>
      <c r="B11" s="52">
        <v>45329</v>
      </c>
      <c r="C11" s="21" t="s">
        <v>543</v>
      </c>
      <c r="D11" s="21" t="s">
        <v>569</v>
      </c>
      <c r="E11" s="94">
        <v>500</v>
      </c>
    </row>
    <row r="12" spans="1:6" x14ac:dyDescent="0.25">
      <c r="A12" s="23">
        <v>11</v>
      </c>
      <c r="B12" s="52">
        <v>45330</v>
      </c>
      <c r="C12" s="21" t="s">
        <v>530</v>
      </c>
      <c r="D12" s="21" t="s">
        <v>569</v>
      </c>
      <c r="E12" s="94">
        <v>1881.37</v>
      </c>
      <c r="F12" s="21" t="s">
        <v>572</v>
      </c>
    </row>
    <row r="13" spans="1:6" x14ac:dyDescent="0.25">
      <c r="A13" s="23">
        <v>12</v>
      </c>
      <c r="B13" s="52">
        <v>45330</v>
      </c>
      <c r="C13" s="21" t="s">
        <v>530</v>
      </c>
      <c r="D13" s="21" t="s">
        <v>569</v>
      </c>
      <c r="E13" s="94">
        <v>0</v>
      </c>
    </row>
    <row r="14" spans="1:6" x14ac:dyDescent="0.25">
      <c r="A14" s="23">
        <v>13</v>
      </c>
      <c r="B14" s="52">
        <v>45330</v>
      </c>
      <c r="C14" s="21" t="s">
        <v>535</v>
      </c>
      <c r="D14" s="21" t="s">
        <v>569</v>
      </c>
      <c r="E14" s="94">
        <v>250</v>
      </c>
    </row>
    <row r="15" spans="1:6" x14ac:dyDescent="0.25">
      <c r="A15" s="23">
        <v>14</v>
      </c>
      <c r="B15" s="52">
        <v>45330</v>
      </c>
      <c r="C15" s="21" t="s">
        <v>550</v>
      </c>
      <c r="D15" s="21" t="s">
        <v>569</v>
      </c>
      <c r="E15" s="94">
        <v>99.99</v>
      </c>
      <c r="F15" s="21" t="s">
        <v>573</v>
      </c>
    </row>
    <row r="16" spans="1:6" x14ac:dyDescent="0.25">
      <c r="A16" s="23">
        <v>15</v>
      </c>
      <c r="B16" s="52">
        <v>45330</v>
      </c>
      <c r="C16" s="21" t="s">
        <v>550</v>
      </c>
      <c r="D16" s="21" t="s">
        <v>569</v>
      </c>
      <c r="E16" s="94">
        <v>200</v>
      </c>
    </row>
    <row r="17" spans="1:6" x14ac:dyDescent="0.25">
      <c r="A17" s="23">
        <v>16</v>
      </c>
      <c r="B17" s="52">
        <v>45336</v>
      </c>
      <c r="C17" s="21" t="s">
        <v>30</v>
      </c>
      <c r="D17" s="21" t="s">
        <v>569</v>
      </c>
      <c r="E17" s="94">
        <v>2500</v>
      </c>
    </row>
    <row r="18" spans="1:6" x14ac:dyDescent="0.25">
      <c r="A18" s="23">
        <v>17</v>
      </c>
      <c r="B18" s="52">
        <v>45336</v>
      </c>
      <c r="C18" s="21" t="s">
        <v>26</v>
      </c>
      <c r="D18" s="21" t="s">
        <v>569</v>
      </c>
      <c r="E18" s="94">
        <v>500</v>
      </c>
    </row>
    <row r="19" spans="1:6" x14ac:dyDescent="0.25">
      <c r="A19" s="23">
        <v>18</v>
      </c>
      <c r="B19" s="52">
        <v>45336</v>
      </c>
      <c r="C19" s="21" t="s">
        <v>271</v>
      </c>
      <c r="D19" s="21" t="s">
        <v>569</v>
      </c>
      <c r="E19" s="94">
        <v>500</v>
      </c>
    </row>
    <row r="20" spans="1:6" x14ac:dyDescent="0.25">
      <c r="A20" s="23">
        <v>19</v>
      </c>
      <c r="B20" s="52">
        <v>45336</v>
      </c>
      <c r="C20" s="21" t="s">
        <v>106</v>
      </c>
      <c r="D20" s="21" t="s">
        <v>569</v>
      </c>
      <c r="E20" s="94">
        <v>500</v>
      </c>
    </row>
    <row r="21" spans="1:6" x14ac:dyDescent="0.25">
      <c r="A21" s="23">
        <v>20</v>
      </c>
      <c r="B21" s="52">
        <v>45336</v>
      </c>
      <c r="C21" s="21" t="s">
        <v>30</v>
      </c>
      <c r="D21" s="21" t="s">
        <v>569</v>
      </c>
      <c r="E21" s="94">
        <v>25</v>
      </c>
    </row>
    <row r="22" spans="1:6" x14ac:dyDescent="0.25">
      <c r="A22" s="23">
        <v>21</v>
      </c>
      <c r="B22" s="52">
        <v>45336</v>
      </c>
      <c r="C22" s="21" t="s">
        <v>262</v>
      </c>
      <c r="D22" s="21" t="s">
        <v>569</v>
      </c>
      <c r="E22" s="94">
        <v>250</v>
      </c>
    </row>
    <row r="23" spans="1:6" x14ac:dyDescent="0.25">
      <c r="A23" s="23">
        <v>22</v>
      </c>
      <c r="B23" s="52">
        <v>45336</v>
      </c>
      <c r="C23" s="21" t="s">
        <v>347</v>
      </c>
      <c r="D23" s="21" t="s">
        <v>569</v>
      </c>
      <c r="E23" s="94">
        <v>0</v>
      </c>
    </row>
    <row r="24" spans="1:6" x14ac:dyDescent="0.25">
      <c r="A24" s="23">
        <v>23</v>
      </c>
      <c r="B24" s="52">
        <v>45336</v>
      </c>
      <c r="C24" s="21" t="s">
        <v>174</v>
      </c>
      <c r="D24" s="21" t="s">
        <v>569</v>
      </c>
      <c r="E24" s="94">
        <v>150</v>
      </c>
    </row>
    <row r="25" spans="1:6" x14ac:dyDescent="0.25">
      <c r="A25" s="23">
        <v>24</v>
      </c>
      <c r="B25" s="52">
        <v>45336</v>
      </c>
      <c r="C25" s="21" t="s">
        <v>30</v>
      </c>
      <c r="D25" s="21" t="s">
        <v>569</v>
      </c>
      <c r="E25" s="94">
        <v>25</v>
      </c>
    </row>
    <row r="26" spans="1:6" x14ac:dyDescent="0.25">
      <c r="A26" s="23">
        <v>25</v>
      </c>
      <c r="B26" s="52">
        <v>45336</v>
      </c>
      <c r="C26" s="21" t="s">
        <v>254</v>
      </c>
      <c r="D26" s="21" t="s">
        <v>569</v>
      </c>
      <c r="E26" s="94">
        <v>100</v>
      </c>
    </row>
    <row r="27" spans="1:6" x14ac:dyDescent="0.25">
      <c r="A27" s="23">
        <v>26</v>
      </c>
      <c r="B27" s="52">
        <v>45336</v>
      </c>
      <c r="C27" s="21" t="s">
        <v>596</v>
      </c>
      <c r="D27" s="21" t="s">
        <v>569</v>
      </c>
      <c r="E27" s="94">
        <v>0</v>
      </c>
    </row>
    <row r="28" spans="1:6" x14ac:dyDescent="0.25">
      <c r="A28" s="23">
        <v>27</v>
      </c>
      <c r="B28" s="52">
        <v>45336</v>
      </c>
      <c r="C28" s="21" t="s">
        <v>262</v>
      </c>
      <c r="D28" s="21" t="s">
        <v>569</v>
      </c>
      <c r="E28" s="94">
        <v>25</v>
      </c>
    </row>
    <row r="29" spans="1:6" x14ac:dyDescent="0.25">
      <c r="A29" s="23">
        <v>28</v>
      </c>
      <c r="B29" s="52">
        <v>45336</v>
      </c>
      <c r="C29" s="21" t="s">
        <v>235</v>
      </c>
      <c r="D29" s="21" t="s">
        <v>569</v>
      </c>
      <c r="E29" s="94">
        <v>2500</v>
      </c>
    </row>
    <row r="30" spans="1:6" x14ac:dyDescent="0.25">
      <c r="A30" s="23">
        <v>29</v>
      </c>
      <c r="B30" s="52">
        <v>45336</v>
      </c>
      <c r="C30" s="21" t="s">
        <v>106</v>
      </c>
      <c r="D30" s="21" t="s">
        <v>569</v>
      </c>
      <c r="E30" s="94">
        <v>500</v>
      </c>
    </row>
    <row r="31" spans="1:6" x14ac:dyDescent="0.25">
      <c r="A31" s="23">
        <v>30</v>
      </c>
      <c r="B31" s="52">
        <v>45336</v>
      </c>
      <c r="C31" s="21" t="s">
        <v>155</v>
      </c>
      <c r="D31" s="21" t="s">
        <v>569</v>
      </c>
      <c r="E31" s="94">
        <v>0</v>
      </c>
      <c r="F31" s="21" t="s">
        <v>59</v>
      </c>
    </row>
    <row r="32" spans="1:6" x14ac:dyDescent="0.25">
      <c r="A32" s="23">
        <v>31</v>
      </c>
      <c r="B32" s="52">
        <v>45336</v>
      </c>
      <c r="C32" s="58" t="s">
        <v>106</v>
      </c>
      <c r="D32" s="58" t="s">
        <v>569</v>
      </c>
      <c r="E32" s="94">
        <v>63.52</v>
      </c>
    </row>
    <row r="33" spans="1:5" x14ac:dyDescent="0.25">
      <c r="A33" s="23">
        <v>32</v>
      </c>
      <c r="B33" s="22">
        <v>45337</v>
      </c>
      <c r="C33" s="29" t="s">
        <v>235</v>
      </c>
      <c r="D33" s="29" t="s">
        <v>569</v>
      </c>
      <c r="E33" s="99">
        <v>188.86</v>
      </c>
    </row>
    <row r="34" spans="1:5" x14ac:dyDescent="0.25">
      <c r="A34" s="23">
        <v>33</v>
      </c>
      <c r="B34" s="22">
        <v>45337</v>
      </c>
      <c r="C34" s="29" t="s">
        <v>155</v>
      </c>
      <c r="D34" s="29" t="s">
        <v>569</v>
      </c>
      <c r="E34" s="99">
        <v>44.93</v>
      </c>
    </row>
    <row r="35" spans="1:5" x14ac:dyDescent="0.25">
      <c r="A35" s="23">
        <v>34</v>
      </c>
      <c r="B35" s="22">
        <v>45337</v>
      </c>
      <c r="C35" s="29" t="s">
        <v>155</v>
      </c>
      <c r="D35" s="29" t="s">
        <v>569</v>
      </c>
      <c r="E35" s="99">
        <v>50</v>
      </c>
    </row>
    <row r="36" spans="1:5" x14ac:dyDescent="0.25">
      <c r="A36" s="23">
        <v>35</v>
      </c>
      <c r="B36" s="22">
        <v>45337</v>
      </c>
      <c r="C36" s="29" t="s">
        <v>155</v>
      </c>
      <c r="D36" s="29" t="s">
        <v>569</v>
      </c>
      <c r="E36" s="99">
        <v>30</v>
      </c>
    </row>
    <row r="37" spans="1:5" x14ac:dyDescent="0.25">
      <c r="A37" s="23">
        <v>36</v>
      </c>
      <c r="B37" s="22">
        <v>45337</v>
      </c>
      <c r="C37" s="29" t="s">
        <v>155</v>
      </c>
      <c r="D37" s="29" t="s">
        <v>569</v>
      </c>
      <c r="E37" s="99">
        <v>20</v>
      </c>
    </row>
    <row r="38" spans="1:5" x14ac:dyDescent="0.25">
      <c r="A38" s="23">
        <v>37</v>
      </c>
      <c r="B38" s="22">
        <v>45342</v>
      </c>
      <c r="C38" s="29" t="s">
        <v>530</v>
      </c>
      <c r="D38" s="29" t="s">
        <v>569</v>
      </c>
      <c r="E38" s="99">
        <v>646.66</v>
      </c>
    </row>
    <row r="39" spans="1:5" x14ac:dyDescent="0.25">
      <c r="A39" s="23">
        <v>38</v>
      </c>
      <c r="B39" s="22">
        <v>45342</v>
      </c>
      <c r="C39" s="29" t="s">
        <v>561</v>
      </c>
      <c r="D39" s="29" t="s">
        <v>569</v>
      </c>
      <c r="E39" s="99">
        <v>62.5</v>
      </c>
    </row>
    <row r="40" spans="1:5" x14ac:dyDescent="0.25">
      <c r="A40" s="23">
        <v>39</v>
      </c>
      <c r="B40" s="22">
        <v>45342</v>
      </c>
      <c r="C40" s="29" t="s">
        <v>557</v>
      </c>
      <c r="D40" s="29" t="s">
        <v>569</v>
      </c>
      <c r="E40" s="99">
        <v>45.2</v>
      </c>
    </row>
    <row r="41" spans="1:5" x14ac:dyDescent="0.25">
      <c r="A41" s="23">
        <v>40</v>
      </c>
      <c r="B41" s="22">
        <v>45342</v>
      </c>
      <c r="C41" s="29" t="s">
        <v>535</v>
      </c>
      <c r="D41" s="29" t="s">
        <v>569</v>
      </c>
      <c r="E41" s="99">
        <v>20.010000000000002</v>
      </c>
    </row>
    <row r="42" spans="1:5" x14ac:dyDescent="0.25">
      <c r="A42" s="23">
        <v>41</v>
      </c>
      <c r="B42" s="22">
        <v>45342</v>
      </c>
      <c r="C42" s="29" t="s">
        <v>543</v>
      </c>
      <c r="D42" s="29" t="s">
        <v>569</v>
      </c>
      <c r="E42" s="99">
        <v>76.02</v>
      </c>
    </row>
    <row r="43" spans="1:5" x14ac:dyDescent="0.25">
      <c r="A43" s="23">
        <v>42</v>
      </c>
      <c r="B43" s="22">
        <v>45342</v>
      </c>
      <c r="C43" s="29" t="s">
        <v>563</v>
      </c>
      <c r="D43" s="29" t="s">
        <v>569</v>
      </c>
      <c r="E43" s="99">
        <v>49.01</v>
      </c>
    </row>
    <row r="44" spans="1:5" x14ac:dyDescent="0.25">
      <c r="A44" s="23">
        <v>43</v>
      </c>
      <c r="B44" s="22">
        <v>45342</v>
      </c>
      <c r="C44" s="29" t="s">
        <v>562</v>
      </c>
      <c r="D44" s="29" t="s">
        <v>569</v>
      </c>
      <c r="E44" s="99">
        <v>49.01</v>
      </c>
    </row>
    <row r="45" spans="1:5" x14ac:dyDescent="0.25">
      <c r="A45" s="23">
        <v>44</v>
      </c>
      <c r="B45" s="22">
        <v>45342</v>
      </c>
      <c r="C45" s="29" t="s">
        <v>563</v>
      </c>
      <c r="D45" s="29" t="s">
        <v>569</v>
      </c>
      <c r="E45" s="99">
        <v>300</v>
      </c>
    </row>
    <row r="46" spans="1:5" x14ac:dyDescent="0.25">
      <c r="A46" s="23">
        <v>45</v>
      </c>
      <c r="B46" s="22">
        <v>45342</v>
      </c>
      <c r="C46" s="29" t="s">
        <v>530</v>
      </c>
      <c r="D46" s="29" t="s">
        <v>569</v>
      </c>
      <c r="E46" s="99">
        <v>226.67</v>
      </c>
    </row>
    <row r="47" spans="1:5" x14ac:dyDescent="0.25">
      <c r="A47" s="23">
        <v>46</v>
      </c>
      <c r="B47" s="22">
        <v>45342</v>
      </c>
      <c r="C47" s="29" t="s">
        <v>563</v>
      </c>
      <c r="D47" s="29" t="s">
        <v>569</v>
      </c>
      <c r="E47" s="99">
        <v>200</v>
      </c>
    </row>
    <row r="48" spans="1:5" x14ac:dyDescent="0.25">
      <c r="A48" s="23">
        <v>47</v>
      </c>
      <c r="B48" s="22">
        <v>45342</v>
      </c>
      <c r="C48" s="29" t="s">
        <v>550</v>
      </c>
      <c r="D48" s="29" t="s">
        <v>569</v>
      </c>
      <c r="E48" s="99">
        <v>7700.01</v>
      </c>
    </row>
    <row r="49" spans="1:5" x14ac:dyDescent="0.25">
      <c r="A49" s="23">
        <v>48</v>
      </c>
      <c r="B49" s="22">
        <v>45342</v>
      </c>
      <c r="C49" s="29" t="s">
        <v>543</v>
      </c>
      <c r="D49" s="29" t="s">
        <v>569</v>
      </c>
      <c r="E49" s="99">
        <v>888.89</v>
      </c>
    </row>
    <row r="50" spans="1:5" x14ac:dyDescent="0.25">
      <c r="A50" s="23">
        <v>49</v>
      </c>
      <c r="B50" s="22">
        <v>45342</v>
      </c>
      <c r="C50" s="29" t="s">
        <v>106</v>
      </c>
      <c r="D50" s="29" t="s">
        <v>569</v>
      </c>
      <c r="E50" s="99">
        <v>207.25</v>
      </c>
    </row>
    <row r="51" spans="1:5" x14ac:dyDescent="0.25">
      <c r="A51" s="23">
        <v>50</v>
      </c>
      <c r="B51" s="22">
        <v>45342</v>
      </c>
      <c r="C51" s="29" t="s">
        <v>30</v>
      </c>
      <c r="D51" s="29" t="s">
        <v>569</v>
      </c>
      <c r="E51" s="99">
        <v>546.74</v>
      </c>
    </row>
    <row r="52" spans="1:5" x14ac:dyDescent="0.25">
      <c r="A52" s="23">
        <v>51</v>
      </c>
      <c r="B52" s="22">
        <v>45342</v>
      </c>
      <c r="C52" s="29" t="s">
        <v>30</v>
      </c>
      <c r="D52" s="29" t="s">
        <v>569</v>
      </c>
      <c r="E52" s="99">
        <v>4000</v>
      </c>
    </row>
    <row r="53" spans="1:5" x14ac:dyDescent="0.25">
      <c r="A53" s="23">
        <v>52</v>
      </c>
      <c r="B53" s="22">
        <v>45342</v>
      </c>
      <c r="C53" s="29" t="s">
        <v>254</v>
      </c>
      <c r="D53" s="29" t="s">
        <v>569</v>
      </c>
      <c r="E53" s="99">
        <v>118.59</v>
      </c>
    </row>
  </sheetData>
  <conditionalFormatting sqref="A2:F99999">
    <cfRule type="expression" dxfId="1" priority="1">
      <formula>AND($A2&lt;&gt;"",MOD(ROW(),2)=1)</formula>
    </cfRule>
    <cfRule type="expression" priority="2">
      <formula>AND($A2&lt;&gt;"",MOD(ROW(),2)=0)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H71"/>
  <sheetViews>
    <sheetView workbookViewId="0">
      <pane ySplit="2" topLeftCell="A38" activePane="bottomLeft" state="frozen"/>
      <selection pane="bottomLeft" activeCell="B1" sqref="B1:B1048576"/>
    </sheetView>
  </sheetViews>
  <sheetFormatPr baseColWidth="10" defaultRowHeight="15" x14ac:dyDescent="0.25"/>
  <cols>
    <col min="1" max="1" width="6.42578125" style="21" bestFit="1" customWidth="1"/>
    <col min="2" max="2" width="8.7109375" style="27" customWidth="1"/>
    <col min="3" max="3" width="26" style="21" bestFit="1" customWidth="1"/>
    <col min="4" max="4" width="12.7109375" style="23" customWidth="1"/>
    <col min="5" max="5" width="13.7109375" style="94" customWidth="1"/>
    <col min="6" max="6" width="6.7109375" style="21" customWidth="1"/>
    <col min="7" max="7" width="5.7109375" style="21" customWidth="1"/>
    <col min="8" max="8" width="13.7109375" style="21" customWidth="1"/>
    <col min="9" max="9" width="5.7109375" style="21" customWidth="1"/>
    <col min="10" max="16384" width="11.42578125" style="21"/>
  </cols>
  <sheetData>
    <row r="1" spans="1:8" x14ac:dyDescent="0.25">
      <c r="A1" s="97" t="s">
        <v>599</v>
      </c>
      <c r="B1" s="100" t="s">
        <v>597</v>
      </c>
      <c r="C1" s="97" t="s">
        <v>551</v>
      </c>
      <c r="D1" s="97" t="s">
        <v>600</v>
      </c>
      <c r="E1" s="98" t="s">
        <v>602</v>
      </c>
      <c r="F1" s="97" t="s">
        <v>565</v>
      </c>
    </row>
    <row r="2" spans="1:8" x14ac:dyDescent="0.25">
      <c r="A2" s="23">
        <v>1</v>
      </c>
      <c r="B2" s="27">
        <v>2</v>
      </c>
      <c r="C2" s="21" t="s">
        <v>557</v>
      </c>
      <c r="D2" s="52">
        <v>44931</v>
      </c>
      <c r="E2" s="94">
        <v>1653.73</v>
      </c>
      <c r="F2" s="23">
        <f>ROW()</f>
        <v>2</v>
      </c>
    </row>
    <row r="3" spans="1:8" x14ac:dyDescent="0.25">
      <c r="A3" s="23">
        <v>1</v>
      </c>
      <c r="B3" s="27">
        <v>5</v>
      </c>
      <c r="C3" s="21" t="s">
        <v>557</v>
      </c>
      <c r="D3" s="52">
        <v>44931</v>
      </c>
      <c r="E3" s="94">
        <v>3251.61</v>
      </c>
      <c r="F3" s="23">
        <f>ROW()</f>
        <v>3</v>
      </c>
    </row>
    <row r="4" spans="1:8" x14ac:dyDescent="0.25">
      <c r="A4" s="23">
        <v>1</v>
      </c>
      <c r="B4" s="27">
        <v>8</v>
      </c>
      <c r="C4" s="21" t="s">
        <v>557</v>
      </c>
      <c r="D4" s="52">
        <v>44931</v>
      </c>
      <c r="E4" s="94">
        <v>34.630000000000003</v>
      </c>
      <c r="F4" s="23">
        <f>ROW()</f>
        <v>4</v>
      </c>
    </row>
    <row r="5" spans="1:8" x14ac:dyDescent="0.25">
      <c r="A5" s="23">
        <v>1</v>
      </c>
      <c r="B5" s="27">
        <v>9</v>
      </c>
      <c r="C5" s="21" t="s">
        <v>557</v>
      </c>
      <c r="D5" s="52">
        <v>44931</v>
      </c>
      <c r="E5" s="94">
        <v>26.25</v>
      </c>
      <c r="F5" s="23">
        <f>ROW()</f>
        <v>5</v>
      </c>
    </row>
    <row r="6" spans="1:8" x14ac:dyDescent="0.25">
      <c r="A6" s="23">
        <v>1</v>
      </c>
      <c r="B6" s="27">
        <v>10</v>
      </c>
      <c r="C6" s="21" t="s">
        <v>557</v>
      </c>
      <c r="D6" s="52">
        <v>44931</v>
      </c>
      <c r="E6" s="94">
        <v>100</v>
      </c>
      <c r="F6" s="23">
        <f>ROW()</f>
        <v>6</v>
      </c>
      <c r="H6" s="59"/>
    </row>
    <row r="7" spans="1:8" x14ac:dyDescent="0.25">
      <c r="A7" s="23">
        <v>2</v>
      </c>
      <c r="B7" s="27">
        <v>1</v>
      </c>
      <c r="C7" s="21" t="s">
        <v>530</v>
      </c>
      <c r="D7" s="52">
        <v>44931</v>
      </c>
      <c r="E7" s="94">
        <v>5000</v>
      </c>
      <c r="F7" s="23">
        <f>ROW()</f>
        <v>7</v>
      </c>
    </row>
    <row r="8" spans="1:8" x14ac:dyDescent="0.25">
      <c r="A8" s="23">
        <v>2</v>
      </c>
      <c r="B8" s="27">
        <v>3</v>
      </c>
      <c r="C8" s="21" t="s">
        <v>530</v>
      </c>
      <c r="D8" s="52">
        <v>44931</v>
      </c>
      <c r="E8" s="94">
        <v>474.39</v>
      </c>
      <c r="F8" s="23">
        <f>ROW()</f>
        <v>8</v>
      </c>
      <c r="H8" s="59"/>
    </row>
    <row r="9" spans="1:8" x14ac:dyDescent="0.25">
      <c r="A9" s="23">
        <v>3</v>
      </c>
      <c r="B9" s="27">
        <v>4</v>
      </c>
      <c r="C9" s="21" t="s">
        <v>534</v>
      </c>
      <c r="D9" s="52">
        <v>44931</v>
      </c>
      <c r="E9" s="94">
        <v>346.46</v>
      </c>
      <c r="F9" s="23">
        <f>ROW()</f>
        <v>9</v>
      </c>
      <c r="H9" s="59"/>
    </row>
    <row r="10" spans="1:8" x14ac:dyDescent="0.25">
      <c r="A10" s="23">
        <v>4</v>
      </c>
      <c r="B10" s="27">
        <v>6</v>
      </c>
      <c r="C10" s="21" t="s">
        <v>534</v>
      </c>
      <c r="D10" s="52">
        <v>45329</v>
      </c>
      <c r="E10" s="94">
        <v>250</v>
      </c>
      <c r="F10" s="23">
        <f>ROW()</f>
        <v>10</v>
      </c>
      <c r="H10" s="59"/>
    </row>
    <row r="11" spans="1:8" x14ac:dyDescent="0.25">
      <c r="A11" s="23">
        <v>5</v>
      </c>
      <c r="B11" s="27">
        <v>17</v>
      </c>
      <c r="C11" s="21" t="s">
        <v>535</v>
      </c>
      <c r="D11" s="52">
        <v>45329</v>
      </c>
      <c r="E11" s="94">
        <v>750</v>
      </c>
      <c r="F11" s="23">
        <f>ROW()</f>
        <v>11</v>
      </c>
      <c r="H11" s="59"/>
    </row>
    <row r="12" spans="1:8" x14ac:dyDescent="0.25">
      <c r="A12" s="23">
        <v>6</v>
      </c>
      <c r="B12" s="27">
        <v>6</v>
      </c>
      <c r="C12" s="21" t="s">
        <v>534</v>
      </c>
      <c r="D12" s="52">
        <v>45328</v>
      </c>
      <c r="E12" s="94">
        <v>348.08</v>
      </c>
      <c r="F12" s="23">
        <f>ROW()</f>
        <v>12</v>
      </c>
      <c r="H12" s="59"/>
    </row>
    <row r="13" spans="1:8" x14ac:dyDescent="0.25">
      <c r="A13" s="23">
        <v>7</v>
      </c>
      <c r="B13" s="27">
        <v>6</v>
      </c>
      <c r="C13" s="21" t="s">
        <v>534</v>
      </c>
      <c r="D13" s="52">
        <v>45329</v>
      </c>
      <c r="E13" s="94">
        <v>376.31</v>
      </c>
      <c r="F13" s="23">
        <f>ROW()</f>
        <v>13</v>
      </c>
    </row>
    <row r="14" spans="1:8" x14ac:dyDescent="0.25">
      <c r="A14" s="23">
        <v>7</v>
      </c>
      <c r="B14" s="27">
        <v>7</v>
      </c>
      <c r="C14" s="21" t="s">
        <v>534</v>
      </c>
      <c r="D14" s="52">
        <v>45329</v>
      </c>
      <c r="E14" s="94">
        <v>123.69</v>
      </c>
      <c r="F14" s="23">
        <f>ROW()</f>
        <v>14</v>
      </c>
      <c r="H14" s="59"/>
    </row>
    <row r="15" spans="1:8" x14ac:dyDescent="0.25">
      <c r="A15" s="23">
        <v>8</v>
      </c>
      <c r="B15" s="27">
        <v>19</v>
      </c>
      <c r="C15" s="21" t="s">
        <v>535</v>
      </c>
      <c r="D15" s="52">
        <v>45329</v>
      </c>
      <c r="E15" s="94">
        <v>30</v>
      </c>
      <c r="F15" s="23">
        <f>ROW()</f>
        <v>15</v>
      </c>
    </row>
    <row r="16" spans="1:8" x14ac:dyDescent="0.25">
      <c r="A16" s="23">
        <v>8</v>
      </c>
      <c r="B16" s="27">
        <v>27</v>
      </c>
      <c r="C16" s="21" t="s">
        <v>535</v>
      </c>
      <c r="D16" s="52">
        <v>45329</v>
      </c>
      <c r="E16" s="94">
        <v>299.99</v>
      </c>
      <c r="F16" s="23">
        <f>ROW()</f>
        <v>16</v>
      </c>
      <c r="H16" s="59"/>
    </row>
    <row r="17" spans="1:8" x14ac:dyDescent="0.25">
      <c r="A17" s="23">
        <v>9</v>
      </c>
      <c r="B17" s="27">
        <v>16</v>
      </c>
      <c r="C17" s="21" t="s">
        <v>543</v>
      </c>
      <c r="D17" s="52">
        <v>45329</v>
      </c>
      <c r="E17" s="94">
        <v>725</v>
      </c>
      <c r="F17" s="23">
        <f>ROW()</f>
        <v>17</v>
      </c>
    </row>
    <row r="18" spans="1:8" x14ac:dyDescent="0.25">
      <c r="A18" s="23">
        <v>9</v>
      </c>
      <c r="B18" s="27">
        <v>18</v>
      </c>
      <c r="C18" s="21" t="s">
        <v>543</v>
      </c>
      <c r="D18" s="52">
        <v>45329</v>
      </c>
      <c r="E18" s="94">
        <v>672.99</v>
      </c>
      <c r="F18" s="23">
        <f>ROW()</f>
        <v>18</v>
      </c>
      <c r="H18" s="59"/>
    </row>
    <row r="19" spans="1:8" x14ac:dyDescent="0.25">
      <c r="A19" s="23">
        <v>10</v>
      </c>
      <c r="B19" s="27">
        <v>18</v>
      </c>
      <c r="C19" s="21" t="s">
        <v>543</v>
      </c>
      <c r="D19" s="52">
        <v>45329</v>
      </c>
      <c r="E19" s="94">
        <v>102.01</v>
      </c>
      <c r="F19" s="23">
        <f>ROW()</f>
        <v>19</v>
      </c>
    </row>
    <row r="20" spans="1:8" x14ac:dyDescent="0.25">
      <c r="A20" s="23">
        <v>10</v>
      </c>
      <c r="B20" s="27">
        <v>20</v>
      </c>
      <c r="C20" s="21" t="s">
        <v>543</v>
      </c>
      <c r="D20" s="52">
        <v>45329</v>
      </c>
      <c r="E20" s="94">
        <v>397.99</v>
      </c>
      <c r="F20" s="23">
        <f>ROW()</f>
        <v>20</v>
      </c>
      <c r="H20" s="59"/>
    </row>
    <row r="21" spans="1:8" x14ac:dyDescent="0.25">
      <c r="A21" s="23">
        <v>11</v>
      </c>
      <c r="B21" s="27">
        <v>1</v>
      </c>
      <c r="C21" s="21" t="s">
        <v>530</v>
      </c>
      <c r="D21" s="52">
        <v>45330</v>
      </c>
      <c r="E21" s="94">
        <v>555.12</v>
      </c>
      <c r="F21" s="23">
        <f>ROW()</f>
        <v>21</v>
      </c>
    </row>
    <row r="22" spans="1:8" x14ac:dyDescent="0.25">
      <c r="A22" s="23">
        <v>11</v>
      </c>
      <c r="B22" s="27">
        <v>12</v>
      </c>
      <c r="C22" s="21" t="s">
        <v>530</v>
      </c>
      <c r="D22" s="52">
        <v>45330</v>
      </c>
      <c r="E22" s="94">
        <v>26.25</v>
      </c>
      <c r="F22" s="23">
        <f>ROW()</f>
        <v>22</v>
      </c>
    </row>
    <row r="23" spans="1:8" x14ac:dyDescent="0.25">
      <c r="A23" s="23">
        <v>11</v>
      </c>
      <c r="B23" s="27">
        <v>14</v>
      </c>
      <c r="C23" s="21" t="s">
        <v>530</v>
      </c>
      <c r="D23" s="52">
        <v>45330</v>
      </c>
      <c r="E23" s="94">
        <v>600</v>
      </c>
      <c r="F23" s="23">
        <f>ROW()</f>
        <v>23</v>
      </c>
    </row>
    <row r="24" spans="1:8" x14ac:dyDescent="0.25">
      <c r="A24" s="23">
        <v>11</v>
      </c>
      <c r="B24" s="27">
        <v>15</v>
      </c>
      <c r="C24" s="21" t="s">
        <v>530</v>
      </c>
      <c r="D24" s="52">
        <v>45330</v>
      </c>
      <c r="E24" s="94">
        <v>700</v>
      </c>
      <c r="F24" s="23">
        <f>ROW()</f>
        <v>24</v>
      </c>
      <c r="H24" s="59"/>
    </row>
    <row r="25" spans="1:8" x14ac:dyDescent="0.25">
      <c r="A25" s="23">
        <v>12</v>
      </c>
      <c r="B25" s="27">
        <v>1</v>
      </c>
      <c r="C25" s="21" t="s">
        <v>530</v>
      </c>
      <c r="D25" s="52">
        <v>45330</v>
      </c>
      <c r="E25" s="94">
        <v>-73.33</v>
      </c>
      <c r="F25" s="23">
        <f>ROW()</f>
        <v>25</v>
      </c>
    </row>
    <row r="26" spans="1:8" x14ac:dyDescent="0.25">
      <c r="A26" s="23">
        <v>12</v>
      </c>
      <c r="B26" s="27">
        <v>23</v>
      </c>
      <c r="C26" s="21" t="s">
        <v>530</v>
      </c>
      <c r="D26" s="52">
        <v>45330</v>
      </c>
      <c r="E26" s="94">
        <v>73.33</v>
      </c>
      <c r="F26" s="23">
        <f>ROW()</f>
        <v>26</v>
      </c>
      <c r="H26" s="59"/>
    </row>
    <row r="27" spans="1:8" x14ac:dyDescent="0.25">
      <c r="A27" s="23">
        <v>13</v>
      </c>
      <c r="B27" s="27">
        <v>19</v>
      </c>
      <c r="C27" s="21" t="s">
        <v>535</v>
      </c>
      <c r="D27" s="52">
        <v>45330</v>
      </c>
      <c r="E27" s="94">
        <v>250</v>
      </c>
      <c r="F27" s="23">
        <f>ROW()</f>
        <v>27</v>
      </c>
      <c r="H27" s="59"/>
    </row>
    <row r="28" spans="1:8" x14ac:dyDescent="0.25">
      <c r="A28" s="23">
        <v>14</v>
      </c>
      <c r="B28" s="27">
        <v>28</v>
      </c>
      <c r="C28" s="21" t="s">
        <v>550</v>
      </c>
      <c r="D28" s="52">
        <v>45330</v>
      </c>
      <c r="E28" s="94">
        <v>99.99</v>
      </c>
      <c r="F28" s="23">
        <f>ROW()</f>
        <v>28</v>
      </c>
      <c r="H28" s="59"/>
    </row>
    <row r="29" spans="1:8" x14ac:dyDescent="0.25">
      <c r="A29" s="23">
        <v>15</v>
      </c>
      <c r="B29" s="27">
        <v>28</v>
      </c>
      <c r="C29" s="21" t="s">
        <v>550</v>
      </c>
      <c r="D29" s="52">
        <v>45330</v>
      </c>
      <c r="E29" s="94">
        <v>200</v>
      </c>
      <c r="F29" s="23">
        <f>ROW()</f>
        <v>29</v>
      </c>
      <c r="H29" s="59"/>
    </row>
    <row r="30" spans="1:8" x14ac:dyDescent="0.25">
      <c r="A30" s="23">
        <v>16</v>
      </c>
      <c r="B30" s="27">
        <v>23031</v>
      </c>
      <c r="C30" s="21" t="s">
        <v>30</v>
      </c>
      <c r="D30" s="52">
        <v>45336</v>
      </c>
      <c r="E30" s="94">
        <v>2500</v>
      </c>
      <c r="F30" s="23">
        <f>ROW()</f>
        <v>30</v>
      </c>
    </row>
    <row r="31" spans="1:8" x14ac:dyDescent="0.25">
      <c r="A31" s="23">
        <v>17</v>
      </c>
      <c r="B31" s="27" t="s">
        <v>336</v>
      </c>
      <c r="C31" s="21" t="s">
        <v>26</v>
      </c>
      <c r="D31" s="52">
        <v>45336</v>
      </c>
      <c r="E31" s="94">
        <v>500</v>
      </c>
      <c r="F31" s="23">
        <f>ROW()</f>
        <v>31</v>
      </c>
      <c r="H31" s="59"/>
    </row>
    <row r="32" spans="1:8" x14ac:dyDescent="0.25">
      <c r="A32" s="23">
        <v>18</v>
      </c>
      <c r="B32" s="27" t="s">
        <v>338</v>
      </c>
      <c r="C32" s="21" t="s">
        <v>271</v>
      </c>
      <c r="D32" s="52">
        <v>45336</v>
      </c>
      <c r="E32" s="94">
        <v>500</v>
      </c>
      <c r="F32" s="23">
        <f>ROW()</f>
        <v>32</v>
      </c>
    </row>
    <row r="33" spans="1:6" x14ac:dyDescent="0.25">
      <c r="A33" s="23">
        <v>19</v>
      </c>
      <c r="B33" s="27" t="s">
        <v>342</v>
      </c>
      <c r="C33" s="21" t="s">
        <v>106</v>
      </c>
      <c r="D33" s="52">
        <v>45336</v>
      </c>
      <c r="E33" s="94">
        <v>500</v>
      </c>
      <c r="F33" s="23">
        <f>ROW()</f>
        <v>33</v>
      </c>
    </row>
    <row r="34" spans="1:6" x14ac:dyDescent="0.25">
      <c r="A34" s="23">
        <v>20</v>
      </c>
      <c r="B34" s="27" t="s">
        <v>344</v>
      </c>
      <c r="C34" s="21" t="s">
        <v>30</v>
      </c>
      <c r="D34" s="52">
        <v>45336</v>
      </c>
      <c r="E34" s="94">
        <v>25</v>
      </c>
      <c r="F34" s="23">
        <f>ROW()</f>
        <v>34</v>
      </c>
    </row>
    <row r="35" spans="1:6" x14ac:dyDescent="0.25">
      <c r="A35" s="23">
        <v>21</v>
      </c>
      <c r="B35" s="27" t="s">
        <v>345</v>
      </c>
      <c r="C35" s="21" t="s">
        <v>262</v>
      </c>
      <c r="D35" s="52">
        <v>45336</v>
      </c>
      <c r="E35" s="94">
        <v>250</v>
      </c>
      <c r="F35" s="23">
        <f>ROW()</f>
        <v>35</v>
      </c>
    </row>
    <row r="36" spans="1:6" x14ac:dyDescent="0.25">
      <c r="A36" s="23">
        <v>22</v>
      </c>
      <c r="B36" s="27" t="s">
        <v>346</v>
      </c>
      <c r="C36" s="21" t="s">
        <v>347</v>
      </c>
      <c r="D36" s="52">
        <v>45336</v>
      </c>
      <c r="E36" s="94">
        <v>0</v>
      </c>
      <c r="F36" s="23">
        <f>ROW()</f>
        <v>36</v>
      </c>
    </row>
    <row r="37" spans="1:6" x14ac:dyDescent="0.25">
      <c r="A37" s="23">
        <v>23</v>
      </c>
      <c r="B37" s="27" t="s">
        <v>349</v>
      </c>
      <c r="C37" s="21" t="s">
        <v>174</v>
      </c>
      <c r="D37" s="52">
        <v>45336</v>
      </c>
      <c r="E37" s="94">
        <v>150</v>
      </c>
      <c r="F37" s="23">
        <f>ROW()</f>
        <v>37</v>
      </c>
    </row>
    <row r="38" spans="1:6" x14ac:dyDescent="0.25">
      <c r="A38" s="23">
        <v>24</v>
      </c>
      <c r="B38" s="27" t="s">
        <v>598</v>
      </c>
      <c r="C38" s="21" t="s">
        <v>30</v>
      </c>
      <c r="D38" s="52">
        <v>45336</v>
      </c>
      <c r="E38" s="94">
        <v>25</v>
      </c>
      <c r="F38" s="23">
        <f>ROW()</f>
        <v>38</v>
      </c>
    </row>
    <row r="39" spans="1:6" x14ac:dyDescent="0.25">
      <c r="A39" s="23">
        <v>25</v>
      </c>
      <c r="B39" s="27" t="s">
        <v>350</v>
      </c>
      <c r="C39" s="21" t="s">
        <v>254</v>
      </c>
      <c r="D39" s="52">
        <v>45336</v>
      </c>
      <c r="E39" s="94">
        <v>100</v>
      </c>
      <c r="F39" s="23">
        <f>ROW()</f>
        <v>39</v>
      </c>
    </row>
    <row r="40" spans="1:6" x14ac:dyDescent="0.25">
      <c r="A40" s="23">
        <v>26</v>
      </c>
      <c r="B40" s="27" t="s">
        <v>414</v>
      </c>
      <c r="C40" s="21" t="s">
        <v>596</v>
      </c>
      <c r="D40" s="52">
        <v>45336</v>
      </c>
      <c r="E40" s="94">
        <v>0</v>
      </c>
      <c r="F40" s="23">
        <f>ROW()</f>
        <v>40</v>
      </c>
    </row>
    <row r="41" spans="1:6" x14ac:dyDescent="0.25">
      <c r="A41" s="23">
        <v>27</v>
      </c>
      <c r="B41" s="27" t="s">
        <v>415</v>
      </c>
      <c r="C41" s="21" t="s">
        <v>262</v>
      </c>
      <c r="D41" s="52">
        <v>45336</v>
      </c>
      <c r="E41" s="94">
        <v>25</v>
      </c>
      <c r="F41" s="23">
        <f>ROW()</f>
        <v>41</v>
      </c>
    </row>
    <row r="42" spans="1:6" x14ac:dyDescent="0.25">
      <c r="A42" s="23">
        <v>28</v>
      </c>
      <c r="B42" s="27" t="s">
        <v>418</v>
      </c>
      <c r="C42" s="21" t="s">
        <v>235</v>
      </c>
      <c r="D42" s="52">
        <v>45336</v>
      </c>
      <c r="E42" s="94">
        <v>2500</v>
      </c>
      <c r="F42" s="23">
        <f>ROW()</f>
        <v>42</v>
      </c>
    </row>
    <row r="43" spans="1:6" x14ac:dyDescent="0.25">
      <c r="A43" s="23">
        <v>29</v>
      </c>
      <c r="B43" s="27" t="s">
        <v>419</v>
      </c>
      <c r="C43" s="21" t="s">
        <v>106</v>
      </c>
      <c r="D43" s="52">
        <v>45336</v>
      </c>
      <c r="E43" s="94">
        <v>500</v>
      </c>
      <c r="F43" s="23">
        <f>ROW()</f>
        <v>43</v>
      </c>
    </row>
    <row r="44" spans="1:6" x14ac:dyDescent="0.25">
      <c r="A44" s="23">
        <v>30</v>
      </c>
      <c r="B44" s="27" t="s">
        <v>420</v>
      </c>
      <c r="C44" s="21" t="s">
        <v>155</v>
      </c>
      <c r="D44" s="52">
        <v>45336</v>
      </c>
      <c r="E44" s="94">
        <v>0</v>
      </c>
      <c r="F44" s="23">
        <f>ROW()</f>
        <v>44</v>
      </c>
    </row>
    <row r="45" spans="1:6" x14ac:dyDescent="0.25">
      <c r="A45" s="23">
        <v>31</v>
      </c>
      <c r="B45" s="27" t="s">
        <v>419</v>
      </c>
      <c r="C45" s="58" t="s">
        <v>106</v>
      </c>
      <c r="D45" s="52">
        <v>45336</v>
      </c>
      <c r="E45" s="94">
        <v>33.520000000000003</v>
      </c>
      <c r="F45" s="23">
        <f>ROW()</f>
        <v>45</v>
      </c>
    </row>
    <row r="46" spans="1:6" x14ac:dyDescent="0.25">
      <c r="A46" s="23">
        <v>31</v>
      </c>
      <c r="B46" s="27" t="s">
        <v>419</v>
      </c>
      <c r="C46" s="58" t="s">
        <v>106</v>
      </c>
      <c r="D46" s="52">
        <v>45336</v>
      </c>
      <c r="E46" s="94">
        <v>30</v>
      </c>
      <c r="F46" s="23">
        <f>ROW()</f>
        <v>46</v>
      </c>
    </row>
    <row r="47" spans="1:6" x14ac:dyDescent="0.25">
      <c r="A47" s="23">
        <v>32</v>
      </c>
      <c r="B47" s="102" t="s">
        <v>418</v>
      </c>
      <c r="C47" s="29" t="s">
        <v>235</v>
      </c>
      <c r="D47" s="22">
        <v>45337</v>
      </c>
      <c r="E47" s="101">
        <v>188.86</v>
      </c>
      <c r="F47" s="23">
        <f>ROW()</f>
        <v>47</v>
      </c>
    </row>
    <row r="48" spans="1:6" x14ac:dyDescent="0.25">
      <c r="A48" s="23">
        <v>33</v>
      </c>
      <c r="B48" s="27" t="s">
        <v>420</v>
      </c>
      <c r="C48" s="29" t="s">
        <v>155</v>
      </c>
      <c r="D48" s="22">
        <v>45337</v>
      </c>
      <c r="E48" s="101">
        <v>44.93</v>
      </c>
    </row>
    <row r="49" spans="1:5" x14ac:dyDescent="0.25">
      <c r="A49" s="23">
        <v>34</v>
      </c>
      <c r="B49" s="27" t="s">
        <v>420</v>
      </c>
      <c r="C49" s="29" t="s">
        <v>155</v>
      </c>
      <c r="D49" s="22">
        <v>45337</v>
      </c>
      <c r="E49" s="101">
        <v>50</v>
      </c>
    </row>
    <row r="50" spans="1:5" x14ac:dyDescent="0.25">
      <c r="A50" s="23">
        <v>35</v>
      </c>
      <c r="B50" s="28" t="s">
        <v>420</v>
      </c>
      <c r="C50" s="29" t="s">
        <v>155</v>
      </c>
      <c r="D50" s="22">
        <v>45337</v>
      </c>
      <c r="E50" s="101">
        <v>30</v>
      </c>
    </row>
    <row r="51" spans="1:5" x14ac:dyDescent="0.25">
      <c r="A51" s="23">
        <v>36</v>
      </c>
      <c r="B51" s="28" t="s">
        <v>420</v>
      </c>
      <c r="C51" s="29" t="s">
        <v>155</v>
      </c>
      <c r="D51" s="22">
        <v>45337</v>
      </c>
      <c r="E51" s="101">
        <v>20</v>
      </c>
    </row>
    <row r="52" spans="1:5" x14ac:dyDescent="0.25">
      <c r="A52" s="23">
        <v>37</v>
      </c>
      <c r="B52" s="28" t="s">
        <v>631</v>
      </c>
      <c r="C52" s="29" t="s">
        <v>530</v>
      </c>
      <c r="D52" s="22">
        <v>45342</v>
      </c>
      <c r="E52" s="101">
        <v>646.66</v>
      </c>
    </row>
    <row r="53" spans="1:5" x14ac:dyDescent="0.25">
      <c r="A53" s="23">
        <v>38</v>
      </c>
      <c r="B53" s="28" t="s">
        <v>635</v>
      </c>
      <c r="C53" s="29" t="s">
        <v>561</v>
      </c>
      <c r="D53" s="22">
        <v>45342</v>
      </c>
      <c r="E53" s="101">
        <v>62.5</v>
      </c>
    </row>
    <row r="54" spans="1:5" x14ac:dyDescent="0.25">
      <c r="A54" s="23">
        <v>39</v>
      </c>
      <c r="B54" s="28" t="s">
        <v>636</v>
      </c>
      <c r="C54" s="29" t="s">
        <v>557</v>
      </c>
      <c r="D54" s="22">
        <v>45342</v>
      </c>
      <c r="E54" s="101">
        <v>45.2</v>
      </c>
    </row>
    <row r="55" spans="1:5" x14ac:dyDescent="0.25">
      <c r="A55" s="23">
        <v>40</v>
      </c>
      <c r="B55" s="28">
        <v>19</v>
      </c>
      <c r="C55" s="29" t="s">
        <v>535</v>
      </c>
      <c r="D55" s="22">
        <v>45342</v>
      </c>
      <c r="E55" s="101">
        <v>20.010000000000002</v>
      </c>
    </row>
    <row r="56" spans="1:5" x14ac:dyDescent="0.25">
      <c r="A56" s="23">
        <v>41</v>
      </c>
      <c r="B56" s="28" t="s">
        <v>637</v>
      </c>
      <c r="C56" s="29" t="s">
        <v>543</v>
      </c>
      <c r="D56" s="22">
        <v>45342</v>
      </c>
      <c r="E56" s="101">
        <v>76.02</v>
      </c>
    </row>
    <row r="57" spans="1:5" x14ac:dyDescent="0.25">
      <c r="A57" s="23">
        <v>42</v>
      </c>
      <c r="B57" s="28">
        <v>22</v>
      </c>
      <c r="C57" s="29" t="s">
        <v>563</v>
      </c>
      <c r="D57" s="22">
        <v>45342</v>
      </c>
      <c r="E57" s="101">
        <v>49.01</v>
      </c>
    </row>
    <row r="58" spans="1:5" x14ac:dyDescent="0.25">
      <c r="A58" s="23">
        <v>43</v>
      </c>
      <c r="B58" s="28" t="s">
        <v>641</v>
      </c>
      <c r="C58" s="29" t="s">
        <v>562</v>
      </c>
      <c r="D58" s="22">
        <v>45342</v>
      </c>
      <c r="E58" s="101">
        <v>49.01</v>
      </c>
    </row>
    <row r="59" spans="1:5" x14ac:dyDescent="0.25">
      <c r="A59" s="23">
        <v>44</v>
      </c>
      <c r="B59" s="28" t="s">
        <v>631</v>
      </c>
      <c r="C59" s="29" t="s">
        <v>563</v>
      </c>
      <c r="D59" s="22">
        <v>45342</v>
      </c>
      <c r="E59" s="101">
        <v>300</v>
      </c>
    </row>
    <row r="60" spans="1:5" x14ac:dyDescent="0.25">
      <c r="A60" s="23">
        <v>45</v>
      </c>
      <c r="B60" s="28" t="s">
        <v>651</v>
      </c>
      <c r="C60" s="29" t="s">
        <v>530</v>
      </c>
      <c r="D60" s="22">
        <v>45342</v>
      </c>
      <c r="E60" s="101">
        <v>226.67</v>
      </c>
    </row>
    <row r="61" spans="1:5" x14ac:dyDescent="0.25">
      <c r="A61" s="23">
        <v>46</v>
      </c>
      <c r="B61" s="28" t="s">
        <v>652</v>
      </c>
      <c r="C61" s="29" t="s">
        <v>563</v>
      </c>
      <c r="D61" s="22">
        <v>45342</v>
      </c>
      <c r="E61" s="101">
        <v>200</v>
      </c>
    </row>
    <row r="62" spans="1:5" x14ac:dyDescent="0.25">
      <c r="A62" s="23">
        <v>47</v>
      </c>
      <c r="B62" s="28" t="s">
        <v>653</v>
      </c>
      <c r="C62" s="29" t="s">
        <v>550</v>
      </c>
      <c r="D62" s="22">
        <v>45342</v>
      </c>
      <c r="E62" s="101">
        <v>7700.01</v>
      </c>
    </row>
    <row r="63" spans="1:5" x14ac:dyDescent="0.25">
      <c r="A63" s="23">
        <v>48</v>
      </c>
      <c r="B63" s="28" t="s">
        <v>654</v>
      </c>
      <c r="C63" s="29" t="s">
        <v>543</v>
      </c>
      <c r="D63" s="22">
        <v>45342</v>
      </c>
      <c r="E63" s="101">
        <v>888.89</v>
      </c>
    </row>
    <row r="64" spans="1:5" x14ac:dyDescent="0.25">
      <c r="A64" s="23">
        <v>49</v>
      </c>
      <c r="B64" s="28" t="s">
        <v>655</v>
      </c>
      <c r="C64" s="29" t="s">
        <v>106</v>
      </c>
      <c r="D64" s="22">
        <v>45342</v>
      </c>
      <c r="E64" s="101">
        <v>207.25</v>
      </c>
    </row>
    <row r="65" spans="1:5" x14ac:dyDescent="0.25">
      <c r="A65" s="23">
        <v>50</v>
      </c>
      <c r="B65" s="28" t="s">
        <v>656</v>
      </c>
      <c r="C65" s="29" t="s">
        <v>30</v>
      </c>
      <c r="D65" s="22">
        <v>45342</v>
      </c>
      <c r="E65" s="101">
        <v>374.3</v>
      </c>
    </row>
    <row r="66" spans="1:5" x14ac:dyDescent="0.25">
      <c r="A66" s="23">
        <v>51</v>
      </c>
      <c r="B66" s="28" t="s">
        <v>344</v>
      </c>
      <c r="C66" s="29" t="s">
        <v>30</v>
      </c>
      <c r="D66" s="22">
        <v>45342</v>
      </c>
      <c r="E66" s="101">
        <v>86.22</v>
      </c>
    </row>
    <row r="67" spans="1:5" x14ac:dyDescent="0.25">
      <c r="A67" s="23">
        <v>52</v>
      </c>
      <c r="B67" s="28" t="s">
        <v>598</v>
      </c>
      <c r="C67" s="29" t="s">
        <v>30</v>
      </c>
      <c r="D67" s="22">
        <v>45342</v>
      </c>
      <c r="E67" s="101">
        <v>86.22</v>
      </c>
    </row>
    <row r="68" spans="1:5" x14ac:dyDescent="0.25">
      <c r="A68" s="23">
        <v>53</v>
      </c>
      <c r="B68" s="28" t="s">
        <v>656</v>
      </c>
      <c r="C68" s="29" t="s">
        <v>30</v>
      </c>
      <c r="D68" s="22">
        <v>45342</v>
      </c>
      <c r="E68" s="101">
        <v>1333.34</v>
      </c>
    </row>
    <row r="69" spans="1:5" x14ac:dyDescent="0.25">
      <c r="A69" s="23">
        <v>54</v>
      </c>
      <c r="B69" s="28" t="s">
        <v>344</v>
      </c>
      <c r="C69" s="29" t="s">
        <v>30</v>
      </c>
      <c r="D69" s="22">
        <v>45342</v>
      </c>
      <c r="E69" s="101">
        <v>1333.33</v>
      </c>
    </row>
    <row r="70" spans="1:5" x14ac:dyDescent="0.25">
      <c r="A70" s="23">
        <v>55</v>
      </c>
      <c r="B70" s="28" t="s">
        <v>598</v>
      </c>
      <c r="C70" s="29" t="s">
        <v>30</v>
      </c>
      <c r="D70" s="22">
        <v>45342</v>
      </c>
      <c r="E70" s="101">
        <v>1333.33</v>
      </c>
    </row>
    <row r="71" spans="1:5" x14ac:dyDescent="0.25">
      <c r="A71" s="23">
        <v>56</v>
      </c>
      <c r="B71" s="28" t="s">
        <v>350</v>
      </c>
      <c r="C71" s="29" t="s">
        <v>254</v>
      </c>
      <c r="D71" s="22">
        <v>45342</v>
      </c>
      <c r="E71" s="101">
        <v>118.59</v>
      </c>
    </row>
  </sheetData>
  <phoneticPr fontId="2" type="noConversion"/>
  <conditionalFormatting sqref="A2:F99999">
    <cfRule type="expression" dxfId="0" priority="1">
      <formula>AND($A2&lt;&gt;"",MOD(ROW(),2)=1)</formula>
    </cfRule>
    <cfRule type="expression" priority="2">
      <formula>AND($A2&lt;&gt;"",MOD(ROW(),2)=0)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TEC</vt:lpstr>
      <vt:lpstr>GL_Trans</vt:lpstr>
      <vt:lpstr>EJ_Auto</vt:lpstr>
      <vt:lpstr>Invoice_Header</vt:lpstr>
      <vt:lpstr>Invoice_Details</vt:lpstr>
      <vt:lpstr>Comptes_Clients</vt:lpstr>
      <vt:lpstr>Encaissements_Entête</vt:lpstr>
      <vt:lpstr>Encaissements_Détail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2024-02-21T20:12:04Z</cp:lastPrinted>
  <dcterms:created xsi:type="dcterms:W3CDTF">2015-06-05T18:19:34Z</dcterms:created>
  <dcterms:modified xsi:type="dcterms:W3CDTF">2024-02-29T20:09:58Z</dcterms:modified>
</cp:coreProperties>
</file>