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FAC7A6D-DFBD-456F-8D12-1548B50127F1}" xr6:coauthVersionLast="47" xr6:coauthVersionMax="47" xr10:uidLastSave="{00000000-0000-0000-0000-000000000000}"/>
  <bookViews>
    <workbookView xWindow="-120" yWindow="-120" windowWidth="29040" windowHeight="15840" tabRatio="836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OFFSET(FAC_Comptes_Clients!$H$1,1,,COUNTA(FAC_Comptes_Clients!$A$1:$A$125)-1,1)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OFFSET(FAC_Comptes_Clients!$B$1,1,,COUNTA(FAC_Comptes_Clients!$A$1:$A$125)-1,1)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OFFSET(FAC_Comptes_Clients!$A$1,1,,COUNTA(FAC_Comptes_Clients!$A$1:$A$125)-1,1)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5" i="20" l="1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<sst xmlns="http://schemas.openxmlformats.org/spreadsheetml/2006/main" count="5297" uniqueCount="1056">
  <si>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</si>
  <si>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</si>
  <si>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</si>
  <si>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</si>
  <si>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</si>
  <si>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</si>
  <si>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</si>
  <si>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</si>
  <si>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</si>
  <si>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</si>
  <si>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</si>
  <si>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</si>
  <si>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</si>
  <si>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</si>
  <si>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</si>
  <si>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</si>
  <si>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</si>
  <si>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</si>
  <si>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</si>
  <si>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</si>
  <si>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</si>
  <si>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</si>
  <si>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</si>
  <si>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</si>
  <si>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</si>
  <si>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</si>
  <si>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</si>
  <si>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</si>
  <si>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</si>
  <si>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</si>
  <si>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</si>
  <si>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</si>
  <si>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</si>
  <si>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</si>
  <si>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</si>
  <si>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</si>
  <si>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</si>
  <si>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</si>
  <si>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</si>
  <si>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</si>
  <si>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</si>
  <si>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</si>
  <si>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</si>
  <si>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</si>
  <si>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</si>
  <si>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</si>
  <si>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</si>
  <si>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</si>
  <si>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</si>
  <si>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</si>
  <si>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</si>
  <si>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</si>
  <si>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</si>
  <si>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</si>
  <si>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</si>
  <si>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</si>
  <si>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</si>
  <si>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</si>
  <si>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</si>
  <si>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</si>
  <si>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</si>
  <si>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</si>
  <si>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</si>
  <si>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</si>
  <si>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</si>
  <si>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</si>
  <si>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</si>
  <si>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</si>
  <si>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</si>
  <si>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</si>
  <si>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</si>
  <si>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</si>
  <si>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</si>
  <si>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</si>
  <si>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</si>
  <si>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</si>
  <si>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</si>
  <si>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</si>
  <si>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</si>
  <si>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</si>
  <si>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</si>
  <si>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</si>
  <si>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</si>
  <si>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</si>
  <si>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</si>
  <si>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</si>
  <si>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</si>
  <si>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</si>
  <si>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</si>
  <si>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</si>
  <si>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</si>
  <si>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</si>
  <si>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</si>
  <si>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</si>
  <si>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</si>
  <si>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</si>
  <si>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</si>
  <si>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</si>
  <si>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</si>
  <si>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</si>
  <si>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</si>
  <si>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</si>
  <si>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</si>
  <si>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</si>
  <si>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</si>
  <si>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</si>
  <si>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</si>
  <si>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</si>
  <si>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</si>
  <si>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</si>
  <si>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</si>
  <si>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</si>
  <si>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</si>
  <si>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</si>
  <si>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</si>
  <si>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</si>
  <si>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</si>
  <si>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</si>
  <si>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</si>
  <si>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</si>
  <si>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</si>
  <si>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</si>
  <si>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</si>
  <si>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</si>
  <si>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</si>
  <si>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</si>
  <si>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</si>
  <si>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</si>
  <si>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</si>
  <si>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</si>
  <si>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</si>
  <si>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</si>
  <si>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</si>
  <si>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</si>
  <si>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</si>
  <si>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</si>
  <si>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</si>
  <si>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</si>
  <si>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</si>
  <si>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</si>
  <si>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</si>
  <si>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</si>
  <si>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</si>
  <si>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</si>
  <si>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</si>
  <si>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</si>
  <si>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</si>
  <si>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</si>
  <si>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</si>
  <si>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</si>
  <si>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</si>
  <si>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</si>
  <si>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</si>
  <si>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</si>
  <si>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</si>
  <si>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</si>
  <si>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</si>
  <si>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</si>
  <si>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</si>
  <si>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</si>
  <si>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</si>
  <si>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</si>
  <si>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</si>
  <si>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</si>
  <si>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</si>
  <si>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</si>
  <si>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</si>
  <si>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</si>
  <si>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</si>
  <si>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</si>
  <si>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</si>
  <si>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</si>
  <si>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</si>
  <si>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</si>
  <si>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</si>
  <si>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</si>
  <si>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</si>
  <si>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</si>
  <si>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</si>
  <si>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</si>
  <si>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</si>
  <si>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</si>
  <si>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</si>
  <si>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</si>
  <si>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</si>
  <si>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</si>
  <si>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</si>
  <si>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</si>
  <si>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</si>
  <si>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</si>
  <si>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</si>
  <si>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</si>
  <si>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</si>
  <si>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</si>
  <si>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</si>
  <si>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</si>
  <si>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</si>
  <si>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</si>
  <si>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</si>
  <si>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</si>
  <si>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</si>
  <si>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</si>
  <si>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</si>
  <si>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</si>
  <si>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</si>
  <si>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</si>
  <si>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</si>
  <si>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</si>
  <si>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</si>
  <si>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</si>
  <si>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</si>
  <si>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</si>
  <si>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</si>
  <si>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</si>
  <si>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</si>
  <si>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</si>
  <si>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</si>
  <si>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</si>
  <si>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</si>
  <si>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</si>
  <si>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</si>
  <si>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</si>
  <si>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</si>
  <si>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</si>
  <si>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</si>
  <si>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</si>
  <si>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</si>
  <si>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</si>
  <si>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</si>
  <si>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</si>
  <si>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</si>
  <si>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</si>
  <si>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</si>
  <si>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</si>
  <si>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</si>
  <si>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</si>
  <si>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</si>
  <si>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</si>
  <si>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</si>
  <si>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</si>
  <si>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</si>
  <si>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</si>
  <si>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</si>
  <si>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</si>
  <si>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</si>
  <si>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</si>
  <si>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</si>
  <si>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</si>
  <si>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</si>
  <si>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</si>
  <si>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</si>
  <si>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</si>
  <si>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</si>
  <si>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</si>
  <si>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</si>
  <si>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</si>
  <si>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</si>
  <si>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</si>
  <si>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</si>
  <si>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</si>
  <si>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</si>
  <si>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</si>
  <si>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</si>
  <si>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</si>
  <si>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</si>
  <si>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</si>
  <si>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</si>
  <si>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</si>
  <si>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</si>
  <si>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</si>
  <si>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</si>
  <si>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</si>
  <si>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</si>
  <si>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</si>
  <si>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</si>
  <si>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</si>
  <si>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</si>
  <si>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</si>
  <si>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</si>
  <si>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</si>
  <si>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</si>
  <si>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</si>
  <si>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</si>
  <si>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</si>
  <si>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</si>
  <si>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</si>
  <si>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</si>
  <si>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</si>
  <si>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</si>
  <si>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</si>
  <si>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</si>
  <si>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</si>
  <si>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</si>
  <si>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</si>
  <si>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</si>
  <si>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</si>
  <si>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</si>
  <si>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</si>
  <si>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</si>
  <si>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</si>
  <si>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</si>
  <si>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</si>
  <si>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</si>
  <si>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</si>
  <si>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</si>
  <si>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</si>
  <si>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</si>
  <si>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</si>
  <si>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</si>
  <si>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</si>
  <si>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</si>
  <si>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</si>
  <si>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</si>
  <si>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</si>
  <si>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</si>
  <si>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</si>
  <si>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</si>
  <si>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</si>
  <si>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</si>
  <si>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</si>
  <si>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</si>
  <si>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</si>
  <si>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</si>
  <si>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</si>
  <si>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</si>
  <si>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</si>
  <si>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</si>
  <si>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</si>
  <si>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</si>
  <si>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</si>
  <si>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</si>
  <si>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</si>
  <si>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</si>
  <si>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</si>
  <si>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</si>
  <si>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</si>
  <si>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</si>
  <si>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</si>
  <si>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</si>
  <si>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</si>
  <si>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</si>
  <si>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</si>
  <si>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</si>
  <si>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</si>
  <si>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</si>
  <si>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</si>
  <si>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</si>
  <si>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</si>
  <si>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</si>
  <si>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</si>
  <si>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</si>
  <si>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</si>
  <si>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</si>
  <si>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</si>
  <si>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</si>
  <si>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</si>
  <si>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</si>
  <si>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</si>
  <si>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</si>
  <si>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</si>
  <si>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</si>
  <si>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</si>
  <si>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</si>
  <si>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</si>
  <si>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</si>
  <si>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</si>
  <si>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</si>
  <si>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</si>
  <si>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</si>
  <si>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</si>
  <si>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</si>
  <si>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</si>
  <si>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</si>
  <si>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</si>
  <si>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</si>
  <si>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</si>
  <si>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</si>
  <si>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</si>
  <si>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</si>
  <si>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</si>
  <si>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</si>
  <si>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</si>
  <si>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</si>
  <si>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</si>
  <si>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</si>
  <si>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</si>
  <si>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</si>
  <si>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</si>
  <si>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</si>
  <si>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</si>
  <si>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</si>
  <si>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</si>
  <si>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</si>
  <si>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</si>
  <si>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</si>
  <si>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</si>
  <si>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</si>
  <si>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</si>
  <si>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</si>
  <si>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</si>
  <si>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</si>
  <si>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</si>
  <si>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</si>
  <si>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</si>
  <si>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</si>
  <si>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</si>
  <si>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</si>
  <si>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</si>
  <si>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</si>
  <si>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</si>
  <si>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</si>
  <si>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</si>
  <si>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</si>
  <si>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</si>
  <si>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</si>
  <si>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</si>
  <si>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</si>
  <si>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</si>
  <si>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</si>
  <si>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</si>
  <si>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</si>
  <si>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</si>
  <si>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</si>
  <si>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</si>
  <si>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</si>
  <si>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</si>
  <si>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</si>
  <si>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</si>
  <si>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</si>
  <si>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</si>
  <si>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</si>
  <si>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</si>
  <si>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</si>
  <si>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</si>
  <si>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</si>
  <si>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</si>
  <si>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</si>
  <si>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</si>
  <si>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</si>
  <si>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</si>
  <si>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</si>
  <si>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</si>
  <si>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</si>
  <si>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</si>
  <si>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</si>
  <si>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</si>
  <si>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</si>
  <si>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</si>
  <si>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</si>
  <si>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</si>
  <si>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</si>
  <si>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</si>
  <si>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</si>
  <si>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</si>
  <si>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</si>
  <si>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</si>
  <si>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</si>
  <si>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</si>
  <si>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</si>
  <si>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</si>
  <si>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</si>
  <si>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</si>
  <si>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</si>
  <si>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</si>
  <si>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</si>
  <si>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</si>
  <si>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</si>
  <si>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</si>
  <si>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</si>
  <si>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</si>
  <si>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</si>
  <si>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</si>
  <si>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</si>
  <si>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</si>
  <si>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</si>
  <si>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</si>
  <si>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</si>
  <si>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</si>
  <si>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</si>
  <si>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</si>
  <si>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</si>
  <si>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</si>
  <si>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</si>
  <si>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</si>
  <si>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</si>
  <si>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</si>
  <si>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</si>
  <si>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</si>
  <si>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</si>
  <si>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</si>
  <si>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</si>
  <si>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</si>
  <si>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</si>
  <si>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</si>
  <si>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</si>
  <si>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</si>
  <si>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</si>
  <si>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</si>
  <si>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</si>
  <si>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</si>
  <si>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</si>
  <si>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</si>
  <si>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</si>
  <si>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</si>
  <si>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</si>
  <si>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</si>
  <si>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</si>
  <si>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</si>
  <si>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</si>
  <si>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</si>
  <si>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</si>
  <si>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</si>
  <si>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</si>
  <si>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</si>
  <si>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</si>
  <si>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</si>
  <si>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</si>
  <si>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</si>
  <si>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</si>
  <si>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</si>
  <si>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</si>
  <si>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</si>
  <si>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</si>
  <si>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</si>
  <si>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</si>
  <si>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</si>
  <si>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</si>
  <si>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</si>
  <si>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</si>
  <si>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</si>
  <si>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</si>
  <si>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</si>
  <si>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</si>
  <si>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</si>
  <si>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</si>
  <si>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</si>
  <si>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</si>
  <si>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</si>
  <si>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</si>
  <si>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</si>
  <si>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</si>
  <si>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</si>
  <si>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</si>
  <si>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</si>
  <si>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</si>
  <si>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</si>
  <si>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</si>
  <si>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</si>
  <si>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</si>
  <si>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</si>
  <si>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</si>
  <si>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</si>
  <si>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</si>
  <si>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</si>
  <si>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</si>
  <si>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</si>
  <si>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</si>
  <si>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</si>
  <si>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</si>
  <si>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</si>
  <si>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</si>
  <si>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</si>
  <si>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</si>
  <si>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</si>
  <si>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</si>
  <si>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</si>
  <si>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</si>
  <si>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</si>
  <si>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</si>
  <si>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</si>
  <si>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</si>
  <si>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</si>
  <si>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</si>
  <si>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</si>
  <si>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</si>
  <si>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</si>
  <si>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</si>
  <si>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</si>
  <si>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</si>
  <si>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</si>
  <si>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</si>
  <si>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</si>
  <si>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</si>
  <si>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</si>
  <si>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</si>
  <si>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</si>
  <si>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</si>
  <si>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</si>
  <si>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</si>
  <si>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</si>
  <si>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</si>
  <si>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</si>
  <si>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</si>
  <si>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</si>
  <si>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</si>
  <si>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</si>
  <si>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</si>
  <si>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</si>
  <si>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</si>
  <si>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</si>
  <si>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</si>
  <si>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</si>
  <si>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</si>
  <si>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</si>
  <si>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</si>
  <si>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</si>
  <si>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</si>
  <si>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</si>
  <si>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</si>
  <si>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</si>
  <si>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</si>
  <si>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</si>
  <si>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</si>
  <si>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</si>
  <si>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</si>
  <si>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</si>
  <si>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</si>
  <si>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</si>
  <si>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</si>
  <si>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</si>
  <si>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</si>
  <si>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</si>
  <si>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</si>
  <si>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</si>
  <si>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</si>
  <si>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</si>
  <si>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</si>
  <si>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</si>
  <si>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</si>
  <si>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</si>
  <si>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</si>
  <si>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</si>
  <si>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</si>
  <si>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</si>
  <si>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</si>
  <si>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</si>
  <si>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</si>
  <si>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</si>
  <si>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</si>
  <si>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</si>
  <si>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</si>
  <si>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</si>
  <si>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</si>
  <si>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</si>
  <si>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</si>
  <si>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</si>
  <si>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</si>
  <si>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</si>
  <si>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</si>
  <si>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</si>
  <si>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</si>
  <si>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</si>
  <si>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</si>
  <si>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</si>
  <si>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</si>
  <si>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</si>
  <si>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</si>
  <si>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</si>
  <si>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</si>
  <si>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</si>
  <si>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</si>
  <si>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</si>
  <si>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</si>
  <si>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</si>
  <si>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</si>
  <si>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</si>
  <si>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</si>
  <si>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</si>
  <si>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</si>
  <si>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</si>
  <si>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</si>
  <si>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</si>
  <si>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</si>
  <si>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</si>
  <si>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</si>
  <si>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</si>
  <si>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</si>
  <si>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</si>
  <si>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</si>
  <si>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</si>
  <si>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</si>
  <si>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</si>
  <si>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</si>
  <si>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</si>
  <si>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</si>
  <si>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</si>
  <si>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</si>
  <si>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</si>
  <si>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</si>
  <si>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</si>
  <si>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</si>
  <si>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</si>
  <si>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</si>
  <si>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</si>
  <si>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</si>
  <si>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</si>
  <si>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</si>
  <si>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</si>
  <si>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</si>
  <si>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</si>
  <si>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</si>
  <si>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</si>
  <si>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</si>
  <si>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</si>
  <si>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</si>
  <si>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</si>
  <si>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</si>
  <si>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</si>
  <si>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</si>
  <si>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</si>
  <si>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</si>
  <si>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</si>
  <si>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</si>
  <si>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</si>
  <si>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</si>
  <si>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</si>
  <si>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</si>
  <si>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</si>
  <si>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</si>
  <si>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</si>
  <si>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</si>
  <si>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</si>
  <si>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</si>
  <si>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</si>
  <si>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</si>
  <si>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</si>
  <si>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</si>
  <si>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</si>
  <si>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</si>
  <si>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</si>
  <si>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</si>
  <si>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</si>
  <si>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</si>
  <si>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</si>
  <si>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</si>
  <si>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</si>
  <si>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</si>
  <si>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</si>
  <si>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</si>
  <si>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</si>
  <si>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</si>
  <si>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</si>
  <si>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</si>
  <si>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</si>
  <si>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</si>
  <si>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</si>
  <si>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</si>
  <si>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</si>
  <si>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</si>
  <si>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</si>
  <si>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</si>
  <si>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</si>
  <si>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</si>
  <si>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</si>
  <si>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</si>
  <si>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</si>
  <si>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</si>
  <si>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</si>
  <si>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</si>
  <si>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</si>
  <si>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</si>
  <si>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</si>
  <si>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</si>
  <si>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</si>
  <si>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</si>
  <si>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</si>
  <si>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</si>
  <si>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</si>
  <si>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</si>
  <si>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</si>
  <si>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</si>
  <si>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</si>
  <si>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</si>
  <si>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</si>
  <si>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</si>
  <si>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</si>
  <si>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</si>
  <si>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</si>
  <si>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</si>
  <si>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</si>
  <si>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</si>
  <si>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</si>
  <si>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</si>
  <si>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</si>
  <si>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</si>
  <si>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</si>
  <si>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</si>
  <si>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</si>
  <si>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</si>
  <si>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</si>
  <si>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</si>
  <si>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</si>
  <si>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</si>
  <si>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</si>
  <si>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</si>
  <si>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</si>
  <si>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</si>
  <si>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</si>
  <si>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</si>
  <si>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</si>
  <si>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</si>
  <si>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</si>
  <si>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</si>
  <si>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</si>
  <si>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</si>
  <si>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</si>
  <si>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</si>
  <si>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</si>
  <si>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</si>
  <si>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</si>
  <si>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</si>
  <si>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</si>
  <si>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</si>
  <si>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</si>
  <si>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</si>
  <si>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</si>
  <si>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</si>
  <si>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</si>
  <si>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</si>
  <si>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</si>
  <si>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</si>
  <si>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</si>
  <si>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</si>
  <si>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</si>
  <si>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</si>
  <si>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</si>
  <si>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</si>
  <si>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</si>
  <si>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</si>
  <si>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</si>
  <si>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</si>
  <si>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</si>
  <si>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</si>
  <si>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</si>
  <si>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</si>
  <si>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</si>
  <si>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</si>
  <si>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</si>
  <si>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</si>
  <si>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</si>
  <si>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</si>
  <si>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</si>
  <si>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</si>
  <si>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</si>
  <si>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</si>
  <si>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</si>
  <si>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</si>
  <si>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</si>
  <si>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</si>
  <si>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</si>
  <si>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</si>
  <si>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</si>
  <si>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</si>
  <si>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</si>
  <si>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</si>
  <si>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</si>
  <si>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</si>
  <si>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</si>
  <si>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</si>
  <si>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</si>
  <si>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</si>
  <si>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</si>
  <si>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</si>
  <si>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</si>
  <si>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</si>
  <si>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</si>
  <si>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</si>
  <si>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</si>
  <si>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</si>
  <si>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</si>
  <si>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</si>
  <si>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</si>
  <si>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</si>
  <si>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</si>
  <si>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</si>
  <si>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</si>
  <si>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</si>
  <si>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</si>
  <si>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</si>
  <si>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</si>
  <si>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</si>
  <si>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</si>
  <si>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</si>
  <si>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</si>
  <si>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</si>
  <si>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</si>
  <si>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</si>
  <si>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</si>
  <si>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</si>
  <si>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</si>
  <si>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</si>
  <si>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</si>
  <si>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</si>
  <si>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</si>
  <si>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</si>
  <si>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</si>
  <si>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</si>
  <si>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</si>
  <si>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</si>
  <si>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</si>
  <si>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</si>
  <si>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</si>
  <si>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</si>
  <si>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</si>
  <si>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</si>
  <si>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</si>
  <si>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</si>
  <si>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</si>
  <si>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</si>
  <si>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</si>
  <si>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</si>
  <si>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</si>
  <si>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</si>
  <si>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</si>
  <si>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</si>
  <si>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</si>
  <si>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</si>
  <si>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</si>
  <si>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</si>
  <si>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</si>
  <si>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</si>
  <si>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</si>
  <si>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</si>
  <si>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</si>
  <si>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</si>
  <si>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</si>
  <si>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</si>
  <si>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</si>
  <si>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</si>
  <si>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</si>
  <si>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</si>
  <si>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</si>
  <si>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</si>
  <si>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</si>
  <si>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</si>
  <si>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</si>
  <si>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</si>
  <si>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</si>
  <si>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</si>
  <si>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</si>
  <si>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</si>
  <si>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</si>
  <si>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</si>
  <si>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</si>
  <si>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</si>
  <si>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</si>
  <si>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</si>
  <si>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</si>
  <si>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</si>
  <si>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</si>
  <si>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</si>
  <si>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</si>
  <si>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</si>
  <si>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</si>
  <si>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</si>
  <si>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</si>
  <si>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</si>
  <si>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</si>
  <si>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</si>
  <si>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</si>
  <si>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</si>
  <si>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</si>
  <si>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</si>
  <si>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</si>
  <si>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</si>
  <si>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</si>
  <si>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</si>
  <si>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</si>
  <si>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</si>
  <si>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</si>
  <si>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</si>
  <si>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</si>
  <si>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</si>
  <si>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</si>
  <si>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</si>
  <si>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</si>
  <si>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</si>
  <si>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</si>
  <si>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</si>
  <si>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</si>
  <si>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</si>
  <si>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</si>
  <si>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</si>
  <si>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</si>
  <si>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</si>
  <si>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</si>
  <si>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</si>
  <si>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</si>
  <si>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</si>
  <si>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</si>
  <si>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</si>
  <si>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</si>
  <si>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</si>
  <si>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</si>
  <si>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</si>
  <si>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</si>
  <si>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</si>
  <si>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</si>
  <si>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</si>
  <si>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</si>
  <si>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</si>
  <si>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</si>
  <si>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</si>
  <si>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</si>
  <si>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</si>
  <si>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</si>
  <si>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</si>
  <si>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</si>
  <si>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</si>
  <si>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</si>
  <si>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</si>
  <si>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</si>
  <si>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</si>
  <si>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</si>
  <si>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</si>
  <si>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</si>
  <si>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</si>
  <si>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</si>
  <si>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</si>
  <si>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</si>
  <si>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</si>
  <si>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</si>
  <si>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</si>
  <si>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</si>
  <si>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</si>
  <si>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</si>
  <si>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</si>
  <si>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</si>
  <si>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</si>
  <si>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</si>
  <si>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</si>
  <si>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</si>
  <si>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</si>
  <si>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</si>
  <si>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</si>
  <si>
    <t>Fact:24-24478</t>
  </si>
  <si>
    <t>19/08/2024 09:57:38</t>
  </si>
  <si>
    <t>24-24479</t>
  </si>
  <si>
    <t>Vignoble Kobloth et Fils Inc.</t>
  </si>
  <si>
    <t>Roxane Gauthier</t>
  </si>
  <si>
    <t>905 Le grand Boulevard Ouest</t>
  </si>
  <si>
    <t>Saint-Bruno-de-Montarville, QC, J3V 4P6</t>
  </si>
  <si>
    <t>- Facturation intérimaire selon l'entente de répartition des frais</t>
  </si>
  <si>
    <t>7</t>
  </si>
  <si>
    <t>12,75</t>
  </si>
  <si>
    <t>100</t>
  </si>
  <si>
    <t>1275</t>
  </si>
  <si>
    <t>*** - [Sommaire des TEC] pour la facture - ML</t>
  </si>
  <si>
    <t>0,5</t>
  </si>
  <si>
    <t>165</t>
  </si>
  <si>
    <t>82,5</t>
  </si>
  <si>
    <t>Fact:24-24476</t>
  </si>
  <si>
    <t>19/08/2024 14:59:59</t>
  </si>
  <si>
    <t>Fact:24-24475</t>
  </si>
  <si>
    <t>19/08/2024 15:25:42</t>
  </si>
  <si>
    <t>APP_v4.D.9.xlsm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</si>
</sst>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5" totalsRowShown="0" headerRowDxfId="52" dataDxfId="51" dataCellStyle="Monétaire">
  <autoFilter ref="A1:K125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C39" sqref="C39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  <row r="25" spans="1:10" s="64" customFormat="1" ht="12.75" x14ac:dyDescent="0.2">
      <c r="A25" s="66">
        <v>3</v>
      </c>
      <c r="B25" s="104">
        <v>45513</v>
      </c>
      <c r="C25" s="105" t="s">
        <v>531</v>
      </c>
      <c r="D25" s="105" t="s">
        <v>1035</v>
      </c>
      <c r="E25" s="65" t="s">
        <v>30</v>
      </c>
      <c r="F25" s="105" t="s">
        <v>506</v>
      </c>
      <c r="G25" s="106">
        <v>2989.35</v>
      </c>
      <c r="H25" s="106"/>
      <c r="I25" s="105"/>
      <c r="J25" s="65" t="s">
        <v>1036</v>
      </c>
    </row>
    <row r="26" spans="1:10" s="64" customFormat="1" ht="12.75" x14ac:dyDescent="0.2">
      <c r="A26" s="66">
        <v>3</v>
      </c>
      <c r="B26" s="104">
        <v>45513</v>
      </c>
      <c r="C26" s="105" t="s">
        <v>531</v>
      </c>
      <c r="D26" s="105" t="s">
        <v>1035</v>
      </c>
      <c r="E26" s="65" t="s">
        <v>1028</v>
      </c>
      <c r="F26" s="105" t="s">
        <v>1029</v>
      </c>
      <c r="G26" s="106"/>
      <c r="H26" s="106">
        <v>2600</v>
      </c>
      <c r="I26" s="105"/>
      <c r="J26" s="65" t="s">
        <v>1036</v>
      </c>
    </row>
    <row r="27" spans="1:10" s="64" customFormat="1" ht="12.75" x14ac:dyDescent="0.2">
      <c r="A27" s="66">
        <v>3</v>
      </c>
      <c r="B27" s="104">
        <v>45513</v>
      </c>
      <c r="C27" s="105" t="s">
        <v>531</v>
      </c>
      <c r="D27" s="105" t="s">
        <v>1035</v>
      </c>
      <c r="E27" s="65" t="s">
        <v>1031</v>
      </c>
      <c r="F27" s="105" t="s">
        <v>1032</v>
      </c>
      <c r="G27" s="106"/>
      <c r="H27" s="106">
        <v>130</v>
      </c>
      <c r="I27" s="105"/>
      <c r="J27" s="65" t="s">
        <v>1036</v>
      </c>
    </row>
    <row r="28" spans="1:10" s="64" customFormat="1" ht="12.75" x14ac:dyDescent="0.2">
      <c r="A28" s="66">
        <v>3</v>
      </c>
      <c r="B28" s="104">
        <v>45513</v>
      </c>
      <c r="C28" s="105" t="s">
        <v>531</v>
      </c>
      <c r="D28" s="105" t="s">
        <v>1035</v>
      </c>
      <c r="E28" s="65" t="s">
        <v>1033</v>
      </c>
      <c r="F28" s="105" t="s">
        <v>1034</v>
      </c>
      <c r="G28" s="106"/>
      <c r="H28" s="106">
        <v>259.35000000000002</v>
      </c>
      <c r="I28" s="105"/>
      <c r="J28" s="65" t="s">
        <v>1036</v>
      </c>
    </row>
    <row r="29" spans="1:10" x14ac:dyDescent="0.25">
      <c r="A29" s="85">
        <v>4</v>
      </c>
      <c r="B29" s="103">
        <v>45513</v>
      </c>
      <c r="C29" s="85" t="s">
        <v>532</v>
      </c>
      <c r="D29" s="85" t="s">
        <v>1051</v>
      </c>
      <c r="E29" s="85" t="s">
        <v>30</v>
      </c>
      <c r="F29" s="85" t="s">
        <v>506</v>
      </c>
      <c r="G29" s="85">
        <v>862.31</v>
      </c>
      <c r="J29" s="85" t="s">
        <v>1052</v>
      </c>
    </row>
    <row r="30" spans="1:10" x14ac:dyDescent="0.25">
      <c r="A30" s="85">
        <v>4</v>
      </c>
      <c r="B30" s="103">
        <v>45513</v>
      </c>
      <c r="C30" s="85" t="s">
        <v>532</v>
      </c>
      <c r="D30" s="85" t="s">
        <v>1051</v>
      </c>
      <c r="E30" s="85" t="s">
        <v>1028</v>
      </c>
      <c r="F30" s="85" t="s">
        <v>1029</v>
      </c>
      <c r="H30" s="85">
        <v>750</v>
      </c>
      <c r="J30" s="85" t="s">
        <v>1052</v>
      </c>
    </row>
    <row r="31" spans="1:10" x14ac:dyDescent="0.25">
      <c r="A31" s="85">
        <v>4</v>
      </c>
      <c r="B31" s="103">
        <v>45513</v>
      </c>
      <c r="C31" s="85" t="s">
        <v>532</v>
      </c>
      <c r="D31" s="85" t="s">
        <v>1051</v>
      </c>
      <c r="E31" s="85" t="s">
        <v>1031</v>
      </c>
      <c r="F31" s="85" t="s">
        <v>1032</v>
      </c>
      <c r="H31" s="85">
        <v>37.5</v>
      </c>
      <c r="J31" s="85" t="s">
        <v>1052</v>
      </c>
    </row>
    <row r="32" spans="1:10" x14ac:dyDescent="0.25">
      <c r="A32" s="85">
        <v>4</v>
      </c>
      <c r="B32" s="103">
        <v>45513</v>
      </c>
      <c r="C32" s="85" t="s">
        <v>532</v>
      </c>
      <c r="D32" s="85" t="s">
        <v>1051</v>
      </c>
      <c r="E32" s="85" t="s">
        <v>1033</v>
      </c>
      <c r="F32" s="85" t="s">
        <v>1034</v>
      </c>
      <c r="H32" s="85">
        <v>74.81</v>
      </c>
      <c r="J32" s="85" t="s">
        <v>1052</v>
      </c>
    </row>
    <row r="33" spans="1:10" x14ac:dyDescent="0.25">
      <c r="A33" s="85">
        <v>5</v>
      </c>
      <c r="B33" s="103">
        <v>45513</v>
      </c>
      <c r="C33" s="85" t="s">
        <v>942</v>
      </c>
      <c r="D33" s="85" t="s">
        <v>1053</v>
      </c>
      <c r="E33" s="85" t="s">
        <v>30</v>
      </c>
      <c r="F33" s="85" t="s">
        <v>506</v>
      </c>
      <c r="G33" s="85">
        <v>2493.52</v>
      </c>
      <c r="J33" s="85" t="s">
        <v>1054</v>
      </c>
    </row>
    <row r="34" spans="1:10" x14ac:dyDescent="0.25">
      <c r="A34" s="85">
        <v>5</v>
      </c>
      <c r="B34" s="103">
        <v>45513</v>
      </c>
      <c r="C34" s="85" t="s">
        <v>942</v>
      </c>
      <c r="D34" s="85" t="s">
        <v>1053</v>
      </c>
      <c r="E34" s="85" t="s">
        <v>1028</v>
      </c>
      <c r="F34" s="85" t="s">
        <v>1029</v>
      </c>
      <c r="H34" s="85">
        <v>2168.75</v>
      </c>
      <c r="J34" s="85" t="s">
        <v>1054</v>
      </c>
    </row>
    <row r="35" spans="1:10" x14ac:dyDescent="0.25">
      <c r="A35" s="85">
        <v>5</v>
      </c>
      <c r="B35" s="103">
        <v>45513</v>
      </c>
      <c r="C35" s="85" t="s">
        <v>942</v>
      </c>
      <c r="D35" s="85" t="s">
        <v>1053</v>
      </c>
      <c r="E35" s="85" t="s">
        <v>1031</v>
      </c>
      <c r="F35" s="85" t="s">
        <v>1032</v>
      </c>
      <c r="H35" s="85">
        <v>108.44</v>
      </c>
      <c r="J35" s="85" t="s">
        <v>1054</v>
      </c>
    </row>
    <row r="36" spans="1:10" x14ac:dyDescent="0.25">
      <c r="A36" s="85">
        <v>5</v>
      </c>
      <c r="B36" s="103">
        <v>45513</v>
      </c>
      <c r="C36" s="85" t="s">
        <v>942</v>
      </c>
      <c r="D36" s="85" t="s">
        <v>1053</v>
      </c>
      <c r="E36" s="85" t="s">
        <v>1033</v>
      </c>
      <c r="F36" s="85" t="s">
        <v>1034</v>
      </c>
      <c r="H36" s="85">
        <v>216.33</v>
      </c>
      <c r="J36" s="85" t="s">
        <v>1054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9:J99999">
    <cfRule type="expression" dxfId="1" priority="3">
      <formula>AND($A29&lt;&gt;"",MOD(ROW(),2)=1)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135</v>
      </c>
      <c r="M8" s="97">
        <v>45523.642592592601</v>
      </c>
      <c r="N8" s="96" t="s">
        <v>136</v>
      </c>
      <c r="O8" s="96" t="s">
        <v>1055</v>
      </c>
      <c r="P8" s="124" t="s">
        <v>1037</v>
      </c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135</v>
      </c>
      <c r="M32" s="97">
        <v>45523.642592592601</v>
      </c>
      <c r="N32" s="96" t="s">
        <v>136</v>
      </c>
      <c r="O32" s="96" t="s">
        <v>1055</v>
      </c>
      <c r="P32" s="124" t="s">
        <v>1037</v>
      </c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135</v>
      </c>
      <c r="M33" s="97">
        <v>45523.642592592601</v>
      </c>
      <c r="N33" s="96" t="s">
        <v>136</v>
      </c>
      <c r="O33" s="96" t="s">
        <v>1055</v>
      </c>
      <c r="P33" s="124" t="s">
        <v>1037</v>
      </c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135</v>
      </c>
      <c r="M39" s="97">
        <v>45523.642592592601</v>
      </c>
      <c r="N39" s="96" t="s">
        <v>136</v>
      </c>
      <c r="O39" s="96" t="s">
        <v>1055</v>
      </c>
      <c r="P39" s="124" t="s">
        <v>1037</v>
      </c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135</v>
      </c>
      <c r="M296" s="97">
        <v>45523.642592592601</v>
      </c>
      <c r="N296" s="96" t="s">
        <v>136</v>
      </c>
      <c r="O296" s="96" t="s">
        <v>1055</v>
      </c>
      <c r="P296" s="124" t="s">
        <v>1037</v>
      </c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5"/>
  <sheetViews>
    <sheetView tabSelected="1" workbookViewId="0">
      <pane ySplit="1" topLeftCell="A97" activePane="bottomLeft" state="frozen"/>
      <selection pane="bottomLeft" activeCell="C1" sqref="C1:C1048576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0.7109375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225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153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115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115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71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70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56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50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34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27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27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27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27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27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27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27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27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27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27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27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27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27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27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27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27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27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27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27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27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27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27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27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-6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-6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-6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-6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-6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-6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-6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-6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-6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-6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-6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-6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-6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-6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-6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-7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-7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-7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-7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-7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-7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-7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-7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-7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-7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-7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-7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-7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-7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-7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-7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-7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-7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-7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-7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-7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-7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-7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-7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-7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-7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-7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-7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-7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-7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-7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-7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-7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-7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-7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-7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-7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-7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-7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-7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-7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-7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-7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-7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-7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-7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-7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-7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-7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-7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-7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-7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-7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-8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-8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-8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-8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-8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-8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-8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-8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-8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-8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-8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-8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-8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-8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-8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-8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-9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-10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-10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-19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-19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-19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-19</v>
      </c>
    </row>
    <row r="125" spans="1:11" x14ac:dyDescent="0.25">
      <c r="A125" s="65" t="s">
        <v>1037</v>
      </c>
      <c r="B125" s="104">
        <v>45513</v>
      </c>
      <c r="C125" s="105" t="s">
        <v>1038</v>
      </c>
      <c r="D125" s="65" t="s">
        <v>704</v>
      </c>
      <c r="E125" s="66" t="s">
        <v>43</v>
      </c>
      <c r="F125" s="66" t="s">
        <v>42</v>
      </c>
      <c r="G125" s="104">
        <v>45543</v>
      </c>
      <c r="H125" s="143">
        <v>563.38</v>
      </c>
      <c r="I125" s="143">
        <v>0</v>
      </c>
      <c r="J125" s="143">
        <f>tblCC_Factures_Paiements[[#This Row],[Total]]-tblCC_Factures_Paiements[[#This Row],[Total_Paid]]</f>
        <v>563.38</v>
      </c>
      <c r="K125" s="116">
        <f ca="1">TODAY()-tblCC_Factures_Paiements[[#This Row],[Due_Date]]</f>
        <v>-19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6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1025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1025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1025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85" t="s">
        <v>1037</v>
      </c>
      <c r="B6" s="103">
        <v>45513</v>
      </c>
      <c r="C6" s="85" t="s">
        <v>987</v>
      </c>
      <c r="D6" s="85" t="s">
        <v>704</v>
      </c>
      <c r="E6" s="85" t="s">
        <v>1039</v>
      </c>
      <c r="F6" s="85" t="s">
        <v>1038</v>
      </c>
      <c r="G6" s="85" t="s">
        <v>1040</v>
      </c>
      <c r="H6" s="85" t="s">
        <v>1041</v>
      </c>
      <c r="J6" s="140">
        <v>490</v>
      </c>
      <c r="K6" s="85" t="s">
        <v>20</v>
      </c>
      <c r="L6" s="140">
        <v>0</v>
      </c>
      <c r="M6" s="85" t="s">
        <v>56</v>
      </c>
      <c r="N6" s="140">
        <v>0</v>
      </c>
      <c r="O6" s="85" t="s">
        <v>21</v>
      </c>
      <c r="P6" s="140">
        <v>0</v>
      </c>
      <c r="Q6" s="85">
        <v>0.05</v>
      </c>
      <c r="R6" s="140">
        <v>24.5</v>
      </c>
      <c r="S6" s="85">
        <v>0.1</v>
      </c>
      <c r="T6" s="140">
        <v>48.88</v>
      </c>
      <c r="U6" s="140">
        <v>563.38</v>
      </c>
      <c r="V6" s="140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8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85" t="s">
        <v>1037</v>
      </c>
      <c r="B26" s="85" t="s">
        <v>1042</v>
      </c>
      <c r="F26" s="85" t="s">
        <v>1043</v>
      </c>
    </row>
    <row r="27" spans="1:6" x14ac:dyDescent="0.25">
      <c r="A27" s="85" t="s">
        <v>1037</v>
      </c>
      <c r="B27" s="85" t="s">
        <v>989</v>
      </c>
      <c r="C27" s="85" t="s">
        <v>1044</v>
      </c>
      <c r="D27" s="85" t="s">
        <v>1045</v>
      </c>
      <c r="E27" s="85" t="s">
        <v>1046</v>
      </c>
      <c r="F27" s="85" t="s">
        <v>1043</v>
      </c>
    </row>
    <row r="28" spans="1:6" x14ac:dyDescent="0.25">
      <c r="A28" s="85" t="s">
        <v>1037</v>
      </c>
      <c r="B28" s="85" t="s">
        <v>1047</v>
      </c>
      <c r="C28" s="85" t="s">
        <v>1048</v>
      </c>
      <c r="D28" s="85" t="s">
        <v>1049</v>
      </c>
      <c r="E28" s="85" t="s">
        <v>1050</v>
      </c>
      <c r="F28" s="85" t="s">
        <v>1043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2024-08-20T10:19:58Z</dcterms:modified>
</cp:coreProperties>
</file>