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57B75679-1AEB-4937-A624-E90BFB32B975}" xr6:coauthVersionLast="47" xr6:coauthVersionMax="47" xr10:uidLastSave="{00000000-0000-0000-0000-000000000000}"/>
  <bookViews>
    <workbookView xWindow="-120" yWindow="-120" windowWidth="38640" windowHeight="15840" firstSheet="1" activeTab="21" xr2:uid="{00000000-000D-0000-FFFF-FFFF00000000}"/>
  </bookViews>
  <sheets>
    <sheet name="28-07-20" sheetId="4" r:id="rId1"/>
    <sheet name="14-12-20" sheetId="6" r:id="rId2"/>
    <sheet name="21-05-21" sheetId="7" r:id="rId3"/>
    <sheet name="21-07-21" sheetId="8" r:id="rId4"/>
    <sheet name="05-10-21" sheetId="9" r:id="rId5"/>
    <sheet name="29-03-22" sheetId="10" r:id="rId6"/>
    <sheet name="13-05-22" sheetId="11" r:id="rId7"/>
    <sheet name="30-06-22" sheetId="12" r:id="rId8"/>
    <sheet name="09-09-22" sheetId="13" r:id="rId9"/>
    <sheet name="21-12-22" sheetId="14" r:id="rId10"/>
    <sheet name="29-04-23" sheetId="15" r:id="rId11"/>
    <sheet name="03-10-23" sheetId="16" r:id="rId12"/>
    <sheet name="05-11-23" sheetId="17" r:id="rId13"/>
    <sheet name="18-02-24" sheetId="18" r:id="rId14"/>
    <sheet name="26-05-24" sheetId="19" r:id="rId15"/>
    <sheet name="24-06-24" sheetId="20" r:id="rId16"/>
    <sheet name="29-07-24" sheetId="21" r:id="rId17"/>
    <sheet name="Activités" sheetId="5" r:id="rId18"/>
    <sheet name="2024-09-07 - 24-24514" sheetId="22" r:id="rId19"/>
    <sheet name="2024-11-02 - 24-24605" sheetId="23" r:id="rId20"/>
    <sheet name="2025-03-31 - 25-24871" sheetId="24" r:id="rId21"/>
    <sheet name="2025-05-18 - 25-25007" sheetId="25" r:id="rId22"/>
  </sheets>
  <externalReferences>
    <externalReference r:id="rId23"/>
  </externalReferences>
  <definedNames>
    <definedName name="dnrServices">OFFSET([1]Admin!$Z$11,,,COUNTA([1]Admin!$Z:$Z)-1,1)</definedName>
    <definedName name="Liste_Activités">Activités!$C$5:$C$45</definedName>
    <definedName name="Print_Area" localSheetId="11">'03-10-23'!$A$1:$F$89</definedName>
    <definedName name="Print_Area" localSheetId="4">'05-10-21'!$A$1:$F$89</definedName>
    <definedName name="Print_Area" localSheetId="12">'05-11-23'!$A$1:$F$89</definedName>
    <definedName name="Print_Area" localSheetId="8">'09-09-22'!$A$1:$F$89</definedName>
    <definedName name="Print_Area" localSheetId="6">'13-05-22'!$A$1:$F$89</definedName>
    <definedName name="Print_Area" localSheetId="1">'14-12-20'!$A$1:$F$88</definedName>
    <definedName name="Print_Area" localSheetId="13">'18-02-24'!$A$1:$F$89</definedName>
    <definedName name="Print_Area" localSheetId="2">'21-05-21'!$A$1:$F$88</definedName>
    <definedName name="Print_Area" localSheetId="3">'21-07-21'!$A$1:$F$89</definedName>
    <definedName name="Print_Area" localSheetId="9">'21-12-22'!$A$1:$F$89</definedName>
    <definedName name="Print_Area" localSheetId="15">'24-06-24'!$A$1:$F$89</definedName>
    <definedName name="Print_Area" localSheetId="14">'26-05-24'!$A$1:$F$89</definedName>
    <definedName name="Print_Area" localSheetId="0">'28-07-20'!$A$1:$F$88</definedName>
    <definedName name="Print_Area" localSheetId="5">'29-03-22'!$A$1:$F$89</definedName>
    <definedName name="Print_Area" localSheetId="10">'29-04-23'!$A$1:$F$89</definedName>
    <definedName name="Print_Area" localSheetId="16">'29-07-24'!$A$1:$F$89</definedName>
    <definedName name="Print_Area" localSheetId="7">'30-06-22'!$A$1:$F$89</definedName>
    <definedName name="Print_Area" localSheetId="17">Activités!$A$1:$D$45</definedName>
    <definedName name="_xlnm.Print_Area" localSheetId="11">'03-10-23'!$A$1:$F$89</definedName>
    <definedName name="_xlnm.Print_Area" localSheetId="4">'05-10-21'!$A$1:$F$89</definedName>
    <definedName name="_xlnm.Print_Area" localSheetId="12">'05-11-23'!$A$1:$F$89</definedName>
    <definedName name="_xlnm.Print_Area" localSheetId="8">'09-09-22'!$A$1:$F$89</definedName>
    <definedName name="_xlnm.Print_Area" localSheetId="6">'13-05-22'!$A$1:$F$89</definedName>
    <definedName name="_xlnm.Print_Area" localSheetId="1">'14-12-20'!$A$1:$F$88</definedName>
    <definedName name="_xlnm.Print_Area" localSheetId="13">'18-02-24'!$A$1:$F$89</definedName>
    <definedName name="_xlnm.Print_Area" localSheetId="19">'2024-11-02 - 24-24605'!$A$1:$F$89</definedName>
    <definedName name="_xlnm.Print_Area" localSheetId="20">'2025-03-31 - 25-24871'!$A$1:$F$88</definedName>
    <definedName name="_xlnm.Print_Area" localSheetId="21">'2025-05-18 - 25-25007'!$A$1:$F$88</definedName>
    <definedName name="_xlnm.Print_Area" localSheetId="2">'21-05-21'!$A$1:$F$88</definedName>
    <definedName name="_xlnm.Print_Area" localSheetId="3">'21-07-21'!$A$1:$F$89</definedName>
    <definedName name="_xlnm.Print_Area" localSheetId="9">'21-12-22'!$A$1:$F$89</definedName>
    <definedName name="_xlnm.Print_Area" localSheetId="15">'24-06-24'!$A$1:$F$89</definedName>
    <definedName name="_xlnm.Print_Area" localSheetId="14">'26-05-24'!$A$1:$F$89</definedName>
    <definedName name="_xlnm.Print_Area" localSheetId="0">'28-07-20'!$A$1:$F$88</definedName>
    <definedName name="_xlnm.Print_Area" localSheetId="5">'29-03-22'!$A$1:$F$89</definedName>
    <definedName name="_xlnm.Print_Area" localSheetId="10">'29-04-23'!$A$1:$F$89</definedName>
    <definedName name="_xlnm.Print_Area" localSheetId="16">'29-07-24'!$A$1:$F$89</definedName>
    <definedName name="_xlnm.Print_Area" localSheetId="7">'30-06-22'!$A$1:$F$89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21" l="1"/>
  <c r="E72" i="21"/>
  <c r="E69" i="20"/>
  <c r="E72" i="20" s="1"/>
  <c r="E69" i="19"/>
  <c r="E72" i="19" s="1"/>
  <c r="E69" i="18"/>
  <c r="E72" i="18"/>
  <c r="E69" i="17"/>
  <c r="E72" i="17" s="1"/>
  <c r="E69" i="16"/>
  <c r="E72" i="16"/>
  <c r="E74" i="16" s="1"/>
  <c r="E69" i="15"/>
  <c r="E72" i="15"/>
  <c r="E69" i="14"/>
  <c r="E72" i="14"/>
  <c r="E73" i="14"/>
  <c r="E74" i="14"/>
  <c r="E76" i="14"/>
  <c r="E80" i="14"/>
  <c r="E69" i="13"/>
  <c r="E72" i="13"/>
  <c r="E73" i="13"/>
  <c r="E74" i="13"/>
  <c r="E76" i="13"/>
  <c r="E80" i="13"/>
  <c r="E69" i="12"/>
  <c r="E72" i="12"/>
  <c r="E73" i="12"/>
  <c r="E74" i="12"/>
  <c r="E76" i="12"/>
  <c r="E80" i="12"/>
  <c r="E69" i="11"/>
  <c r="E72" i="11"/>
  <c r="E73" i="11"/>
  <c r="E74" i="11"/>
  <c r="E76" i="11"/>
  <c r="E80" i="11"/>
  <c r="E69" i="10"/>
  <c r="E72" i="10"/>
  <c r="E73" i="10"/>
  <c r="E74" i="10"/>
  <c r="E76" i="10"/>
  <c r="E80" i="10"/>
  <c r="E72" i="9"/>
  <c r="E73" i="9"/>
  <c r="E74" i="9"/>
  <c r="E76" i="9"/>
  <c r="E80" i="9"/>
  <c r="E69" i="8"/>
  <c r="E72" i="8"/>
  <c r="E73" i="8"/>
  <c r="E74" i="8"/>
  <c r="E76" i="8"/>
  <c r="E80" i="8"/>
  <c r="E68" i="7"/>
  <c r="E71" i="7"/>
  <c r="E72" i="7"/>
  <c r="E73" i="7"/>
  <c r="E75" i="7"/>
  <c r="E79" i="7"/>
  <c r="E68" i="6"/>
  <c r="E71" i="6"/>
  <c r="E72" i="6"/>
  <c r="E73" i="6"/>
  <c r="E75" i="6"/>
  <c r="E79" i="6"/>
  <c r="E68" i="4"/>
  <c r="E71" i="4"/>
  <c r="E73" i="4"/>
  <c r="E72" i="4"/>
  <c r="E75" i="4"/>
  <c r="E79" i="4"/>
  <c r="E74" i="21" l="1"/>
  <c r="E73" i="21"/>
  <c r="E76" i="21" s="1"/>
  <c r="E80" i="21" s="1"/>
  <c r="E74" i="20"/>
  <c r="E73" i="20"/>
  <c r="E76" i="20" s="1"/>
  <c r="E80" i="20" s="1"/>
  <c r="E74" i="19"/>
  <c r="E73" i="19"/>
  <c r="E76" i="19" s="1"/>
  <c r="E80" i="19" s="1"/>
  <c r="E74" i="18"/>
  <c r="E73" i="18"/>
  <c r="E76" i="18" s="1"/>
  <c r="E80" i="18" s="1"/>
  <c r="E74" i="17"/>
  <c r="E73" i="17"/>
  <c r="E76" i="17" s="1"/>
  <c r="E80" i="17" s="1"/>
  <c r="E73" i="16"/>
  <c r="E76" i="16" s="1"/>
  <c r="E80" i="16" s="1"/>
  <c r="E73" i="15"/>
  <c r="E74" i="15"/>
  <c r="E76" i="15" l="1"/>
  <c r="E80" i="15" s="1"/>
</calcChain>
</file>

<file path=xl/sharedStrings.xml><?xml version="1.0" encoding="utf-8"?>
<sst xmlns="http://schemas.openxmlformats.org/spreadsheetml/2006/main" count="609" uniqueCount="173">
  <si>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</si>
  <si>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</si>
  <si>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</si>
  <si>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</si>
  <si>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</si>
  <si>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</si>
  <si>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</si>
  <si>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</si>
  <si>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</si>
  <si>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</si>
  <si>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</si>
  <si>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</si>
  <si>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</si>
  <si>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</si>
  <si>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</si>
  <si>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</si>
  <si>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</si>
  <si>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</si>
  <si>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</si>
  <si>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</si>
  <si>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</si>
  <si>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</si>
  <si>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</si>
  <si>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</si>
  <si>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</si>
  <si>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</si>
  <si>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</si>
  <si>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</si>
  <si>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</si>
  <si>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</si>
  <si>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</si>
  <si>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</si>
  <si>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</si>
  <si>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</si>
  <si>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</si>
  <si>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</si>
  <si>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</si>
  <si>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</si>
  <si>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</si>
  <si>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</si>
  <si>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28 JUILLET 2020</t>
  </si>
  <si>
    <t>SYLVIE ROCHELEAU</t>
  </si>
  <si>
    <t>R.I. BELLECHASSE INC.</t>
  </si>
  <si>
    <t>148 27e Rue E
Venise-en-Québec (Québec) J0J 2K0</t>
  </si>
  <si>
    <t># 20210</t>
  </si>
  <si>
    <t xml:space="preserve"> - Rencontre avec vous à nos bureaux le 16 juin 2020 ;</t>
  </si>
  <si>
    <t xml:space="preserve"> - Analyse et préparation de tableaux pour déterminer les conséquences fiscales lors de la vente de chacune des résidence et pour comparer les écarts d'imposition entre la vente des actifs vs la vente des actions ;</t>
  </si>
  <si>
    <t xml:space="preserve"> - Détermination de la meilleure planification fiscale possible et recommandations sur les gestes à poser ;</t>
  </si>
  <si>
    <t xml:space="preserve"> - Préparation à la rencontre et rencontre avec vous à nos bureaux le 16 juillet 2020 ;</t>
  </si>
  <si>
    <t xml:space="preserve"> - Diverses discussions téléphoniques avec vous et votre comptable ;</t>
  </si>
  <si>
    <t xml:space="preserve"> - Lecture et rédaction de divers courriels avec vous et votre comptable ;</t>
  </si>
  <si>
    <t>Le 14 DÉCEMBRE 2020</t>
  </si>
  <si>
    <t># 20327</t>
  </si>
  <si>
    <t xml:space="preserve"> - Rencontre avec vous à nos bureaux le 26 novembre 2020 ;</t>
  </si>
  <si>
    <t xml:space="preserve"> - Analyses questionnements fiscaux et calculs des impacts ;</t>
  </si>
  <si>
    <t>Le 21 MAI 2021</t>
  </si>
  <si>
    <t># 21218</t>
  </si>
  <si>
    <t xml:space="preserve"> - Différentes discussions téléphoniques avec vous ;</t>
  </si>
  <si>
    <t>Le 21 JUILLET 2021</t>
  </si>
  <si>
    <t># 21319</t>
  </si>
  <si>
    <t xml:space="preserve"> - Analyse des états financiers à jour ;</t>
  </si>
  <si>
    <t xml:space="preserve"> - Courriel ;</t>
  </si>
  <si>
    <t>Le 5 OCTOBRE 2021</t>
  </si>
  <si>
    <t># 21371</t>
  </si>
  <si>
    <t xml:space="preserve"> - Discussion téléphonique avec vous ;</t>
  </si>
  <si>
    <t>Le 29 MARS 2022</t>
  </si>
  <si>
    <t># 22091</t>
  </si>
  <si>
    <t xml:space="preserve"> - Lecture, analyse et rédaction de divers courriels avec les divers intervenants;</t>
  </si>
  <si>
    <t xml:space="preserve"> - Diverses discussions téléphoniques avec vous et votre planificateur financiers ;</t>
  </si>
  <si>
    <t xml:space="preserve"> - Préparation à la rencontre et rencontre avec vous à nos bureaux;</t>
  </si>
  <si>
    <t>Le 13 MAI 2022</t>
  </si>
  <si>
    <t># 22191</t>
  </si>
  <si>
    <t xml:space="preserve"> - Analyse, réflexions et recherches fiscales permettant de déterminer le plan d'action fiscal optimal ;</t>
  </si>
  <si>
    <t xml:space="preserve"> - Début de préparation d'un mémorandum fiscal pour mettre en place la réorganisation;</t>
  </si>
  <si>
    <t xml:space="preserve"> - Début de préparation d'un organigramme avant et après opérations;</t>
  </si>
  <si>
    <t>Le 30 JUIN 2022</t>
  </si>
  <si>
    <t># 22227</t>
  </si>
  <si>
    <t>Le 9 SEPTEMBRE 2022</t>
  </si>
  <si>
    <t># 22318</t>
  </si>
  <si>
    <t>Le 21 DÉCEMBRE 2022</t>
  </si>
  <si>
    <t># 22444</t>
  </si>
  <si>
    <t xml:space="preserve"> - Rencontre avec vous aux bureaux des notaires et déplacement ;</t>
  </si>
  <si>
    <t xml:space="preserve"> - Rencontre avec vous par Vidéoconférence ;</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</si>
  <si>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</si>
  <si>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</si>
  <si>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</si>
  <si>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</si>
  <si>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</si>
  <si>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</si>
  <si>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</si>
  <si>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</si>
  <si>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</si>
  <si>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</si>
  <si>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</si>
  <si>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</si>
  <si>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</si>
  <si>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</si>
  <si>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</si>
  <si>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Diverses discussions téléphoniques avec vous, le juriste, votre banquier et votre comptable;</t>
  </si>
  <si>
    <t xml:space="preserve"> - Révision et modifications de la documentation juridique préparée;</t>
  </si>
  <si>
    <t xml:space="preserve"> - Préparation des formulaires fiscaux requis dans le cadre de la présente problématique;</t>
  </si>
  <si>
    <t xml:space="preserve"> - Préparation aux diverses rencontres et rencontres avec vous et vos comptables par Vidéoconférence ;</t>
  </si>
  <si>
    <t>Le 29 AVRIL 2023</t>
  </si>
  <si>
    <t># 23148</t>
  </si>
  <si>
    <t xml:space="preserve"> - Fournir des documents demandés par vos comptables ;</t>
  </si>
  <si>
    <t>Le 3 OCTOBRE 2023</t>
  </si>
  <si>
    <t># 23344</t>
  </si>
  <si>
    <t xml:space="preserve"> - Analyse des divers documents demandés par votre institution financière, analyse des divers documents que vous nous avez soumis et divers suivis afin d'obtenir les documents manquants ;</t>
  </si>
  <si>
    <t xml:space="preserve"> - Diverses discussions téléphoniques avec vous entre le 14 juin et le 3 octobre 2023 relativement à divers sujets ;</t>
  </si>
  <si>
    <t>Le 5 NOVEMBRE 2023</t>
  </si>
  <si>
    <t># 23408</t>
  </si>
  <si>
    <t xml:space="preserve"> - Analyse des divers documents demandés par votre institution financière, analyse des divers documents soumis, préparation d'un tableau sommaire, préparer les autres documents demandés, rassembler les divers documents et soumettre ;</t>
  </si>
  <si>
    <t>Le 18 FÉVRIER 2024</t>
  </si>
  <si>
    <t># 24033</t>
  </si>
  <si>
    <t xml:space="preserve"> - Diverses discussions téléphoniques avec vous sur divers sujets;</t>
  </si>
  <si>
    <t xml:space="preserve"> - Travail en lien avec la recharge de loyer et impacts au niveau de l'impôt et taxes à la consommation ;</t>
  </si>
  <si>
    <t>Honoraires d'un consultant en taxes à la consommation</t>
  </si>
  <si>
    <t xml:space="preserve"> - Révision des états financiers des sociétés ;</t>
  </si>
  <si>
    <t>Le 26 MAI 2024</t>
  </si>
  <si>
    <t># 24263</t>
  </si>
  <si>
    <t xml:space="preserve"> - Travail en lien avec les taxes à la consommation lors de l'achat d'un immeuble ;</t>
  </si>
  <si>
    <t xml:space="preserve"> - Travail en lien avec l'achat d'un immeuble - analyse des différents documents soumis, courriels, discussions téléphoniques, etc.</t>
  </si>
  <si>
    <t xml:space="preserve"> - Travail en lien avec le transfert d'un immeuble détenu personnellement à la société ;</t>
  </si>
  <si>
    <t xml:space="preserve"> - Analyse des premières étapes à mettre en place pour ne pas retarder la planification fiscale ;</t>
  </si>
  <si>
    <t xml:space="preserve"> - Rédaction de directives aux juristes afin de débuter les premières étapes de mise en place de la planification fiscale ;</t>
  </si>
  <si>
    <t>Le 24 JUIN 2024</t>
  </si>
  <si>
    <t># 24361</t>
  </si>
  <si>
    <t xml:space="preserve"> - Travail en lien avec l'achat d'un immeuble rue Saint-Claire - diverses discussions, courriels, révision de documentation juridique, etc.</t>
  </si>
  <si>
    <t xml:space="preserve"> - Travail en lien avec le transfert d'un immeuble détenu personnellement à la société - rassemble le coût de l'immeuble, analyse des transactions passées, discussions, courriels, etc. ;</t>
  </si>
  <si>
    <t xml:space="preserve"> - Rédaction de directives aux juristes afin de mettre en place la première portion de la planification fiscale ;</t>
  </si>
  <si>
    <t xml:space="preserve"> - Préparation des autorisations requises pour demander les nouveaux numéros ;</t>
  </si>
  <si>
    <t xml:space="preserve"> - Démarches d'obtention des numéros d'entreprise pour la nouvelle entité ;</t>
  </si>
  <si>
    <t>Le 29 JUILLET 2024</t>
  </si>
  <si>
    <t># 24461</t>
  </si>
  <si>
    <t xml:space="preserve"> - Analyse de l'offre de financement et commentaires ;</t>
  </si>
  <si>
    <t>Sylvie Rocheleau</t>
  </si>
  <si>
    <t>R.I. Résidence de Bellechasse Inc.</t>
  </si>
  <si>
    <t>148 27e Rue E</t>
  </si>
  <si>
    <t>Venise-en-Québec, QC, J0J 2K0</t>
  </si>
  <si>
    <t>24-24514</t>
  </si>
  <si>
    <t xml:space="preserve"> - Travail en lien avec le transfert de l'immeuble du 12817 60ième avenue à 9102-7862 Québec Inc,</t>
  </si>
  <si>
    <t xml:space="preserve"> - notamment:</t>
  </si>
  <si>
    <t xml:space="preserve">           - Lecture, analyse et rédaction de divers courriels avec les divers intervenants;</t>
  </si>
  <si>
    <t xml:space="preserve">           - Recueullir les différentes informations pertinentes à l'élaboration de la planification fiscale;</t>
  </si>
  <si>
    <t xml:space="preserve">           - Prise de connaissance et analyse des documents soumis;</t>
  </si>
  <si>
    <t xml:space="preserve">           - Obtention et analyse des différents soldes fiscaux pertients;</t>
  </si>
  <si>
    <t xml:space="preserve">           - Préparation de tableaux de roulement fiscal lors du transfert de l'immeuble;</t>
  </si>
  <si>
    <t xml:space="preserve">           - Rédaction de directives aux juristes afin de mettre en place la planification fiscale;</t>
  </si>
  <si>
    <t xml:space="preserve">           - Diverses discussions téléphoniques avec vous et le juriste;</t>
  </si>
  <si>
    <t>Le 7 SEPTEMBRE 2024</t>
  </si>
  <si>
    <t>Frais d'expert en taxes</t>
  </si>
  <si>
    <t>Le 2 NOVEMBRE 2024</t>
  </si>
  <si>
    <t>148 27e Rue Est</t>
  </si>
  <si>
    <t>Venise-en-Québec, Québec, J0J 2K0</t>
  </si>
  <si>
    <t>24-24605</t>
  </si>
  <si>
    <t/>
  </si>
  <si>
    <t xml:space="preserve"> - Lecture, analyse et rédaction de divers courriels avec vous, le juriste et votre comptable ;</t>
  </si>
  <si>
    <t xml:space="preserve"> - Révision de la documentation juridique afférente au transfert de l'immeuble dans la société;</t>
  </si>
  <si>
    <t>Le 31 MARS 2025</t>
  </si>
  <si>
    <t>25-24871</t>
  </si>
  <si>
    <t xml:space="preserve"> - Travail avec votre comptable à la préparation/révision des états financiers et déclarations de revenus des différentes sociétés;</t>
  </si>
  <si>
    <t xml:space="preserve"> - Préparation de tableaux de capital actions;</t>
  </si>
  <si>
    <t xml:space="preserve"> - Analyse, réflexions et recherches fiscales permettant de déterminer le plan d'action fiscal optimal;</t>
  </si>
  <si>
    <t xml:space="preserve"> - Rédaction d'un mémorandum fiscal pour mettre en place la réorganisation fiscale déterminée;</t>
  </si>
  <si>
    <t xml:space="preserve"> - Analyses, calculs et préparation de tableaux en lien avec l'établissement d'une juste valeur marchande des différentes sociétés;</t>
  </si>
  <si>
    <t xml:space="preserve"> - Avancer la préparation d.un sommaire de chèques à faire pour la séance de clôture;</t>
  </si>
  <si>
    <t>Le 18 MAI 2025</t>
  </si>
  <si>
    <t>25-25007</t>
  </si>
  <si>
    <t xml:space="preserve"> - Préparation des 6 formulaires de roulement T2057 et TP-518 requis;</t>
  </si>
  <si>
    <t xml:space="preserve"> - Avancement dans la préparation des différents formulaires et annexes requises afin de déclarer les 3 CDC;</t>
  </si>
  <si>
    <t xml:space="preserve"> - Diverses discussions téléphoniques avec les juriste;</t>
  </si>
  <si>
    <t xml:space="preserve"> - Modifications requises au mémorandum fiscal pour mettre en place la réorganisation fiscale déterminée;</t>
  </si>
  <si>
    <t xml:space="preserve"> - Procédure de signature de tous les formulaires de roulement et transmission aux gouvernements;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</si>
</sst>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1">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4" fontId="24" fillId="5" borderId="0" xfId="3" applyNumberFormat="1" applyFont="1" applyFill="1" applyAlignment="1">
      <alignment horizontal="right"/>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8"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0" fontId="17" fillId="0" borderId="0" xfId="3" applyFont="1" applyAlignment="1">
      <alignment vertical="center" wrapText="1"/>
    </xf>
  </cellXfs>
  <cellStyles count="6">
    <cellStyle name="Milliers" xfId="1" builtinId="3"/>
    <cellStyle name="Milliers 2" xfId="5" xr:uid="{E169A4BD-BAE8-4EFF-8F55-B5CB0DFB16F4}"/>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emf"/></Relationships>
</file>

<file path=xl/drawings/_rels/drawing21.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CE9DA5-06D1-402C-9C8E-95697E67F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F1B6C6-CB3C-4A8F-B8F9-0E468B0701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FF22CE-CCFF-407C-A073-4BAB576930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318973-D3E7-4B60-B4DF-F936E63F07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EC086D5-CF4B-4B1B-93DC-3DC68F09E7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2ABC03-6BCF-4A6E-8E26-E48ECB4821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9CC1DEB-70ED-4664-A209-AC7D01452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40878-7DBD-4FF5-AFAA-2450D8F40A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BA49511-8E4E-45EA-A64D-D200FCADFC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7F1AFDA-8610-46BA-8092-E470780D54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A1B2A40-1D80-4D05-B013-A69869380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0481" name="Picture 1">
          <a:extLst>
            <a:ext uri="{FF2B5EF4-FFF2-40B4-BE49-F238E27FC236}">
              <a16:creationId xmlns:a16="http://schemas.microsoft.com/office/drawing/2014/main" id="{E5D621C8-489E-F617-6DE8-E54975E4F4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1505" name="Picture 1">
          <a:extLst>
            <a:ext uri="{FF2B5EF4-FFF2-40B4-BE49-F238E27FC236}">
              <a16:creationId xmlns:a16="http://schemas.microsoft.com/office/drawing/2014/main" id="{04607D4E-19C9-1D18-08FF-51C347CDB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E9C4662-116D-4978-B44E-7F24CBEB26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3712DF1-FA83-4A76-89CF-A3C018B3A7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A679C88-B6A3-4E79-BAB9-43908BF858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BF49C25-F199-4AA4-920B-854C28EF3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B9AFE9D-FDE4-4245-A233-F9229DC60E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3A24B08-51D7-430A-B437-ABF653C27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ECD2AD-534E-4F22-8FED-95C96679AE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44</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45</v>
      </c>
      <c r="C35" s="166"/>
      <c r="D35" s="166"/>
      <c r="E35" s="28"/>
      <c r="F35" s="21"/>
    </row>
    <row r="36" spans="1:6" ht="14.25" x14ac:dyDescent="0.2">
      <c r="A36" s="21"/>
      <c r="B36" s="166"/>
      <c r="C36" s="166"/>
      <c r="D36" s="166"/>
      <c r="E36" s="28"/>
      <c r="F36" s="21"/>
    </row>
    <row r="37" spans="1:6" ht="14.25" x14ac:dyDescent="0.2">
      <c r="A37" s="21"/>
      <c r="B37" s="166" t="s">
        <v>2</v>
      </c>
      <c r="C37" s="166"/>
      <c r="D37" s="166"/>
      <c r="E37" s="28"/>
      <c r="F37" s="21"/>
    </row>
    <row r="38" spans="1:6" ht="14.25" x14ac:dyDescent="0.2">
      <c r="A38" s="21"/>
      <c r="B38" s="166"/>
      <c r="C38" s="166"/>
      <c r="D38" s="166"/>
      <c r="E38" s="28"/>
      <c r="F38" s="21"/>
    </row>
    <row r="39" spans="1:6" ht="14.25" x14ac:dyDescent="0.2">
      <c r="A39" s="21"/>
      <c r="B39" s="166" t="s">
        <v>21</v>
      </c>
      <c r="C39" s="166"/>
      <c r="D39" s="166"/>
      <c r="E39" s="28"/>
      <c r="F39" s="21"/>
    </row>
    <row r="40" spans="1:6" ht="14.25" x14ac:dyDescent="0.2">
      <c r="A40" s="21"/>
      <c r="B40" s="166"/>
      <c r="C40" s="166"/>
      <c r="D40" s="166"/>
      <c r="E40" s="28"/>
      <c r="F40" s="21"/>
    </row>
    <row r="41" spans="1:6" ht="28.5" customHeight="1" x14ac:dyDescent="0.2">
      <c r="A41" s="21"/>
      <c r="B41" s="166" t="s">
        <v>46</v>
      </c>
      <c r="C41" s="166"/>
      <c r="D41" s="166"/>
      <c r="E41" s="28"/>
      <c r="F41" s="21"/>
    </row>
    <row r="42" spans="1:6" ht="14.25" x14ac:dyDescent="0.2">
      <c r="A42" s="21"/>
      <c r="B42" s="166"/>
      <c r="C42" s="166"/>
      <c r="D42" s="166"/>
      <c r="E42" s="28"/>
      <c r="F42" s="21"/>
    </row>
    <row r="43" spans="1:6" ht="14.25" x14ac:dyDescent="0.2">
      <c r="A43" s="21"/>
      <c r="B43" s="166" t="s">
        <v>47</v>
      </c>
      <c r="C43" s="166"/>
      <c r="D43" s="166"/>
      <c r="E43" s="28"/>
      <c r="F43" s="21"/>
    </row>
    <row r="44" spans="1:6" ht="14.25" x14ac:dyDescent="0.2">
      <c r="A44" s="21"/>
      <c r="B44" s="166"/>
      <c r="C44" s="166"/>
      <c r="D44" s="166"/>
      <c r="E44" s="28"/>
      <c r="F44" s="21"/>
    </row>
    <row r="45" spans="1:6" ht="14.25" x14ac:dyDescent="0.2">
      <c r="A45" s="21"/>
      <c r="B45" s="166" t="s">
        <v>48</v>
      </c>
      <c r="C45" s="166"/>
      <c r="D45" s="166"/>
      <c r="E45" s="28"/>
      <c r="F45" s="21"/>
    </row>
    <row r="46" spans="1:6" ht="14.25" x14ac:dyDescent="0.2">
      <c r="A46" s="21"/>
      <c r="B46" s="166"/>
      <c r="C46" s="166"/>
      <c r="D46" s="166"/>
      <c r="E46" s="28"/>
      <c r="F46" s="21"/>
    </row>
    <row r="47" spans="1:6" ht="14.25" x14ac:dyDescent="0.2">
      <c r="A47" s="21"/>
      <c r="B47" s="166" t="s">
        <v>49</v>
      </c>
      <c r="C47" s="166"/>
      <c r="D47" s="166"/>
      <c r="E47" s="28"/>
      <c r="F47" s="21"/>
    </row>
    <row r="48" spans="1:6" ht="14.25" x14ac:dyDescent="0.2">
      <c r="A48" s="21"/>
      <c r="B48" s="166"/>
      <c r="C48" s="166"/>
      <c r="D48" s="166"/>
      <c r="E48" s="28"/>
      <c r="F48" s="21"/>
    </row>
    <row r="49" spans="1:6" ht="14.25" x14ac:dyDescent="0.2">
      <c r="A49" s="21"/>
      <c r="B49" s="166" t="s">
        <v>50</v>
      </c>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s="50" customFormat="1" ht="14.25" x14ac:dyDescent="0.2">
      <c r="A64" s="46"/>
      <c r="B64" s="47"/>
      <c r="C64" s="48" t="s">
        <v>38</v>
      </c>
      <c r="D64" s="48" t="s">
        <v>39</v>
      </c>
      <c r="E64" s="49"/>
      <c r="F64" s="46"/>
    </row>
    <row r="65" spans="1:6" s="50" customFormat="1" ht="14.25" x14ac:dyDescent="0.2">
      <c r="A65" s="46"/>
      <c r="B65" s="47"/>
      <c r="C65" s="51">
        <v>17.25</v>
      </c>
      <c r="D65" s="52">
        <v>285</v>
      </c>
      <c r="E65" s="49"/>
      <c r="F65" s="46"/>
    </row>
    <row r="66" spans="1:6" ht="14.25" x14ac:dyDescent="0.2">
      <c r="A66" s="21"/>
      <c r="B66" s="166"/>
      <c r="C66" s="166"/>
      <c r="D66" s="166"/>
      <c r="E66" s="28"/>
      <c r="F66" s="21"/>
    </row>
    <row r="67" spans="1:6" ht="13.5" customHeight="1" x14ac:dyDescent="0.2">
      <c r="A67" s="21"/>
      <c r="B67" s="166"/>
      <c r="C67" s="166"/>
      <c r="D67" s="166"/>
      <c r="E67" s="28"/>
      <c r="F67" s="21"/>
    </row>
    <row r="68" spans="1:6" ht="13.5" customHeight="1" x14ac:dyDescent="0.2">
      <c r="A68" s="21"/>
      <c r="B68" s="25" t="s">
        <v>15</v>
      </c>
      <c r="C68" s="26"/>
      <c r="D68" s="26"/>
      <c r="E68" s="29">
        <f>D65*C65</f>
        <v>4916.25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4916.25</v>
      </c>
      <c r="F71" s="21"/>
    </row>
    <row r="72" spans="1:6" ht="13.5" customHeight="1" x14ac:dyDescent="0.2">
      <c r="A72" s="21"/>
      <c r="B72" s="26" t="s">
        <v>5</v>
      </c>
      <c r="C72" s="31">
        <v>0.05</v>
      </c>
      <c r="D72" s="26"/>
      <c r="E72" s="35">
        <f>ROUND(E71*C72,2)</f>
        <v>245.81</v>
      </c>
      <c r="F72" s="21"/>
    </row>
    <row r="73" spans="1:6" ht="13.5" customHeight="1" x14ac:dyDescent="0.2">
      <c r="A73" s="21"/>
      <c r="B73" s="26" t="s">
        <v>4</v>
      </c>
      <c r="C73" s="42">
        <v>9.9750000000000005E-2</v>
      </c>
      <c r="D73" s="26"/>
      <c r="E73" s="43">
        <f>ROUND(E71*C73,2)</f>
        <v>490.4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5652.46</v>
      </c>
      <c r="F75" s="21"/>
    </row>
    <row r="76" spans="1:6" ht="15.75" thickTop="1" x14ac:dyDescent="0.2">
      <c r="A76" s="21"/>
      <c r="B76" s="171"/>
      <c r="C76" s="171"/>
      <c r="D76" s="171"/>
      <c r="E76" s="36"/>
      <c r="F76" s="21"/>
    </row>
    <row r="77" spans="1:6" ht="15" x14ac:dyDescent="0.2">
      <c r="A77" s="21"/>
      <c r="B77" s="167" t="s">
        <v>18</v>
      </c>
      <c r="C77" s="167"/>
      <c r="D77" s="167"/>
      <c r="E77" s="36">
        <v>0</v>
      </c>
      <c r="F77" s="21"/>
    </row>
    <row r="78" spans="1:6" ht="15" x14ac:dyDescent="0.2">
      <c r="A78" s="21"/>
      <c r="B78" s="171"/>
      <c r="C78" s="171"/>
      <c r="D78" s="171"/>
      <c r="E78" s="36"/>
      <c r="F78" s="21"/>
    </row>
    <row r="79" spans="1:6" ht="19.5" customHeight="1" x14ac:dyDescent="0.2">
      <c r="A79" s="21"/>
      <c r="B79" s="37" t="s">
        <v>17</v>
      </c>
      <c r="C79" s="38"/>
      <c r="D79" s="38"/>
      <c r="E79" s="39">
        <f>E75-E77</f>
        <v>5652.46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4"/>
      <c r="C82" s="164"/>
      <c r="D82" s="164"/>
      <c r="E82" s="164"/>
      <c r="F82" s="21"/>
    </row>
    <row r="83" spans="1:6" ht="14.25" x14ac:dyDescent="0.2">
      <c r="A83" s="172" t="s">
        <v>29</v>
      </c>
      <c r="B83" s="172"/>
      <c r="C83" s="172"/>
      <c r="D83" s="172"/>
      <c r="E83" s="172"/>
      <c r="F83" s="172"/>
    </row>
    <row r="84" spans="1:6" ht="14.25" x14ac:dyDescent="0.2">
      <c r="A84" s="168" t="s">
        <v>30</v>
      </c>
      <c r="B84" s="168"/>
      <c r="C84" s="168"/>
      <c r="D84" s="168"/>
      <c r="E84" s="168"/>
      <c r="F84" s="168"/>
    </row>
    <row r="85" spans="1:6" x14ac:dyDescent="0.2">
      <c r="A85" s="21"/>
      <c r="B85" s="21"/>
      <c r="C85" s="21"/>
      <c r="D85" s="21"/>
      <c r="E85" s="21"/>
      <c r="F85" s="21"/>
    </row>
    <row r="86" spans="1:6" x14ac:dyDescent="0.2">
      <c r="A86" s="21"/>
      <c r="B86" s="165"/>
      <c r="C86" s="165"/>
      <c r="D86" s="165"/>
      <c r="E86" s="165"/>
      <c r="F86" s="21"/>
    </row>
    <row r="87" spans="1:6" ht="15" x14ac:dyDescent="0.2">
      <c r="A87" s="169" t="s">
        <v>7</v>
      </c>
      <c r="B87" s="169"/>
      <c r="C87" s="169"/>
      <c r="D87" s="169"/>
      <c r="E87" s="169"/>
      <c r="F87" s="169"/>
    </row>
    <row r="89" spans="1:6" ht="39.75" customHeight="1" x14ac:dyDescent="0.2">
      <c r="B89" s="162"/>
      <c r="C89" s="163"/>
      <c r="D89" s="163"/>
    </row>
    <row r="90" spans="1:6" ht="13.5" customHeight="1" x14ac:dyDescent="0.2"/>
    <row r="91" spans="1:6" x14ac:dyDescent="0.2">
      <c r="B91" s="16"/>
      <c r="C91" s="16"/>
      <c r="D91" s="16"/>
    </row>
  </sheetData>
  <mergeCells count="43">
    <mergeCell ref="A83:F83"/>
    <mergeCell ref="B33:D33"/>
    <mergeCell ref="B34:D34"/>
    <mergeCell ref="B63:D63"/>
    <mergeCell ref="B66:D66"/>
    <mergeCell ref="B67:D67"/>
    <mergeCell ref="B58:D58"/>
    <mergeCell ref="B59:D59"/>
    <mergeCell ref="B60:D60"/>
    <mergeCell ref="B61:D61"/>
    <mergeCell ref="B62:D62"/>
    <mergeCell ref="B52:D52"/>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B54:D54"/>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A085-5D19-4F78-A5B0-797A3C99C401}">
  <sheetPr>
    <pageSetUpPr fitToPage="1"/>
  </sheetPr>
  <dimension ref="A12:F92"/>
  <sheetViews>
    <sheetView view="pageBreakPreview" topLeftCell="A40"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98</v>
      </c>
      <c r="C35" s="166"/>
      <c r="D35" s="166"/>
      <c r="E35" s="28"/>
      <c r="F35" s="21"/>
    </row>
    <row r="36" spans="1:6" ht="14.25" x14ac:dyDescent="0.2">
      <c r="A36" s="21"/>
      <c r="B36" s="166"/>
      <c r="C36" s="166"/>
      <c r="D36" s="166"/>
      <c r="E36" s="28"/>
      <c r="F36" s="21"/>
    </row>
    <row r="37" spans="1:6" ht="14.25" x14ac:dyDescent="0.2">
      <c r="A37" s="21"/>
      <c r="B37" s="166" t="s">
        <v>67</v>
      </c>
      <c r="C37" s="166"/>
      <c r="D37" s="166"/>
      <c r="E37" s="28"/>
      <c r="F37" s="21"/>
    </row>
    <row r="38" spans="1:6" ht="14.25" x14ac:dyDescent="0.2">
      <c r="A38" s="21"/>
      <c r="B38" s="166"/>
      <c r="C38" s="166"/>
      <c r="D38" s="166"/>
      <c r="E38" s="28"/>
      <c r="F38" s="21"/>
    </row>
    <row r="39" spans="1:6" ht="14.25" x14ac:dyDescent="0.2">
      <c r="A39" s="21"/>
      <c r="B39" s="166" t="s">
        <v>101</v>
      </c>
      <c r="C39" s="166"/>
      <c r="D39" s="166"/>
      <c r="E39" s="28"/>
      <c r="F39" s="21"/>
    </row>
    <row r="40" spans="1:6" ht="14.25" x14ac:dyDescent="0.2">
      <c r="A40" s="21"/>
      <c r="B40" s="166"/>
      <c r="C40" s="166"/>
      <c r="D40" s="166"/>
      <c r="E40" s="28"/>
      <c r="F40" s="21"/>
    </row>
    <row r="41" spans="1:6" ht="14.25" x14ac:dyDescent="0.2">
      <c r="A41" s="21"/>
      <c r="B41" s="166" t="s">
        <v>86</v>
      </c>
      <c r="C41" s="166"/>
      <c r="D41" s="166"/>
      <c r="E41" s="28"/>
      <c r="F41" s="21"/>
    </row>
    <row r="42" spans="1:6" ht="14.25" x14ac:dyDescent="0.2">
      <c r="A42" s="21"/>
      <c r="B42" s="166"/>
      <c r="C42" s="166"/>
      <c r="D42" s="166"/>
      <c r="E42" s="28"/>
      <c r="F42" s="21"/>
    </row>
    <row r="43" spans="1:6" ht="14.25" x14ac:dyDescent="0.2">
      <c r="A43" s="21"/>
      <c r="B43" s="166" t="s">
        <v>2</v>
      </c>
      <c r="C43" s="166"/>
      <c r="D43" s="166"/>
      <c r="E43" s="28"/>
      <c r="F43" s="21"/>
    </row>
    <row r="44" spans="1:6" ht="14.25" x14ac:dyDescent="0.2">
      <c r="A44" s="21"/>
      <c r="B44" s="166"/>
      <c r="C44" s="166"/>
      <c r="D44" s="166"/>
      <c r="E44" s="28"/>
      <c r="F44" s="21"/>
    </row>
    <row r="45" spans="1:6" ht="14.25" x14ac:dyDescent="0.2">
      <c r="A45" s="21"/>
      <c r="B45" s="166" t="s">
        <v>72</v>
      </c>
      <c r="C45" s="166"/>
      <c r="D45" s="166"/>
      <c r="E45" s="28"/>
      <c r="F45" s="21"/>
    </row>
    <row r="46" spans="1:6" ht="14.25" x14ac:dyDescent="0.2">
      <c r="A46" s="21"/>
      <c r="B46" s="166"/>
      <c r="C46" s="166"/>
      <c r="D46" s="166"/>
      <c r="E46" s="28"/>
      <c r="F46" s="21"/>
    </row>
    <row r="47" spans="1:6" ht="14.25" x14ac:dyDescent="0.2">
      <c r="A47" s="21"/>
      <c r="B47" s="166" t="s">
        <v>99</v>
      </c>
      <c r="C47" s="166"/>
      <c r="D47" s="166"/>
      <c r="E47" s="28"/>
      <c r="F47" s="21"/>
    </row>
    <row r="48" spans="1:6" ht="14.25" x14ac:dyDescent="0.2">
      <c r="A48" s="21"/>
      <c r="B48" s="166"/>
      <c r="C48" s="166"/>
      <c r="D48" s="166"/>
      <c r="E48" s="28"/>
      <c r="F48" s="21"/>
    </row>
    <row r="49" spans="1:6" ht="14.25" x14ac:dyDescent="0.2">
      <c r="A49" s="21"/>
      <c r="B49" s="166" t="s">
        <v>100</v>
      </c>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22*325</f>
        <v>7150</v>
      </c>
      <c r="F69" s="21"/>
    </row>
    <row r="70" spans="1:6" ht="13.5" customHeight="1" x14ac:dyDescent="0.2">
      <c r="A70" s="21"/>
      <c r="B70" s="34" t="s">
        <v>12</v>
      </c>
      <c r="C70" s="26"/>
      <c r="D70" s="26"/>
      <c r="E70" s="30">
        <v>25</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7175</v>
      </c>
      <c r="F72" s="21"/>
    </row>
    <row r="73" spans="1:6" ht="13.5" customHeight="1" x14ac:dyDescent="0.2">
      <c r="A73" s="21"/>
      <c r="B73" s="26" t="s">
        <v>5</v>
      </c>
      <c r="C73" s="31">
        <v>0.05</v>
      </c>
      <c r="D73" s="26"/>
      <c r="E73" s="35">
        <f>ROUND(E72*C73,2)</f>
        <v>358.75</v>
      </c>
      <c r="F73" s="21"/>
    </row>
    <row r="74" spans="1:6" ht="13.5" customHeight="1" x14ac:dyDescent="0.2">
      <c r="A74" s="21"/>
      <c r="B74" s="26" t="s">
        <v>4</v>
      </c>
      <c r="C74" s="42">
        <v>9.9750000000000005E-2</v>
      </c>
      <c r="D74" s="26"/>
      <c r="E74" s="43">
        <f>ROUND(E72*C74,2)</f>
        <v>715.71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8249.4599999999991</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8249.4599999999991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5E5F2A5-BDBC-4111-A06E-C4866B964DA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EAE5-0686-4999-9E87-3C7C73908716}">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28</v>
      </c>
      <c r="C35" s="166"/>
      <c r="D35" s="166"/>
      <c r="E35" s="28"/>
      <c r="F35" s="21"/>
    </row>
    <row r="36" spans="1:6" ht="14.25" x14ac:dyDescent="0.2">
      <c r="A36" s="21"/>
      <c r="B36" s="166"/>
      <c r="C36" s="166"/>
      <c r="D36" s="166"/>
      <c r="E36" s="28"/>
      <c r="F36" s="21"/>
    </row>
    <row r="37" spans="1:6" ht="14.25" x14ac:dyDescent="0.2">
      <c r="A37" s="21"/>
      <c r="B37" s="166" t="s">
        <v>67</v>
      </c>
      <c r="C37" s="166"/>
      <c r="D37" s="166"/>
      <c r="E37" s="28"/>
      <c r="F37" s="21"/>
    </row>
    <row r="38" spans="1:6" ht="14.25" x14ac:dyDescent="0.2">
      <c r="A38" s="21"/>
      <c r="B38" s="166"/>
      <c r="C38" s="166"/>
      <c r="D38" s="166"/>
      <c r="E38" s="28"/>
      <c r="F38" s="21"/>
    </row>
    <row r="39" spans="1:6" ht="14.25" x14ac:dyDescent="0.2">
      <c r="A39" s="21"/>
      <c r="B39" s="166" t="s">
        <v>104</v>
      </c>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4.5*350</f>
        <v>1575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2">
        <v>9.9750000000000005E-2</v>
      </c>
      <c r="D74" s="26"/>
      <c r="E74" s="43">
        <f>ROUND(E72*C74,2)</f>
        <v>157.11000000000001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1810.8600000000001</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7F2BE2A-0C01-4E28-BF18-BB79632DC25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B169-193B-445F-9E40-540346888536}">
  <sheetPr>
    <pageSetUpPr fitToPage="1"/>
  </sheetPr>
  <dimension ref="A12:F92"/>
  <sheetViews>
    <sheetView view="pageBreakPreview" topLeftCell="A3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108</v>
      </c>
      <c r="C35" s="166"/>
      <c r="D35" s="166"/>
      <c r="E35" s="28"/>
      <c r="F35" s="21"/>
    </row>
    <row r="36" spans="1:6" ht="14.25" x14ac:dyDescent="0.2">
      <c r="A36" s="21"/>
      <c r="B36" s="166"/>
      <c r="C36" s="166"/>
      <c r="D36" s="166"/>
      <c r="E36" s="28"/>
      <c r="F36" s="21"/>
    </row>
    <row r="37" spans="1:6" ht="14.25" x14ac:dyDescent="0.2">
      <c r="A37" s="21"/>
      <c r="B37" s="166" t="s">
        <v>67</v>
      </c>
      <c r="C37" s="166"/>
      <c r="D37" s="166"/>
      <c r="E37" s="28"/>
      <c r="F37" s="21"/>
    </row>
    <row r="38" spans="1:6" ht="14.25" x14ac:dyDescent="0.2">
      <c r="A38" s="21"/>
      <c r="B38" s="166"/>
      <c r="C38" s="166"/>
      <c r="D38" s="166"/>
      <c r="E38" s="28"/>
      <c r="F38" s="21"/>
    </row>
    <row r="39" spans="1:6" ht="27.75" customHeight="1" x14ac:dyDescent="0.2">
      <c r="A39" s="21"/>
      <c r="B39" s="166" t="s">
        <v>107</v>
      </c>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11.5*350</f>
        <v>4025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4025</v>
      </c>
      <c r="F72" s="21"/>
    </row>
    <row r="73" spans="1:6" ht="13.5" customHeight="1" x14ac:dyDescent="0.2">
      <c r="A73" s="21"/>
      <c r="B73" s="26" t="s">
        <v>5</v>
      </c>
      <c r="C73" s="31">
        <v>0.05</v>
      </c>
      <c r="D73" s="26"/>
      <c r="E73" s="35">
        <f>ROUND(E72*C73,2)</f>
        <v>201.25</v>
      </c>
      <c r="F73" s="21"/>
    </row>
    <row r="74" spans="1:6" ht="13.5" customHeight="1" x14ac:dyDescent="0.2">
      <c r="A74" s="21"/>
      <c r="B74" s="26" t="s">
        <v>4</v>
      </c>
      <c r="C74" s="42">
        <v>9.9750000000000005E-2</v>
      </c>
      <c r="D74" s="26"/>
      <c r="E74" s="43">
        <f>ROUND(E72*C74,2)</f>
        <v>401.49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4627.74</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4627.74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A67E516-3A05-41FE-9F8A-9A8962DB25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9261-6FB4-4B03-B930-93735F56D60A}">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110</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27.75" customHeight="1" x14ac:dyDescent="0.2">
      <c r="A35" s="21"/>
      <c r="B35" s="166" t="s">
        <v>111</v>
      </c>
      <c r="C35" s="166"/>
      <c r="D35" s="166"/>
      <c r="E35" s="28"/>
      <c r="F35" s="21"/>
    </row>
    <row r="36" spans="1:6" ht="14.25" customHeight="1" x14ac:dyDescent="0.2">
      <c r="A36" s="21"/>
      <c r="B36" s="166"/>
      <c r="C36" s="166"/>
      <c r="D36" s="166"/>
      <c r="E36" s="28"/>
      <c r="F36" s="21"/>
    </row>
    <row r="37" spans="1:6" ht="14.25" x14ac:dyDescent="0.2">
      <c r="A37" s="21"/>
      <c r="B37" s="166" t="s">
        <v>67</v>
      </c>
      <c r="C37" s="166"/>
      <c r="D37" s="166"/>
      <c r="E37" s="28"/>
      <c r="F37" s="21"/>
    </row>
    <row r="38" spans="1:6" ht="14.25" x14ac:dyDescent="0.2">
      <c r="A38" s="21"/>
      <c r="B38" s="166"/>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6*350</f>
        <v>2100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2100</v>
      </c>
      <c r="F72" s="21"/>
    </row>
    <row r="73" spans="1:6" ht="13.5" customHeight="1" x14ac:dyDescent="0.2">
      <c r="A73" s="21"/>
      <c r="B73" s="26" t="s">
        <v>5</v>
      </c>
      <c r="C73" s="31">
        <v>0.05</v>
      </c>
      <c r="D73" s="26"/>
      <c r="E73" s="35">
        <f>ROUND(E72*C73,2)</f>
        <v>105</v>
      </c>
      <c r="F73" s="21"/>
    </row>
    <row r="74" spans="1:6" ht="13.5" customHeight="1" x14ac:dyDescent="0.2">
      <c r="A74" s="21"/>
      <c r="B74" s="26" t="s">
        <v>4</v>
      </c>
      <c r="C74" s="42">
        <v>9.9750000000000005E-2</v>
      </c>
      <c r="D74" s="26"/>
      <c r="E74" s="43">
        <f>ROUND(E72*C74,2)</f>
        <v>209.48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2414.48</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2414.48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6:D36"/>
    <mergeCell ref="B37:D37"/>
    <mergeCell ref="B38:D38"/>
    <mergeCell ref="B39:D39"/>
    <mergeCell ref="B35:D35"/>
    <mergeCell ref="B40:D40"/>
    <mergeCell ref="B41:D41"/>
    <mergeCell ref="B42:D42"/>
  </mergeCells>
  <dataValidations count="1">
    <dataValidation type="list" allowBlank="1" showInputMessage="1" showErrorMessage="1" sqref="B77:B79 B12:B20 B33:B34 B35:B68" xr:uid="{F97B5720-FE7D-496A-BE76-1074184522B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EEB-1C6D-4140-BC0F-203002D44895}">
  <sheetPr>
    <pageSetUpPr fitToPage="1"/>
  </sheetPr>
  <dimension ref="A12:F92"/>
  <sheetViews>
    <sheetView view="pageBreakPreview" topLeftCell="A6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113</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27.75" customHeight="1" x14ac:dyDescent="0.2">
      <c r="A35" s="21"/>
      <c r="B35" s="166" t="s">
        <v>114</v>
      </c>
      <c r="C35" s="166"/>
      <c r="D35" s="166"/>
      <c r="E35" s="28"/>
      <c r="F35" s="21"/>
    </row>
    <row r="36" spans="1:6" ht="14.25" customHeight="1" x14ac:dyDescent="0.2">
      <c r="A36" s="21"/>
      <c r="B36" s="166"/>
      <c r="C36" s="166"/>
      <c r="D36" s="166"/>
      <c r="E36" s="28"/>
      <c r="F36" s="21"/>
    </row>
    <row r="37" spans="1:6" ht="14.25" x14ac:dyDescent="0.2">
      <c r="A37" s="21"/>
      <c r="B37" s="166" t="s">
        <v>115</v>
      </c>
      <c r="C37" s="166"/>
      <c r="D37" s="166"/>
      <c r="E37" s="28"/>
      <c r="F37" s="21"/>
    </row>
    <row r="38" spans="1:6" ht="14.25" x14ac:dyDescent="0.2">
      <c r="A38" s="21"/>
      <c r="B38" s="166"/>
      <c r="C38" s="166"/>
      <c r="D38" s="166"/>
      <c r="E38" s="28"/>
      <c r="F38" s="21"/>
    </row>
    <row r="39" spans="1:6" ht="14.25" x14ac:dyDescent="0.2">
      <c r="A39" s="21"/>
      <c r="B39" s="166" t="s">
        <v>117</v>
      </c>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6.25*350</f>
        <v>2187.5</v>
      </c>
      <c r="F69" s="21"/>
    </row>
    <row r="70" spans="1:6" ht="13.5" customHeight="1" x14ac:dyDescent="0.2">
      <c r="A70" s="21"/>
      <c r="B70" s="34" t="s">
        <v>12</v>
      </c>
      <c r="C70" s="26"/>
      <c r="D70" s="26"/>
      <c r="E70" s="30">
        <v>0</v>
      </c>
      <c r="F70" s="21"/>
    </row>
    <row r="71" spans="1:6" ht="13.5" customHeight="1" x14ac:dyDescent="0.2">
      <c r="A71" s="21"/>
      <c r="B71" s="34" t="s">
        <v>116</v>
      </c>
      <c r="C71" s="26"/>
      <c r="D71" s="26"/>
      <c r="E71" s="30">
        <v>450</v>
      </c>
      <c r="F71" s="21"/>
    </row>
    <row r="72" spans="1:6" ht="13.5" customHeight="1" x14ac:dyDescent="0.2">
      <c r="A72" s="21"/>
      <c r="B72" s="25" t="s">
        <v>14</v>
      </c>
      <c r="C72" s="26"/>
      <c r="D72" s="26"/>
      <c r="E72" s="29">
        <f>SUM(E69:E71)</f>
        <v>2637.5</v>
      </c>
      <c r="F72" s="21"/>
    </row>
    <row r="73" spans="1:6" ht="13.5" customHeight="1" x14ac:dyDescent="0.2">
      <c r="A73" s="21"/>
      <c r="B73" s="26" t="s">
        <v>5</v>
      </c>
      <c r="C73" s="31">
        <v>0.05</v>
      </c>
      <c r="D73" s="26"/>
      <c r="E73" s="35">
        <f>ROUND(E72*C73,2)</f>
        <v>131.88</v>
      </c>
      <c r="F73" s="21"/>
    </row>
    <row r="74" spans="1:6" ht="13.5" customHeight="1" x14ac:dyDescent="0.2">
      <c r="A74" s="21"/>
      <c r="B74" s="26" t="s">
        <v>4</v>
      </c>
      <c r="C74" s="42">
        <v>9.9750000000000005E-2</v>
      </c>
      <c r="D74" s="26"/>
      <c r="E74" s="43">
        <f>ROUND(E72*C74,2)</f>
        <v>263.08999999999997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3032.4700000000003</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3032.4700000000003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39F75AFF-EBA6-4A43-98F6-1AD02CF84D8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5041-174D-46E6-939A-1A7E2B923C5C}">
  <sheetPr>
    <pageSetUpPr fitToPage="1"/>
  </sheetPr>
  <dimension ref="A12:F92"/>
  <sheetViews>
    <sheetView view="pageBreakPreview" topLeftCell="A36"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119</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114</v>
      </c>
      <c r="C35" s="166"/>
      <c r="D35" s="166"/>
      <c r="E35" s="28"/>
      <c r="F35" s="21"/>
    </row>
    <row r="36" spans="1:6" ht="14.25" customHeight="1" x14ac:dyDescent="0.2">
      <c r="A36" s="21"/>
      <c r="B36" s="166"/>
      <c r="C36" s="166"/>
      <c r="D36" s="166"/>
      <c r="E36" s="28"/>
      <c r="F36" s="21"/>
    </row>
    <row r="37" spans="1:6" ht="14.25" x14ac:dyDescent="0.2">
      <c r="A37" s="21"/>
      <c r="B37" s="166" t="s">
        <v>120</v>
      </c>
      <c r="C37" s="166"/>
      <c r="D37" s="166"/>
      <c r="E37" s="28"/>
      <c r="F37" s="21"/>
    </row>
    <row r="38" spans="1:6" ht="14.25" x14ac:dyDescent="0.2">
      <c r="A38" s="21"/>
      <c r="B38" s="166"/>
      <c r="C38" s="166"/>
      <c r="D38" s="166"/>
      <c r="E38" s="28"/>
      <c r="F38" s="21"/>
    </row>
    <row r="39" spans="1:6" ht="14.25" x14ac:dyDescent="0.2">
      <c r="A39" s="21"/>
      <c r="B39" s="166" t="s">
        <v>121</v>
      </c>
      <c r="C39" s="166"/>
      <c r="D39" s="166"/>
      <c r="E39" s="28"/>
      <c r="F39" s="21"/>
    </row>
    <row r="40" spans="1:6" ht="14.25" x14ac:dyDescent="0.2">
      <c r="A40" s="21"/>
      <c r="B40" s="166"/>
      <c r="C40" s="166"/>
      <c r="D40" s="166"/>
      <c r="E40" s="28"/>
      <c r="F40" s="21"/>
    </row>
    <row r="41" spans="1:6" ht="14.25" x14ac:dyDescent="0.2">
      <c r="A41" s="21"/>
      <c r="B41" s="166" t="s">
        <v>122</v>
      </c>
      <c r="C41" s="166"/>
      <c r="D41" s="166"/>
      <c r="E41" s="28"/>
      <c r="F41" s="21"/>
    </row>
    <row r="42" spans="1:6" ht="14.25" x14ac:dyDescent="0.2">
      <c r="A42" s="21"/>
      <c r="B42" s="166"/>
      <c r="C42" s="166"/>
      <c r="D42" s="166"/>
      <c r="E42" s="28"/>
      <c r="F42" s="21"/>
    </row>
    <row r="43" spans="1:6" ht="14.25" x14ac:dyDescent="0.2">
      <c r="A43" s="21"/>
      <c r="B43" s="166" t="s">
        <v>86</v>
      </c>
      <c r="C43" s="166"/>
      <c r="D43" s="166"/>
      <c r="E43" s="28"/>
      <c r="F43" s="21"/>
    </row>
    <row r="44" spans="1:6" ht="14.25" x14ac:dyDescent="0.2">
      <c r="A44" s="21"/>
      <c r="B44" s="166"/>
      <c r="C44" s="166"/>
      <c r="D44" s="166"/>
      <c r="E44" s="28"/>
      <c r="F44" s="21"/>
    </row>
    <row r="45" spans="1:6" ht="14.25" x14ac:dyDescent="0.2">
      <c r="A45" s="21"/>
      <c r="B45" s="166" t="s">
        <v>32</v>
      </c>
      <c r="C45" s="166"/>
      <c r="D45" s="166"/>
      <c r="E45" s="28"/>
      <c r="F45" s="21"/>
    </row>
    <row r="46" spans="1:6" ht="14.25" x14ac:dyDescent="0.2">
      <c r="A46" s="21"/>
      <c r="B46" s="166"/>
      <c r="C46" s="166"/>
      <c r="D46" s="166"/>
      <c r="E46" s="28"/>
      <c r="F46" s="21"/>
    </row>
    <row r="47" spans="1:6" ht="14.25" x14ac:dyDescent="0.2">
      <c r="A47" s="21"/>
      <c r="B47" s="166" t="s">
        <v>31</v>
      </c>
      <c r="C47" s="166"/>
      <c r="D47" s="166"/>
      <c r="E47" s="28"/>
      <c r="F47" s="21"/>
    </row>
    <row r="48" spans="1:6" ht="14.25" x14ac:dyDescent="0.2">
      <c r="A48" s="21"/>
      <c r="B48" s="166"/>
      <c r="C48" s="166"/>
      <c r="D48" s="166"/>
      <c r="E48" s="28"/>
      <c r="F48" s="21"/>
    </row>
    <row r="49" spans="1:6" ht="14.25" x14ac:dyDescent="0.2">
      <c r="A49" s="21"/>
      <c r="B49" s="166" t="s">
        <v>123</v>
      </c>
      <c r="C49" s="166"/>
      <c r="D49" s="166"/>
      <c r="E49" s="28"/>
      <c r="F49" s="21"/>
    </row>
    <row r="50" spans="1:6" ht="14.25" x14ac:dyDescent="0.2">
      <c r="A50" s="21"/>
      <c r="B50" s="166"/>
      <c r="C50" s="166"/>
      <c r="D50" s="166"/>
      <c r="E50" s="28"/>
      <c r="F50" s="21"/>
    </row>
    <row r="51" spans="1:6" ht="14.25" x14ac:dyDescent="0.2">
      <c r="A51" s="21"/>
      <c r="B51" s="166" t="s">
        <v>124</v>
      </c>
      <c r="C51" s="166"/>
      <c r="D51" s="166"/>
      <c r="E51" s="28"/>
      <c r="F51" s="21"/>
    </row>
    <row r="52" spans="1:6" ht="14.25" x14ac:dyDescent="0.2">
      <c r="A52" s="21"/>
      <c r="B52" s="166"/>
      <c r="C52" s="166"/>
      <c r="D52" s="166"/>
      <c r="E52" s="28"/>
      <c r="F52" s="21"/>
    </row>
    <row r="53" spans="1:6" ht="14.25" x14ac:dyDescent="0.2">
      <c r="A53" s="21"/>
      <c r="B53" s="166" t="s">
        <v>67</v>
      </c>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19*350</f>
        <v>6650</v>
      </c>
      <c r="F69" s="21"/>
    </row>
    <row r="70" spans="1:6" ht="13.5" customHeight="1" x14ac:dyDescent="0.2">
      <c r="A70" s="21"/>
      <c r="B70" s="34" t="s">
        <v>12</v>
      </c>
      <c r="C70" s="26"/>
      <c r="D70" s="26"/>
      <c r="E70" s="30">
        <v>0</v>
      </c>
      <c r="F70" s="21"/>
    </row>
    <row r="71" spans="1:6" ht="13.5" customHeight="1" x14ac:dyDescent="0.2">
      <c r="A71" s="21"/>
      <c r="B71" s="34" t="s">
        <v>116</v>
      </c>
      <c r="C71" s="26"/>
      <c r="D71" s="26"/>
      <c r="E71" s="30">
        <v>700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CC46A735-A2C0-45EE-85A7-50FA7E2F130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67B6-84FC-4F44-B8D9-7385850BE7C7}">
  <sheetPr>
    <pageSetUpPr fitToPage="1"/>
  </sheetPr>
  <dimension ref="A12:F92"/>
  <sheetViews>
    <sheetView view="pageBreakPreview" topLeftCell="A41"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126</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114</v>
      </c>
      <c r="C35" s="166"/>
      <c r="D35" s="166"/>
      <c r="E35" s="28"/>
      <c r="F35" s="21"/>
    </row>
    <row r="36" spans="1:6" ht="14.25" customHeight="1" x14ac:dyDescent="0.2">
      <c r="A36" s="21"/>
      <c r="B36" s="166"/>
      <c r="C36" s="166"/>
      <c r="D36" s="166"/>
      <c r="E36" s="28"/>
      <c r="F36" s="21"/>
    </row>
    <row r="37" spans="1:6" ht="14.25" x14ac:dyDescent="0.2">
      <c r="A37" s="21"/>
      <c r="B37" s="166" t="s">
        <v>120</v>
      </c>
      <c r="C37" s="166"/>
      <c r="D37" s="166"/>
      <c r="E37" s="28"/>
      <c r="F37" s="21"/>
    </row>
    <row r="38" spans="1:6" ht="14.25" x14ac:dyDescent="0.2">
      <c r="A38" s="21"/>
      <c r="B38" s="166"/>
      <c r="C38" s="166"/>
      <c r="D38" s="166"/>
      <c r="E38" s="28"/>
      <c r="F38" s="21"/>
    </row>
    <row r="39" spans="1:6" ht="14.25" x14ac:dyDescent="0.2">
      <c r="A39" s="21"/>
      <c r="B39" s="166" t="s">
        <v>127</v>
      </c>
      <c r="C39" s="166"/>
      <c r="D39" s="166"/>
      <c r="E39" s="28"/>
      <c r="F39" s="21"/>
    </row>
    <row r="40" spans="1:6" ht="14.25" x14ac:dyDescent="0.2">
      <c r="A40" s="21"/>
      <c r="B40" s="166"/>
      <c r="C40" s="166"/>
      <c r="D40" s="166"/>
      <c r="E40" s="28"/>
      <c r="F40" s="21"/>
    </row>
    <row r="41" spans="1:6" ht="31.5" customHeight="1" x14ac:dyDescent="0.2">
      <c r="A41" s="21"/>
      <c r="B41" s="166" t="s">
        <v>128</v>
      </c>
      <c r="C41" s="166"/>
      <c r="D41" s="166"/>
      <c r="E41" s="28"/>
      <c r="F41" s="21"/>
    </row>
    <row r="42" spans="1:6" ht="14.25" x14ac:dyDescent="0.2">
      <c r="A42" s="21"/>
      <c r="B42" s="166"/>
      <c r="C42" s="166"/>
      <c r="D42" s="166"/>
      <c r="E42" s="28"/>
      <c r="F42" s="21"/>
    </row>
    <row r="43" spans="1:6" ht="14.25" x14ac:dyDescent="0.2">
      <c r="A43" s="21"/>
      <c r="B43" s="166" t="s">
        <v>129</v>
      </c>
      <c r="C43" s="166"/>
      <c r="D43" s="166"/>
      <c r="E43" s="28"/>
      <c r="F43" s="21"/>
    </row>
    <row r="44" spans="1:6" ht="14.25" x14ac:dyDescent="0.2">
      <c r="A44" s="21"/>
      <c r="B44" s="166"/>
      <c r="C44" s="166"/>
      <c r="D44" s="166"/>
      <c r="E44" s="28"/>
      <c r="F44" s="21"/>
    </row>
    <row r="45" spans="1:6" ht="14.25" x14ac:dyDescent="0.2">
      <c r="A45" s="21"/>
      <c r="B45" s="166" t="s">
        <v>9</v>
      </c>
      <c r="C45" s="166"/>
      <c r="D45" s="166"/>
      <c r="E45" s="28"/>
      <c r="F45" s="21"/>
    </row>
    <row r="46" spans="1:6" ht="14.25" x14ac:dyDescent="0.2">
      <c r="A46" s="21"/>
      <c r="B46" s="166"/>
      <c r="C46" s="166"/>
      <c r="D46" s="166"/>
      <c r="E46" s="28"/>
      <c r="F46" s="21"/>
    </row>
    <row r="47" spans="1:6" ht="14.25" x14ac:dyDescent="0.2">
      <c r="A47" s="21"/>
      <c r="B47" s="166" t="s">
        <v>32</v>
      </c>
      <c r="C47" s="166"/>
      <c r="D47" s="166"/>
      <c r="E47" s="28"/>
      <c r="F47" s="21"/>
    </row>
    <row r="48" spans="1:6" ht="14.25" x14ac:dyDescent="0.2">
      <c r="A48" s="21"/>
      <c r="B48" s="166"/>
      <c r="C48" s="166"/>
      <c r="D48" s="166"/>
      <c r="E48" s="28"/>
      <c r="F48" s="21"/>
    </row>
    <row r="49" spans="1:6" ht="14.25" x14ac:dyDescent="0.2">
      <c r="A49" s="21"/>
      <c r="B49" s="166" t="s">
        <v>130</v>
      </c>
      <c r="C49" s="166"/>
      <c r="D49" s="166"/>
      <c r="E49" s="28"/>
      <c r="F49" s="21"/>
    </row>
    <row r="50" spans="1:6" ht="14.25" x14ac:dyDescent="0.2">
      <c r="A50" s="21"/>
      <c r="B50" s="166"/>
      <c r="C50" s="166"/>
      <c r="D50" s="166"/>
      <c r="E50" s="28"/>
      <c r="F50" s="21"/>
    </row>
    <row r="51" spans="1:6" ht="14.25" x14ac:dyDescent="0.2">
      <c r="A51" s="21"/>
      <c r="B51" s="166" t="s">
        <v>131</v>
      </c>
      <c r="C51" s="166"/>
      <c r="D51" s="166"/>
      <c r="E51" s="28"/>
      <c r="F51" s="21"/>
    </row>
    <row r="52" spans="1:6" ht="14.25" x14ac:dyDescent="0.2">
      <c r="A52" s="21"/>
      <c r="B52" s="166"/>
      <c r="C52" s="166"/>
      <c r="D52" s="166"/>
      <c r="E52" s="28"/>
      <c r="F52" s="21"/>
    </row>
    <row r="53" spans="1:6" ht="14.25" x14ac:dyDescent="0.2">
      <c r="A53" s="21"/>
      <c r="B53" s="166" t="s">
        <v>67</v>
      </c>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20*350</f>
        <v>7000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350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361813AE-4A3C-4195-A467-00FD751C3C5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3598-EFFC-4578-BDAE-A38249D3DDBE}">
  <sheetPr>
    <pageSetUpPr fitToPage="1"/>
  </sheetPr>
  <dimension ref="A12:F92"/>
  <sheetViews>
    <sheetView view="pageBreakPreview" topLeftCell="A4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133</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134</v>
      </c>
      <c r="C35" s="166"/>
      <c r="D35" s="166"/>
      <c r="E35" s="28"/>
      <c r="F35" s="21"/>
    </row>
    <row r="36" spans="1:6" ht="14.25" customHeight="1" x14ac:dyDescent="0.2">
      <c r="A36" s="21"/>
      <c r="B36" s="166"/>
      <c r="C36" s="166"/>
      <c r="D36" s="166"/>
      <c r="E36" s="28"/>
      <c r="F36" s="21"/>
    </row>
    <row r="37" spans="1:6" ht="14.25" x14ac:dyDescent="0.2">
      <c r="A37" s="21"/>
      <c r="B37" s="166" t="s">
        <v>28</v>
      </c>
      <c r="C37" s="166"/>
      <c r="D37" s="166"/>
      <c r="E37" s="28"/>
      <c r="F37" s="21"/>
    </row>
    <row r="38" spans="1:6" ht="14.25" x14ac:dyDescent="0.2">
      <c r="A38" s="21"/>
      <c r="B38" s="166"/>
      <c r="C38" s="166"/>
      <c r="D38" s="166"/>
      <c r="E38" s="28"/>
      <c r="F38" s="21"/>
    </row>
    <row r="39" spans="1:6" ht="14.25" x14ac:dyDescent="0.2">
      <c r="A39" s="21"/>
      <c r="B39" s="166" t="s">
        <v>67</v>
      </c>
      <c r="C39" s="166"/>
      <c r="D39" s="166"/>
      <c r="E39" s="28"/>
      <c r="F39" s="21"/>
    </row>
    <row r="40" spans="1:6" ht="14.25" x14ac:dyDescent="0.2">
      <c r="A40" s="21"/>
      <c r="B40" s="166"/>
      <c r="C40" s="166"/>
      <c r="D40" s="166"/>
      <c r="E40" s="28"/>
      <c r="F40" s="21"/>
    </row>
    <row r="41" spans="1:6" ht="31.5" customHeight="1"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2*350</f>
        <v>700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0</v>
      </c>
      <c r="F71" s="21"/>
    </row>
    <row r="72" spans="1:6" ht="13.5" customHeight="1" x14ac:dyDescent="0.2">
      <c r="A72" s="21"/>
      <c r="B72" s="25" t="s">
        <v>14</v>
      </c>
      <c r="C72" s="26"/>
      <c r="D72" s="26"/>
      <c r="E72" s="29">
        <f>SUM(E69:E71)</f>
        <v>700</v>
      </c>
      <c r="F72" s="21"/>
    </row>
    <row r="73" spans="1:6" ht="13.5" customHeight="1" x14ac:dyDescent="0.2">
      <c r="A73" s="21"/>
      <c r="B73" s="26" t="s">
        <v>5</v>
      </c>
      <c r="C73" s="31">
        <v>0.05</v>
      </c>
      <c r="D73" s="26"/>
      <c r="E73" s="35">
        <f>ROUND(E72*C73,2)</f>
        <v>35</v>
      </c>
      <c r="F73" s="21"/>
    </row>
    <row r="74" spans="1:6" ht="13.5" customHeight="1" x14ac:dyDescent="0.2">
      <c r="A74" s="21"/>
      <c r="B74" s="26" t="s">
        <v>4</v>
      </c>
      <c r="C74" s="42">
        <v>9.9750000000000005E-2</v>
      </c>
      <c r="D74" s="26"/>
      <c r="E74" s="43">
        <f>ROUND(E72*C74,2)</f>
        <v>69.83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804.83</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804.83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44DFB665-C9E0-40AC-8D53-715FA8A2AD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5"/>
  <sheetViews>
    <sheetView view="pageBreakPreview" topLeftCell="A13"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3" t="s">
        <v>1</v>
      </c>
      <c r="C1" s="173"/>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81</v>
      </c>
      <c r="D7" s="7"/>
    </row>
    <row r="8" spans="1:4" x14ac:dyDescent="0.2">
      <c r="A8" s="6"/>
      <c r="B8" s="14"/>
      <c r="C8" s="8" t="s">
        <v>19</v>
      </c>
      <c r="D8" s="7"/>
    </row>
    <row r="9" spans="1:4" x14ac:dyDescent="0.2">
      <c r="A9" s="6"/>
      <c r="B9" s="14"/>
      <c r="C9" s="8" t="s">
        <v>82</v>
      </c>
      <c r="D9" s="7"/>
    </row>
    <row r="10" spans="1:4" x14ac:dyDescent="0.2">
      <c r="A10" s="6"/>
      <c r="B10" s="14"/>
      <c r="C10" s="8" t="s">
        <v>69</v>
      </c>
      <c r="D10" s="7"/>
    </row>
    <row r="11" spans="1:4" x14ac:dyDescent="0.2">
      <c r="A11" s="6"/>
      <c r="B11" s="14"/>
      <c r="C11" s="8" t="s">
        <v>83</v>
      </c>
      <c r="D11" s="7"/>
    </row>
    <row r="12" spans="1:4" x14ac:dyDescent="0.2">
      <c r="A12" s="6"/>
      <c r="B12" s="14"/>
      <c r="C12" s="8" t="s">
        <v>84</v>
      </c>
      <c r="D12" s="7"/>
    </row>
    <row r="13" spans="1:4" x14ac:dyDescent="0.2">
      <c r="A13" s="6"/>
      <c r="B13" s="14"/>
      <c r="C13" s="8" t="s">
        <v>85</v>
      </c>
      <c r="D13" s="7"/>
    </row>
    <row r="14" spans="1:4" x14ac:dyDescent="0.2">
      <c r="A14" s="6"/>
      <c r="B14" s="14"/>
      <c r="C14" s="8" t="s">
        <v>86</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72</v>
      </c>
      <c r="D19" s="7"/>
    </row>
    <row r="20" spans="1:4" x14ac:dyDescent="0.2">
      <c r="A20" s="6"/>
      <c r="B20" s="14"/>
      <c r="C20" s="8" t="s">
        <v>87</v>
      </c>
      <c r="D20" s="7"/>
    </row>
    <row r="21" spans="1:4" x14ac:dyDescent="0.2">
      <c r="A21" s="6"/>
      <c r="B21" s="14"/>
      <c r="C21" s="8" t="s">
        <v>88</v>
      </c>
      <c r="D21" s="7"/>
    </row>
    <row r="22" spans="1:4" x14ac:dyDescent="0.2">
      <c r="A22" s="6"/>
      <c r="B22" s="14"/>
      <c r="C22" s="8" t="s">
        <v>89</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90</v>
      </c>
      <c r="D28" s="7"/>
    </row>
    <row r="29" spans="1:4" x14ac:dyDescent="0.2">
      <c r="A29" s="6"/>
      <c r="B29" s="14"/>
      <c r="C29" s="8" t="s">
        <v>33</v>
      </c>
      <c r="D29" s="7"/>
    </row>
    <row r="30" spans="1:4" x14ac:dyDescent="0.2">
      <c r="A30" s="6"/>
      <c r="B30" s="14"/>
      <c r="C30" s="8" t="s">
        <v>91</v>
      </c>
      <c r="D30" s="7"/>
    </row>
    <row r="31" spans="1:4" x14ac:dyDescent="0.2">
      <c r="A31" s="6"/>
      <c r="B31" s="14"/>
      <c r="C31" s="8" t="s">
        <v>92</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93</v>
      </c>
      <c r="D35" s="7"/>
    </row>
    <row r="36" spans="1:4" x14ac:dyDescent="0.2">
      <c r="A36" s="6"/>
      <c r="B36" s="14"/>
      <c r="C36" s="9" t="s">
        <v>24</v>
      </c>
      <c r="D36" s="7"/>
    </row>
    <row r="37" spans="1:4" x14ac:dyDescent="0.2">
      <c r="A37" s="6"/>
      <c r="B37" s="14"/>
      <c r="C37" s="9" t="s">
        <v>94</v>
      </c>
      <c r="D37" s="7"/>
    </row>
    <row r="38" spans="1:4" x14ac:dyDescent="0.2">
      <c r="A38" s="6"/>
      <c r="B38" s="14"/>
      <c r="C38" s="9" t="s">
        <v>95</v>
      </c>
      <c r="D38" s="7"/>
    </row>
    <row r="39" spans="1:4" x14ac:dyDescent="0.2">
      <c r="A39" s="6"/>
      <c r="B39" s="14"/>
      <c r="C39" s="9" t="s">
        <v>37</v>
      </c>
      <c r="D39" s="7"/>
    </row>
    <row r="40" spans="1:4" x14ac:dyDescent="0.2">
      <c r="A40" s="6"/>
      <c r="B40" s="14"/>
      <c r="C40" s="8" t="s">
        <v>28</v>
      </c>
      <c r="D40" s="7"/>
    </row>
    <row r="41" spans="1:4" x14ac:dyDescent="0.2">
      <c r="A41" s="6"/>
      <c r="B41" s="14"/>
      <c r="C41" s="8" t="s">
        <v>35</v>
      </c>
      <c r="D41" s="7"/>
    </row>
    <row r="42" spans="1:4" x14ac:dyDescent="0.2">
      <c r="A42" s="6"/>
      <c r="B42" s="14"/>
      <c r="C42" s="8" t="s">
        <v>36</v>
      </c>
      <c r="D42" s="7"/>
    </row>
    <row r="43" spans="1:4" x14ac:dyDescent="0.2">
      <c r="A43" s="6"/>
      <c r="B43" s="14"/>
      <c r="C43" s="8" t="s">
        <v>67</v>
      </c>
      <c r="D43" s="7"/>
    </row>
    <row r="44" spans="1:4" x14ac:dyDescent="0.2">
      <c r="A44" s="6"/>
      <c r="B44" s="14"/>
      <c r="C44" s="8" t="s">
        <v>96</v>
      </c>
      <c r="D44" s="7"/>
    </row>
    <row r="45" spans="1:4" ht="13.5" thickBot="1" x14ac:dyDescent="0.25">
      <c r="A45" s="10"/>
      <c r="B45" s="15"/>
      <c r="C45" s="8" t="s">
        <v>97</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0880-A564-4651-89AF-8EB8F400EC49}">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149</v>
      </c>
      <c r="C21" s="59"/>
      <c r="D21" s="60"/>
      <c r="E21" s="61"/>
      <c r="F21" s="61"/>
    </row>
    <row r="22" spans="1:6" ht="15" x14ac:dyDescent="0.2">
      <c r="A22" s="58"/>
      <c r="B22" s="62"/>
      <c r="C22" s="62"/>
      <c r="D22" s="60"/>
      <c r="E22" s="61"/>
      <c r="F22" s="61"/>
    </row>
    <row r="23" spans="1:6" ht="15" x14ac:dyDescent="0.2">
      <c r="A23" s="58"/>
      <c r="B23" s="59" t="s">
        <v>135</v>
      </c>
      <c r="C23" s="59"/>
      <c r="D23" s="60"/>
      <c r="E23" s="61"/>
      <c r="F23" s="61"/>
    </row>
    <row r="24" spans="1:6" ht="15" x14ac:dyDescent="0.2">
      <c r="A24" s="58"/>
      <c r="B24" s="63" t="s">
        <v>136</v>
      </c>
      <c r="C24" s="62"/>
      <c r="D24" s="60"/>
      <c r="E24" s="61"/>
      <c r="F24" s="61"/>
    </row>
    <row r="25" spans="1:6" ht="15" x14ac:dyDescent="0.2">
      <c r="A25" s="58"/>
      <c r="B25" s="62" t="s">
        <v>137</v>
      </c>
      <c r="C25" s="62"/>
      <c r="D25" s="60"/>
      <c r="E25" s="61"/>
      <c r="F25" s="61"/>
    </row>
    <row r="26" spans="1:6" ht="15" x14ac:dyDescent="0.2">
      <c r="A26" s="58"/>
      <c r="B26" s="62" t="s">
        <v>138</v>
      </c>
      <c r="C26" s="62"/>
      <c r="D26" s="60"/>
      <c r="E26" s="61"/>
      <c r="F26" s="61"/>
    </row>
    <row r="27" spans="1:6" ht="15" x14ac:dyDescent="0.2">
      <c r="A27" s="64"/>
      <c r="B27" s="62"/>
      <c r="C27" s="62"/>
      <c r="D27" s="65"/>
      <c r="E27" s="66"/>
      <c r="F27" s="66"/>
    </row>
    <row r="28" spans="1:6" ht="15" x14ac:dyDescent="0.2">
      <c r="A28" s="58"/>
      <c r="B28" s="59"/>
      <c r="C28" s="59"/>
      <c r="D28" s="66" t="s">
        <v>11</v>
      </c>
      <c r="E28" s="67" t="s">
        <v>139</v>
      </c>
      <c r="F28" s="67"/>
    </row>
    <row r="29" spans="1:6" ht="15.75" thickBot="1" x14ac:dyDescent="0.25">
      <c r="A29" s="68"/>
      <c r="B29" s="68"/>
      <c r="C29" s="68"/>
      <c r="D29" s="69"/>
      <c r="E29" s="70"/>
      <c r="F29" s="70"/>
    </row>
    <row r="30" spans="1:6" ht="15" x14ac:dyDescent="0.2">
      <c r="A30" s="176" t="s">
        <v>0</v>
      </c>
      <c r="B30" s="176"/>
      <c r="C30" s="176"/>
      <c r="D30" s="176"/>
      <c r="E30" s="176"/>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140</v>
      </c>
      <c r="C34" s="81"/>
      <c r="D34" s="82"/>
      <c r="E34" s="82"/>
      <c r="F34" s="83"/>
    </row>
    <row r="35" spans="1:6" ht="14.25" x14ac:dyDescent="0.2">
      <c r="A35" s="78"/>
      <c r="B35" s="80" t="s">
        <v>141</v>
      </c>
      <c r="C35" s="84"/>
      <c r="D35" s="82"/>
      <c r="E35" s="82"/>
      <c r="F35" s="83"/>
    </row>
    <row r="36" spans="1:6" ht="14.25" x14ac:dyDescent="0.2">
      <c r="A36" s="78"/>
      <c r="B36" s="80" t="s">
        <v>142</v>
      </c>
      <c r="C36" s="81"/>
      <c r="D36" s="82"/>
      <c r="E36" s="82"/>
      <c r="F36" s="83"/>
    </row>
    <row r="37" spans="1:6" ht="14.25" x14ac:dyDescent="0.2">
      <c r="A37" s="78"/>
      <c r="B37" s="80" t="s">
        <v>143</v>
      </c>
      <c r="C37" s="81"/>
      <c r="D37" s="82"/>
      <c r="E37" s="82"/>
      <c r="F37" s="83"/>
    </row>
    <row r="38" spans="1:6" ht="14.25" x14ac:dyDescent="0.2">
      <c r="A38" s="78"/>
      <c r="B38" s="80" t="s">
        <v>144</v>
      </c>
      <c r="C38" s="81"/>
      <c r="D38" s="82"/>
      <c r="E38" s="82"/>
      <c r="F38" s="83"/>
    </row>
    <row r="39" spans="1:6" ht="14.25" x14ac:dyDescent="0.2">
      <c r="A39" s="78"/>
      <c r="B39" s="80" t="s">
        <v>145</v>
      </c>
      <c r="C39" s="81"/>
      <c r="D39" s="82"/>
      <c r="E39" s="82"/>
      <c r="F39" s="83"/>
    </row>
    <row r="40" spans="1:6" ht="14.25" x14ac:dyDescent="0.2">
      <c r="A40" s="78"/>
      <c r="B40" s="80" t="s">
        <v>146</v>
      </c>
      <c r="C40" s="84"/>
      <c r="D40" s="82"/>
      <c r="E40" s="82"/>
      <c r="F40" s="83"/>
    </row>
    <row r="41" spans="1:6" ht="14.25" x14ac:dyDescent="0.2">
      <c r="A41" s="78"/>
      <c r="B41" s="80" t="s">
        <v>147</v>
      </c>
      <c r="C41" s="81"/>
      <c r="D41" s="82"/>
      <c r="E41" s="82"/>
      <c r="F41" s="83"/>
    </row>
    <row r="42" spans="1:6" ht="14.25" x14ac:dyDescent="0.2">
      <c r="A42" s="78"/>
      <c r="B42" s="80" t="s">
        <v>148</v>
      </c>
      <c r="C42" s="81"/>
      <c r="D42" s="82"/>
      <c r="E42" s="82"/>
      <c r="F42" s="83"/>
    </row>
    <row r="43" spans="1:6" ht="14.25" x14ac:dyDescent="0.2">
      <c r="A43" s="78"/>
      <c r="B43" s="80"/>
      <c r="C43" s="81"/>
      <c r="D43" s="82"/>
      <c r="E43" s="82"/>
      <c r="F43" s="83"/>
    </row>
    <row r="44" spans="1:6" ht="14.25" x14ac:dyDescent="0.2">
      <c r="A44" s="78"/>
      <c r="B44" s="80"/>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38</v>
      </c>
      <c r="D65" s="93" t="s">
        <v>39</v>
      </c>
      <c r="E65" s="83"/>
      <c r="F65" s="83"/>
    </row>
    <row r="66" spans="1:6" ht="14.25" x14ac:dyDescent="0.2">
      <c r="A66" s="78"/>
      <c r="B66" s="94"/>
      <c r="C66" s="95">
        <v>8.5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15</v>
      </c>
      <c r="C69" s="102"/>
      <c r="D69" s="60"/>
      <c r="E69" s="103">
        <v>2975</v>
      </c>
      <c r="F69" s="104"/>
    </row>
    <row r="70" spans="1:6" ht="15" x14ac:dyDescent="0.2">
      <c r="A70" s="101"/>
      <c r="B70" s="105" t="s">
        <v>12</v>
      </c>
      <c r="C70" s="106"/>
      <c r="D70" s="60"/>
      <c r="E70" s="107">
        <v>0</v>
      </c>
      <c r="F70" s="107"/>
    </row>
    <row r="71" spans="1:6" ht="15" x14ac:dyDescent="0.2">
      <c r="A71" s="101"/>
      <c r="B71" s="108" t="s">
        <v>150</v>
      </c>
      <c r="C71" s="106"/>
      <c r="D71" s="60"/>
      <c r="E71" s="107">
        <v>0</v>
      </c>
      <c r="F71" s="107"/>
    </row>
    <row r="72" spans="1:6" ht="15" x14ac:dyDescent="0.2">
      <c r="A72" s="101"/>
      <c r="B72" s="108" t="s">
        <v>13</v>
      </c>
      <c r="C72" s="106"/>
      <c r="D72" s="60"/>
      <c r="E72" s="107">
        <v>0</v>
      </c>
      <c r="F72" s="107"/>
    </row>
    <row r="73" spans="1:6" ht="15" x14ac:dyDescent="0.2">
      <c r="A73" s="101"/>
      <c r="B73" s="59" t="s">
        <v>14</v>
      </c>
      <c r="C73" s="102"/>
      <c r="D73" s="60"/>
      <c r="E73" s="109">
        <v>2975</v>
      </c>
      <c r="F73" s="109"/>
    </row>
    <row r="74" spans="1:6" ht="15" x14ac:dyDescent="0.2">
      <c r="A74" s="101"/>
      <c r="B74" s="106" t="s">
        <v>5</v>
      </c>
      <c r="C74" s="110">
        <v>0.05</v>
      </c>
      <c r="D74" s="106"/>
      <c r="E74" s="111">
        <v>148.75</v>
      </c>
      <c r="F74" s="111"/>
    </row>
    <row r="75" spans="1:6" ht="15" x14ac:dyDescent="0.2">
      <c r="A75" s="101"/>
      <c r="B75" s="112" t="s">
        <v>4</v>
      </c>
      <c r="C75" s="113">
        <v>9.9750000000000005E-2</v>
      </c>
      <c r="D75" s="106"/>
      <c r="E75" s="114">
        <v>296.76</v>
      </c>
      <c r="F75" s="111"/>
    </row>
    <row r="76" spans="1:6" ht="15" x14ac:dyDescent="0.2">
      <c r="A76" s="101"/>
      <c r="B76" s="115"/>
      <c r="C76" s="62"/>
      <c r="D76" s="60"/>
      <c r="E76" s="61"/>
      <c r="F76" s="116"/>
    </row>
    <row r="77" spans="1:6" ht="15.75" thickBot="1" x14ac:dyDescent="0.25">
      <c r="A77" s="101"/>
      <c r="B77" s="117" t="s">
        <v>16</v>
      </c>
      <c r="C77" s="102"/>
      <c r="D77" s="118"/>
      <c r="E77" s="119">
        <v>3420.51</v>
      </c>
      <c r="F77" s="120"/>
    </row>
    <row r="78" spans="1:6" ht="15.75" thickTop="1" x14ac:dyDescent="0.2">
      <c r="A78" s="101"/>
      <c r="B78" s="112"/>
      <c r="C78" s="112"/>
      <c r="D78" s="112"/>
      <c r="E78" s="121"/>
      <c r="F78" s="122"/>
    </row>
    <row r="79" spans="1:6" ht="15" x14ac:dyDescent="0.2">
      <c r="A79" s="101"/>
      <c r="B79" s="115" t="s">
        <v>18</v>
      </c>
      <c r="C79" s="112"/>
      <c r="D79" s="60"/>
      <c r="E79" s="61">
        <v>0</v>
      </c>
      <c r="F79" s="116"/>
    </row>
    <row r="80" spans="1:6" ht="15" x14ac:dyDescent="0.2">
      <c r="A80" s="101"/>
      <c r="B80" s="123"/>
      <c r="C80" s="122"/>
      <c r="D80" s="124"/>
      <c r="E80" s="125"/>
      <c r="F80" s="124"/>
    </row>
    <row r="81" spans="1:6" ht="15" x14ac:dyDescent="0.2">
      <c r="A81" s="62"/>
      <c r="B81" s="177" t="s">
        <v>17</v>
      </c>
      <c r="C81" s="178"/>
      <c r="D81" s="126"/>
      <c r="E81" s="127">
        <v>3420.51</v>
      </c>
      <c r="F81" s="128"/>
    </row>
    <row r="82" spans="1:6" ht="15" x14ac:dyDescent="0.2">
      <c r="A82" s="62"/>
      <c r="B82" s="62"/>
      <c r="C82" s="62"/>
      <c r="D82" s="129"/>
      <c r="E82" s="128"/>
      <c r="F82" s="128"/>
    </row>
    <row r="83" spans="1:6" x14ac:dyDescent="0.2">
      <c r="A83" s="130"/>
      <c r="B83" s="179"/>
      <c r="C83" s="180"/>
      <c r="D83" s="181"/>
      <c r="E83" s="181"/>
      <c r="F83" s="131"/>
    </row>
    <row r="84" spans="1:6" ht="14.25" x14ac:dyDescent="0.2">
      <c r="A84" s="182" t="s">
        <v>29</v>
      </c>
      <c r="B84" s="182"/>
      <c r="C84" s="182"/>
      <c r="D84" s="183"/>
      <c r="E84" s="183"/>
      <c r="F84" s="54"/>
    </row>
    <row r="85" spans="1:6" ht="14.25" x14ac:dyDescent="0.2">
      <c r="A85" s="184" t="s">
        <v>30</v>
      </c>
      <c r="B85" s="184"/>
      <c r="C85" s="184"/>
      <c r="D85" s="185"/>
      <c r="E85" s="185"/>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69" t="s">
        <v>7</v>
      </c>
      <c r="B88" s="169"/>
      <c r="C88" s="169"/>
      <c r="D88" s="169"/>
      <c r="E88" s="169"/>
      <c r="F88" s="169"/>
    </row>
    <row r="89" spans="1:6" ht="15" x14ac:dyDescent="0.2">
      <c r="A89" s="62"/>
      <c r="B89" s="174"/>
      <c r="C89" s="174"/>
      <c r="D89" s="175"/>
      <c r="E89" s="175"/>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E459ABF5-4F97-421A-88FC-9FFA944EAB96}">
      <formula1>dnrServices</formula1>
    </dataValidation>
    <dataValidation type="list" allowBlank="1" showInputMessage="1" showErrorMessage="1" sqref="B80:C80 B12:C20 B78:C78" xr:uid="{913E0742-F815-4890-AF11-0B3E5CD71DFC}">
      <formula1>Liste_Activités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799B-B2FD-4EF7-AF8D-D1F338B5AAFA}">
  <sheetPr>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52</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53</v>
      </c>
      <c r="C35" s="166"/>
      <c r="D35" s="166"/>
      <c r="E35" s="28"/>
      <c r="F35" s="21"/>
    </row>
    <row r="36" spans="1:6" ht="14.25" x14ac:dyDescent="0.2">
      <c r="A36" s="21"/>
      <c r="B36" s="166"/>
      <c r="C36" s="166"/>
      <c r="D36" s="166"/>
      <c r="E36" s="28"/>
      <c r="F36" s="21"/>
    </row>
    <row r="37" spans="1:6" ht="14.25" x14ac:dyDescent="0.2">
      <c r="A37" s="21"/>
      <c r="B37" s="166"/>
      <c r="C37" s="166"/>
      <c r="D37" s="166"/>
      <c r="E37" s="28"/>
      <c r="F37" s="21"/>
    </row>
    <row r="38" spans="1:6" ht="14.25" x14ac:dyDescent="0.2">
      <c r="A38" s="21"/>
      <c r="B38" s="166" t="s">
        <v>54</v>
      </c>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28.5" customHeight="1"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s="50" customFormat="1" ht="14.25" x14ac:dyDescent="0.2">
      <c r="A64" s="46"/>
      <c r="B64" s="47"/>
      <c r="C64" s="48" t="s">
        <v>38</v>
      </c>
      <c r="D64" s="48" t="s">
        <v>39</v>
      </c>
      <c r="E64" s="49"/>
      <c r="F64" s="46"/>
    </row>
    <row r="65" spans="1:6" s="50" customFormat="1" ht="14.25" x14ac:dyDescent="0.2">
      <c r="A65" s="46"/>
      <c r="B65" s="47"/>
      <c r="C65" s="51">
        <v>2.75</v>
      </c>
      <c r="D65" s="52">
        <v>285</v>
      </c>
      <c r="E65" s="49"/>
      <c r="F65" s="46"/>
    </row>
    <row r="66" spans="1:6" ht="14.25" x14ac:dyDescent="0.2">
      <c r="A66" s="21"/>
      <c r="B66" s="166"/>
      <c r="C66" s="166"/>
      <c r="D66" s="166"/>
      <c r="E66" s="28"/>
      <c r="F66" s="21"/>
    </row>
    <row r="67" spans="1:6" ht="13.5" customHeight="1" x14ac:dyDescent="0.2">
      <c r="A67" s="21"/>
      <c r="B67" s="166"/>
      <c r="C67" s="166"/>
      <c r="D67" s="166"/>
      <c r="E67" s="28"/>
      <c r="F67" s="21"/>
    </row>
    <row r="68" spans="1:6" ht="13.5" customHeight="1" x14ac:dyDescent="0.2">
      <c r="A68" s="21"/>
      <c r="B68" s="25" t="s">
        <v>15</v>
      </c>
      <c r="C68" s="26"/>
      <c r="D68" s="26"/>
      <c r="E68" s="29">
        <f>D65*C65</f>
        <v>783.75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783.75</v>
      </c>
      <c r="F71" s="21"/>
    </row>
    <row r="72" spans="1:6" ht="13.5" customHeight="1" x14ac:dyDescent="0.2">
      <c r="A72" s="21"/>
      <c r="B72" s="26" t="s">
        <v>5</v>
      </c>
      <c r="C72" s="31">
        <v>0.05</v>
      </c>
      <c r="D72" s="26"/>
      <c r="E72" s="35">
        <f>ROUND(E71*C72,2)</f>
        <v>39.19</v>
      </c>
      <c r="F72" s="21"/>
    </row>
    <row r="73" spans="1:6" ht="13.5" customHeight="1" x14ac:dyDescent="0.2">
      <c r="A73" s="21"/>
      <c r="B73" s="26" t="s">
        <v>4</v>
      </c>
      <c r="C73" s="42">
        <v>9.9750000000000005E-2</v>
      </c>
      <c r="D73" s="26"/>
      <c r="E73" s="43">
        <f>ROUND(E71*C73,2)</f>
        <v>78.180000000000007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901.12000000000012</v>
      </c>
      <c r="F75" s="21"/>
    </row>
    <row r="76" spans="1:6" ht="15.75" thickTop="1" x14ac:dyDescent="0.2">
      <c r="A76" s="21"/>
      <c r="B76" s="171"/>
      <c r="C76" s="171"/>
      <c r="D76" s="171"/>
      <c r="E76" s="36"/>
      <c r="F76" s="21"/>
    </row>
    <row r="77" spans="1:6" ht="15" x14ac:dyDescent="0.2">
      <c r="A77" s="21"/>
      <c r="B77" s="167" t="s">
        <v>18</v>
      </c>
      <c r="C77" s="167"/>
      <c r="D77" s="167"/>
      <c r="E77" s="36">
        <v>0</v>
      </c>
      <c r="F77" s="21"/>
    </row>
    <row r="78" spans="1:6" ht="15" x14ac:dyDescent="0.2">
      <c r="A78" s="21"/>
      <c r="B78" s="171"/>
      <c r="C78" s="171"/>
      <c r="D78" s="171"/>
      <c r="E78" s="36"/>
      <c r="F78" s="21"/>
    </row>
    <row r="79" spans="1:6" ht="19.5" customHeight="1" x14ac:dyDescent="0.2">
      <c r="A79" s="21"/>
      <c r="B79" s="37" t="s">
        <v>17</v>
      </c>
      <c r="C79" s="38"/>
      <c r="D79" s="38"/>
      <c r="E79" s="39">
        <f>E75-E77</f>
        <v>901.12000000000012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4"/>
      <c r="C82" s="164"/>
      <c r="D82" s="164"/>
      <c r="E82" s="164"/>
      <c r="F82" s="21"/>
    </row>
    <row r="83" spans="1:6" ht="14.25" x14ac:dyDescent="0.2">
      <c r="A83" s="172" t="s">
        <v>29</v>
      </c>
      <c r="B83" s="172"/>
      <c r="C83" s="172"/>
      <c r="D83" s="172"/>
      <c r="E83" s="172"/>
      <c r="F83" s="172"/>
    </row>
    <row r="84" spans="1:6" ht="14.25" x14ac:dyDescent="0.2">
      <c r="A84" s="168" t="s">
        <v>30</v>
      </c>
      <c r="B84" s="168"/>
      <c r="C84" s="168"/>
      <c r="D84" s="168"/>
      <c r="E84" s="168"/>
      <c r="F84" s="168"/>
    </row>
    <row r="85" spans="1:6" x14ac:dyDescent="0.2">
      <c r="A85" s="21"/>
      <c r="B85" s="21"/>
      <c r="C85" s="21"/>
      <c r="D85" s="21"/>
      <c r="E85" s="21"/>
      <c r="F85" s="21"/>
    </row>
    <row r="86" spans="1:6" x14ac:dyDescent="0.2">
      <c r="A86" s="21"/>
      <c r="B86" s="165"/>
      <c r="C86" s="165"/>
      <c r="D86" s="165"/>
      <c r="E86" s="165"/>
      <c r="F86" s="21"/>
    </row>
    <row r="87" spans="1:6" ht="15" x14ac:dyDescent="0.2">
      <c r="A87" s="169" t="s">
        <v>7</v>
      </c>
      <c r="B87" s="169"/>
      <c r="C87" s="169"/>
      <c r="D87" s="169"/>
      <c r="E87" s="169"/>
      <c r="F87" s="169"/>
    </row>
    <row r="89" spans="1:6" ht="39.75" customHeight="1" x14ac:dyDescent="0.2">
      <c r="B89" s="162"/>
      <c r="C89" s="163"/>
      <c r="D89" s="163"/>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F7D4E49-7A57-4448-9DFB-E514E1D853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E4A-32CE-49E5-B2C8-B2C227C41CB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151</v>
      </c>
      <c r="C21" s="59"/>
      <c r="D21" s="60"/>
      <c r="E21" s="61"/>
      <c r="F21" s="61"/>
    </row>
    <row r="22" spans="1:6" ht="15" customHeight="1" x14ac:dyDescent="0.2">
      <c r="A22" s="62"/>
      <c r="B22" s="62"/>
      <c r="C22" s="62"/>
      <c r="D22" s="60"/>
      <c r="E22" s="61"/>
      <c r="F22" s="61"/>
    </row>
    <row r="23" spans="1:6" ht="15" customHeight="1" x14ac:dyDescent="0.2">
      <c r="A23" s="62"/>
      <c r="B23" s="59" t="s">
        <v>135</v>
      </c>
      <c r="C23" s="59"/>
      <c r="D23" s="60"/>
      <c r="E23" s="61"/>
      <c r="F23" s="61"/>
    </row>
    <row r="24" spans="1:6" ht="15" customHeight="1" x14ac:dyDescent="0.2">
      <c r="A24" s="62"/>
      <c r="B24" s="63" t="s">
        <v>136</v>
      </c>
      <c r="C24" s="62"/>
      <c r="D24" s="60"/>
      <c r="E24" s="61"/>
      <c r="F24" s="61"/>
    </row>
    <row r="25" spans="1:6" ht="15" customHeight="1" x14ac:dyDescent="0.2">
      <c r="A25" s="62"/>
      <c r="B25" s="62" t="s">
        <v>152</v>
      </c>
      <c r="C25" s="62"/>
      <c r="D25" s="60"/>
      <c r="E25" s="61"/>
      <c r="F25" s="61"/>
    </row>
    <row r="26" spans="1:6" ht="15" customHeight="1" x14ac:dyDescent="0.2">
      <c r="A26" s="62"/>
      <c r="B26" s="62"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154</v>
      </c>
      <c r="F28" s="67"/>
    </row>
    <row r="29" spans="1:6" ht="13.5" customHeight="1" thickBot="1" x14ac:dyDescent="0.25">
      <c r="A29" s="136"/>
      <c r="B29" s="136"/>
      <c r="C29" s="136"/>
      <c r="D29" s="137"/>
      <c r="E29" s="138"/>
      <c r="F29" s="138"/>
    </row>
    <row r="30" spans="1:6" ht="21.75" customHeight="1" x14ac:dyDescent="0.2">
      <c r="A30" s="187" t="s">
        <v>0</v>
      </c>
      <c r="B30" s="187"/>
      <c r="C30" s="187"/>
      <c r="D30" s="187"/>
      <c r="E30" s="187"/>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36</v>
      </c>
      <c r="C34" s="144"/>
      <c r="D34" s="145"/>
      <c r="E34" s="145"/>
      <c r="F34" s="145"/>
    </row>
    <row r="35" spans="1:6" ht="14.25" customHeight="1" x14ac:dyDescent="0.2">
      <c r="A35" s="78"/>
      <c r="B35" s="143" t="s">
        <v>155</v>
      </c>
      <c r="C35" s="146"/>
      <c r="D35" s="145"/>
      <c r="E35" s="145"/>
      <c r="F35" s="145"/>
    </row>
    <row r="36" spans="1:6" ht="14.25" customHeight="1" x14ac:dyDescent="0.2">
      <c r="A36" s="78"/>
      <c r="B36" s="143" t="s">
        <v>156</v>
      </c>
      <c r="C36" s="144"/>
      <c r="D36" s="145"/>
      <c r="E36" s="145"/>
      <c r="F36" s="145"/>
    </row>
    <row r="37" spans="1:6" ht="14.25" customHeight="1" x14ac:dyDescent="0.2">
      <c r="A37" s="78"/>
      <c r="B37" s="143" t="s">
        <v>155</v>
      </c>
      <c r="C37" s="144"/>
      <c r="D37" s="145"/>
      <c r="E37" s="145"/>
      <c r="F37" s="145"/>
    </row>
    <row r="38" spans="1:6" ht="14.25" customHeight="1" x14ac:dyDescent="0.2">
      <c r="A38" s="78"/>
      <c r="B38" s="143" t="s">
        <v>157</v>
      </c>
      <c r="C38" s="144"/>
      <c r="D38" s="145"/>
      <c r="E38" s="145"/>
      <c r="F38" s="145"/>
    </row>
    <row r="39" spans="1:6" ht="14.25" customHeight="1" x14ac:dyDescent="0.2">
      <c r="A39" s="78"/>
      <c r="B39" s="143" t="s">
        <v>155</v>
      </c>
      <c r="C39" s="144"/>
      <c r="D39" s="145"/>
      <c r="E39" s="145"/>
      <c r="F39" s="145"/>
    </row>
    <row r="40" spans="1:6" ht="14.25" customHeight="1" x14ac:dyDescent="0.2">
      <c r="A40" s="78"/>
      <c r="B40" s="143" t="s">
        <v>25</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38</v>
      </c>
      <c r="D65" s="152" t="s">
        <v>39</v>
      </c>
      <c r="E65" s="145"/>
      <c r="F65" s="145"/>
    </row>
    <row r="66" spans="1:6" ht="14.25" customHeight="1" x14ac:dyDescent="0.2">
      <c r="A66" s="78"/>
      <c r="B66" s="143"/>
      <c r="C66" s="153">
        <v>12</v>
      </c>
      <c r="D66" s="154">
        <v>350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15</v>
      </c>
      <c r="C69" s="102"/>
      <c r="D69" s="60"/>
      <c r="E69" s="103">
        <v>4200</v>
      </c>
      <c r="F69" s="103"/>
    </row>
    <row r="70" spans="1:6" ht="15.95" customHeight="1" x14ac:dyDescent="0.2">
      <c r="A70" s="62"/>
      <c r="B70" s="105" t="s">
        <v>12</v>
      </c>
      <c r="C70" s="106"/>
      <c r="D70" s="60"/>
      <c r="E70" s="107">
        <v>25</v>
      </c>
      <c r="F70" s="107"/>
    </row>
    <row r="71" spans="1:6" ht="15.95" customHeight="1" x14ac:dyDescent="0.2">
      <c r="A71" s="62"/>
      <c r="B71" s="157" t="s">
        <v>150</v>
      </c>
      <c r="C71" s="106"/>
      <c r="D71" s="60"/>
      <c r="E71" s="107">
        <v>0</v>
      </c>
      <c r="F71" s="107"/>
    </row>
    <row r="72" spans="1:6" ht="15.95" customHeight="1" x14ac:dyDescent="0.2">
      <c r="A72" s="62"/>
      <c r="B72" s="157" t="s">
        <v>13</v>
      </c>
      <c r="C72" s="106"/>
      <c r="D72" s="60"/>
      <c r="E72" s="107">
        <v>0</v>
      </c>
      <c r="F72" s="107"/>
    </row>
    <row r="73" spans="1:6" ht="15.95" customHeight="1" x14ac:dyDescent="0.2">
      <c r="A73" s="62"/>
      <c r="B73" s="59" t="s">
        <v>14</v>
      </c>
      <c r="C73" s="102"/>
      <c r="D73" s="60"/>
      <c r="E73" s="109">
        <v>4225</v>
      </c>
      <c r="F73" s="109"/>
    </row>
    <row r="74" spans="1:6" ht="15.95" customHeight="1" x14ac:dyDescent="0.2">
      <c r="A74" s="62"/>
      <c r="B74" s="106" t="s">
        <v>5</v>
      </c>
      <c r="C74" s="110">
        <v>0.05</v>
      </c>
      <c r="D74" s="106"/>
      <c r="E74" s="111">
        <v>211.25</v>
      </c>
      <c r="F74" s="111"/>
    </row>
    <row r="75" spans="1:6" ht="15.95" customHeight="1" x14ac:dyDescent="0.2">
      <c r="A75" s="62"/>
      <c r="B75" s="112" t="s">
        <v>4</v>
      </c>
      <c r="C75" s="113">
        <v>9.9750000000000005E-2</v>
      </c>
      <c r="D75" s="106"/>
      <c r="E75" s="114">
        <v>421.44</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4857.6899999999996</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8" t="s">
        <v>17</v>
      </c>
      <c r="C81" s="189"/>
      <c r="D81" s="158"/>
      <c r="E81" s="159">
        <v>4857.6899999999996</v>
      </c>
      <c r="F81" s="61"/>
    </row>
    <row r="82" spans="1:6" ht="15.95" customHeight="1" x14ac:dyDescent="0.2">
      <c r="A82" s="62"/>
      <c r="B82" s="62"/>
      <c r="C82" s="62"/>
      <c r="D82" s="60"/>
      <c r="E82" s="61"/>
      <c r="F82" s="61"/>
    </row>
    <row r="83" spans="1:6" ht="15.95" customHeight="1" x14ac:dyDescent="0.2">
      <c r="A83" s="130"/>
      <c r="B83" s="179"/>
      <c r="C83" s="180"/>
      <c r="D83" s="180"/>
      <c r="E83" s="180"/>
      <c r="F83" s="160"/>
    </row>
    <row r="84" spans="1:6" ht="15.95" customHeight="1" x14ac:dyDescent="0.2">
      <c r="A84" s="182" t="s">
        <v>29</v>
      </c>
      <c r="B84" s="182"/>
      <c r="C84" s="182"/>
      <c r="D84" s="182"/>
      <c r="E84" s="182"/>
      <c r="F84" s="115"/>
    </row>
    <row r="85" spans="1:6" ht="15.95" customHeight="1" x14ac:dyDescent="0.2">
      <c r="A85" s="184" t="s">
        <v>30</v>
      </c>
      <c r="B85" s="184"/>
      <c r="C85" s="184"/>
      <c r="D85" s="184"/>
      <c r="E85" s="184"/>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6" t="s">
        <v>7</v>
      </c>
      <c r="B88" s="186"/>
      <c r="C88" s="186"/>
      <c r="D88" s="186"/>
      <c r="E88" s="186"/>
      <c r="F88" s="186"/>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D587-B7F1-4426-8469-67485C264491}">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1"/>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158</v>
      </c>
      <c r="C21" s="59"/>
      <c r="D21" s="60"/>
      <c r="E21" s="61"/>
      <c r="F21" s="61"/>
    </row>
    <row r="22" spans="1:6" ht="15" customHeight="1" x14ac:dyDescent="0.2">
      <c r="A22" s="62"/>
      <c r="B22" s="62"/>
      <c r="C22" s="62"/>
      <c r="D22" s="60"/>
      <c r="E22" s="61"/>
      <c r="F22" s="61"/>
    </row>
    <row r="23" spans="1:6" ht="15" customHeight="1" x14ac:dyDescent="0.2">
      <c r="A23" s="62"/>
      <c r="B23" s="59" t="s">
        <v>135</v>
      </c>
      <c r="C23" s="59"/>
      <c r="D23" s="60"/>
      <c r="E23" s="61"/>
      <c r="F23" s="61"/>
    </row>
    <row r="24" spans="1:6" ht="15" customHeight="1" x14ac:dyDescent="0.2">
      <c r="A24" s="62"/>
      <c r="B24" s="59" t="s">
        <v>136</v>
      </c>
      <c r="C24" s="62"/>
      <c r="D24" s="60"/>
      <c r="E24" s="61"/>
      <c r="F24" s="61"/>
    </row>
    <row r="25" spans="1:6" ht="15" customHeight="1" x14ac:dyDescent="0.2">
      <c r="A25" s="62"/>
      <c r="B25" s="62" t="s">
        <v>152</v>
      </c>
      <c r="C25" s="62"/>
      <c r="D25" s="60"/>
      <c r="E25" s="61"/>
      <c r="F25" s="61"/>
    </row>
    <row r="26" spans="1:6" ht="15" customHeight="1" x14ac:dyDescent="0.2">
      <c r="A26" s="62"/>
      <c r="B26" s="62"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159</v>
      </c>
      <c r="F28" s="67"/>
    </row>
    <row r="29" spans="1:6" ht="13.5" customHeight="1" thickBot="1" x14ac:dyDescent="0.25">
      <c r="A29" s="136"/>
      <c r="B29" s="136"/>
      <c r="C29" s="136"/>
      <c r="D29" s="137"/>
      <c r="E29" s="138"/>
      <c r="F29" s="138"/>
    </row>
    <row r="30" spans="1:6" ht="21.75" customHeight="1" x14ac:dyDescent="0.2">
      <c r="A30" s="187" t="s">
        <v>0</v>
      </c>
      <c r="B30" s="187"/>
      <c r="C30" s="187"/>
      <c r="D30" s="187"/>
      <c r="E30" s="187"/>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160</v>
      </c>
      <c r="C34" s="144"/>
      <c r="D34" s="145"/>
      <c r="E34" s="145"/>
      <c r="F34" s="145"/>
    </row>
    <row r="35" spans="1:6" ht="14.25" customHeight="1" x14ac:dyDescent="0.2">
      <c r="A35" s="78"/>
      <c r="B35" s="143" t="s">
        <v>155</v>
      </c>
      <c r="C35" s="146"/>
      <c r="D35" s="145"/>
      <c r="E35" s="145"/>
      <c r="F35" s="145"/>
    </row>
    <row r="36" spans="1:6" ht="14.25" customHeight="1" x14ac:dyDescent="0.2">
      <c r="A36" s="78"/>
      <c r="B36" s="143" t="s">
        <v>21</v>
      </c>
      <c r="C36" s="144"/>
      <c r="D36" s="145"/>
      <c r="E36" s="145"/>
      <c r="F36" s="145"/>
    </row>
    <row r="37" spans="1:6" ht="14.25" customHeight="1" x14ac:dyDescent="0.2">
      <c r="A37" s="78"/>
      <c r="B37" s="143" t="s">
        <v>155</v>
      </c>
      <c r="C37" s="144"/>
      <c r="D37" s="145"/>
      <c r="E37" s="145"/>
      <c r="F37" s="145"/>
    </row>
    <row r="38" spans="1:6" ht="14.25" customHeight="1" x14ac:dyDescent="0.2">
      <c r="A38" s="78"/>
      <c r="B38" s="143" t="s">
        <v>161</v>
      </c>
      <c r="C38" s="144"/>
      <c r="D38" s="145"/>
      <c r="E38" s="145"/>
      <c r="F38" s="145"/>
    </row>
    <row r="39" spans="1:6" ht="14.25" customHeight="1" x14ac:dyDescent="0.2">
      <c r="A39" s="78"/>
      <c r="B39" s="143" t="s">
        <v>155</v>
      </c>
      <c r="C39" s="144"/>
      <c r="D39" s="145"/>
      <c r="E39" s="145"/>
      <c r="F39" s="145"/>
    </row>
    <row r="40" spans="1:6" ht="14.25" customHeight="1" x14ac:dyDescent="0.2">
      <c r="A40" s="78"/>
      <c r="B40" s="143" t="s">
        <v>162</v>
      </c>
      <c r="C40" s="146"/>
      <c r="D40" s="145"/>
      <c r="E40" s="145"/>
      <c r="F40" s="145"/>
    </row>
    <row r="41" spans="1:6" ht="14.25" customHeight="1" x14ac:dyDescent="0.2">
      <c r="A41" s="78"/>
      <c r="B41" s="143" t="s">
        <v>155</v>
      </c>
      <c r="C41" s="144"/>
      <c r="D41" s="145"/>
      <c r="E41" s="145"/>
      <c r="F41" s="145"/>
    </row>
    <row r="42" spans="1:6" ht="14.25" customHeight="1" x14ac:dyDescent="0.2">
      <c r="A42" s="78"/>
      <c r="B42" s="143" t="s">
        <v>163</v>
      </c>
      <c r="C42" s="144"/>
      <c r="D42" s="145"/>
      <c r="E42" s="145"/>
      <c r="F42" s="145"/>
    </row>
    <row r="43" spans="1:6" ht="14.25" customHeight="1" x14ac:dyDescent="0.2">
      <c r="A43" s="78"/>
      <c r="B43" s="143" t="s">
        <v>155</v>
      </c>
      <c r="C43" s="144"/>
      <c r="D43" s="145"/>
      <c r="E43" s="145"/>
      <c r="F43" s="145"/>
    </row>
    <row r="44" spans="1:6" ht="14.25" customHeight="1" x14ac:dyDescent="0.2">
      <c r="A44" s="78"/>
      <c r="B44" s="143" t="s">
        <v>89</v>
      </c>
      <c r="C44" s="144"/>
      <c r="D44" s="145"/>
      <c r="E44" s="145"/>
      <c r="F44" s="145"/>
    </row>
    <row r="45" spans="1:6" ht="14.25" customHeight="1" x14ac:dyDescent="0.2">
      <c r="A45" s="78"/>
      <c r="B45" s="143" t="s">
        <v>155</v>
      </c>
      <c r="C45" s="144"/>
      <c r="D45" s="145"/>
      <c r="E45" s="145"/>
      <c r="F45" s="145"/>
    </row>
    <row r="46" spans="1:6" ht="14.25" customHeight="1" x14ac:dyDescent="0.2">
      <c r="A46" s="78"/>
      <c r="B46" s="143" t="s">
        <v>20</v>
      </c>
      <c r="C46" s="144"/>
      <c r="D46" s="145"/>
      <c r="E46" s="145"/>
      <c r="F46" s="145"/>
    </row>
    <row r="47" spans="1:6" ht="14.25" customHeight="1" x14ac:dyDescent="0.2">
      <c r="A47" s="78"/>
      <c r="B47" s="143" t="s">
        <v>155</v>
      </c>
      <c r="C47" s="144"/>
      <c r="D47" s="145"/>
      <c r="E47" s="145"/>
      <c r="F47" s="145"/>
    </row>
    <row r="48" spans="1:6" ht="14.25" customHeight="1" x14ac:dyDescent="0.2">
      <c r="A48" s="78"/>
      <c r="B48" s="143" t="s">
        <v>22</v>
      </c>
      <c r="C48" s="144"/>
      <c r="D48" s="145"/>
      <c r="E48" s="145"/>
      <c r="F48" s="145"/>
    </row>
    <row r="49" spans="1:6" ht="14.25" customHeight="1" x14ac:dyDescent="0.2">
      <c r="A49" s="78"/>
      <c r="B49" s="143" t="s">
        <v>155</v>
      </c>
      <c r="C49" s="144"/>
      <c r="D49" s="145"/>
      <c r="E49" s="145"/>
      <c r="F49" s="145"/>
    </row>
    <row r="50" spans="1:6" ht="14.25" customHeight="1" x14ac:dyDescent="0.2">
      <c r="A50" s="78"/>
      <c r="B50" s="143" t="s">
        <v>164</v>
      </c>
      <c r="C50" s="147"/>
      <c r="D50" s="147"/>
      <c r="E50" s="145"/>
      <c r="F50" s="145"/>
    </row>
    <row r="51" spans="1:6" ht="14.25" customHeight="1" x14ac:dyDescent="0.2">
      <c r="A51" s="78"/>
      <c r="B51" s="143" t="s">
        <v>155</v>
      </c>
      <c r="C51" s="144"/>
      <c r="D51" s="145"/>
      <c r="E51" s="145"/>
      <c r="F51" s="145"/>
    </row>
    <row r="52" spans="1:6" ht="14.25" customHeight="1" x14ac:dyDescent="0.2">
      <c r="A52" s="78"/>
      <c r="B52" s="143" t="s">
        <v>33</v>
      </c>
      <c r="C52" s="144"/>
      <c r="D52" s="145"/>
      <c r="E52" s="145"/>
      <c r="F52" s="145"/>
    </row>
    <row r="53" spans="1:6" ht="14.25" customHeight="1" x14ac:dyDescent="0.2">
      <c r="A53" s="78"/>
      <c r="B53" s="143" t="s">
        <v>155</v>
      </c>
      <c r="C53" s="144"/>
      <c r="D53" s="145"/>
      <c r="E53" s="145"/>
      <c r="F53" s="145"/>
    </row>
    <row r="54" spans="1:6" ht="14.25" customHeight="1" x14ac:dyDescent="0.2">
      <c r="A54" s="78"/>
      <c r="B54" s="143" t="s">
        <v>165</v>
      </c>
      <c r="C54" s="144"/>
      <c r="D54" s="145"/>
      <c r="E54" s="145"/>
      <c r="F54" s="145"/>
    </row>
    <row r="55" spans="1:6" ht="14.25" customHeight="1" x14ac:dyDescent="0.2">
      <c r="A55" s="78"/>
      <c r="B55" s="143" t="s">
        <v>155</v>
      </c>
      <c r="C55" s="144"/>
      <c r="D55" s="145"/>
      <c r="E55" s="145"/>
      <c r="F55" s="145"/>
    </row>
    <row r="56" spans="1:6" ht="14.25" customHeight="1" x14ac:dyDescent="0.2">
      <c r="A56" s="78"/>
      <c r="B56" s="143" t="s">
        <v>36</v>
      </c>
      <c r="C56" s="144"/>
      <c r="D56" s="145"/>
      <c r="E56" s="145"/>
      <c r="F56" s="145"/>
    </row>
    <row r="57" spans="1:6" ht="14.25" customHeight="1" x14ac:dyDescent="0.2">
      <c r="A57" s="78"/>
      <c r="B57" s="143" t="s">
        <v>155</v>
      </c>
      <c r="C57" s="144"/>
      <c r="D57" s="145"/>
      <c r="E57" s="145"/>
      <c r="F57" s="145"/>
    </row>
    <row r="58" spans="1:6" ht="14.25" customHeight="1" x14ac:dyDescent="0.2">
      <c r="A58" s="78"/>
      <c r="B58" s="143" t="s">
        <v>67</v>
      </c>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38</v>
      </c>
      <c r="D65" s="152" t="s">
        <v>39</v>
      </c>
      <c r="E65" s="145"/>
      <c r="F65" s="145"/>
    </row>
    <row r="66" spans="1:6" ht="14.25" customHeight="1" x14ac:dyDescent="0.2">
      <c r="A66" s="78"/>
      <c r="B66" s="143"/>
      <c r="C66" s="153">
        <v>53.5</v>
      </c>
      <c r="D66" s="154">
        <v>385</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15</v>
      </c>
      <c r="C69" s="102"/>
      <c r="D69" s="60"/>
      <c r="E69" s="103">
        <v>20597.5</v>
      </c>
      <c r="F69" s="103"/>
    </row>
    <row r="70" spans="1:6" ht="15.95" customHeight="1" x14ac:dyDescent="0.2">
      <c r="A70" s="62"/>
      <c r="B70" s="105" t="s">
        <v>12</v>
      </c>
      <c r="C70" s="106"/>
      <c r="D70" s="60"/>
      <c r="E70" s="107">
        <v>0</v>
      </c>
      <c r="F70" s="107"/>
    </row>
    <row r="71" spans="1:6" ht="15.95" customHeight="1" x14ac:dyDescent="0.2">
      <c r="A71" s="62"/>
      <c r="B71" s="157" t="s">
        <v>150</v>
      </c>
      <c r="C71" s="106"/>
      <c r="D71" s="60"/>
      <c r="E71" s="107">
        <v>0</v>
      </c>
      <c r="F71" s="107"/>
    </row>
    <row r="72" spans="1:6" ht="15.95" customHeight="1" x14ac:dyDescent="0.2">
      <c r="A72" s="62"/>
      <c r="B72" s="157" t="s">
        <v>13</v>
      </c>
      <c r="C72" s="106"/>
      <c r="D72" s="60"/>
      <c r="E72" s="107">
        <v>0</v>
      </c>
      <c r="F72" s="107"/>
    </row>
    <row r="73" spans="1:6" ht="15.95" customHeight="1" x14ac:dyDescent="0.2">
      <c r="A73" s="62"/>
      <c r="B73" s="59" t="s">
        <v>14</v>
      </c>
      <c r="C73" s="102"/>
      <c r="D73" s="60"/>
      <c r="E73" s="109">
        <v>20597.5</v>
      </c>
      <c r="F73" s="109"/>
    </row>
    <row r="74" spans="1:6" ht="15.95" customHeight="1" x14ac:dyDescent="0.2">
      <c r="A74" s="62"/>
      <c r="B74" s="106" t="s">
        <v>5</v>
      </c>
      <c r="C74" s="110">
        <v>0.05</v>
      </c>
      <c r="D74" s="106"/>
      <c r="E74" s="111">
        <v>1029.8800000000001</v>
      </c>
      <c r="F74" s="111"/>
    </row>
    <row r="75" spans="1:6" ht="15.95" customHeight="1" x14ac:dyDescent="0.2">
      <c r="A75" s="62"/>
      <c r="B75" s="112" t="s">
        <v>4</v>
      </c>
      <c r="C75" s="113">
        <v>9.9750000000000005E-2</v>
      </c>
      <c r="D75" s="106"/>
      <c r="E75" s="114">
        <v>2054.6</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23681.98</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8" t="s">
        <v>17</v>
      </c>
      <c r="C81" s="189"/>
      <c r="D81" s="158"/>
      <c r="E81" s="159">
        <v>23681.98</v>
      </c>
      <c r="F81" s="61"/>
    </row>
    <row r="82" spans="1:6" ht="15.95" customHeight="1" x14ac:dyDescent="0.2">
      <c r="A82" s="62"/>
      <c r="B82" s="62"/>
      <c r="C82" s="62"/>
      <c r="D82" s="60"/>
      <c r="E82" s="61"/>
      <c r="F82" s="61"/>
    </row>
    <row r="83" spans="1:6" ht="15.95" customHeight="1" x14ac:dyDescent="0.2">
      <c r="A83" s="130"/>
      <c r="B83" s="179"/>
      <c r="C83" s="180"/>
      <c r="D83" s="180"/>
      <c r="E83" s="180"/>
      <c r="F83" s="160"/>
    </row>
    <row r="84" spans="1:6" ht="15.95" customHeight="1" x14ac:dyDescent="0.2">
      <c r="A84" s="182" t="s">
        <v>29</v>
      </c>
      <c r="B84" s="182"/>
      <c r="C84" s="182"/>
      <c r="D84" s="182"/>
      <c r="E84" s="182"/>
      <c r="F84" s="115"/>
    </row>
    <row r="85" spans="1:6" ht="15.95" customHeight="1" x14ac:dyDescent="0.2">
      <c r="A85" s="184" t="s">
        <v>30</v>
      </c>
      <c r="B85" s="184"/>
      <c r="C85" s="184"/>
      <c r="D85" s="184"/>
      <c r="E85" s="184"/>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6" t="s">
        <v>7</v>
      </c>
      <c r="B88" s="186"/>
      <c r="C88" s="186"/>
      <c r="D88" s="186"/>
      <c r="E88" s="186"/>
      <c r="F88" s="186"/>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6C6D8-9D31-45CC-9602-6E827D1F7953}">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1"/>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166</v>
      </c>
      <c r="C21" s="59"/>
      <c r="D21" s="60"/>
      <c r="E21" s="61"/>
      <c r="F21" s="61"/>
    </row>
    <row r="22" spans="1:6" ht="15" customHeight="1" x14ac:dyDescent="0.2">
      <c r="A22" s="62"/>
      <c r="B22" s="62"/>
      <c r="C22" s="62"/>
      <c r="D22" s="60"/>
      <c r="E22" s="61"/>
      <c r="F22" s="61"/>
    </row>
    <row r="23" spans="1:6" ht="15" customHeight="1" x14ac:dyDescent="0.2">
      <c r="A23" s="62"/>
      <c r="B23" s="25" t="s">
        <v>135</v>
      </c>
      <c r="C23" s="59"/>
      <c r="D23" s="60"/>
      <c r="E23" s="61"/>
      <c r="F23" s="61"/>
    </row>
    <row r="24" spans="1:6" ht="15" customHeight="1" x14ac:dyDescent="0.2">
      <c r="A24" s="62"/>
      <c r="B24" s="25" t="s">
        <v>136</v>
      </c>
      <c r="C24" s="62"/>
      <c r="D24" s="60"/>
      <c r="E24" s="61"/>
      <c r="F24" s="61"/>
    </row>
    <row r="25" spans="1:6" ht="15" customHeight="1" x14ac:dyDescent="0.2">
      <c r="A25" s="62"/>
      <c r="B25" s="62" t="s">
        <v>152</v>
      </c>
      <c r="C25" s="62"/>
      <c r="D25" s="60"/>
      <c r="E25" s="61"/>
      <c r="F25" s="61"/>
    </row>
    <row r="26" spans="1:6" ht="15" customHeight="1" x14ac:dyDescent="0.2">
      <c r="A26" s="62"/>
      <c r="B26" s="190"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167</v>
      </c>
      <c r="F28" s="67"/>
    </row>
    <row r="29" spans="1:6" ht="13.5" customHeight="1" thickBot="1" x14ac:dyDescent="0.25">
      <c r="A29" s="136"/>
      <c r="B29" s="136"/>
      <c r="C29" s="136"/>
      <c r="D29" s="137"/>
      <c r="E29" s="138"/>
      <c r="F29" s="138"/>
    </row>
    <row r="30" spans="1:6" ht="21.75" customHeight="1" x14ac:dyDescent="0.2">
      <c r="A30" s="187" t="s">
        <v>0</v>
      </c>
      <c r="B30" s="187"/>
      <c r="C30" s="187"/>
      <c r="D30" s="187"/>
      <c r="E30" s="187"/>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9</v>
      </c>
      <c r="C34" s="144"/>
      <c r="D34" s="145"/>
      <c r="E34" s="145"/>
      <c r="F34" s="145"/>
    </row>
    <row r="35" spans="1:6" ht="14.25" customHeight="1" x14ac:dyDescent="0.2">
      <c r="A35" s="78"/>
      <c r="B35" s="143" t="s">
        <v>155</v>
      </c>
      <c r="C35" s="146"/>
      <c r="D35" s="145"/>
      <c r="E35" s="145"/>
      <c r="F35" s="145"/>
    </row>
    <row r="36" spans="1:6" ht="14.25" customHeight="1" x14ac:dyDescent="0.2">
      <c r="A36" s="78"/>
      <c r="B36" s="143" t="s">
        <v>168</v>
      </c>
      <c r="C36" s="144"/>
      <c r="D36" s="145"/>
      <c r="E36" s="145"/>
      <c r="F36" s="145"/>
    </row>
    <row r="37" spans="1:6" ht="14.25" customHeight="1" x14ac:dyDescent="0.2">
      <c r="A37" s="78"/>
      <c r="B37" s="143" t="s">
        <v>155</v>
      </c>
      <c r="C37" s="144"/>
      <c r="D37" s="145"/>
      <c r="E37" s="145"/>
      <c r="F37" s="145"/>
    </row>
    <row r="38" spans="1:6" ht="14.25" customHeight="1" x14ac:dyDescent="0.2">
      <c r="A38" s="78"/>
      <c r="B38" s="143" t="s">
        <v>169</v>
      </c>
      <c r="C38" s="144"/>
      <c r="D38" s="145"/>
      <c r="E38" s="145"/>
      <c r="F38" s="145"/>
    </row>
    <row r="39" spans="1:6" ht="14.25" customHeight="1" x14ac:dyDescent="0.2">
      <c r="A39" s="78"/>
      <c r="B39" s="143" t="s">
        <v>155</v>
      </c>
      <c r="C39" s="144"/>
      <c r="D39" s="145"/>
      <c r="E39" s="145"/>
      <c r="F39" s="145"/>
    </row>
    <row r="40" spans="1:6" ht="14.25" customHeight="1" x14ac:dyDescent="0.2">
      <c r="A40" s="78"/>
      <c r="B40" s="143" t="s">
        <v>170</v>
      </c>
      <c r="C40" s="146"/>
      <c r="D40" s="145"/>
      <c r="E40" s="145"/>
      <c r="F40" s="145"/>
    </row>
    <row r="41" spans="1:6" ht="14.25" customHeight="1" x14ac:dyDescent="0.2">
      <c r="A41" s="78"/>
      <c r="B41" s="143" t="s">
        <v>155</v>
      </c>
      <c r="C41" s="144"/>
      <c r="D41" s="145"/>
      <c r="E41" s="145"/>
      <c r="F41" s="145"/>
    </row>
    <row r="42" spans="1:6" ht="14.25" customHeight="1" x14ac:dyDescent="0.2">
      <c r="A42" s="78"/>
      <c r="B42" s="143" t="s">
        <v>171</v>
      </c>
      <c r="C42" s="144"/>
      <c r="D42" s="145"/>
      <c r="E42" s="145"/>
      <c r="F42" s="145"/>
    </row>
    <row r="43" spans="1:6" ht="14.25" customHeight="1" x14ac:dyDescent="0.2">
      <c r="A43" s="78"/>
      <c r="B43" s="143" t="s">
        <v>155</v>
      </c>
      <c r="C43" s="144"/>
      <c r="D43" s="145"/>
      <c r="E43" s="145"/>
      <c r="F43" s="145"/>
    </row>
    <row r="44" spans="1:6" ht="14.25" customHeight="1" x14ac:dyDescent="0.2">
      <c r="A44" s="78"/>
      <c r="B44" s="143" t="s">
        <v>67</v>
      </c>
      <c r="C44" s="144"/>
      <c r="D44" s="145"/>
      <c r="E44" s="145"/>
      <c r="F44" s="145"/>
    </row>
    <row r="45" spans="1:6" ht="14.25" customHeight="1" x14ac:dyDescent="0.2">
      <c r="A45" s="78"/>
      <c r="B45" s="143" t="s">
        <v>155</v>
      </c>
      <c r="C45" s="144"/>
      <c r="D45" s="145"/>
      <c r="E45" s="145"/>
      <c r="F45" s="145"/>
    </row>
    <row r="46" spans="1:6" ht="14.25" customHeight="1" x14ac:dyDescent="0.2">
      <c r="A46" s="78"/>
      <c r="B46" s="143" t="s">
        <v>172</v>
      </c>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3"/>
      <c r="C63" s="149"/>
      <c r="D63" s="150"/>
      <c r="E63" s="145"/>
      <c r="F63" s="145"/>
    </row>
    <row r="64" spans="1:6" ht="14.25" customHeight="1" x14ac:dyDescent="0.2">
      <c r="A64" s="78"/>
      <c r="B64" s="143"/>
      <c r="C64" s="153"/>
      <c r="D64" s="154"/>
      <c r="E64" s="145"/>
      <c r="F64" s="145"/>
    </row>
    <row r="65" spans="1:6" ht="14.25" customHeight="1" x14ac:dyDescent="0.2">
      <c r="A65" s="78"/>
      <c r="B65" s="143"/>
      <c r="C65" s="151" t="s">
        <v>38</v>
      </c>
      <c r="D65" s="152" t="s">
        <v>39</v>
      </c>
      <c r="E65" s="145"/>
      <c r="F65" s="145"/>
    </row>
    <row r="66" spans="1:6" ht="14.25" customHeight="1" x14ac:dyDescent="0.2">
      <c r="A66" s="78"/>
      <c r="B66" s="143"/>
      <c r="C66" s="153">
        <v>24.5</v>
      </c>
      <c r="D66" s="154">
        <v>385</v>
      </c>
      <c r="E66" s="155"/>
      <c r="F66" s="155"/>
    </row>
    <row r="67" spans="1:6" ht="14.25" customHeight="1" x14ac:dyDescent="0.2">
      <c r="A67" s="78"/>
      <c r="B67" s="143"/>
      <c r="C67" s="153"/>
      <c r="D67" s="154"/>
      <c r="E67" s="145"/>
      <c r="F67" s="145"/>
    </row>
    <row r="68" spans="1:6" ht="13.5" customHeight="1" x14ac:dyDescent="0.2">
      <c r="A68" s="78"/>
      <c r="B68" s="143"/>
      <c r="C68" s="156"/>
      <c r="D68" s="156"/>
      <c r="E68" s="156"/>
      <c r="F68" s="78"/>
    </row>
    <row r="69" spans="1:6" ht="15.95" customHeight="1" x14ac:dyDescent="0.2">
      <c r="A69" s="62"/>
      <c r="B69" s="102" t="s">
        <v>15</v>
      </c>
      <c r="C69" s="102"/>
      <c r="D69" s="60"/>
      <c r="E69" s="103">
        <v>9432.5</v>
      </c>
      <c r="F69" s="103"/>
    </row>
    <row r="70" spans="1:6" ht="15.95" customHeight="1" x14ac:dyDescent="0.2">
      <c r="A70" s="62"/>
      <c r="B70" s="105" t="s">
        <v>12</v>
      </c>
      <c r="C70" s="106"/>
      <c r="D70" s="60"/>
      <c r="E70" s="107">
        <v>120</v>
      </c>
      <c r="F70" s="107"/>
    </row>
    <row r="71" spans="1:6" ht="15.95" customHeight="1" x14ac:dyDescent="0.2">
      <c r="A71" s="62"/>
      <c r="B71" s="157" t="s">
        <v>150</v>
      </c>
      <c r="C71" s="106"/>
      <c r="D71" s="60"/>
      <c r="E71" s="107">
        <v>0</v>
      </c>
      <c r="F71" s="107"/>
    </row>
    <row r="72" spans="1:6" ht="15.95" customHeight="1" x14ac:dyDescent="0.2">
      <c r="A72" s="62"/>
      <c r="B72" s="157" t="s">
        <v>13</v>
      </c>
      <c r="C72" s="106"/>
      <c r="D72" s="60"/>
      <c r="E72" s="107">
        <v>0</v>
      </c>
      <c r="F72" s="107"/>
    </row>
    <row r="73" spans="1:6" ht="15.95" customHeight="1" x14ac:dyDescent="0.2">
      <c r="A73" s="62"/>
      <c r="B73" s="59" t="s">
        <v>14</v>
      </c>
      <c r="C73" s="102"/>
      <c r="D73" s="60"/>
      <c r="E73" s="109">
        <v>9552.5</v>
      </c>
      <c r="F73" s="109"/>
    </row>
    <row r="74" spans="1:6" ht="15.95" customHeight="1" x14ac:dyDescent="0.2">
      <c r="A74" s="62"/>
      <c r="B74" s="106" t="s">
        <v>5</v>
      </c>
      <c r="C74" s="110">
        <v>0.05</v>
      </c>
      <c r="D74" s="106"/>
      <c r="E74" s="111">
        <v>477.63</v>
      </c>
      <c r="F74" s="111"/>
    </row>
    <row r="75" spans="1:6" ht="15.95" customHeight="1" x14ac:dyDescent="0.2">
      <c r="A75" s="62"/>
      <c r="B75" s="112" t="s">
        <v>4</v>
      </c>
      <c r="C75" s="113">
        <v>9.9750000000000005E-2</v>
      </c>
      <c r="D75" s="106"/>
      <c r="E75" s="114">
        <v>952.86</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10982.99</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8" t="s">
        <v>17</v>
      </c>
      <c r="C81" s="189"/>
      <c r="D81" s="158"/>
      <c r="E81" s="159">
        <v>10982.99</v>
      </c>
      <c r="F81" s="61"/>
    </row>
    <row r="82" spans="1:6" ht="15.95" customHeight="1" x14ac:dyDescent="0.2">
      <c r="A82" s="62"/>
      <c r="B82" s="62"/>
      <c r="C82" s="62"/>
      <c r="D82" s="60"/>
      <c r="E82" s="61"/>
      <c r="F82" s="61"/>
    </row>
    <row r="83" spans="1:6" ht="15.95" customHeight="1" x14ac:dyDescent="0.2">
      <c r="A83" s="130"/>
      <c r="B83" s="179"/>
      <c r="C83" s="180"/>
      <c r="D83" s="180"/>
      <c r="E83" s="180"/>
      <c r="F83" s="160"/>
    </row>
    <row r="84" spans="1:6" ht="15.95" customHeight="1" x14ac:dyDescent="0.2">
      <c r="A84" s="182" t="s">
        <v>29</v>
      </c>
      <c r="B84" s="182"/>
      <c r="C84" s="182"/>
      <c r="D84" s="182"/>
      <c r="E84" s="182"/>
      <c r="F84" s="115"/>
    </row>
    <row r="85" spans="1:6" ht="15.95" customHeight="1" x14ac:dyDescent="0.2">
      <c r="A85" s="184" t="s">
        <v>30</v>
      </c>
      <c r="B85" s="184"/>
      <c r="C85" s="184"/>
      <c r="D85" s="184"/>
      <c r="E85" s="184"/>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6" t="s">
        <v>7</v>
      </c>
      <c r="B88" s="186"/>
      <c r="C88" s="186"/>
      <c r="D88" s="186"/>
      <c r="E88" s="186"/>
      <c r="F88" s="18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E9A0-FFAB-428E-A8C7-F3A3B5218393}">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56</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57</v>
      </c>
      <c r="C35" s="166"/>
      <c r="D35" s="166"/>
      <c r="E35" s="28"/>
      <c r="F35" s="21"/>
    </row>
    <row r="36" spans="1:6" ht="14.25" x14ac:dyDescent="0.2">
      <c r="A36" s="21"/>
      <c r="B36" s="166"/>
      <c r="C36" s="166"/>
      <c r="D36" s="166"/>
      <c r="E36" s="28"/>
      <c r="F36" s="21"/>
    </row>
    <row r="37" spans="1:6" ht="14.25" x14ac:dyDescent="0.2">
      <c r="A37" s="21"/>
      <c r="B37" s="166"/>
      <c r="C37" s="166"/>
      <c r="D37" s="166"/>
      <c r="E37" s="28"/>
      <c r="F37" s="21"/>
    </row>
    <row r="38" spans="1:6" ht="14.25" x14ac:dyDescent="0.2">
      <c r="A38" s="21"/>
      <c r="B38" s="166"/>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28.5" customHeight="1"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s="50" customFormat="1" ht="14.25" x14ac:dyDescent="0.2">
      <c r="A64" s="46"/>
      <c r="B64" s="47"/>
      <c r="C64" s="48"/>
      <c r="D64" s="48"/>
      <c r="E64" s="49"/>
      <c r="F64" s="46"/>
    </row>
    <row r="65" spans="1:6" s="50" customFormat="1" ht="14.25" x14ac:dyDescent="0.2">
      <c r="A65" s="46"/>
      <c r="B65" s="47"/>
      <c r="C65" s="51"/>
      <c r="D65" s="52"/>
      <c r="E65" s="49"/>
      <c r="F65" s="46"/>
    </row>
    <row r="66" spans="1:6" ht="14.25" x14ac:dyDescent="0.2">
      <c r="A66" s="21"/>
      <c r="B66" s="166"/>
      <c r="C66" s="166"/>
      <c r="D66" s="166"/>
      <c r="E66" s="28"/>
      <c r="F66" s="21"/>
    </row>
    <row r="67" spans="1:6" ht="13.5" customHeight="1" x14ac:dyDescent="0.2">
      <c r="A67" s="21"/>
      <c r="B67" s="166"/>
      <c r="C67" s="166"/>
      <c r="D67" s="166"/>
      <c r="E67" s="28"/>
      <c r="F67" s="21"/>
    </row>
    <row r="68" spans="1:6" ht="13.5" customHeight="1" x14ac:dyDescent="0.2">
      <c r="A68" s="21"/>
      <c r="B68" s="25" t="s">
        <v>15</v>
      </c>
      <c r="C68" s="26"/>
      <c r="D68" s="26"/>
      <c r="E68" s="29">
        <f>1.25*295</f>
        <v>368.75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368.75</v>
      </c>
      <c r="F71" s="21"/>
    </row>
    <row r="72" spans="1:6" ht="13.5" customHeight="1" x14ac:dyDescent="0.2">
      <c r="A72" s="21"/>
      <c r="B72" s="26" t="s">
        <v>5</v>
      </c>
      <c r="C72" s="31">
        <v>0.05</v>
      </c>
      <c r="D72" s="26"/>
      <c r="E72" s="35">
        <f>ROUND(E71*C72,2)</f>
        <v>18.440000000000001</v>
      </c>
      <c r="F72" s="21"/>
    </row>
    <row r="73" spans="1:6" ht="13.5" customHeight="1" x14ac:dyDescent="0.2">
      <c r="A73" s="21"/>
      <c r="B73" s="26" t="s">
        <v>4</v>
      </c>
      <c r="C73" s="42">
        <v>9.9750000000000005E-2</v>
      </c>
      <c r="D73" s="26"/>
      <c r="E73" s="43">
        <f>ROUND(E71*C73,2)</f>
        <v>36.78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423.97</v>
      </c>
      <c r="F75" s="21"/>
    </row>
    <row r="76" spans="1:6" ht="15.75" thickTop="1" x14ac:dyDescent="0.2">
      <c r="A76" s="21"/>
      <c r="B76" s="171"/>
      <c r="C76" s="171"/>
      <c r="D76" s="171"/>
      <c r="E76" s="36"/>
      <c r="F76" s="21"/>
    </row>
    <row r="77" spans="1:6" ht="15" x14ac:dyDescent="0.2">
      <c r="A77" s="21"/>
      <c r="B77" s="167" t="s">
        <v>18</v>
      </c>
      <c r="C77" s="167"/>
      <c r="D77" s="167"/>
      <c r="E77" s="36">
        <v>0</v>
      </c>
      <c r="F77" s="21"/>
    </row>
    <row r="78" spans="1:6" ht="15" x14ac:dyDescent="0.2">
      <c r="A78" s="21"/>
      <c r="B78" s="171"/>
      <c r="C78" s="171"/>
      <c r="D78" s="171"/>
      <c r="E78" s="36"/>
      <c r="F78" s="21"/>
    </row>
    <row r="79" spans="1:6" ht="19.5" customHeight="1" x14ac:dyDescent="0.2">
      <c r="A79" s="21"/>
      <c r="B79" s="37" t="s">
        <v>17</v>
      </c>
      <c r="C79" s="38"/>
      <c r="D79" s="38"/>
      <c r="E79" s="39">
        <f>E75-E77</f>
        <v>423.97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4"/>
      <c r="C82" s="164"/>
      <c r="D82" s="164"/>
      <c r="E82" s="164"/>
      <c r="F82" s="21"/>
    </row>
    <row r="83" spans="1:6" ht="14.25" x14ac:dyDescent="0.2">
      <c r="A83" s="172" t="s">
        <v>29</v>
      </c>
      <c r="B83" s="172"/>
      <c r="C83" s="172"/>
      <c r="D83" s="172"/>
      <c r="E83" s="172"/>
      <c r="F83" s="172"/>
    </row>
    <row r="84" spans="1:6" ht="14.25" x14ac:dyDescent="0.2">
      <c r="A84" s="168" t="s">
        <v>30</v>
      </c>
      <c r="B84" s="168"/>
      <c r="C84" s="168"/>
      <c r="D84" s="168"/>
      <c r="E84" s="168"/>
      <c r="F84" s="168"/>
    </row>
    <row r="85" spans="1:6" x14ac:dyDescent="0.2">
      <c r="A85" s="21"/>
      <c r="B85" s="21"/>
      <c r="C85" s="21"/>
      <c r="D85" s="21"/>
      <c r="E85" s="21"/>
      <c r="F85" s="21"/>
    </row>
    <row r="86" spans="1:6" x14ac:dyDescent="0.2">
      <c r="A86" s="21"/>
      <c r="B86" s="165"/>
      <c r="C86" s="165"/>
      <c r="D86" s="165"/>
      <c r="E86" s="165"/>
      <c r="F86" s="21"/>
    </row>
    <row r="87" spans="1:6" ht="15" x14ac:dyDescent="0.2">
      <c r="A87" s="169" t="s">
        <v>7</v>
      </c>
      <c r="B87" s="169"/>
      <c r="C87" s="169"/>
      <c r="D87" s="169"/>
      <c r="E87" s="169"/>
      <c r="F87" s="169"/>
    </row>
    <row r="89" spans="1:6" ht="39.75" customHeight="1" x14ac:dyDescent="0.2">
      <c r="B89" s="162"/>
      <c r="C89" s="163"/>
      <c r="D89" s="163"/>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D3F996C0-3BF8-4B09-A375-48579522E60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1488-754A-43A5-B77F-029B95C3CF24}">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57</v>
      </c>
      <c r="C35" s="166"/>
      <c r="D35" s="166"/>
      <c r="E35" s="28"/>
      <c r="F35" s="21"/>
    </row>
    <row r="36" spans="1:6" ht="14.25" x14ac:dyDescent="0.2">
      <c r="A36" s="21"/>
      <c r="B36" s="166"/>
      <c r="C36" s="166"/>
      <c r="D36" s="166"/>
      <c r="E36" s="28"/>
      <c r="F36" s="21"/>
    </row>
    <row r="37" spans="1:6" ht="14.25" x14ac:dyDescent="0.2">
      <c r="A37" s="21"/>
      <c r="B37" s="166" t="s">
        <v>60</v>
      </c>
      <c r="C37" s="166"/>
      <c r="D37" s="166"/>
      <c r="E37" s="28"/>
      <c r="F37" s="21"/>
    </row>
    <row r="38" spans="1:6" ht="14.25" x14ac:dyDescent="0.2">
      <c r="A38" s="21"/>
      <c r="B38" s="166"/>
      <c r="C38" s="166"/>
      <c r="D38" s="166"/>
      <c r="E38" s="28"/>
      <c r="F38" s="21"/>
    </row>
    <row r="39" spans="1:6" ht="14.25" x14ac:dyDescent="0.2">
      <c r="A39" s="21"/>
      <c r="B39" s="166" t="s">
        <v>61</v>
      </c>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2*295</f>
        <v>590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590</v>
      </c>
      <c r="F72" s="21"/>
    </row>
    <row r="73" spans="1:6" ht="13.5" customHeight="1" x14ac:dyDescent="0.2">
      <c r="A73" s="21"/>
      <c r="B73" s="26" t="s">
        <v>5</v>
      </c>
      <c r="C73" s="31">
        <v>0.05</v>
      </c>
      <c r="D73" s="26"/>
      <c r="E73" s="35">
        <f>ROUND(E72*C73,2)</f>
        <v>29.5</v>
      </c>
      <c r="F73" s="21"/>
    </row>
    <row r="74" spans="1:6" ht="13.5" customHeight="1" x14ac:dyDescent="0.2">
      <c r="A74" s="21"/>
      <c r="B74" s="26" t="s">
        <v>4</v>
      </c>
      <c r="C74" s="42">
        <v>9.9750000000000005E-2</v>
      </c>
      <c r="D74" s="26"/>
      <c r="E74" s="43">
        <f>ROUND(E72*C74,2)</f>
        <v>58.85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678.35</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678.35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50:D50"/>
    <mergeCell ref="B38:D38"/>
    <mergeCell ref="B39:D39"/>
    <mergeCell ref="B40:D40"/>
    <mergeCell ref="B41:D41"/>
    <mergeCell ref="B42:D42"/>
    <mergeCell ref="B43:D43"/>
    <mergeCell ref="B45:D45"/>
    <mergeCell ref="B46:D46"/>
    <mergeCell ref="B47:D47"/>
    <mergeCell ref="B48:D48"/>
    <mergeCell ref="B49:D49"/>
    <mergeCell ref="B59:D59"/>
    <mergeCell ref="B60:D60"/>
    <mergeCell ref="B61:D61"/>
    <mergeCell ref="B62:D62"/>
    <mergeCell ref="B51:D51"/>
    <mergeCell ref="B52:D52"/>
    <mergeCell ref="B53:D53"/>
    <mergeCell ref="B54:D54"/>
    <mergeCell ref="B55:D55"/>
    <mergeCell ref="B56:D56"/>
    <mergeCell ref="B90:D90"/>
    <mergeCell ref="B44:D44"/>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s>
  <dataValidations count="1">
    <dataValidation type="list" allowBlank="1" showInputMessage="1" showErrorMessage="1" sqref="B77:B79 B12:B20 B33:B68" xr:uid="{13183CE4-84CE-4D21-9FA7-932BC19FCC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5E8C-BB83-4C48-8CB2-DA1AEE87D9AD}">
  <sheetPr>
    <pageSetUpPr fitToPage="1"/>
  </sheetPr>
  <dimension ref="A12:F92"/>
  <sheetViews>
    <sheetView view="pageBreakPreview" topLeftCell="A3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64</v>
      </c>
      <c r="C35" s="166"/>
      <c r="D35" s="166"/>
      <c r="E35" s="28"/>
      <c r="F35" s="21"/>
    </row>
    <row r="36" spans="1:6" ht="14.25" x14ac:dyDescent="0.2">
      <c r="A36" s="21"/>
      <c r="B36" s="166"/>
      <c r="C36" s="166"/>
      <c r="D36" s="166"/>
      <c r="E36" s="28"/>
      <c r="F36" s="21"/>
    </row>
    <row r="37" spans="1:6" ht="14.25" x14ac:dyDescent="0.2">
      <c r="A37" s="21"/>
      <c r="B37" s="166"/>
      <c r="C37" s="166"/>
      <c r="D37" s="166"/>
      <c r="E37" s="28"/>
      <c r="F37" s="21"/>
    </row>
    <row r="38" spans="1:6" ht="14.25" x14ac:dyDescent="0.2">
      <c r="A38" s="21"/>
      <c r="B38" s="166"/>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v>295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339.18</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FDE7B9C-44D9-4857-AAF3-6784E4C3FB6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534-4357-4668-B828-78612A176C3C}">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32</v>
      </c>
      <c r="C35" s="166"/>
      <c r="D35" s="166"/>
      <c r="E35" s="28"/>
      <c r="F35" s="21"/>
    </row>
    <row r="36" spans="1:6" ht="14.25" x14ac:dyDescent="0.2">
      <c r="A36" s="21"/>
      <c r="B36" s="166"/>
      <c r="C36" s="166"/>
      <c r="D36" s="166"/>
      <c r="E36" s="28"/>
      <c r="F36" s="21"/>
    </row>
    <row r="37" spans="1:6" ht="14.25" x14ac:dyDescent="0.2">
      <c r="A37" s="21"/>
      <c r="B37" s="166" t="s">
        <v>31</v>
      </c>
      <c r="C37" s="166"/>
      <c r="D37" s="166"/>
      <c r="E37" s="28"/>
      <c r="F37" s="21"/>
    </row>
    <row r="38" spans="1:6" ht="14.25" x14ac:dyDescent="0.2">
      <c r="A38" s="21"/>
      <c r="B38" s="166"/>
      <c r="C38" s="166"/>
      <c r="D38" s="166"/>
      <c r="E38" s="28"/>
      <c r="F38" s="21"/>
    </row>
    <row r="39" spans="1:6" ht="14.25" x14ac:dyDescent="0.2">
      <c r="A39" s="21"/>
      <c r="B39" s="166" t="s">
        <v>69</v>
      </c>
      <c r="C39" s="166"/>
      <c r="D39" s="166"/>
      <c r="E39" s="28"/>
      <c r="F39" s="21"/>
    </row>
    <row r="40" spans="1:6" ht="14.25" x14ac:dyDescent="0.2">
      <c r="A40" s="21"/>
      <c r="B40" s="166"/>
      <c r="C40" s="166"/>
      <c r="D40" s="166"/>
      <c r="E40" s="28"/>
      <c r="F40" s="21"/>
    </row>
    <row r="41" spans="1:6" ht="14.25" x14ac:dyDescent="0.2">
      <c r="A41" s="21"/>
      <c r="B41" s="166" t="s">
        <v>2</v>
      </c>
      <c r="C41" s="166"/>
      <c r="D41" s="166"/>
      <c r="E41" s="28"/>
      <c r="F41" s="21"/>
    </row>
    <row r="42" spans="1:6" ht="14.25" x14ac:dyDescent="0.2">
      <c r="A42" s="21"/>
      <c r="B42" s="166"/>
      <c r="C42" s="166"/>
      <c r="D42" s="166"/>
      <c r="E42" s="28"/>
      <c r="F42" s="21"/>
    </row>
    <row r="43" spans="1:6" ht="14.25" x14ac:dyDescent="0.2">
      <c r="A43" s="21"/>
      <c r="B43" s="166" t="s">
        <v>68</v>
      </c>
      <c r="C43" s="166"/>
      <c r="D43" s="166"/>
      <c r="E43" s="28"/>
      <c r="F43" s="21"/>
    </row>
    <row r="44" spans="1:6" ht="14.25" x14ac:dyDescent="0.2">
      <c r="A44" s="21"/>
      <c r="B44" s="166"/>
      <c r="C44" s="166"/>
      <c r="D44" s="166"/>
      <c r="E44" s="28"/>
      <c r="F44" s="21"/>
    </row>
    <row r="45" spans="1:6" ht="14.25" x14ac:dyDescent="0.2">
      <c r="A45" s="21"/>
      <c r="B45" s="166" t="s">
        <v>67</v>
      </c>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14.5*325</f>
        <v>4712.5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4712.5</v>
      </c>
      <c r="F72" s="21"/>
    </row>
    <row r="73" spans="1:6" ht="13.5" customHeight="1" x14ac:dyDescent="0.2">
      <c r="A73" s="21"/>
      <c r="B73" s="26" t="s">
        <v>5</v>
      </c>
      <c r="C73" s="31">
        <v>0.05</v>
      </c>
      <c r="D73" s="26"/>
      <c r="E73" s="35">
        <f>ROUND(E72*C73,2)</f>
        <v>235.63</v>
      </c>
      <c r="F73" s="21"/>
    </row>
    <row r="74" spans="1:6" ht="13.5" customHeight="1" x14ac:dyDescent="0.2">
      <c r="A74" s="21"/>
      <c r="B74" s="26" t="s">
        <v>4</v>
      </c>
      <c r="C74" s="42">
        <v>9.9750000000000005E-2</v>
      </c>
      <c r="D74" s="26"/>
      <c r="E74" s="43">
        <f>ROUND(E72*C74,2)</f>
        <v>470.07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5418.2</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5418.2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73C4E63F-DC98-4E21-9A7B-5736D226EFF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EEC9-FE99-41FB-A41D-31E449453909}">
  <sheetPr>
    <pageSetUpPr fitToPage="1"/>
  </sheetPr>
  <dimension ref="A12:F92"/>
  <sheetViews>
    <sheetView view="pageBreakPreview" topLeftCell="A29"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2</v>
      </c>
      <c r="C35" s="166"/>
      <c r="D35" s="166"/>
      <c r="E35" s="28"/>
      <c r="F35" s="21"/>
    </row>
    <row r="36" spans="1:6" ht="14.25" x14ac:dyDescent="0.2">
      <c r="A36" s="21"/>
      <c r="B36" s="166"/>
      <c r="C36" s="166"/>
      <c r="D36" s="166"/>
      <c r="E36" s="28"/>
      <c r="F36" s="21"/>
    </row>
    <row r="37" spans="1:6" ht="14.25" x14ac:dyDescent="0.2">
      <c r="A37" s="21"/>
      <c r="B37" s="166" t="s">
        <v>21</v>
      </c>
      <c r="C37" s="166"/>
      <c r="D37" s="166"/>
      <c r="E37" s="28"/>
      <c r="F37" s="21"/>
    </row>
    <row r="38" spans="1:6" ht="14.25" x14ac:dyDescent="0.2">
      <c r="A38" s="21"/>
      <c r="B38" s="166"/>
      <c r="C38" s="166"/>
      <c r="D38" s="166"/>
      <c r="E38" s="28"/>
      <c r="F38" s="21"/>
    </row>
    <row r="39" spans="1:6" ht="14.25" x14ac:dyDescent="0.2">
      <c r="A39" s="21"/>
      <c r="B39" s="166" t="s">
        <v>72</v>
      </c>
      <c r="C39" s="166"/>
      <c r="D39" s="166"/>
      <c r="E39" s="28"/>
      <c r="F39" s="21"/>
    </row>
    <row r="40" spans="1:6" ht="14.25" x14ac:dyDescent="0.2">
      <c r="A40" s="21"/>
      <c r="B40" s="166"/>
      <c r="C40" s="166"/>
      <c r="D40" s="166"/>
      <c r="E40" s="28"/>
      <c r="F40" s="21"/>
    </row>
    <row r="41" spans="1:6" ht="14.25" x14ac:dyDescent="0.2">
      <c r="A41" s="21"/>
      <c r="B41" s="166" t="s">
        <v>73</v>
      </c>
      <c r="C41" s="166"/>
      <c r="D41" s="166"/>
      <c r="E41" s="28"/>
      <c r="F41" s="21"/>
    </row>
    <row r="42" spans="1:6" ht="14.25" x14ac:dyDescent="0.2">
      <c r="A42" s="21"/>
      <c r="B42" s="166"/>
      <c r="C42" s="166"/>
      <c r="D42" s="166"/>
      <c r="E42" s="28"/>
      <c r="F42" s="21"/>
    </row>
    <row r="43" spans="1:6" ht="14.25" x14ac:dyDescent="0.2">
      <c r="A43" s="21"/>
      <c r="B43" s="166" t="s">
        <v>74</v>
      </c>
      <c r="C43" s="166"/>
      <c r="D43" s="166"/>
      <c r="E43" s="28"/>
      <c r="F43" s="21"/>
    </row>
    <row r="44" spans="1:6" ht="14.25" x14ac:dyDescent="0.2">
      <c r="A44" s="21"/>
      <c r="B44" s="166"/>
      <c r="C44" s="166"/>
      <c r="D44" s="166"/>
      <c r="E44" s="28"/>
      <c r="F44" s="21"/>
    </row>
    <row r="45" spans="1:6" ht="14.25" x14ac:dyDescent="0.2">
      <c r="A45" s="21"/>
      <c r="B45" s="166" t="s">
        <v>34</v>
      </c>
      <c r="C45" s="166"/>
      <c r="D45" s="166"/>
      <c r="E45" s="28"/>
      <c r="F45" s="21"/>
    </row>
    <row r="46" spans="1:6" ht="14.25" x14ac:dyDescent="0.2">
      <c r="A46" s="21"/>
      <c r="B46" s="166"/>
      <c r="C46" s="166"/>
      <c r="D46" s="166"/>
      <c r="E46" s="28"/>
      <c r="F46" s="21"/>
    </row>
    <row r="47" spans="1:6" ht="14.25" x14ac:dyDescent="0.2">
      <c r="A47" s="21"/>
      <c r="B47" s="166" t="s">
        <v>28</v>
      </c>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7.5*325</f>
        <v>2437.5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2437.5</v>
      </c>
      <c r="F72" s="21"/>
    </row>
    <row r="73" spans="1:6" ht="13.5" customHeight="1" x14ac:dyDescent="0.2">
      <c r="A73" s="21"/>
      <c r="B73" s="26" t="s">
        <v>5</v>
      </c>
      <c r="C73" s="31">
        <v>0.05</v>
      </c>
      <c r="D73" s="26"/>
      <c r="E73" s="35">
        <f>ROUND(E72*C73,2)</f>
        <v>121.88</v>
      </c>
      <c r="F73" s="21"/>
    </row>
    <row r="74" spans="1:6" ht="13.5" customHeight="1" x14ac:dyDescent="0.2">
      <c r="A74" s="21"/>
      <c r="B74" s="26" t="s">
        <v>4</v>
      </c>
      <c r="C74" s="42">
        <v>9.9750000000000005E-2</v>
      </c>
      <c r="D74" s="26"/>
      <c r="E74" s="43">
        <f>ROUND(E72*C74,2)</f>
        <v>243.14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2802.52</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2802.52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EF3295E-56E1-409B-8870-B95DAB96AF1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48CB-B278-4A42-BF9D-51147335FC74}">
  <sheetPr>
    <pageSetUpPr fitToPage="1"/>
  </sheetPr>
  <dimension ref="A12:F92"/>
  <sheetViews>
    <sheetView view="pageBreakPreview" topLeftCell="A3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76</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28</v>
      </c>
      <c r="C35" s="166"/>
      <c r="D35" s="166"/>
      <c r="E35" s="28"/>
      <c r="F35" s="21"/>
    </row>
    <row r="36" spans="1:6" ht="14.25" x14ac:dyDescent="0.2">
      <c r="A36" s="21"/>
      <c r="B36" s="166"/>
      <c r="C36" s="166"/>
      <c r="D36" s="166"/>
      <c r="E36" s="28"/>
      <c r="F36" s="21"/>
    </row>
    <row r="37" spans="1:6" ht="14.25" x14ac:dyDescent="0.2">
      <c r="A37" s="21"/>
      <c r="B37" s="166"/>
      <c r="C37" s="166"/>
      <c r="D37" s="166"/>
      <c r="E37" s="28"/>
      <c r="F37" s="21"/>
    </row>
    <row r="38" spans="1:6" ht="14.25" x14ac:dyDescent="0.2">
      <c r="A38" s="21"/>
      <c r="B38" s="166"/>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1.75*325</f>
        <v>568.75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568.75</v>
      </c>
      <c r="F72" s="21"/>
    </row>
    <row r="73" spans="1:6" ht="13.5" customHeight="1" x14ac:dyDescent="0.2">
      <c r="A73" s="21"/>
      <c r="B73" s="26" t="s">
        <v>5</v>
      </c>
      <c r="C73" s="31">
        <v>0.05</v>
      </c>
      <c r="D73" s="26"/>
      <c r="E73" s="35">
        <f>ROUND(E72*C73,2)</f>
        <v>28.44</v>
      </c>
      <c r="F73" s="21"/>
    </row>
    <row r="74" spans="1:6" ht="13.5" customHeight="1" x14ac:dyDescent="0.2">
      <c r="A74" s="21"/>
      <c r="B74" s="26" t="s">
        <v>4</v>
      </c>
      <c r="C74" s="42">
        <v>9.9750000000000005E-2</v>
      </c>
      <c r="D74" s="26"/>
      <c r="E74" s="43">
        <f>ROUND(E72*C74,2)</f>
        <v>56.73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653.92000000000007</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653.92000000000007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2591DF81-E990-416B-8472-9D1580AFFB8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98E2-C755-4656-ADD1-C02F4AE136BC}">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78</v>
      </c>
      <c r="F28" s="21"/>
    </row>
    <row r="29" spans="1:6" ht="13.5" thickBot="1" x14ac:dyDescent="0.25">
      <c r="A29" s="19"/>
      <c r="B29" s="19"/>
      <c r="C29" s="19"/>
      <c r="D29" s="19"/>
      <c r="E29" s="19"/>
      <c r="F29" s="20"/>
    </row>
    <row r="30" spans="1:6" s="40" customFormat="1" ht="21.75" customHeight="1" x14ac:dyDescent="0.2">
      <c r="A30" s="170" t="s">
        <v>0</v>
      </c>
      <c r="B30" s="170"/>
      <c r="C30" s="170"/>
      <c r="D30" s="170"/>
      <c r="E30" s="170"/>
      <c r="F30" s="170"/>
    </row>
    <row r="31" spans="1:6" x14ac:dyDescent="0.2">
      <c r="A31" s="17"/>
      <c r="B31" s="18"/>
      <c r="C31" s="17"/>
      <c r="D31" s="17"/>
      <c r="E31" s="17"/>
    </row>
    <row r="32" spans="1:6" ht="14.25" x14ac:dyDescent="0.2">
      <c r="A32" s="21"/>
      <c r="B32" s="22" t="s">
        <v>6</v>
      </c>
      <c r="C32" s="22"/>
      <c r="D32" s="22"/>
      <c r="E32" s="28"/>
      <c r="F32" s="21"/>
    </row>
    <row r="33" spans="1:6" ht="14.25" x14ac:dyDescent="0.2">
      <c r="A33" s="21"/>
      <c r="B33" s="166"/>
      <c r="C33" s="166"/>
      <c r="D33" s="166"/>
      <c r="E33" s="28"/>
      <c r="F33" s="21"/>
    </row>
    <row r="34" spans="1:6" ht="14.25" x14ac:dyDescent="0.2">
      <c r="A34" s="21"/>
      <c r="B34" s="166"/>
      <c r="C34" s="166"/>
      <c r="D34" s="166"/>
      <c r="E34" s="28"/>
      <c r="F34" s="21"/>
    </row>
    <row r="35" spans="1:6" ht="14.25" x14ac:dyDescent="0.2">
      <c r="A35" s="21"/>
      <c r="B35" s="166" t="s">
        <v>28</v>
      </c>
      <c r="C35" s="166"/>
      <c r="D35" s="166"/>
      <c r="E35" s="28"/>
      <c r="F35" s="21"/>
    </row>
    <row r="36" spans="1:6" ht="14.25" x14ac:dyDescent="0.2">
      <c r="A36" s="21"/>
      <c r="B36" s="166"/>
      <c r="C36" s="166"/>
      <c r="D36" s="166"/>
      <c r="E36" s="28"/>
      <c r="F36" s="21"/>
    </row>
    <row r="37" spans="1:6" ht="14.25" x14ac:dyDescent="0.2">
      <c r="A37" s="21"/>
      <c r="B37" s="166" t="s">
        <v>2</v>
      </c>
      <c r="C37" s="166"/>
      <c r="D37" s="166"/>
      <c r="E37" s="28"/>
      <c r="F37" s="21"/>
    </row>
    <row r="38" spans="1:6" ht="14.25" x14ac:dyDescent="0.2">
      <c r="A38" s="21"/>
      <c r="B38" s="166"/>
      <c r="C38" s="166"/>
      <c r="D38" s="166"/>
      <c r="E38" s="28"/>
      <c r="F38" s="21"/>
    </row>
    <row r="39" spans="1:6" ht="14.25" x14ac:dyDescent="0.2">
      <c r="A39" s="21"/>
      <c r="B39" s="166"/>
      <c r="C39" s="166"/>
      <c r="D39" s="166"/>
      <c r="E39" s="28"/>
      <c r="F39" s="21"/>
    </row>
    <row r="40" spans="1:6" ht="14.25" x14ac:dyDescent="0.2">
      <c r="A40" s="21"/>
      <c r="B40" s="166"/>
      <c r="C40" s="166"/>
      <c r="D40" s="166"/>
      <c r="E40" s="28"/>
      <c r="F40" s="21"/>
    </row>
    <row r="41" spans="1:6" ht="14.25" x14ac:dyDescent="0.2">
      <c r="A41" s="21"/>
      <c r="B41" s="166"/>
      <c r="C41" s="166"/>
      <c r="D41" s="166"/>
      <c r="E41" s="28"/>
      <c r="F41" s="21"/>
    </row>
    <row r="42" spans="1:6" ht="14.25" x14ac:dyDescent="0.2">
      <c r="A42" s="21"/>
      <c r="B42" s="166"/>
      <c r="C42" s="166"/>
      <c r="D42" s="166"/>
      <c r="E42" s="28"/>
      <c r="F42" s="21"/>
    </row>
    <row r="43" spans="1:6" ht="14.25" x14ac:dyDescent="0.2">
      <c r="A43" s="21"/>
      <c r="B43" s="166"/>
      <c r="C43" s="166"/>
      <c r="D43" s="166"/>
      <c r="E43" s="28"/>
      <c r="F43" s="21"/>
    </row>
    <row r="44" spans="1:6" ht="14.25" x14ac:dyDescent="0.2">
      <c r="A44" s="21"/>
      <c r="B44" s="166"/>
      <c r="C44" s="166"/>
      <c r="D44" s="166"/>
      <c r="E44" s="28"/>
      <c r="F44" s="21"/>
    </row>
    <row r="45" spans="1:6" ht="14.25" x14ac:dyDescent="0.2">
      <c r="A45" s="21"/>
      <c r="B45" s="166"/>
      <c r="C45" s="166"/>
      <c r="D45" s="166"/>
      <c r="E45" s="28"/>
      <c r="F45" s="21"/>
    </row>
    <row r="46" spans="1:6" ht="14.25" x14ac:dyDescent="0.2">
      <c r="A46" s="21"/>
      <c r="B46" s="166"/>
      <c r="C46" s="166"/>
      <c r="D46" s="166"/>
      <c r="E46" s="28"/>
      <c r="F46" s="21"/>
    </row>
    <row r="47" spans="1:6" ht="14.25" x14ac:dyDescent="0.2">
      <c r="A47" s="21"/>
      <c r="B47" s="166"/>
      <c r="C47" s="166"/>
      <c r="D47" s="166"/>
      <c r="E47" s="28"/>
      <c r="F47" s="21"/>
    </row>
    <row r="48" spans="1:6" ht="14.25" x14ac:dyDescent="0.2">
      <c r="A48" s="21"/>
      <c r="B48" s="166"/>
      <c r="C48" s="166"/>
      <c r="D48" s="166"/>
      <c r="E48" s="28"/>
      <c r="F48" s="21"/>
    </row>
    <row r="49" spans="1:6" ht="14.25" x14ac:dyDescent="0.2">
      <c r="A49" s="21"/>
      <c r="B49" s="166"/>
      <c r="C49" s="166"/>
      <c r="D49" s="166"/>
      <c r="E49" s="28"/>
      <c r="F49" s="21"/>
    </row>
    <row r="50" spans="1:6" ht="14.25" x14ac:dyDescent="0.2">
      <c r="A50" s="21"/>
      <c r="B50" s="166"/>
      <c r="C50" s="166"/>
      <c r="D50" s="166"/>
      <c r="E50" s="28"/>
      <c r="F50" s="21"/>
    </row>
    <row r="51" spans="1:6" ht="14.25" x14ac:dyDescent="0.2">
      <c r="A51" s="21"/>
      <c r="B51" s="166"/>
      <c r="C51" s="166"/>
      <c r="D51" s="166"/>
      <c r="E51" s="28"/>
      <c r="F51" s="21"/>
    </row>
    <row r="52" spans="1:6" ht="14.25" x14ac:dyDescent="0.2">
      <c r="A52" s="21"/>
      <c r="B52" s="166"/>
      <c r="C52" s="166"/>
      <c r="D52" s="166"/>
      <c r="E52" s="28"/>
      <c r="F52" s="21"/>
    </row>
    <row r="53" spans="1:6" ht="14.25" x14ac:dyDescent="0.2">
      <c r="A53" s="21"/>
      <c r="B53" s="166"/>
      <c r="C53" s="166"/>
      <c r="D53" s="166"/>
      <c r="E53" s="28"/>
      <c r="F53" s="21"/>
    </row>
    <row r="54" spans="1:6" ht="14.25" x14ac:dyDescent="0.2">
      <c r="A54" s="21"/>
      <c r="B54" s="166"/>
      <c r="C54" s="166"/>
      <c r="D54" s="166"/>
      <c r="E54" s="28"/>
      <c r="F54" s="21"/>
    </row>
    <row r="55" spans="1:6" ht="14.25" x14ac:dyDescent="0.2">
      <c r="A55" s="21"/>
      <c r="B55" s="166"/>
      <c r="C55" s="166"/>
      <c r="D55" s="166"/>
      <c r="E55" s="28"/>
      <c r="F55" s="21"/>
    </row>
    <row r="56" spans="1:6" ht="14.25" x14ac:dyDescent="0.2">
      <c r="A56" s="21"/>
      <c r="B56" s="166"/>
      <c r="C56" s="166"/>
      <c r="D56" s="166"/>
      <c r="E56" s="28"/>
      <c r="F56" s="21"/>
    </row>
    <row r="57" spans="1:6" ht="14.25" x14ac:dyDescent="0.2">
      <c r="A57" s="21"/>
      <c r="B57" s="166"/>
      <c r="C57" s="166"/>
      <c r="D57" s="166"/>
      <c r="E57" s="28"/>
      <c r="F57" s="21"/>
    </row>
    <row r="58" spans="1:6" ht="14.25" x14ac:dyDescent="0.2">
      <c r="A58" s="21"/>
      <c r="B58" s="166"/>
      <c r="C58" s="166"/>
      <c r="D58" s="166"/>
      <c r="E58" s="28"/>
      <c r="F58" s="21"/>
    </row>
    <row r="59" spans="1:6" ht="14.25" x14ac:dyDescent="0.2">
      <c r="A59" s="21"/>
      <c r="B59" s="166"/>
      <c r="C59" s="166"/>
      <c r="D59" s="166"/>
      <c r="E59" s="28"/>
      <c r="F59" s="21"/>
    </row>
    <row r="60" spans="1:6" ht="14.25" x14ac:dyDescent="0.2">
      <c r="A60" s="21"/>
      <c r="B60" s="166"/>
      <c r="C60" s="166"/>
      <c r="D60" s="166"/>
      <c r="E60" s="28"/>
      <c r="F60" s="21"/>
    </row>
    <row r="61" spans="1:6" ht="14.25" x14ac:dyDescent="0.2">
      <c r="A61" s="21"/>
      <c r="B61" s="166"/>
      <c r="C61" s="166"/>
      <c r="D61" s="166"/>
      <c r="E61" s="28"/>
      <c r="F61" s="21"/>
    </row>
    <row r="62" spans="1:6" ht="14.25" x14ac:dyDescent="0.2">
      <c r="A62" s="21"/>
      <c r="B62" s="166"/>
      <c r="C62" s="166"/>
      <c r="D62" s="166"/>
      <c r="E62" s="28"/>
      <c r="F62" s="21"/>
    </row>
    <row r="63" spans="1:6" ht="14.25" x14ac:dyDescent="0.2">
      <c r="A63" s="21"/>
      <c r="B63" s="166"/>
      <c r="C63" s="166"/>
      <c r="D63" s="166"/>
      <c r="E63" s="28"/>
      <c r="F63" s="21"/>
    </row>
    <row r="64" spans="1:6" ht="14.25" x14ac:dyDescent="0.2">
      <c r="A64" s="21"/>
      <c r="B64" s="166"/>
      <c r="C64" s="166"/>
      <c r="D64" s="166"/>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6"/>
      <c r="C67" s="166"/>
      <c r="D67" s="166"/>
      <c r="E67" s="28"/>
      <c r="F67" s="21"/>
    </row>
    <row r="68" spans="1:6" ht="13.5" customHeight="1" x14ac:dyDescent="0.2">
      <c r="A68" s="21"/>
      <c r="B68" s="166"/>
      <c r="C68" s="166"/>
      <c r="D68" s="166"/>
      <c r="E68" s="28"/>
      <c r="F68" s="21"/>
    </row>
    <row r="69" spans="1:6" ht="13.5" customHeight="1" x14ac:dyDescent="0.2">
      <c r="A69" s="21"/>
      <c r="B69" s="25" t="s">
        <v>15</v>
      </c>
      <c r="C69" s="26"/>
      <c r="D69" s="26"/>
      <c r="E69" s="29">
        <f>3*325</f>
        <v>975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975</v>
      </c>
      <c r="F72" s="21"/>
    </row>
    <row r="73" spans="1:6" ht="13.5" customHeight="1" x14ac:dyDescent="0.2">
      <c r="A73" s="21"/>
      <c r="B73" s="26" t="s">
        <v>5</v>
      </c>
      <c r="C73" s="31">
        <v>0.05</v>
      </c>
      <c r="D73" s="26"/>
      <c r="E73" s="35">
        <f>ROUND(E72*C73,2)</f>
        <v>48.75</v>
      </c>
      <c r="F73" s="21"/>
    </row>
    <row r="74" spans="1:6" ht="13.5" customHeight="1" x14ac:dyDescent="0.2">
      <c r="A74" s="21"/>
      <c r="B74" s="26" t="s">
        <v>4</v>
      </c>
      <c r="C74" s="42">
        <v>9.9750000000000005E-2</v>
      </c>
      <c r="D74" s="26"/>
      <c r="E74" s="43">
        <f>ROUND(E72*C74,2)</f>
        <v>97.26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1121.01</v>
      </c>
      <c r="F76" s="21"/>
    </row>
    <row r="77" spans="1:6" ht="15.75" thickTop="1" x14ac:dyDescent="0.2">
      <c r="A77" s="21"/>
      <c r="B77" s="171"/>
      <c r="C77" s="171"/>
      <c r="D77" s="171"/>
      <c r="E77" s="36"/>
      <c r="F77" s="21"/>
    </row>
    <row r="78" spans="1:6" ht="15" x14ac:dyDescent="0.2">
      <c r="A78" s="21"/>
      <c r="B78" s="167" t="s">
        <v>18</v>
      </c>
      <c r="C78" s="167"/>
      <c r="D78" s="167"/>
      <c r="E78" s="36">
        <v>0</v>
      </c>
      <c r="F78" s="21"/>
    </row>
    <row r="79" spans="1:6" ht="15" x14ac:dyDescent="0.2">
      <c r="A79" s="21"/>
      <c r="B79" s="171"/>
      <c r="C79" s="171"/>
      <c r="D79" s="171"/>
      <c r="E79" s="36"/>
      <c r="F79" s="21"/>
    </row>
    <row r="80" spans="1:6" ht="19.5" customHeight="1" x14ac:dyDescent="0.2">
      <c r="A80" s="21"/>
      <c r="B80" s="37" t="s">
        <v>17</v>
      </c>
      <c r="C80" s="38"/>
      <c r="D80" s="38"/>
      <c r="E80" s="39">
        <f>E76-E78</f>
        <v>1121.01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4"/>
      <c r="C83" s="164"/>
      <c r="D83" s="164"/>
      <c r="E83" s="164"/>
      <c r="F83" s="21"/>
    </row>
    <row r="84" spans="1:6" ht="14.25" x14ac:dyDescent="0.2">
      <c r="A84" s="172" t="s">
        <v>29</v>
      </c>
      <c r="B84" s="172"/>
      <c r="C84" s="172"/>
      <c r="D84" s="172"/>
      <c r="E84" s="172"/>
      <c r="F84" s="172"/>
    </row>
    <row r="85" spans="1:6" ht="14.25" x14ac:dyDescent="0.2">
      <c r="A85" s="168" t="s">
        <v>30</v>
      </c>
      <c r="B85" s="168"/>
      <c r="C85" s="168"/>
      <c r="D85" s="168"/>
      <c r="E85" s="168"/>
      <c r="F85" s="168"/>
    </row>
    <row r="86" spans="1:6" x14ac:dyDescent="0.2">
      <c r="A86" s="21"/>
      <c r="B86" s="21"/>
      <c r="C86" s="21"/>
      <c r="D86" s="21"/>
      <c r="E86" s="21"/>
      <c r="F86" s="21"/>
    </row>
    <row r="87" spans="1:6" x14ac:dyDescent="0.2">
      <c r="A87" s="21"/>
      <c r="B87" s="165"/>
      <c r="C87" s="165"/>
      <c r="D87" s="165"/>
      <c r="E87" s="165"/>
      <c r="F87" s="21"/>
    </row>
    <row r="88" spans="1:6" ht="15" x14ac:dyDescent="0.2">
      <c r="A88" s="169" t="s">
        <v>7</v>
      </c>
      <c r="B88" s="169"/>
      <c r="C88" s="169"/>
      <c r="D88" s="169"/>
      <c r="E88" s="169"/>
      <c r="F88" s="169"/>
    </row>
    <row r="90" spans="1:6" ht="39.75" customHeight="1" x14ac:dyDescent="0.2">
      <c r="B90" s="162"/>
      <c r="C90" s="163"/>
      <c r="D90" s="163"/>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26F2CA0E-160B-40A3-8BF7-5298374ED22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39</vt:i4>
      </vt:variant>
    </vt:vector>
  </HeadingPairs>
  <TitlesOfParts>
    <vt:vector size="61" baseType="lpstr">
      <vt:lpstr>28-07-20</vt:lpstr>
      <vt:lpstr>14-12-20</vt:lpstr>
      <vt:lpstr>21-05-21</vt:lpstr>
      <vt:lpstr>21-07-21</vt:lpstr>
      <vt:lpstr>05-10-21</vt:lpstr>
      <vt:lpstr>29-03-22</vt:lpstr>
      <vt:lpstr>13-05-22</vt:lpstr>
      <vt:lpstr>30-06-22</vt:lpstr>
      <vt:lpstr>09-09-22</vt:lpstr>
      <vt:lpstr>21-12-22</vt:lpstr>
      <vt:lpstr>29-04-23</vt:lpstr>
      <vt:lpstr>03-10-23</vt:lpstr>
      <vt:lpstr>05-11-23</vt:lpstr>
      <vt:lpstr>18-02-24</vt:lpstr>
      <vt:lpstr>26-05-24</vt:lpstr>
      <vt:lpstr>24-06-24</vt:lpstr>
      <vt:lpstr>29-07-24</vt:lpstr>
      <vt:lpstr>Activités</vt:lpstr>
      <vt:lpstr>2024-09-07 - 24-24514</vt:lpstr>
      <vt:lpstr>2024-11-02 - 24-24605</vt:lpstr>
      <vt:lpstr>2025-03-31 - 25-24871</vt:lpstr>
      <vt:lpstr>2025-05-18 - 25-25007</vt:lpstr>
      <vt:lpstr>Liste_Activités</vt:lpstr>
      <vt:lpstr>'03-10-23'!Print_Area</vt:lpstr>
      <vt:lpstr>'05-10-21'!Print_Area</vt:lpstr>
      <vt:lpstr>'05-11-23'!Print_Area</vt:lpstr>
      <vt:lpstr>'09-09-22'!Print_Area</vt:lpstr>
      <vt:lpstr>'13-05-22'!Print_Area</vt:lpstr>
      <vt:lpstr>'14-12-20'!Print_Area</vt:lpstr>
      <vt:lpstr>'18-02-24'!Print_Area</vt:lpstr>
      <vt:lpstr>'21-05-21'!Print_Area</vt:lpstr>
      <vt:lpstr>'21-07-21'!Print_Area</vt:lpstr>
      <vt:lpstr>'21-12-22'!Print_Area</vt:lpstr>
      <vt:lpstr>'24-06-24'!Print_Area</vt:lpstr>
      <vt:lpstr>'26-05-24'!Print_Area</vt:lpstr>
      <vt:lpstr>'28-07-20'!Print_Area</vt:lpstr>
      <vt:lpstr>'29-03-22'!Print_Area</vt:lpstr>
      <vt:lpstr>'29-04-23'!Print_Area</vt:lpstr>
      <vt:lpstr>'29-07-24'!Print_Area</vt:lpstr>
      <vt:lpstr>'30-06-22'!Print_Area</vt:lpstr>
      <vt:lpstr>Activités!Print_Area</vt:lpstr>
      <vt:lpstr>'03-10-23'!Zone_d_impression</vt:lpstr>
      <vt:lpstr>'05-10-21'!Zone_d_impression</vt:lpstr>
      <vt:lpstr>'05-11-23'!Zone_d_impression</vt:lpstr>
      <vt:lpstr>'09-09-22'!Zone_d_impression</vt:lpstr>
      <vt:lpstr>'13-05-22'!Zone_d_impression</vt:lpstr>
      <vt:lpstr>'14-12-20'!Zone_d_impression</vt:lpstr>
      <vt:lpstr>'18-02-24'!Zone_d_impression</vt:lpstr>
      <vt:lpstr>'2024-11-02 - 24-24605'!Zone_d_impression</vt:lpstr>
      <vt:lpstr>'2025-03-31 - 25-24871'!Zone_d_impression</vt:lpstr>
      <vt:lpstr>'2025-05-18 - 25-25007'!Zone_d_impression</vt:lpstr>
      <vt:lpstr>'21-05-21'!Zone_d_impression</vt:lpstr>
      <vt:lpstr>'21-07-21'!Zone_d_impression</vt:lpstr>
      <vt:lpstr>'21-12-22'!Zone_d_impression</vt:lpstr>
      <vt:lpstr>'24-06-24'!Zone_d_impression</vt:lpstr>
      <vt:lpstr>'26-05-24'!Zone_d_impression</vt:lpstr>
      <vt:lpstr>'28-07-20'!Zone_d_impression</vt:lpstr>
      <vt:lpstr>'29-03-22'!Zone_d_impression</vt:lpstr>
      <vt:lpstr>'29-04-23'!Zone_d_impression</vt:lpstr>
      <vt:lpstr>'29-07-24'!Zone_d_impression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2024-06-24T16:37:18Z</cp:lastPrinted>
  <dcterms:created xsi:type="dcterms:W3CDTF">1996-11-05T19:10:39Z</dcterms:created>
  <dcterms:modified xsi:type="dcterms:W3CDTF">2025-05-18T18:53:18Z</dcterms:modified>
</cp:coreProperties>
</file>