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9990310F-86B1-45A7-A248-4EC912BF110F}" xr6:coauthVersionLast="47" xr6:coauthVersionMax="47" xr10:uidLastSave="{00000000-0000-0000-0000-000000000000}"/>
  <bookViews>
    <workbookView xWindow="-120" yWindow="-120" windowWidth="29040" windowHeight="15840" tabRatio="836" firstSheet="2" activeTab="13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3">GL_Trans!$A$1:$J$1409</definedName>
    <definedName name="_xlnm._FilterDatabase" localSheetId="14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7" l="1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87" i="7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<sst xmlns="http://schemas.openxmlformats.org/spreadsheetml/2006/main" count="14058" uniqueCount="1804">
  <si>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</si>
  <si>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</si>
  <si>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</si>
  <si>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</si>
  <si>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</si>
  <si>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</si>
  <si>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</si>
  <si>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</si>
  <si>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</si>
  <si>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</si>
  <si>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</si>
  <si>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</si>
  <si>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</si>
  <si>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</si>
  <si>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</si>
  <si>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</si>
  <si>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</si>
  <si>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</si>
  <si>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</si>
  <si>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</si>
  <si>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</si>
  <si>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</si>
  <si>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</si>
  <si>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</si>
  <si>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</si>
  <si>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</si>
  <si>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</si>
  <si>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</si>
  <si>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</si>
  <si>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</si>
  <si>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</si>
  <si>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</si>
  <si>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</si>
  <si>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</si>
  <si>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</si>
  <si>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</si>
  <si>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</si>
  <si>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</si>
  <si>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</si>
  <si>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</si>
  <si>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</si>
  <si>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</si>
  <si>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</si>
  <si>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</si>
  <si>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</si>
  <si>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</si>
  <si>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</si>
  <si>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</si>
  <si>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</si>
  <si>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</si>
  <si>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</si>
  <si>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</si>
  <si>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</si>
  <si>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</si>
  <si>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</si>
  <si>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</si>
  <si>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</si>
  <si>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</si>
  <si>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</si>
  <si>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</si>
  <si>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</si>
  <si>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</si>
  <si>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</si>
  <si>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</si>
  <si>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</si>
  <si>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</si>
  <si>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</si>
  <si>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</si>
  <si>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</si>
  <si>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</si>
  <si>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</si>
  <si>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</si>
  <si>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</si>
  <si>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</si>
  <si>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</si>
  <si>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</si>
  <si>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</si>
  <si>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</si>
  <si>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</si>
  <si>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</si>
  <si>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</si>
  <si>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</si>
  <si>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</si>
  <si>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</si>
  <si>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</si>
  <si>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</si>
  <si>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</si>
  <si>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</si>
  <si>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</si>
  <si>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</si>
  <si>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</si>
  <si>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</si>
  <si>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</si>
  <si>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</si>
  <si>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</si>
  <si>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</si>
  <si>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</si>
  <si>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</si>
  <si>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</si>
  <si>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</si>
  <si>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</si>
  <si>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</si>
  <si>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</si>
  <si>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</si>
  <si>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</si>
  <si>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</si>
  <si>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</si>
  <si>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</si>
  <si>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</si>
  <si>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</si>
  <si>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</si>
  <si>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</si>
  <si>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</si>
  <si>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</si>
  <si>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</si>
  <si>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</si>
  <si>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</si>
  <si>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</si>
  <si>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</si>
  <si>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</si>
  <si>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</si>
  <si>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</si>
  <si>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</si>
  <si>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</si>
  <si>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</si>
  <si>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</si>
  <si>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</si>
  <si>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</si>
  <si>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</si>
  <si>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</si>
  <si>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</si>
  <si>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</si>
  <si>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</si>
  <si>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</si>
  <si>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</si>
  <si>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</si>
  <si>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</si>
  <si>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</si>
  <si>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</si>
  <si>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</si>
  <si>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</si>
  <si>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</si>
  <si>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</si>
  <si>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</si>
  <si>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</si>
  <si>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</si>
  <si>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</si>
  <si>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</si>
  <si>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</si>
  <si>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</si>
  <si>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</si>
  <si>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</si>
  <si>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</si>
  <si>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</si>
  <si>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</si>
  <si>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</si>
  <si>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</si>
  <si>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</si>
  <si>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</si>
  <si>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</si>
  <si>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</si>
  <si>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</si>
  <si>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</si>
  <si>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</si>
  <si>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</si>
  <si>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</si>
  <si>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</si>
  <si>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</si>
  <si>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</si>
  <si>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</si>
  <si>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</si>
  <si>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</si>
  <si>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</si>
  <si>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</si>
  <si>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</si>
  <si>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</si>
  <si>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</si>
  <si>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</si>
  <si>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</si>
  <si>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</si>
  <si>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</si>
  <si>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</si>
  <si>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</si>
  <si>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</si>
  <si>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</si>
  <si>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</si>
  <si>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</si>
  <si>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</si>
  <si>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</si>
  <si>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</si>
  <si>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</si>
  <si>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</si>
  <si>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</si>
  <si>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</si>
  <si>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</si>
  <si>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</si>
  <si>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</si>
  <si>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</si>
  <si>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</si>
  <si>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</si>
  <si>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</si>
  <si>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</si>
  <si>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</si>
  <si>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</si>
  <si>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</si>
  <si>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</si>
  <si>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</si>
  <si>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</si>
  <si>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</si>
  <si>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</si>
  <si>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</si>
  <si>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</si>
  <si>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</si>
  <si>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</si>
  <si>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</si>
  <si>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</si>
  <si>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</si>
  <si>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</si>
  <si>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</si>
  <si>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</si>
  <si>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</si>
  <si>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</si>
  <si>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</si>
  <si>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</si>
  <si>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</si>
  <si>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</si>
  <si>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</si>
  <si>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</si>
  <si>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</si>
  <si>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</si>
  <si>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</si>
  <si>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</si>
  <si>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</si>
  <si>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</si>
  <si>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</si>
  <si>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</si>
  <si>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</si>
  <si>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</si>
  <si>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</si>
  <si>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</si>
  <si>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</si>
  <si>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</si>
  <si>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</si>
  <si>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</si>
  <si>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</si>
  <si>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</si>
  <si>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</si>
  <si>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</si>
  <si>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</si>
  <si>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</si>
  <si>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</si>
  <si>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</si>
  <si>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</si>
  <si>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</si>
  <si>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</si>
  <si>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</si>
  <si>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</si>
  <si>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</si>
  <si>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</si>
  <si>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</si>
  <si>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</si>
  <si>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</si>
  <si>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</si>
  <si>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</si>
  <si>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</si>
  <si>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</si>
  <si>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</si>
  <si>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</si>
  <si>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</si>
  <si>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</si>
  <si>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</si>
  <si>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</si>
  <si>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</si>
  <si>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</si>
  <si>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</si>
  <si>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</si>
  <si>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</si>
  <si>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</si>
  <si>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</si>
  <si>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</si>
  <si>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</si>
  <si>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</si>
  <si>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</si>
  <si>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</si>
  <si>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</si>
  <si>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</si>
  <si>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</si>
  <si>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</si>
  <si>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</si>
  <si>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</si>
  <si>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</si>
  <si>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</si>
  <si>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</si>
  <si>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</si>
  <si>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</si>
  <si>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</si>
  <si>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</si>
  <si>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</si>
  <si>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</si>
  <si>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</si>
  <si>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</si>
  <si>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</si>
  <si>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</si>
  <si>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</si>
  <si>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</si>
  <si>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</si>
  <si>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</si>
  <si>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</si>
  <si>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</si>
  <si>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</si>
  <si>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</si>
  <si>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</si>
  <si>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</si>
  <si>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</si>
  <si>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</si>
  <si>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</si>
  <si>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</si>
  <si>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</si>
  <si>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</si>
  <si>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</si>
  <si>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</si>
  <si>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</si>
  <si>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</si>
  <si>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</si>
  <si>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</si>
  <si>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</si>
  <si>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</si>
  <si>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</si>
  <si>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</si>
  <si>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</si>
  <si>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</si>
  <si>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</si>
  <si>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</si>
  <si>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</si>
  <si>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</si>
  <si>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</si>
  <si>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</si>
  <si>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</si>
  <si>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</si>
  <si>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</si>
  <si>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</si>
  <si>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</si>
  <si>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</si>
  <si>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</si>
  <si>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</si>
  <si>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</si>
  <si>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</si>
  <si>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</si>
  <si>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</si>
  <si>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</si>
  <si>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</si>
  <si>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</si>
  <si>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</si>
  <si>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</si>
  <si>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</si>
  <si>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</si>
  <si>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</si>
  <si>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</si>
  <si>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</si>
  <si>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</si>
  <si>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</si>
  <si>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</si>
  <si>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</si>
  <si>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</si>
  <si>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</si>
  <si>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</si>
  <si>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</si>
  <si>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</si>
  <si>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</si>
  <si>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</si>
  <si>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</si>
  <si>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</si>
  <si>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</si>
  <si>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</si>
  <si>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</si>
  <si>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</si>
  <si>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</si>
  <si>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</si>
  <si>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</si>
  <si>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</si>
  <si>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</si>
  <si>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</si>
  <si>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</si>
  <si>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</si>
  <si>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</si>
  <si>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</si>
  <si>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</si>
  <si>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</si>
  <si>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</si>
  <si>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</si>
  <si>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</si>
  <si>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</si>
  <si>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</si>
  <si>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</si>
  <si>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</si>
  <si>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</si>
  <si>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</si>
  <si>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</si>
  <si>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</si>
  <si>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</si>
  <si>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</si>
  <si>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</si>
  <si>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</si>
  <si>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</si>
  <si>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</si>
  <si>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</si>
  <si>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</si>
  <si>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</si>
  <si>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</si>
  <si>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</si>
  <si>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</si>
  <si>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</si>
  <si>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</si>
  <si>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</si>
  <si>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</si>
  <si>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</si>
  <si>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</si>
  <si>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</si>
  <si>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</si>
  <si>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</si>
  <si>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</si>
  <si>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</si>
  <si>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</si>
  <si>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</si>
  <si>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</si>
  <si>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</si>
  <si>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</si>
  <si>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</si>
  <si>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</si>
  <si>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</si>
  <si>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</si>
  <si>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</si>
  <si>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</si>
  <si>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</si>
  <si>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</si>
  <si>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</si>
  <si>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</si>
  <si>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</si>
  <si>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</si>
  <si>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</si>
  <si>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</si>
  <si>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</si>
  <si>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</si>
  <si>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</si>
  <si>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</si>
  <si>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</si>
  <si>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</si>
  <si>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</si>
  <si>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</si>
  <si>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</si>
  <si>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</si>
  <si>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</si>
  <si>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</si>
  <si>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</si>
  <si>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</si>
  <si>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</si>
  <si>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</si>
  <si>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</si>
  <si>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</si>
  <si>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</si>
  <si>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</si>
  <si>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</si>
  <si>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</si>
  <si>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</si>
  <si>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</si>
  <si>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</si>
  <si>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</si>
  <si>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</si>
  <si>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</si>
  <si>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</si>
  <si>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</si>
  <si>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</si>
  <si>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</si>
  <si>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</si>
  <si>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</si>
  <si>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</si>
  <si>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</si>
  <si>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</si>
  <si>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</si>
  <si>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</si>
  <si>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</si>
  <si>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</si>
  <si>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</si>
  <si>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</si>
  <si>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</si>
  <si>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</si>
  <si>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</si>
  <si>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</si>
  <si>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</si>
  <si>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</si>
  <si>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</si>
  <si>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</si>
  <si>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</si>
  <si>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</si>
  <si>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</si>
  <si>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</si>
  <si>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</si>
  <si>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</si>
  <si>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</si>
  <si>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</si>
  <si>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</si>
  <si>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</si>
  <si>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</si>
  <si>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</si>
  <si>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</si>
  <si>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</si>
  <si>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</si>
  <si>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</si>
  <si>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</si>
  <si>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</si>
  <si>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</si>
  <si>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</si>
  <si>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</si>
  <si>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</si>
  <si>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</si>
  <si>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</si>
  <si>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</si>
  <si>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</si>
  <si>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</si>
  <si>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</si>
  <si>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</si>
  <si>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</si>
  <si>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</si>
  <si>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</si>
  <si>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</si>
  <si>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</si>
  <si>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</si>
  <si>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</si>
  <si>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</si>
  <si>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</si>
  <si>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</si>
  <si>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</si>
  <si>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</si>
  <si>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</si>
  <si>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</si>
  <si>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</si>
  <si>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</si>
  <si>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</si>
  <si>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</si>
  <si>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</si>
  <si>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</si>
  <si>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</si>
  <si>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</si>
  <si>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</si>
  <si>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</si>
  <si>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</si>
  <si>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</si>
  <si>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</si>
  <si>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</si>
  <si>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</si>
  <si>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</si>
  <si>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</si>
  <si>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</si>
  <si>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</si>
  <si>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</si>
  <si>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</si>
  <si>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</si>
  <si>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</si>
  <si>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</si>
  <si>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</si>
  <si>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</si>
  <si>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</si>
  <si>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</si>
  <si>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</si>
  <si>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</si>
  <si>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</si>
  <si>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</si>
  <si>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</si>
  <si>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</si>
  <si>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</si>
  <si>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</si>
  <si>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</si>
  <si>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</si>
  <si>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</si>
  <si>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</si>
  <si>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</si>
  <si>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</si>
  <si>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</si>
  <si>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</si>
  <si>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</si>
  <si>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</si>
  <si>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</si>
  <si>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</si>
  <si>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</si>
  <si>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</si>
  <si>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</si>
  <si>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</si>
  <si>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</si>
  <si>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</si>
  <si>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</si>
  <si>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</si>
  <si>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</si>
  <si>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</si>
  <si>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</si>
  <si>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</si>
  <si>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</si>
  <si>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</si>
  <si>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</si>
  <si>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</si>
  <si>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</si>
  <si>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</si>
  <si>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</si>
  <si>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</si>
  <si>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</si>
  <si>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</si>
  <si>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</si>
  <si>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</si>
  <si>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</si>
  <si>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</si>
  <si>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</si>
  <si>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</si>
  <si>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</si>
  <si>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</si>
  <si>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</si>
  <si>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</si>
  <si>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</si>
  <si>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</si>
  <si>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</si>
  <si>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</si>
  <si>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</si>
  <si>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</si>
  <si>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</si>
  <si>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</si>
  <si>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</si>
  <si>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</si>
  <si>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</si>
  <si>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</si>
  <si>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</si>
  <si>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</si>
  <si>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</si>
  <si>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</si>
  <si>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</si>
  <si>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</si>
  <si>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</si>
  <si>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</si>
  <si>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</si>
  <si>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</si>
  <si>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</si>
  <si>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</si>
  <si>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</si>
  <si>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</si>
  <si>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</si>
  <si>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</si>
  <si>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</si>
  <si>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</si>
  <si>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</si>
  <si>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</si>
  <si>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</si>
  <si>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</si>
  <si>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</si>
  <si>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</si>
  <si>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</si>
  <si>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</si>
  <si>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</si>
  <si>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</si>
  <si>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</si>
  <si>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</si>
  <si>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</si>
  <si>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</si>
  <si>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</si>
  <si>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</si>
  <si>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</si>
  <si>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</si>
  <si>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</si>
  <si>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</si>
  <si>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</si>
  <si>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</si>
  <si>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</si>
  <si>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</si>
  <si>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</si>
  <si>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</si>
  <si>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</si>
  <si>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</si>
  <si>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</si>
  <si>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</si>
  <si>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</si>
  <si>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</si>
  <si>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</si>
  <si>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</si>
  <si>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</si>
  <si>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</si>
  <si>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</si>
  <si>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</si>
  <si>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</si>
  <si>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</si>
  <si>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</si>
  <si>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</si>
  <si>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</si>
  <si>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</si>
  <si>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</si>
  <si>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</si>
  <si>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</si>
  <si>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</si>
  <si>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</si>
  <si>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</si>
  <si>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</si>
  <si>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</si>
  <si>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</si>
  <si>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</si>
  <si>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</si>
  <si>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</si>
  <si>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</si>
  <si>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</si>
  <si>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</si>
  <si>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</si>
  <si>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</si>
  <si>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</si>
  <si>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</si>
  <si>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</si>
  <si>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</si>
  <si>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</si>
  <si>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</si>
  <si>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</si>
  <si>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</si>
  <si>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</si>
  <si>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</si>
  <si>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</si>
  <si>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</si>
  <si>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</si>
  <si>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</si>
  <si>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</si>
  <si>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</si>
  <si>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</si>
  <si>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</si>
  <si>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</si>
  <si>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</si>
  <si>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</si>
  <si>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</si>
  <si>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</si>
  <si>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</si>
  <si>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</si>
  <si>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</si>
  <si>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</si>
  <si>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</si>
  <si>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</si>
  <si>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</si>
  <si>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</si>
  <si>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</si>
  <si>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</si>
  <si>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</si>
  <si>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</si>
  <si>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</si>
  <si>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</si>
  <si>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</si>
  <si>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</si>
  <si>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</si>
  <si>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</si>
  <si>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</si>
  <si>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</si>
  <si>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</si>
  <si>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</si>
  <si>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</si>
  <si>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</si>
  <si>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</si>
  <si>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</si>
  <si>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</si>
  <si>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</si>
  <si>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</si>
  <si>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</si>
  <si>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</si>
  <si>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</si>
  <si>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</si>
  <si>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</si>
  <si>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</si>
  <si>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</si>
  <si>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</si>
  <si>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</si>
  <si>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</si>
  <si>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</si>
  <si>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</si>
  <si>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</si>
  <si>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</si>
  <si>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</si>
  <si>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</si>
  <si>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</si>
  <si>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</si>
  <si>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</si>
  <si>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</si>
  <si>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</si>
  <si>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</si>
  <si>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</si>
  <si>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</si>
  <si>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</si>
  <si>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</si>
  <si>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</si>
  <si>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</si>
  <si>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</si>
  <si>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</si>
  <si>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</si>
  <si>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</si>
  <si>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</si>
  <si>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</si>
  <si>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</si>
  <si>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</si>
  <si>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</si>
  <si>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</si>
  <si>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</si>
  <si>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</si>
  <si>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</si>
  <si>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</si>
  <si>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</si>
  <si>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</si>
  <si>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</si>
  <si>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</si>
  <si>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</si>
  <si>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</si>
  <si>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</si>
  <si>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</si>
  <si>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</si>
  <si>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</si>
  <si>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</si>
  <si>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</si>
  <si>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</si>
  <si>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</si>
  <si>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</si>
  <si>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</si>
  <si>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</si>
  <si>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</si>
  <si>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</si>
  <si>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</si>
  <si>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</si>
  <si>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</si>
  <si>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</si>
  <si>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</si>
  <si>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</si>
  <si>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</si>
  <si>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</si>
  <si>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</si>
  <si>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</si>
  <si>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</si>
  <si>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</si>
  <si>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</si>
  <si>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</si>
  <si>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</si>
  <si>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</si>
  <si>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</si>
  <si>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</si>
  <si>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</si>
  <si>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</si>
  <si>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</si>
  <si>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</si>
  <si>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</si>
  <si>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</si>
  <si>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</si>
  <si>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</si>
  <si>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</si>
  <si>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</si>
  <si>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</si>
  <si>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</si>
  <si>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</si>
  <si>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</si>
  <si>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</si>
  <si>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</si>
  <si>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</si>
  <si>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</si>
  <si>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</si>
  <si>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</si>
  <si>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</si>
  <si>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</si>
  <si>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</si>
  <si>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</si>
  <si>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</si>
  <si>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</si>
  <si>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</si>
  <si>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</si>
  <si>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</si>
  <si>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</si>
  <si>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</si>
  <si>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</si>
  <si>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</si>
  <si>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</si>
  <si>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</si>
  <si>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</si>
  <si>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</si>
  <si>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</si>
  <si>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</si>
  <si>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</si>
  <si>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</si>
  <si>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</si>
  <si>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</si>
  <si>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</si>
  <si>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</si>
  <si>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</si>
  <si>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</si>
  <si>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</si>
  <si>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</si>
  <si>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</si>
  <si>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</si>
  <si>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</si>
  <si>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</si>
  <si>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</si>
  <si>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</si>
  <si>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</si>
  <si>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</si>
  <si>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</si>
  <si>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</si>
  <si>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</si>
  <si>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</si>
  <si>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</si>
  <si>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</si>
  <si>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</si>
  <si>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</si>
  <si>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</si>
  <si>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</si>
  <si>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</si>
  <si>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</si>
  <si>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</si>
  <si>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</si>
  <si>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</si>
  <si>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</si>
  <si>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</si>
  <si>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</si>
  <si>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</si>
  <si>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</si>
  <si>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</si>
  <si>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</si>
  <si>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</si>
  <si>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</si>
  <si>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</si>
  <si>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</si>
  <si>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</si>
  <si>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</si>
  <si>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</si>
  <si>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</si>
  <si>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</si>
  <si>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</si>
  <si>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</si>
  <si>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</si>
  <si>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</si>
  <si>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</si>
  <si>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</si>
  <si>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</si>
  <si>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</si>
  <si>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</si>
  <si>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</si>
  <si>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</si>
  <si>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</si>
  <si>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</si>
  <si>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</si>
  <si>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</si>
  <si>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</si>
  <si>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</si>
  <si>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</si>
  <si>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</si>
  <si>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</si>
  <si>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</si>
  <si>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</si>
  <si>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</si>
  <si>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</si>
  <si>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</si>
  <si>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</si>
  <si>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</si>
  <si>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</si>
  <si>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</si>
  <si>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</si>
  <si>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</si>
  <si>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</si>
  <si>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</si>
  <si>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</si>
  <si>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</si>
  <si>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</si>
  <si>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</si>
  <si>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</si>
  <si>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</si>
  <si>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</si>
  <si>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</si>
  <si>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</si>
  <si>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</si>
  <si>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</si>
  <si>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</si>
  <si>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</si>
  <si>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</si>
  <si>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</si>
  <si>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</si>
  <si>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</si>
  <si>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</si>
  <si>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</si>
  <si>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</si>
  <si>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</si>
  <si>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</si>
  <si>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</si>
  <si>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</si>
  <si>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</si>
  <si>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</si>
  <si>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</si>
  <si>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</si>
  <si>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</si>
  <si>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</si>
  <si>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</si>
  <si>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</si>
  <si>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</si>
  <si>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</si>
  <si>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</si>
  <si>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</si>
  <si>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</si>
  <si>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</si>
  <si>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</si>
  <si>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</si>
  <si>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</si>
  <si>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</si>
  <si>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</si>
  <si>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</si>
  <si>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</si>
  <si>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</si>
  <si>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</si>
  <si>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</si>
  <si>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</si>
  <si>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</si>
  <si>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</si>
  <si>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</si>
  <si>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</si>
  <si>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</si>
  <si>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</si>
  <si>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</si>
  <si>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</si>
  <si>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</si>
  <si>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</si>
  <si>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</si>
  <si>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</si>
  <si>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</si>
  <si>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</si>
  <si>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</si>
  <si>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</si>
  <si>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</si>
  <si>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</si>
  <si>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</si>
  <si>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</si>
  <si>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</si>
  <si>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</si>
  <si>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</si>
  <si>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</si>
  <si>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</si>
  <si>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</si>
  <si>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</si>
  <si>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</si>
  <si>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</si>
  <si>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</si>
  <si>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</si>
  <si>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</si>
  <si>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</si>
  <si>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</si>
  <si>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</si>
  <si>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</si>
  <si>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</si>
  <si>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</si>
  <si>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</si>
  <si>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</si>
  <si>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</si>
  <si>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</si>
  <si>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</si>
  <si>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</si>
  <si>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</si>
  <si>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</si>
  <si>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</si>
  <si>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</si>
  <si>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</si>
  <si>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</si>
  <si>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</si>
  <si>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</si>
  <si>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</si>
  <si>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</si>
  <si>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</si>
  <si>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</si>
  <si>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</si>
  <si>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</si>
  <si>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</si>
  <si>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</si>
  <si>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</si>
  <si>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</si>
  <si>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</si>
  <si>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</si>
  <si>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</si>
  <si>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</si>
  <si>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</si>
  <si>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</si>
  <si>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</si>
  <si>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</si>
  <si>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</si>
  <si>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</si>
  <si>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</si>
  <si>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</si>
  <si>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</si>
  <si>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</si>
  <si>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</si>
  <si>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</si>
  <si>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</si>
  <si>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</si>
  <si>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</si>
  <si>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</si>
  <si>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</si>
  <si>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</si>
  <si>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</si>
  <si>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</si>
  <si>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</si>
  <si>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</si>
  <si>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</si>
  <si>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</si>
  <si>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</si>
  <si>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</si>
  <si>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</si>
  <si>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</si>
  <si>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</si>
  <si>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</si>
  <si>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</si>
  <si>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</si>
  <si>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</si>
  <si>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</si>
  <si>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</si>
  <si>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</si>
  <si>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</si>
  <si>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</si>
  <si>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</si>
  <si>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</si>
  <si>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</si>
  <si>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</si>
  <si>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</si>
  <si>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</si>
  <si>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</si>
  <si>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</si>
  <si>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</si>
  <si>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</si>
  <si>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</si>
  <si>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</si>
  <si>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</si>
  <si>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</si>
  <si>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</si>
  <si>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</si>
  <si>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</si>
  <si>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</si>
  <si>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</si>
  <si>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</si>
  <si>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</si>
  <si>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</si>
  <si>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</si>
  <si>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</si>
  <si>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</si>
  <si>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</si>
  <si>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</si>
  <si>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</si>
  <si>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</si>
  <si>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</si>
  <si>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</si>
  <si>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</si>
  <si>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</si>
  <si>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</si>
  <si>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</si>
  <si>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</si>
  <si>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</si>
  <si>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</si>
  <si>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</si>
  <si>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</si>
  <si>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</si>
  <si>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</si>
  <si>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</si>
  <si>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</si>
  <si>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</si>
  <si>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</si>
  <si>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</si>
  <si>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</si>
  <si>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</si>
  <si>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</si>
  <si>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</si>
  <si>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</si>
  <si>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</si>
  <si>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</si>
  <si>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</si>
  <si>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</si>
  <si>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</si>
  <si>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</si>
  <si>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</si>
  <si>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</si>
  <si>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</si>
  <si>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</si>
  <si>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</si>
  <si>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</si>
  <si>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</si>
  <si>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</si>
  <si>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</si>
  <si>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</si>
  <si>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</si>
  <si>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</si>
  <si>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</si>
  <si>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</si>
  <si>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</si>
  <si>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</si>
  <si>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</si>
  <si>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</si>
  <si>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</si>
  <si>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</si>
  <si>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</si>
  <si>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</si>
  <si>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</si>
  <si>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</si>
  <si>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</si>
  <si>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</si>
  <si>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</si>
  <si>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</si>
  <si>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</si>
  <si>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</si>
  <si>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</si>
  <si>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</si>
  <si>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</si>
  <si>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</si>
  <si>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</si>
  <si>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</si>
  <si>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</si>
  <si>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</si>
  <si>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</si>
  <si>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</si>
  <si>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</si>
  <si>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</si>
  <si>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</si>
  <si>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</si>
  <si>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</si>
  <si>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</si>
  <si>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</si>
  <si>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</si>
  <si>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</si>
  <si>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</si>
  <si>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</si>
  <si>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</si>
  <si>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</si>
  <si>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</si>
  <si>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</si>
  <si>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</si>
  <si>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</si>
  <si>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</si>
  <si>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</si>
  <si>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</si>
  <si>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</si>
  <si>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</si>
  <si>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</si>
  <si>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</si>
  <si>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</si>
  <si>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</si>
  <si>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</si>
  <si>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</si>
  <si>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</si>
  <si>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</si>
  <si>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</si>
  <si>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</si>
  <si>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</si>
  <si>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</si>
  <si>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</si>
  <si>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</si>
  <si>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</si>
  <si>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</si>
  <si>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</si>
  <si>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</si>
  <si>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</si>
  <si>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</si>
  <si>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</si>
  <si>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</si>
  <si>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</si>
  <si>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</si>
  <si>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</si>
  <si>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</si>
  <si>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</si>
  <si>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</si>
  <si>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</si>
  <si>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</si>
  <si>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</si>
  <si>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</si>
  <si>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</si>
  <si>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</si>
  <si>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</si>
  <si>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</si>
  <si>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</si>
  <si>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</si>
  <si>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</si>
  <si>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</si>
  <si>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</si>
  <si>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</si>
  <si>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</si>
  <si>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</si>
  <si>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</si>
  <si>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</si>
  <si>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</si>
  <si>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</si>
  <si>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</si>
  <si>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</si>
  <si>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</si>
  <si>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</si>
  <si>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</si>
  <si>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</si>
  <si>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</si>
  <si>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</si>
  <si>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</si>
  <si>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</si>
  <si>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</si>
  <si>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</si>
  <si>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</si>
  <si>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</si>
  <si>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</si>
  <si>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</si>
  <si>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</si>
  <si>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</si>
  <si>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</si>
  <si>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</si>
  <si>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</si>
  <si>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</si>
  <si>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</si>
  <si>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</si>
  <si>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</si>
  <si>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</si>
  <si>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</si>
  <si>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</si>
  <si>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</si>
  <si>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</si>
  <si>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</si>
  <si>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</si>
  <si>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</si>
  <si>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</si>
  <si>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</si>
  <si>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</si>
  <si>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</si>
  <si>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</si>
  <si>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</si>
  <si>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</si>
  <si>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</si>
  <si>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</si>
  <si>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</si>
  <si>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</si>
  <si>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</si>
  <si>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</si>
  <si>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</si>
  <si>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</si>
  <si>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</si>
  <si>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</si>
  <si>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</si>
  <si>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</si>
  <si>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</si>
  <si>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</si>
  <si>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</si>
  <si>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</si>
  <si>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</si>
  <si>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</si>
  <si>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</si>
  <si>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</si>
  <si>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</si>
  <si>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</si>
  <si>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</si>
  <si>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</si>
  <si>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</si>
  <si>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</si>
  <si>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</si>
  <si>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</si>
  <si>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</si>
  <si>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</si>
  <si>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</si>
  <si>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</si>
  <si>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</si>
  <si>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</si>
  <si>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</si>
  <si>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</si>
  <si>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</si>
  <si>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</si>
  <si>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</si>
  <si>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</si>
  <si>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</si>
  <si>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</si>
  <si>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</si>
  <si>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</si>
  <si>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</si>
  <si>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</si>
  <si>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</si>
  <si>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</si>
  <si>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</si>
  <si>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</si>
  <si>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</si>
  <si>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</si>
  <si>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</si>
  <si>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</si>
  <si>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</si>
  <si>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</si>
  <si>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</si>
  <si>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</si>
  <si>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</si>
  <si>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</si>
  <si>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</si>
  <si>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</si>
  <si>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</si>
  <si>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</si>
  <si>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</si>
  <si>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</si>
  <si>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</si>
  <si>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</si>
  <si>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</si>
  <si>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</si>
  <si>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</si>
  <si>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</si>
  <si>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</si>
  <si>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</si>
  <si>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</si>
  <si>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</si>
  <si>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</si>
  <si>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</si>
  <si>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</si>
  <si>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</si>
  <si>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</si>
  <si>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</si>
  <si>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</si>
  <si>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</si>
  <si>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</si>
  <si>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</si>
  <si>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</si>
  <si>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</si>
  <si>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</si>
  <si>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</si>
  <si>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</si>
  <si>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</si>
  <si>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</si>
  <si>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</si>
  <si>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</si>
  <si>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</si>
  <si>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</si>
  <si>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</si>
  <si>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</si>
  <si>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</si>
  <si>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</si>
  <si>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</si>
  <si>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</si>
  <si>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</si>
  <si>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</si>
  <si>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</si>
  <si>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</si>
  <si>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</si>
  <si>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</si>
  <si>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</si>
  <si>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</si>
  <si>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</si>
  <si>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</si>
  <si>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</si>
  <si>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</si>
  <si>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</si>
  <si>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</si>
  <si>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</si>
  <si>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</si>
  <si>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</si>
  <si>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</si>
  <si>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</si>
  <si>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</si>
  <si>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</si>
  <si>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</si>
  <si>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</si>
  <si>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</si>
  <si>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</si>
  <si>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</si>
  <si>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</si>
  <si>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</si>
  <si>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</si>
  <si>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</si>
  <si>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</si>
  <si>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</si>
  <si>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</si>
  <si>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</si>
  <si>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</si>
  <si>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</si>
  <si>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</si>
  <si>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</si>
  <si>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</si>
  <si>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</si>
  <si>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</si>
  <si>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</si>
  <si>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</si>
  <si>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</si>
  <si>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</si>
  <si>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</si>
  <si>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</si>
  <si>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</si>
  <si>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</si>
  <si>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</si>
  <si>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</si>
  <si>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</si>
  <si>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</si>
  <si>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</si>
  <si>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</si>
  <si>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</si>
  <si>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</si>
  <si>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</si>
  <si>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</si>
  <si>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</si>
  <si>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</si>
  <si>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</si>
  <si>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</si>
  <si>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</si>
  <si>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</si>
  <si>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</si>
  <si>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</si>
  <si>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</si>
  <si>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</si>
  <si>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</si>
  <si>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</si>
  <si>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</si>
  <si>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</si>
  <si>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</si>
  <si>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</si>
  <si>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</si>
  <si>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</si>
  <si>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</si>
  <si>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</si>
  <si>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</si>
  <si>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</si>
  <si>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</si>
  <si>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</si>
  <si>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</si>
  <si>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</si>
  <si>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</si>
  <si>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</si>
  <si>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</si>
  <si>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</si>
  <si>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</si>
  <si>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</si>
  <si>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</si>
  <si>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</si>
  <si>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</si>
  <si>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</si>
  <si>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</si>
  <si>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</si>
  <si>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</si>
  <si>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</si>
  <si>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</si>
  <si>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</si>
  <si>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</si>
  <si>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</si>
  <si>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</si>
  <si>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</si>
  <si>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</si>
  <si>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</si>
  <si>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</si>
  <si>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</si>
  <si>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</si>
  <si>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</si>
  <si>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</si>
  <si>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</si>
  <si>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</si>
  <si>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</si>
  <si>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</si>
  <si>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</si>
  <si>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</si>
  <si>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</si>
  <si>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</si>
  <si>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</si>
  <si>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</si>
  <si>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</si>
  <si>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</si>
  <si>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</si>
  <si>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</si>
  <si>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</si>
  <si>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</si>
  <si>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</si>
  <si>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</si>
  <si>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</si>
  <si>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</si>
  <si>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</si>
  <si>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</si>
  <si>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</si>
  <si>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</si>
  <si>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</si>
  <si>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</si>
  <si>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</si>
  <si>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</si>
  <si>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</si>
  <si>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</si>
  <si>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</si>
  <si>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</si>
  <si>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</si>
  <si>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</si>
  <si>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</si>
  <si>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</si>
  <si>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</si>
  <si>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</si>
  <si>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</si>
  <si>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</si>
  <si>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</si>
  <si>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</si>
  <si>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</si>
  <si>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</si>
  <si>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</si>
  <si>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</si>
  <si>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</si>
  <si>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</si>
  <si>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</si>
  <si>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</si>
  <si>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</si>
  <si>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</si>
  <si>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</si>
  <si>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</si>
  <si>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</si>
  <si>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</si>
  <si>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</si>
  <si>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</si>
  <si>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</si>
  <si>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</si>
  <si>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</si>
  <si>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</si>
  <si>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</si>
  <si>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</si>
  <si>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</si>
  <si>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</si>
  <si>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</si>
  <si>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</si>
  <si>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</si>
  <si>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</si>
  <si>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</si>
  <si>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</si>
  <si>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</si>
  <si>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</si>
  <si>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</si>
  <si>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</si>
  <si>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</si>
  <si>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</si>
  <si>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</si>
  <si>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</si>
  <si>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</si>
  <si>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</si>
  <si>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</si>
  <si>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</si>
  <si>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</si>
  <si>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</si>
  <si>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</si>
  <si>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</si>
  <si>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</si>
  <si>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</si>
  <si>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</si>
  <si>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</si>
  <si>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</si>
  <si>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</si>
  <si>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</si>
  <si>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</si>
  <si>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</si>
  <si>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</si>
  <si>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</si>
  <si>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</si>
  <si>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</si>
  <si>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</si>
  <si>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</si>
  <si>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</si>
  <si>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</si>
  <si>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</si>
  <si>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</si>
  <si>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</si>
  <si>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</si>
  <si>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</si>
  <si>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</si>
  <si>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</si>
  <si>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</si>
  <si>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</si>
  <si>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</si>
  <si>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</si>
  <si>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</si>
  <si>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</si>
  <si>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</si>
  <si>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</si>
  <si>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</si>
  <si>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</si>
  <si>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</si>
  <si>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</si>
  <si>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</si>
  <si>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</si>
  <si>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</si>
  <si>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</si>
  <si>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</si>
  <si>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</si>
  <si>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</si>
  <si>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</si>
  <si>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</si>
  <si>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</si>
  <si>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</si>
  <si>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</si>
  <si>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</si>
  <si>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</si>
  <si>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</si>
  <si>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</si>
  <si>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</si>
  <si>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</si>
  <si>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</si>
  <si>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</si>
  <si>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</si>
  <si>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</si>
  <si>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</si>
  <si>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</si>
  <si>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</si>
  <si>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</si>
  <si>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</si>
  <si>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</si>
  <si>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</si>
  <si>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</si>
  <si>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</si>
  <si>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</si>
  <si>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</si>
  <si>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</si>
  <si>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</si>
  <si>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</si>
  <si>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</si>
  <si>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</si>
  <si>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</si>
  <si>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</si>
  <si>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</si>
  <si>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</si>
  <si>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</si>
  <si>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</si>
  <si>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</si>
  <si>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</si>
  <si>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</si>
  <si>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</si>
  <si>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</si>
  <si>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</si>
  <si>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</si>
  <si>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</si>
  <si>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</si>
  <si>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</si>
  <si>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</si>
  <si>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</si>
  <si>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</si>
  <si>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</si>
  <si>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</si>
  <si>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</si>
  <si>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</si>
  <si>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</si>
  <si>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</si>
  <si>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</si>
  <si>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</si>
  <si>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</si>
  <si>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</si>
  <si>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</si>
  <si>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</si>
  <si>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</si>
  <si>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</si>
  <si>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</si>
  <si>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</si>
  <si>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</si>
  <si>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</si>
  <si>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</si>
  <si>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</si>
  <si>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</si>
  <si>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</si>
  <si>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</si>
  <si>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</si>
  <si>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</si>
  <si>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</si>
  <si>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</si>
  <si>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</si>
  <si>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</si>
  <si>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</si>
  <si>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</si>
  <si>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</si>
  <si>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</si>
  <si>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</si>
  <si>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</si>
  <si>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</si>
  <si>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</si>
  <si>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</si>
  <si>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</si>
  <si>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</si>
  <si>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</si>
  <si>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</si>
  <si>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</si>
  <si>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</si>
  <si>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</si>
  <si>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</si>
  <si>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</si>
  <si>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</si>
  <si>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</si>
  <si>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</si>
  <si>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</si>
  <si>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</si>
  <si>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</si>
  <si>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</si>
  <si>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</si>
  <si>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</si>
  <si>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</si>
  <si>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</si>
  <si>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</si>
  <si>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</si>
  <si>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</si>
  <si>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</si>
  <si>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</si>
  <si>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</si>
  <si>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</si>
  <si>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</si>
  <si>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</si>
  <si>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</si>
  <si>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</si>
  <si>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</si>
  <si>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</si>
  <si>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</si>
  <si>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</si>
  <si>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</si>
  <si>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</si>
  <si>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</si>
  <si>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</si>
  <si>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</si>
  <si>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</si>
  <si>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</si>
  <si>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</si>
  <si>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</si>
  <si>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-1</t>
  </si>
  <si>
    <t>FACT-24-23329</t>
  </si>
  <si>
    <t>Client Inconnu</t>
  </si>
  <si>
    <t>Séquence</t>
  </si>
  <si>
    <t>24-23336</t>
  </si>
  <si>
    <t>FACT-24-23336</t>
  </si>
  <si>
    <t>v3.A.3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</si>
</sst>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28" fillId="0" borderId="25" xfId="0" applyFont="1" applyBorder="1" applyAlignment="1">
      <alignment horizontal="center" vertical="center"/>
    </xf>
    <xf numFmtId="0" fontId="28" fillId="0" borderId="25" xfId="0" applyFont="1" applyBorder="1" applyAlignment="1">
      <alignment horizontal="left" vertical="center"/>
    </xf>
    <xf numFmtId="4" fontId="28" fillId="0" borderId="25" xfId="0" applyNumberFormat="1" applyFont="1" applyBorder="1" applyAlignment="1">
      <alignment vertical="center"/>
    </xf>
    <xf numFmtId="4" fontId="28" fillId="0" borderId="25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0" fillId="11" borderId="15" xfId="0" applyNumberFormat="1" applyFill="1" applyBorder="1" applyAlignment="1">
      <alignment horizontal="left"/>
    </xf>
    <xf numFmtId="49" fontId="0" fillId="8" borderId="5" xfId="0" applyNumberFormat="1" applyFill="1" applyBorder="1" applyAlignment="1">
      <alignment horizontal="right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12" fillId="2" borderId="1" xfId="0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6" hidden="1" customWidth="1"/>
    <col min="2" max="2" width="12.140625" style="10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1500</v>
      </c>
      <c r="B2" s="281"/>
    </row>
    <row r="3" spans="1:27" ht="15.75" thickBot="1" x14ac:dyDescent="0.3">
      <c r="A3" s="101" t="s">
        <v>1501</v>
      </c>
      <c r="B3" s="102"/>
      <c r="D3" s="282" t="s">
        <v>1502</v>
      </c>
      <c r="E3" s="283"/>
      <c r="F3" s="284" t="s">
        <v>1503</v>
      </c>
      <c r="G3" s="285"/>
      <c r="H3" s="285"/>
      <c r="I3" s="285"/>
      <c r="J3" s="285"/>
      <c r="K3" s="285"/>
      <c r="L3" s="285"/>
      <c r="M3" s="286"/>
      <c r="T3" s="22"/>
      <c r="V3"/>
    </row>
    <row r="4" spans="1:27" ht="15.75" thickBot="1" x14ac:dyDescent="0.3">
      <c r="A4" s="101" t="s">
        <v>1504</v>
      </c>
      <c r="B4" s="102"/>
      <c r="P4" s="287"/>
      <c r="Q4" s="288"/>
      <c r="R4" s="289"/>
      <c r="S4" s="289"/>
      <c r="V4" s="8"/>
      <c r="W4" s="6"/>
    </row>
    <row r="5" spans="1:27" ht="15.75" thickBot="1" x14ac:dyDescent="0.3">
      <c r="A5" s="101" t="s">
        <v>1505</v>
      </c>
      <c r="B5" s="103"/>
      <c r="D5" s="296" t="s">
        <v>1506</v>
      </c>
      <c r="E5" s="297"/>
      <c r="F5" s="298" t="s">
        <v>1507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8"/>
      <c r="W5" s="6"/>
    </row>
    <row r="6" spans="1:27" ht="15.75" thickBot="1" x14ac:dyDescent="0.3">
      <c r="A6" s="101" t="s">
        <v>1508</v>
      </c>
      <c r="B6" s="104"/>
      <c r="D6" s="301" t="s">
        <v>1509</v>
      </c>
      <c r="E6" s="302"/>
      <c r="F6" s="303" t="s">
        <v>1510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8"/>
      <c r="W6" s="6"/>
    </row>
    <row r="7" spans="1:27" x14ac:dyDescent="0.25">
      <c r="A7" s="101" t="s">
        <v>1511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1512</v>
      </c>
      <c r="B9" s="108">
        <v>355</v>
      </c>
      <c r="D9" s="308" t="s">
        <v>1513</v>
      </c>
      <c r="E9" s="309"/>
      <c r="F9" s="309"/>
      <c r="G9" s="310"/>
      <c r="I9" s="311" t="s">
        <v>1514</v>
      </c>
      <c r="J9" s="312"/>
      <c r="K9" s="109"/>
      <c r="L9" s="313" t="s">
        <v>1515</v>
      </c>
      <c r="M9" s="314"/>
      <c r="N9" s="315"/>
      <c r="P9" s="316" t="s">
        <v>1516</v>
      </c>
      <c r="Q9" s="317"/>
      <c r="R9" s="318"/>
      <c r="T9" s="290" t="s">
        <v>1517</v>
      </c>
      <c r="U9" s="291"/>
      <c r="V9" s="291"/>
      <c r="W9" s="292"/>
      <c r="Y9" s="293" t="s">
        <v>1518</v>
      </c>
      <c r="Z9" s="294"/>
      <c r="AA9" s="295"/>
    </row>
    <row r="10" spans="1:27" ht="15.75" customHeight="1" thickBot="1" x14ac:dyDescent="0.3">
      <c r="D10" s="110" t="s">
        <v>1519</v>
      </c>
      <c r="E10" s="111" t="s">
        <v>1</v>
      </c>
      <c r="F10" s="111" t="s">
        <v>1520</v>
      </c>
      <c r="G10" s="112" t="s">
        <v>1521</v>
      </c>
      <c r="I10" s="113" t="s">
        <v>1522</v>
      </c>
      <c r="J10" s="114" t="s">
        <v>1523</v>
      </c>
      <c r="K10" s="109"/>
      <c r="L10" s="115" t="s">
        <v>1524</v>
      </c>
      <c r="M10" s="115" t="s">
        <v>3</v>
      </c>
      <c r="N10" s="115" t="s">
        <v>642</v>
      </c>
      <c r="P10" s="116" t="s">
        <v>1521</v>
      </c>
      <c r="Q10" s="117" t="s">
        <v>1525</v>
      </c>
      <c r="R10" s="118" t="s">
        <v>1526</v>
      </c>
      <c r="T10" s="119" t="s">
        <v>6</v>
      </c>
      <c r="U10" s="120" t="s">
        <v>335</v>
      </c>
      <c r="V10" s="120" t="s">
        <v>1527</v>
      </c>
      <c r="W10" s="121" t="s">
        <v>1163</v>
      </c>
      <c r="Y10" s="319"/>
      <c r="Z10" s="320"/>
      <c r="AA10" s="321"/>
    </row>
    <row r="11" spans="1:27" ht="15.75" thickBot="1" x14ac:dyDescent="0.3">
      <c r="D11" s="122" t="s">
        <v>15</v>
      </c>
      <c r="E11" s="123">
        <v>1</v>
      </c>
      <c r="F11" s="124" t="s">
        <v>1528</v>
      </c>
      <c r="G11" s="125" t="s">
        <v>1529</v>
      </c>
      <c r="I11" s="126">
        <v>2023</v>
      </c>
      <c r="J11" s="127">
        <v>45138</v>
      </c>
      <c r="K11" s="109"/>
      <c r="L11" s="128" t="s">
        <v>1530</v>
      </c>
      <c r="M11" s="7">
        <v>39448</v>
      </c>
      <c r="N11" s="129">
        <v>0.05</v>
      </c>
      <c r="P11" s="130" t="s">
        <v>1531</v>
      </c>
      <c r="Q11" s="131">
        <f ca="1">TODAY()</f>
        <v>45499</v>
      </c>
      <c r="R11" s="132">
        <f ca="1">TODAY()</f>
        <v>45499</v>
      </c>
      <c r="T11" s="133" t="s">
        <v>340</v>
      </c>
      <c r="U11" s="134" t="s">
        <v>342</v>
      </c>
      <c r="V11" s="134">
        <v>1</v>
      </c>
      <c r="W11" s="135" t="s">
        <v>1532</v>
      </c>
      <c r="Y11" s="136" t="s">
        <v>1533</v>
      </c>
      <c r="Z11" s="137" t="s">
        <v>6</v>
      </c>
      <c r="AA11" s="138" t="s">
        <v>1534</v>
      </c>
    </row>
    <row r="12" spans="1:27" x14ac:dyDescent="0.25">
      <c r="D12" s="139" t="s">
        <v>221</v>
      </c>
      <c r="E12" s="140">
        <v>2</v>
      </c>
      <c r="F12" s="141" t="s">
        <v>1535</v>
      </c>
      <c r="G12" s="142" t="s">
        <v>1536</v>
      </c>
      <c r="I12" s="143">
        <v>2024</v>
      </c>
      <c r="J12" s="144">
        <v>45504</v>
      </c>
      <c r="K12" s="109"/>
      <c r="L12" s="128" t="s">
        <v>1196</v>
      </c>
      <c r="M12" s="7">
        <v>41275</v>
      </c>
      <c r="N12" s="145">
        <v>9.9750000000000005E-2</v>
      </c>
      <c r="P12" s="133" t="s">
        <v>1537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1532</v>
      </c>
      <c r="Y12" s="152">
        <v>1</v>
      </c>
      <c r="Z12" s="153" t="s">
        <v>656</v>
      </c>
      <c r="AA12" s="154"/>
    </row>
    <row r="13" spans="1:27" x14ac:dyDescent="0.25">
      <c r="D13" s="139" t="s">
        <v>53</v>
      </c>
      <c r="E13" s="140">
        <v>3</v>
      </c>
      <c r="F13" s="141" t="s">
        <v>1538</v>
      </c>
      <c r="G13" s="142" t="s">
        <v>1539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1540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1541</v>
      </c>
      <c r="U13" s="156" t="s">
        <v>1542</v>
      </c>
      <c r="V13" s="150">
        <v>3</v>
      </c>
      <c r="W13" s="157" t="s">
        <v>1532</v>
      </c>
      <c r="Y13" s="158">
        <v>2</v>
      </c>
      <c r="Z13" s="159" t="s">
        <v>643</v>
      </c>
      <c r="AA13" s="160"/>
    </row>
    <row r="14" spans="1:27" ht="15.75" thickBot="1" x14ac:dyDescent="0.3">
      <c r="D14" s="161" t="s">
        <v>19</v>
      </c>
      <c r="E14" s="162">
        <v>4</v>
      </c>
      <c r="F14" s="163" t="s">
        <v>1543</v>
      </c>
      <c r="G14" s="164" t="s">
        <v>1544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1545</v>
      </c>
      <c r="Q14" s="146" t="e">
        <v>#NAME?</v>
      </c>
      <c r="R14" s="147" t="e">
        <v>#NAME?</v>
      </c>
      <c r="T14" s="148" t="s">
        <v>354</v>
      </c>
      <c r="U14" s="149" t="s">
        <v>353</v>
      </c>
      <c r="V14" s="150">
        <v>4</v>
      </c>
      <c r="W14" s="151" t="s">
        <v>1532</v>
      </c>
      <c r="Y14" s="158">
        <v>3</v>
      </c>
      <c r="Z14" s="159" t="s">
        <v>652</v>
      </c>
      <c r="AA14" s="160"/>
    </row>
    <row r="15" spans="1:27" x14ac:dyDescent="0.25">
      <c r="D15" s="165"/>
      <c r="E15" s="165"/>
      <c r="F15" s="166"/>
      <c r="G15" s="8"/>
      <c r="I15" s="155">
        <v>2027</v>
      </c>
      <c r="J15" s="127">
        <v>46599</v>
      </c>
      <c r="K15" s="109"/>
      <c r="L15" s="128"/>
      <c r="M15" s="7"/>
      <c r="N15" s="129"/>
      <c r="P15" s="133" t="s">
        <v>1546</v>
      </c>
      <c r="Q15" s="146" t="e">
        <v>#NAME?</v>
      </c>
      <c r="R15" s="147" t="e">
        <v>#NAME?</v>
      </c>
      <c r="T15" s="148" t="s">
        <v>359</v>
      </c>
      <c r="U15" s="156" t="s">
        <v>358</v>
      </c>
      <c r="V15" s="150">
        <v>5</v>
      </c>
      <c r="W15" s="157" t="s">
        <v>1532</v>
      </c>
      <c r="Y15" s="158">
        <v>4</v>
      </c>
      <c r="Z15" s="159" t="s">
        <v>650</v>
      </c>
      <c r="AA15" s="160"/>
    </row>
    <row r="16" spans="1:27" ht="15.75" thickBot="1" x14ac:dyDescent="0.3">
      <c r="I16" s="143">
        <v>2028</v>
      </c>
      <c r="J16" s="144">
        <v>46965</v>
      </c>
      <c r="K16" s="109"/>
      <c r="L16" s="128"/>
      <c r="M16" s="7"/>
      <c r="N16" s="145"/>
      <c r="P16" s="133" t="s">
        <v>1547</v>
      </c>
      <c r="Q16" s="146" t="e">
        <f>DATE(YEAR(Aujourdhui)-1+IF(MONTH(Aujourdhui)&gt;7,1,0),8,1)</f>
        <v>#NAME?</v>
      </c>
      <c r="R16" s="147" t="e">
        <f>DATE(YEAR(Aujourdhui)+IF(MONTH(Aujourdhui)&gt;7,1,0),7,31)</f>
        <v>#NAME?</v>
      </c>
      <c r="T16" s="148" t="s">
        <v>351</v>
      </c>
      <c r="U16" s="149" t="s">
        <v>350</v>
      </c>
      <c r="V16" s="150">
        <v>6</v>
      </c>
      <c r="W16" s="151" t="s">
        <v>1532</v>
      </c>
      <c r="Y16" s="158">
        <v>5</v>
      </c>
      <c r="Z16" s="159" t="s">
        <v>645</v>
      </c>
      <c r="AA16" s="160"/>
    </row>
    <row r="17" spans="4:27" x14ac:dyDescent="0.25">
      <c r="D17" s="322" t="s">
        <v>1548</v>
      </c>
      <c r="E17" s="323"/>
      <c r="F17" s="324"/>
      <c r="I17" s="155">
        <v>2029</v>
      </c>
      <c r="J17" s="144">
        <v>47330</v>
      </c>
      <c r="K17" s="109"/>
      <c r="L17" s="128"/>
      <c r="N17" s="8"/>
      <c r="P17" s="133" t="s">
        <v>1549</v>
      </c>
      <c r="Q17" s="146" t="e">
        <f>DATE(YEAR(Aujourdhui)-2+IF(MONTH(Aujourdhui)&gt;7,1,0),8,1)</f>
        <v>#NAME?</v>
      </c>
      <c r="R17" s="147" t="e">
        <f>DATE(YEAR(Aujourdhui)-1+IF(MONTH(Aujourdhui)&gt;7,1,0),7,31)</f>
        <v>#NAME?</v>
      </c>
      <c r="T17" s="148" t="s">
        <v>356</v>
      </c>
      <c r="U17" s="156" t="s">
        <v>355</v>
      </c>
      <c r="V17" s="150">
        <v>7</v>
      </c>
      <c r="W17" s="157" t="s">
        <v>1532</v>
      </c>
      <c r="Y17" s="158">
        <v>6</v>
      </c>
      <c r="Z17" s="159" t="s">
        <v>651</v>
      </c>
      <c r="AA17" s="160"/>
    </row>
    <row r="18" spans="4:27" x14ac:dyDescent="0.25">
      <c r="D18" s="115" t="s">
        <v>1</v>
      </c>
      <c r="E18" s="167" t="s">
        <v>3</v>
      </c>
      <c r="F18" s="168" t="s">
        <v>1550</v>
      </c>
      <c r="I18" s="143">
        <v>2030</v>
      </c>
      <c r="J18" s="144">
        <v>47695</v>
      </c>
      <c r="K18" s="109"/>
      <c r="L18" s="128"/>
      <c r="N18" s="8"/>
      <c r="P18" s="133" t="s">
        <v>1551</v>
      </c>
      <c r="Q18" s="146">
        <f ca="1">TODAY()-6</f>
        <v>45493</v>
      </c>
      <c r="R18" s="147">
        <f ca="1">TODAY()</f>
        <v>45499</v>
      </c>
      <c r="T18" s="148" t="s">
        <v>817</v>
      </c>
      <c r="U18" s="149" t="s">
        <v>816</v>
      </c>
      <c r="V18" s="150">
        <v>8</v>
      </c>
      <c r="W18" s="151" t="s">
        <v>1532</v>
      </c>
      <c r="Y18" s="158">
        <v>7</v>
      </c>
      <c r="Z18" s="159" t="s">
        <v>654</v>
      </c>
      <c r="AA18" s="160"/>
    </row>
    <row r="19" spans="4:27" x14ac:dyDescent="0.25">
      <c r="D19" s="128">
        <v>1</v>
      </c>
      <c r="E19" s="7">
        <v>44562</v>
      </c>
      <c r="F19" s="169">
        <v>300</v>
      </c>
      <c r="I19" s="155">
        <v>2031</v>
      </c>
      <c r="J19" s="144">
        <v>48060</v>
      </c>
      <c r="K19" s="109"/>
      <c r="P19" s="133" t="s">
        <v>1552</v>
      </c>
      <c r="Q19" s="146">
        <f ca="1">TODAY()-14</f>
        <v>45485</v>
      </c>
      <c r="R19" s="147">
        <f ca="1">TODAY()</f>
        <v>45499</v>
      </c>
      <c r="T19" s="148" t="s">
        <v>1553</v>
      </c>
      <c r="U19" s="156" t="s">
        <v>1554</v>
      </c>
      <c r="V19" s="150">
        <v>9</v>
      </c>
      <c r="W19" s="157" t="s">
        <v>1532</v>
      </c>
      <c r="Y19" s="158">
        <v>8</v>
      </c>
      <c r="Z19" s="159" t="s">
        <v>644</v>
      </c>
      <c r="AA19" s="160"/>
    </row>
    <row r="20" spans="4:27" ht="15.75" thickBot="1" x14ac:dyDescent="0.3">
      <c r="D20" s="128">
        <v>1</v>
      </c>
      <c r="E20" s="7">
        <v>44927</v>
      </c>
      <c r="F20" s="169">
        <v>350</v>
      </c>
      <c r="I20" s="143">
        <v>2032</v>
      </c>
      <c r="J20" s="144">
        <v>48426</v>
      </c>
      <c r="K20" s="109"/>
      <c r="P20" s="133" t="s">
        <v>1555</v>
      </c>
      <c r="Q20" s="146">
        <f ca="1">Q11-WEEKDAY(Q11,1)+1</f>
        <v>45494</v>
      </c>
      <c r="R20" s="147">
        <f ca="1">Tableau8[[#This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1532</v>
      </c>
      <c r="Y20" s="158">
        <v>9</v>
      </c>
      <c r="Z20" s="159" t="s">
        <v>1556</v>
      </c>
      <c r="AA20" s="160" t="s">
        <v>1557</v>
      </c>
    </row>
    <row r="21" spans="4:27" ht="15.75" thickBot="1" x14ac:dyDescent="0.3">
      <c r="D21" s="128">
        <v>1</v>
      </c>
      <c r="E21" s="7">
        <v>45292</v>
      </c>
      <c r="F21" s="169">
        <v>400</v>
      </c>
      <c r="I21" s="155"/>
      <c r="J21" s="144"/>
      <c r="K21" s="109"/>
      <c r="L21" s="325" t="s">
        <v>1558</v>
      </c>
      <c r="M21" s="326"/>
      <c r="N21" s="170">
        <v>7</v>
      </c>
      <c r="P21" s="171" t="s">
        <v>1559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1532</v>
      </c>
      <c r="Y21" s="158">
        <v>10</v>
      </c>
      <c r="Z21" s="159" t="s">
        <v>1560</v>
      </c>
      <c r="AA21" s="160" t="s">
        <v>1561</v>
      </c>
    </row>
    <row r="22" spans="4:27" x14ac:dyDescent="0.25">
      <c r="D22" s="128">
        <v>2</v>
      </c>
      <c r="E22" s="7">
        <v>44927</v>
      </c>
      <c r="F22" s="169">
        <v>200</v>
      </c>
      <c r="I22" s="143"/>
      <c r="J22" s="144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1532</v>
      </c>
      <c r="Y22" s="158">
        <v>11</v>
      </c>
      <c r="Z22" s="159" t="s">
        <v>647</v>
      </c>
      <c r="AA22" s="160"/>
    </row>
    <row r="23" spans="4:27" ht="15.75" thickBot="1" x14ac:dyDescent="0.3">
      <c r="D23" s="128">
        <v>2</v>
      </c>
      <c r="E23" s="7">
        <v>45292</v>
      </c>
      <c r="F23" s="169">
        <v>225</v>
      </c>
      <c r="I23" s="155"/>
      <c r="J23" s="144"/>
      <c r="K23" s="109"/>
      <c r="T23" s="148" t="s">
        <v>1562</v>
      </c>
      <c r="U23" s="156" t="s">
        <v>1563</v>
      </c>
      <c r="V23" s="150">
        <v>13</v>
      </c>
      <c r="W23" s="157" t="s">
        <v>1532</v>
      </c>
      <c r="Y23" s="158">
        <v>12</v>
      </c>
      <c r="Z23" s="159" t="s">
        <v>659</v>
      </c>
      <c r="AA23" s="160" t="s">
        <v>1564</v>
      </c>
    </row>
    <row r="24" spans="4:27" ht="15.75" thickBot="1" x14ac:dyDescent="0.3">
      <c r="D24" s="128">
        <v>3</v>
      </c>
      <c r="E24" s="7">
        <v>44927</v>
      </c>
      <c r="F24" s="169">
        <v>100</v>
      </c>
      <c r="I24" s="143"/>
      <c r="J24" s="144"/>
      <c r="K24" s="109"/>
      <c r="P24" s="313" t="s">
        <v>1565</v>
      </c>
      <c r="Q24" s="314"/>
      <c r="R24" s="315"/>
      <c r="T24" s="148" t="s">
        <v>1566</v>
      </c>
      <c r="U24" s="149" t="s">
        <v>1567</v>
      </c>
      <c r="V24" s="150">
        <v>14</v>
      </c>
      <c r="W24" s="151" t="s">
        <v>1532</v>
      </c>
      <c r="Y24" s="158">
        <v>13</v>
      </c>
      <c r="Z24" s="159" t="s">
        <v>1568</v>
      </c>
      <c r="AA24" s="160"/>
    </row>
    <row r="25" spans="4:27" x14ac:dyDescent="0.25">
      <c r="D25" s="128">
        <v>3</v>
      </c>
      <c r="E25" s="7">
        <v>45292</v>
      </c>
      <c r="F25" s="169">
        <v>115</v>
      </c>
      <c r="I25" s="175"/>
      <c r="J25" s="176"/>
      <c r="K25" s="109"/>
      <c r="P25" s="327" t="s">
        <v>6</v>
      </c>
      <c r="Q25" s="328"/>
      <c r="R25" s="177" t="s">
        <v>1569</v>
      </c>
      <c r="T25" s="148" t="s">
        <v>1570</v>
      </c>
      <c r="U25" s="156" t="s">
        <v>1571</v>
      </c>
      <c r="V25" s="150">
        <v>15</v>
      </c>
      <c r="W25" s="157" t="s">
        <v>1532</v>
      </c>
      <c r="Y25" s="158">
        <v>14</v>
      </c>
      <c r="Z25" s="159" t="s">
        <v>648</v>
      </c>
      <c r="AA25" s="160" t="s">
        <v>1572</v>
      </c>
    </row>
    <row r="26" spans="4:27" x14ac:dyDescent="0.25">
      <c r="D26" s="128">
        <v>4</v>
      </c>
      <c r="E26" s="7">
        <v>44927</v>
      </c>
      <c r="F26" s="169">
        <v>200</v>
      </c>
      <c r="J26" s="7"/>
      <c r="K26" s="6"/>
      <c r="P26" s="306" t="s">
        <v>1573</v>
      </c>
      <c r="Q26" s="307"/>
      <c r="R26" s="178" t="s">
        <v>1574</v>
      </c>
      <c r="T26" s="148" t="s">
        <v>1575</v>
      </c>
      <c r="U26" s="149" t="s">
        <v>1576</v>
      </c>
      <c r="V26" s="150">
        <v>16</v>
      </c>
      <c r="W26" s="151" t="s">
        <v>1532</v>
      </c>
      <c r="Y26" s="158">
        <v>15</v>
      </c>
      <c r="Z26" s="159" t="s">
        <v>660</v>
      </c>
      <c r="AA26" s="160" t="s">
        <v>1577</v>
      </c>
    </row>
    <row r="27" spans="4:27" ht="15.75" thickBot="1" x14ac:dyDescent="0.3">
      <c r="D27" s="128">
        <v>4</v>
      </c>
      <c r="E27" s="7">
        <v>45292</v>
      </c>
      <c r="F27" s="169">
        <v>225</v>
      </c>
      <c r="J27" s="6"/>
      <c r="K27" s="6"/>
      <c r="P27" s="329" t="s">
        <v>1578</v>
      </c>
      <c r="Q27" s="330"/>
      <c r="R27" s="180" t="s">
        <v>1574</v>
      </c>
      <c r="T27" s="148" t="s">
        <v>1579</v>
      </c>
      <c r="U27" s="156" t="s">
        <v>1580</v>
      </c>
      <c r="V27" s="150">
        <v>17</v>
      </c>
      <c r="W27" s="157" t="s">
        <v>1532</v>
      </c>
      <c r="Y27" s="158">
        <v>16</v>
      </c>
      <c r="Z27" s="159" t="s">
        <v>1581</v>
      </c>
      <c r="AA27" s="160"/>
    </row>
    <row r="28" spans="4:27" x14ac:dyDescent="0.25">
      <c r="F28" s="181"/>
      <c r="I28" s="331" t="s">
        <v>1582</v>
      </c>
      <c r="J28" s="332"/>
      <c r="K28" s="6"/>
      <c r="L28" s="333" t="s">
        <v>1583</v>
      </c>
      <c r="M28" s="334"/>
      <c r="N28" s="335"/>
      <c r="P28" s="336" t="s">
        <v>1584</v>
      </c>
      <c r="Q28" s="337"/>
      <c r="R28" s="183" t="s">
        <v>1585</v>
      </c>
      <c r="T28" s="148" t="s">
        <v>1586</v>
      </c>
      <c r="U28" s="149" t="s">
        <v>1587</v>
      </c>
      <c r="V28" s="150">
        <v>18</v>
      </c>
      <c r="W28" s="151" t="s">
        <v>1532</v>
      </c>
      <c r="Y28" s="158">
        <v>17</v>
      </c>
      <c r="Z28" s="159" t="s">
        <v>1588</v>
      </c>
      <c r="AA28" s="160"/>
    </row>
    <row r="29" spans="4:27" x14ac:dyDescent="0.25">
      <c r="I29" s="336" t="s">
        <v>550</v>
      </c>
      <c r="J29" s="338"/>
      <c r="K29" s="6"/>
      <c r="L29" s="185" t="s">
        <v>1175</v>
      </c>
      <c r="M29" s="339"/>
      <c r="N29" s="340"/>
      <c r="P29" s="341" t="s">
        <v>1589</v>
      </c>
      <c r="Q29" s="342"/>
      <c r="R29" s="180" t="s">
        <v>1585</v>
      </c>
      <c r="T29" s="148" t="s">
        <v>1590</v>
      </c>
      <c r="U29" s="156" t="s">
        <v>1591</v>
      </c>
      <c r="V29" s="150">
        <v>19</v>
      </c>
      <c r="W29" s="157" t="s">
        <v>1532</v>
      </c>
      <c r="Y29" s="158">
        <v>18</v>
      </c>
      <c r="Z29" s="159" t="s">
        <v>1592</v>
      </c>
      <c r="AA29" s="160" t="s">
        <v>1593</v>
      </c>
    </row>
    <row r="30" spans="4:27" ht="15.75" thickBot="1" x14ac:dyDescent="0.3">
      <c r="I30" s="343" t="s">
        <v>1594</v>
      </c>
      <c r="J30" s="344"/>
      <c r="K30" s="6"/>
      <c r="L30" s="185" t="s">
        <v>1248</v>
      </c>
      <c r="M30" s="339"/>
      <c r="N30" s="340"/>
      <c r="P30" s="345" t="s">
        <v>1595</v>
      </c>
      <c r="Q30" s="346"/>
      <c r="R30" s="183" t="s">
        <v>1574</v>
      </c>
      <c r="T30" s="148" t="s">
        <v>420</v>
      </c>
      <c r="U30" s="149" t="s">
        <v>1596</v>
      </c>
      <c r="V30" s="150">
        <v>20</v>
      </c>
      <c r="W30" s="151" t="s">
        <v>1532</v>
      </c>
      <c r="Y30" s="158">
        <v>19</v>
      </c>
      <c r="Z30" s="159" t="s">
        <v>661</v>
      </c>
      <c r="AA30" s="160"/>
    </row>
    <row r="31" spans="4:27" ht="15.75" thickBot="1" x14ac:dyDescent="0.3">
      <c r="D31" s="313" t="s">
        <v>1597</v>
      </c>
      <c r="E31" s="314"/>
      <c r="F31" s="315"/>
      <c r="I31" s="336" t="s">
        <v>406</v>
      </c>
      <c r="J31" s="338"/>
      <c r="L31" s="185" t="s">
        <v>1530</v>
      </c>
      <c r="M31" s="339"/>
      <c r="N31" s="340"/>
      <c r="P31" s="329" t="s">
        <v>1598</v>
      </c>
      <c r="Q31" s="330"/>
      <c r="R31" s="180" t="s">
        <v>1585</v>
      </c>
      <c r="T31" s="148" t="s">
        <v>404</v>
      </c>
      <c r="U31" s="156" t="s">
        <v>403</v>
      </c>
      <c r="V31" s="150">
        <v>21</v>
      </c>
      <c r="W31" s="157" t="s">
        <v>1599</v>
      </c>
      <c r="Y31" s="158">
        <v>20</v>
      </c>
      <c r="Z31" s="159" t="s">
        <v>646</v>
      </c>
      <c r="AA31" s="160"/>
    </row>
    <row r="32" spans="4:27" ht="15.75" thickBot="1" x14ac:dyDescent="0.3">
      <c r="D32" s="350" t="s">
        <v>6</v>
      </c>
      <c r="E32" s="351"/>
      <c r="F32" s="352"/>
      <c r="I32" s="343" t="s">
        <v>1172</v>
      </c>
      <c r="J32" s="344"/>
      <c r="L32" s="185" t="s">
        <v>1196</v>
      </c>
      <c r="M32" s="339"/>
      <c r="N32" s="340"/>
      <c r="P32" s="353" t="s">
        <v>1600</v>
      </c>
      <c r="Q32" s="354"/>
      <c r="R32" s="188" t="s">
        <v>1574</v>
      </c>
      <c r="T32" s="148" t="s">
        <v>1601</v>
      </c>
      <c r="U32" s="149" t="s">
        <v>1602</v>
      </c>
      <c r="V32" s="150">
        <v>22</v>
      </c>
      <c r="W32" s="151" t="s">
        <v>1599</v>
      </c>
      <c r="Y32" s="158">
        <v>21</v>
      </c>
      <c r="Z32" s="159" t="s">
        <v>1603</v>
      </c>
      <c r="AA32" s="160" t="s">
        <v>1604</v>
      </c>
    </row>
    <row r="33" spans="4:27" ht="15.75" thickBot="1" x14ac:dyDescent="0.3">
      <c r="D33" s="355" t="s">
        <v>321</v>
      </c>
      <c r="E33" s="356"/>
      <c r="F33" s="357"/>
      <c r="I33" s="336" t="s">
        <v>1215</v>
      </c>
      <c r="J33" s="338"/>
      <c r="L33" s="189" t="s">
        <v>1201</v>
      </c>
      <c r="M33" s="358"/>
      <c r="N33" s="359"/>
      <c r="T33" s="148" t="s">
        <v>426</v>
      </c>
      <c r="U33" s="156" t="s">
        <v>1435</v>
      </c>
      <c r="V33" s="150">
        <v>23</v>
      </c>
      <c r="W33" s="157" t="s">
        <v>1599</v>
      </c>
      <c r="Y33" s="158">
        <v>22</v>
      </c>
      <c r="Z33" s="159" t="s">
        <v>1605</v>
      </c>
      <c r="AA33" s="160"/>
    </row>
    <row r="34" spans="4:27" x14ac:dyDescent="0.25">
      <c r="D34" s="343" t="s">
        <v>330</v>
      </c>
      <c r="E34" s="360"/>
      <c r="F34" s="344"/>
      <c r="I34" s="343" t="s">
        <v>1606</v>
      </c>
      <c r="J34" s="344"/>
      <c r="T34" s="148" t="s">
        <v>1607</v>
      </c>
      <c r="U34" s="149" t="s">
        <v>1608</v>
      </c>
      <c r="V34" s="150">
        <v>24</v>
      </c>
      <c r="W34" s="151" t="s">
        <v>1599</v>
      </c>
      <c r="Y34" s="158">
        <v>23</v>
      </c>
      <c r="Z34" s="159" t="s">
        <v>662</v>
      </c>
      <c r="AA34" s="160"/>
    </row>
    <row r="35" spans="4:27" ht="15.75" thickBot="1" x14ac:dyDescent="0.3">
      <c r="D35" s="336" t="s">
        <v>639</v>
      </c>
      <c r="E35" s="361"/>
      <c r="F35" s="338"/>
      <c r="I35" s="362" t="s">
        <v>1609</v>
      </c>
      <c r="J35" s="363"/>
      <c r="P35" s="364"/>
      <c r="Q35" s="364"/>
      <c r="T35" s="148" t="s">
        <v>1610</v>
      </c>
      <c r="U35" s="156" t="s">
        <v>1611</v>
      </c>
      <c r="V35" s="150">
        <v>25</v>
      </c>
      <c r="W35" s="157" t="s">
        <v>1599</v>
      </c>
      <c r="Y35" s="158">
        <v>24</v>
      </c>
      <c r="Z35" s="159" t="s">
        <v>1612</v>
      </c>
      <c r="AA35" s="160"/>
    </row>
    <row r="36" spans="4:27" ht="15.75" thickBot="1" x14ac:dyDescent="0.3">
      <c r="D36" s="347" t="s">
        <v>323</v>
      </c>
      <c r="E36" s="348"/>
      <c r="F36" s="349"/>
      <c r="T36" s="148" t="s">
        <v>1613</v>
      </c>
      <c r="U36" s="149" t="s">
        <v>1614</v>
      </c>
      <c r="V36" s="150">
        <v>26</v>
      </c>
      <c r="W36" s="151" t="s">
        <v>1599</v>
      </c>
      <c r="Y36" s="158">
        <v>25</v>
      </c>
      <c r="Z36" s="159" t="s">
        <v>663</v>
      </c>
      <c r="AA36" s="160"/>
    </row>
    <row r="37" spans="4:27" ht="15.75" thickBot="1" x14ac:dyDescent="0.3">
      <c r="T37" s="148" t="s">
        <v>487</v>
      </c>
      <c r="U37" s="156" t="s">
        <v>486</v>
      </c>
      <c r="V37" s="150">
        <v>27</v>
      </c>
      <c r="W37" s="157" t="s">
        <v>1599</v>
      </c>
      <c r="Y37" s="158">
        <v>26</v>
      </c>
      <c r="Z37" s="159" t="s">
        <v>649</v>
      </c>
      <c r="AA37" s="160" t="s">
        <v>1615</v>
      </c>
    </row>
    <row r="38" spans="4:27" ht="15.75" thickBot="1" x14ac:dyDescent="0.3">
      <c r="I38" s="365" t="s">
        <v>1616</v>
      </c>
      <c r="J38" s="366"/>
      <c r="T38" s="148" t="s">
        <v>1617</v>
      </c>
      <c r="U38" s="149" t="s">
        <v>692</v>
      </c>
      <c r="V38" s="150">
        <v>28</v>
      </c>
      <c r="W38" s="151" t="s">
        <v>1599</v>
      </c>
      <c r="Y38" s="158">
        <v>27</v>
      </c>
      <c r="Z38" s="190" t="s">
        <v>1618</v>
      </c>
      <c r="AA38" s="160"/>
    </row>
    <row r="39" spans="4:27" x14ac:dyDescent="0.25">
      <c r="D39" s="367" t="s">
        <v>1619</v>
      </c>
      <c r="E39" s="368"/>
      <c r="F39" s="369"/>
      <c r="I39" s="191" t="s">
        <v>534</v>
      </c>
      <c r="J39" s="192" t="s">
        <v>1620</v>
      </c>
      <c r="T39" s="148" t="s">
        <v>1621</v>
      </c>
      <c r="U39" s="156" t="s">
        <v>693</v>
      </c>
      <c r="V39" s="150">
        <v>29</v>
      </c>
      <c r="W39" s="157" t="s">
        <v>1599</v>
      </c>
      <c r="Y39" s="158">
        <v>28</v>
      </c>
      <c r="Z39" s="190" t="s">
        <v>655</v>
      </c>
      <c r="AA39" s="160"/>
    </row>
    <row r="40" spans="4:27" x14ac:dyDescent="0.25">
      <c r="D40" s="191" t="s">
        <v>1622</v>
      </c>
      <c r="E40" s="192" t="s">
        <v>1623</v>
      </c>
      <c r="F40" s="193" t="s">
        <v>1620</v>
      </c>
      <c r="I40" s="179" t="s">
        <v>1624</v>
      </c>
      <c r="J40" s="194"/>
      <c r="T40" s="148" t="s">
        <v>1625</v>
      </c>
      <c r="U40" s="149" t="s">
        <v>1626</v>
      </c>
      <c r="V40" s="150">
        <v>30</v>
      </c>
      <c r="W40" s="151" t="s">
        <v>1599</v>
      </c>
      <c r="Y40" s="158">
        <v>29</v>
      </c>
      <c r="Z40" s="190" t="s">
        <v>1627</v>
      </c>
      <c r="AA40" s="160"/>
    </row>
    <row r="41" spans="4:27" x14ac:dyDescent="0.25">
      <c r="D41" s="195" t="s">
        <v>1628</v>
      </c>
      <c r="E41" s="196">
        <v>0</v>
      </c>
      <c r="F41" s="197"/>
      <c r="I41" s="186" t="s">
        <v>539</v>
      </c>
      <c r="J41" s="198"/>
      <c r="T41" s="148" t="s">
        <v>1629</v>
      </c>
      <c r="U41" s="156" t="s">
        <v>1630</v>
      </c>
      <c r="V41" s="150">
        <v>31</v>
      </c>
      <c r="W41" s="157" t="s">
        <v>1599</v>
      </c>
      <c r="Y41" s="158">
        <v>30</v>
      </c>
      <c r="Z41" s="190" t="s">
        <v>1631</v>
      </c>
      <c r="AA41" s="160"/>
    </row>
    <row r="42" spans="4:27" x14ac:dyDescent="0.25">
      <c r="D42" s="199" t="s">
        <v>541</v>
      </c>
      <c r="E42" s="200">
        <v>15</v>
      </c>
      <c r="F42" s="201"/>
      <c r="I42" s="179" t="s">
        <v>598</v>
      </c>
      <c r="J42" s="194"/>
      <c r="T42" s="148" t="s">
        <v>1632</v>
      </c>
      <c r="U42" s="149" t="s">
        <v>1633</v>
      </c>
      <c r="V42" s="150">
        <v>32</v>
      </c>
      <c r="W42" s="151" t="s">
        <v>1599</v>
      </c>
      <c r="Y42" s="158">
        <v>31</v>
      </c>
      <c r="Z42" s="190" t="s">
        <v>658</v>
      </c>
      <c r="AA42" s="160"/>
    </row>
    <row r="43" spans="4:27" x14ac:dyDescent="0.25">
      <c r="D43" s="202" t="s">
        <v>537</v>
      </c>
      <c r="E43" s="203">
        <v>30</v>
      </c>
      <c r="F43" s="204"/>
      <c r="I43" s="186" t="s">
        <v>1634</v>
      </c>
      <c r="J43" s="198"/>
      <c r="T43" s="148" t="s">
        <v>1635</v>
      </c>
      <c r="U43" s="156" t="s">
        <v>1636</v>
      </c>
      <c r="V43" s="150">
        <v>33</v>
      </c>
      <c r="W43" s="157" t="s">
        <v>1637</v>
      </c>
      <c r="Y43" s="158">
        <v>32</v>
      </c>
      <c r="Z43" s="190" t="s">
        <v>1638</v>
      </c>
      <c r="AA43" s="160"/>
    </row>
    <row r="44" spans="4:27" x14ac:dyDescent="0.25">
      <c r="D44" s="199" t="s">
        <v>603</v>
      </c>
      <c r="E44" s="200">
        <v>60</v>
      </c>
      <c r="F44" s="201"/>
      <c r="I44" s="179" t="s">
        <v>540</v>
      </c>
      <c r="J44" s="194" t="str">
        <f>CHAR(252)</f>
        <v>ü</v>
      </c>
      <c r="T44" s="148" t="s">
        <v>1639</v>
      </c>
      <c r="U44" s="149" t="s">
        <v>1640</v>
      </c>
      <c r="V44" s="150">
        <v>34</v>
      </c>
      <c r="W44" s="151" t="s">
        <v>1637</v>
      </c>
      <c r="Y44" s="158">
        <v>33</v>
      </c>
      <c r="Z44" s="190" t="s">
        <v>1641</v>
      </c>
      <c r="AA44" s="160"/>
    </row>
    <row r="45" spans="4:27" ht="15.75" thickBot="1" x14ac:dyDescent="0.3">
      <c r="D45" s="205"/>
      <c r="E45" s="206"/>
      <c r="F45" s="207"/>
      <c r="I45" s="187"/>
      <c r="J45" s="208"/>
      <c r="T45" s="148" t="s">
        <v>1642</v>
      </c>
      <c r="U45" s="156" t="s">
        <v>1643</v>
      </c>
      <c r="V45" s="150">
        <v>35</v>
      </c>
      <c r="W45" s="157" t="s">
        <v>1637</v>
      </c>
      <c r="Y45" s="158">
        <v>34</v>
      </c>
      <c r="Z45" s="190" t="s">
        <v>657</v>
      </c>
      <c r="AA45" s="160"/>
    </row>
    <row r="46" spans="4:27" x14ac:dyDescent="0.25">
      <c r="T46" s="148" t="s">
        <v>393</v>
      </c>
      <c r="U46" s="149" t="s">
        <v>392</v>
      </c>
      <c r="V46" s="150">
        <v>36</v>
      </c>
      <c r="W46" s="151" t="s">
        <v>1637</v>
      </c>
      <c r="Y46" s="158">
        <v>35</v>
      </c>
      <c r="Z46" s="159" t="s">
        <v>1644</v>
      </c>
      <c r="AA46" s="160" t="s">
        <v>1645</v>
      </c>
    </row>
    <row r="47" spans="4:27" ht="15.75" thickBot="1" x14ac:dyDescent="0.3"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1646</v>
      </c>
      <c r="AA47" s="160"/>
    </row>
    <row r="48" spans="4:27" ht="15.75" thickBot="1" x14ac:dyDescent="0.3">
      <c r="D48" s="313" t="s">
        <v>1647</v>
      </c>
      <c r="E48" s="314"/>
      <c r="F48" s="315"/>
      <c r="I48" s="331" t="s">
        <v>1648</v>
      </c>
      <c r="J48" s="332"/>
      <c r="T48" s="148" t="s">
        <v>433</v>
      </c>
      <c r="U48" s="149" t="s">
        <v>1649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4:27" x14ac:dyDescent="0.25">
      <c r="D49" s="350" t="s">
        <v>1550</v>
      </c>
      <c r="E49" s="351"/>
      <c r="F49" s="352"/>
      <c r="I49" s="336" t="s">
        <v>1190</v>
      </c>
      <c r="J49" s="338"/>
      <c r="T49" s="148" t="s">
        <v>1650</v>
      </c>
      <c r="U49" s="156" t="s">
        <v>1651</v>
      </c>
      <c r="V49" s="150">
        <v>39</v>
      </c>
      <c r="W49" s="157" t="s">
        <v>430</v>
      </c>
      <c r="Y49" s="158">
        <v>38</v>
      </c>
      <c r="Z49" s="159" t="s">
        <v>1652</v>
      </c>
      <c r="AA49" s="160"/>
    </row>
    <row r="50" spans="4:27" ht="15.75" thickBot="1" x14ac:dyDescent="0.3">
      <c r="D50" s="370">
        <v>350</v>
      </c>
      <c r="E50" s="371"/>
      <c r="F50" s="372"/>
      <c r="I50" s="343" t="s">
        <v>1178</v>
      </c>
      <c r="J50" s="344"/>
      <c r="T50" s="148" t="s">
        <v>435</v>
      </c>
      <c r="U50" s="149" t="s">
        <v>1653</v>
      </c>
      <c r="V50" s="150">
        <v>40</v>
      </c>
      <c r="W50" s="151" t="s">
        <v>430</v>
      </c>
      <c r="Y50" s="158">
        <v>39</v>
      </c>
      <c r="Z50" s="159" t="s">
        <v>1654</v>
      </c>
      <c r="AA50" s="160" t="s">
        <v>1655</v>
      </c>
    </row>
    <row r="51" spans="4:27" ht="15.75" thickBot="1" x14ac:dyDescent="0.3">
      <c r="I51" s="336" t="s">
        <v>1193</v>
      </c>
      <c r="J51" s="338"/>
      <c r="T51" s="148" t="s">
        <v>1656</v>
      </c>
      <c r="U51" s="156" t="s">
        <v>1657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4:27" x14ac:dyDescent="0.25">
      <c r="I52" s="343" t="s">
        <v>406</v>
      </c>
      <c r="J52" s="344"/>
      <c r="T52" s="148" t="s">
        <v>1658</v>
      </c>
      <c r="U52" s="149" t="s">
        <v>1659</v>
      </c>
      <c r="V52" s="150">
        <v>42</v>
      </c>
      <c r="W52" s="151" t="s">
        <v>430</v>
      </c>
    </row>
    <row r="53" spans="4:27" x14ac:dyDescent="0.25">
      <c r="I53" s="336" t="s">
        <v>1172</v>
      </c>
      <c r="J53" s="338"/>
      <c r="T53" s="148" t="s">
        <v>1660</v>
      </c>
      <c r="U53" s="156" t="s">
        <v>1661</v>
      </c>
      <c r="V53" s="150">
        <v>43</v>
      </c>
      <c r="W53" s="157" t="s">
        <v>1662</v>
      </c>
    </row>
    <row r="54" spans="4:27" x14ac:dyDescent="0.25">
      <c r="I54" s="182" t="s">
        <v>1215</v>
      </c>
      <c r="J54" s="184"/>
      <c r="T54" s="148" t="s">
        <v>1663</v>
      </c>
      <c r="U54" s="149" t="s">
        <v>1664</v>
      </c>
      <c r="V54" s="150">
        <v>44</v>
      </c>
      <c r="W54" s="151" t="s">
        <v>1662</v>
      </c>
    </row>
    <row r="55" spans="4:27" x14ac:dyDescent="0.25">
      <c r="I55" s="343" t="s">
        <v>1665</v>
      </c>
      <c r="J55" s="344"/>
      <c r="T55" s="148" t="s">
        <v>1181</v>
      </c>
      <c r="U55" s="156" t="s">
        <v>691</v>
      </c>
      <c r="V55" s="150">
        <v>45</v>
      </c>
      <c r="W55" s="157" t="s">
        <v>1662</v>
      </c>
    </row>
    <row r="56" spans="4:27" ht="15.75" thickBot="1" x14ac:dyDescent="0.3">
      <c r="I56" s="362" t="s">
        <v>1220</v>
      </c>
      <c r="J56" s="363"/>
      <c r="T56" s="148" t="s">
        <v>346</v>
      </c>
      <c r="U56" s="149" t="s">
        <v>345</v>
      </c>
      <c r="V56" s="150">
        <v>46</v>
      </c>
      <c r="W56" s="151" t="s">
        <v>1662</v>
      </c>
    </row>
    <row r="57" spans="4:27" x14ac:dyDescent="0.25">
      <c r="T57" s="148" t="s">
        <v>809</v>
      </c>
      <c r="U57" s="156" t="s">
        <v>808</v>
      </c>
      <c r="V57" s="150">
        <v>47</v>
      </c>
      <c r="W57" s="157" t="s">
        <v>1662</v>
      </c>
    </row>
    <row r="58" spans="4:27" x14ac:dyDescent="0.25">
      <c r="T58" s="148" t="s">
        <v>1666</v>
      </c>
      <c r="U58" s="149" t="s">
        <v>1667</v>
      </c>
      <c r="V58" s="150">
        <v>48</v>
      </c>
      <c r="W58" s="151" t="s">
        <v>1662</v>
      </c>
    </row>
    <row r="59" spans="4:27" x14ac:dyDescent="0.25">
      <c r="T59" s="148" t="s">
        <v>803</v>
      </c>
      <c r="U59" s="156" t="s">
        <v>802</v>
      </c>
      <c r="V59" s="150">
        <v>49</v>
      </c>
      <c r="W59" s="157" t="s">
        <v>1662</v>
      </c>
    </row>
    <row r="60" spans="4:27" x14ac:dyDescent="0.25">
      <c r="T60" s="148" t="s">
        <v>438</v>
      </c>
      <c r="U60" s="149" t="s">
        <v>1182</v>
      </c>
      <c r="V60" s="150">
        <v>50</v>
      </c>
      <c r="W60" s="151" t="s">
        <v>1662</v>
      </c>
    </row>
    <row r="61" spans="4:27" x14ac:dyDescent="0.25">
      <c r="T61" s="148" t="s">
        <v>1668</v>
      </c>
      <c r="U61" s="156" t="s">
        <v>503</v>
      </c>
      <c r="V61" s="150">
        <v>66</v>
      </c>
      <c r="W61" s="157" t="s">
        <v>1662</v>
      </c>
    </row>
    <row r="62" spans="4:27" x14ac:dyDescent="0.25">
      <c r="T62" s="148" t="s">
        <v>439</v>
      </c>
      <c r="U62" s="149" t="s">
        <v>494</v>
      </c>
      <c r="V62" s="150">
        <v>51</v>
      </c>
      <c r="W62" s="151" t="s">
        <v>1662</v>
      </c>
    </row>
    <row r="63" spans="4:27" x14ac:dyDescent="0.25">
      <c r="T63" s="148" t="s">
        <v>1204</v>
      </c>
      <c r="U63" s="156" t="s">
        <v>454</v>
      </c>
      <c r="V63" s="150">
        <v>52</v>
      </c>
      <c r="W63" s="157" t="s">
        <v>1662</v>
      </c>
      <c r="Z63" s="22"/>
    </row>
    <row r="64" spans="4:27" x14ac:dyDescent="0.25">
      <c r="T64" s="148" t="s">
        <v>501</v>
      </c>
      <c r="U64" s="149" t="s">
        <v>500</v>
      </c>
      <c r="V64" s="150">
        <v>62</v>
      </c>
      <c r="W64" s="151" t="s">
        <v>1662</v>
      </c>
    </row>
    <row r="65" spans="20:23" x14ac:dyDescent="0.25">
      <c r="T65" s="148" t="s">
        <v>368</v>
      </c>
      <c r="U65" s="156" t="s">
        <v>367</v>
      </c>
      <c r="V65" s="150">
        <v>53</v>
      </c>
      <c r="W65" s="157" t="s">
        <v>1662</v>
      </c>
    </row>
    <row r="66" spans="20:23" x14ac:dyDescent="0.25">
      <c r="T66" s="148" t="s">
        <v>321</v>
      </c>
      <c r="U66" s="149" t="s">
        <v>365</v>
      </c>
      <c r="V66" s="150">
        <v>54</v>
      </c>
      <c r="W66" s="151" t="s">
        <v>1662</v>
      </c>
    </row>
    <row r="67" spans="20:23" x14ac:dyDescent="0.25">
      <c r="T67" s="148" t="s">
        <v>370</v>
      </c>
      <c r="U67" s="156" t="s">
        <v>369</v>
      </c>
      <c r="V67" s="150">
        <v>55</v>
      </c>
      <c r="W67" s="157" t="s">
        <v>1662</v>
      </c>
    </row>
    <row r="68" spans="20:23" x14ac:dyDescent="0.25">
      <c r="T68" s="148" t="s">
        <v>424</v>
      </c>
      <c r="U68" s="149" t="s">
        <v>423</v>
      </c>
      <c r="V68" s="150">
        <v>56</v>
      </c>
      <c r="W68" s="151" t="s">
        <v>1662</v>
      </c>
    </row>
    <row r="69" spans="20:23" x14ac:dyDescent="0.25">
      <c r="T69" s="148" t="s">
        <v>410</v>
      </c>
      <c r="U69" s="156" t="s">
        <v>409</v>
      </c>
      <c r="V69" s="150">
        <v>57</v>
      </c>
      <c r="W69" s="157" t="s">
        <v>1662</v>
      </c>
    </row>
    <row r="70" spans="20:23" x14ac:dyDescent="0.25">
      <c r="T70" s="148" t="s">
        <v>1669</v>
      </c>
      <c r="U70" s="149" t="s">
        <v>1670</v>
      </c>
      <c r="V70" s="150">
        <v>58</v>
      </c>
      <c r="W70" s="151" t="s">
        <v>1662</v>
      </c>
    </row>
    <row r="71" spans="20:23" x14ac:dyDescent="0.25">
      <c r="T71" s="148" t="s">
        <v>1671</v>
      </c>
      <c r="U71" s="156" t="s">
        <v>1672</v>
      </c>
      <c r="V71" s="150">
        <v>59</v>
      </c>
      <c r="W71" s="157" t="s">
        <v>1662</v>
      </c>
    </row>
    <row r="72" spans="20:23" x14ac:dyDescent="0.25">
      <c r="T72" s="148" t="s">
        <v>565</v>
      </c>
      <c r="U72" s="149" t="s">
        <v>564</v>
      </c>
      <c r="V72" s="150">
        <v>60</v>
      </c>
      <c r="W72" s="151" t="s">
        <v>1662</v>
      </c>
    </row>
    <row r="73" spans="20:23" x14ac:dyDescent="0.25">
      <c r="T73" s="148" t="s">
        <v>1224</v>
      </c>
      <c r="U73" s="156" t="s">
        <v>1223</v>
      </c>
      <c r="V73" s="150">
        <v>63</v>
      </c>
      <c r="W73" s="157" t="s">
        <v>1662</v>
      </c>
    </row>
    <row r="74" spans="20:23" x14ac:dyDescent="0.25">
      <c r="T74" s="148" t="s">
        <v>1226</v>
      </c>
      <c r="U74" s="149" t="s">
        <v>1225</v>
      </c>
      <c r="V74" s="150">
        <v>64</v>
      </c>
      <c r="W74" s="151" t="s">
        <v>1662</v>
      </c>
    </row>
    <row r="75" spans="20:23" x14ac:dyDescent="0.25">
      <c r="T75" s="148" t="s">
        <v>1228</v>
      </c>
      <c r="U75" s="156" t="s">
        <v>1227</v>
      </c>
      <c r="V75" s="150">
        <v>65</v>
      </c>
      <c r="W75" s="157" t="s">
        <v>1662</v>
      </c>
    </row>
    <row r="76" spans="20:23" x14ac:dyDescent="0.25">
      <c r="T76" s="148" t="s">
        <v>1673</v>
      </c>
      <c r="U76" s="149" t="s">
        <v>1674</v>
      </c>
      <c r="V76" s="150">
        <v>61</v>
      </c>
      <c r="W76" s="151" t="s">
        <v>1662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"/>
  <sheetViews>
    <sheetView workbookViewId="0">
      <selection activeCell="H15" sqref="H15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3"/>
    <col min="9" max="9" width="9.7109375" style="21" bestFit="1" customWidth="1"/>
    <col min="10" max="10" width="18.42578125" bestFit="1" customWidth="1"/>
  </cols>
  <sheetData>
    <row r="1" spans="1:10" ht="15.75" thickBot="1" x14ac:dyDescent="0.3">
      <c r="A1" s="249" t="s">
        <v>1749</v>
      </c>
      <c r="B1" s="251" t="s">
        <v>1750</v>
      </c>
      <c r="C1" s="249" t="s">
        <v>1745</v>
      </c>
      <c r="D1" s="249" t="s">
        <v>1746</v>
      </c>
      <c r="E1" s="249" t="s">
        <v>1747</v>
      </c>
      <c r="F1" s="249" t="s">
        <v>3</v>
      </c>
      <c r="G1" s="249" t="s">
        <v>2</v>
      </c>
      <c r="H1" s="252" t="s">
        <v>7</v>
      </c>
      <c r="I1" s="250" t="s">
        <v>1748</v>
      </c>
      <c r="J1" s="249" t="s">
        <v>813</v>
      </c>
    </row>
    <row r="2" spans="1:10" x14ac:dyDescent="0.25">
      <c r="A2" s="262" t="s">
        <v>610</v>
      </c>
      <c r="B2" s="263" t="s">
        <v>186</v>
      </c>
      <c r="C2" s="262" t="s">
        <v>1420</v>
      </c>
      <c r="D2" s="262" t="s">
        <v>1791</v>
      </c>
      <c r="E2" s="262" t="s">
        <v>610</v>
      </c>
      <c r="F2" s="262" t="s">
        <v>1792</v>
      </c>
      <c r="G2" s="262" t="s">
        <v>15</v>
      </c>
      <c r="H2" s="264" t="s">
        <v>610</v>
      </c>
      <c r="I2" s="265" t="s">
        <v>1797</v>
      </c>
      <c r="J2" s="262" t="s">
        <v>1793</v>
      </c>
    </row>
  </sheetData>
  <conditionalFormatting sqref="A3:J9777">
    <cfRule type="expression" dxfId="5" priority="1">
      <formula>AND($A3&lt;&gt;"",MOD(ROW(),2)=1)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B1" sqref="B1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7" bestFit="1" customWidth="1"/>
    <col min="7" max="7" width="7.7109375" style="253" customWidth="1"/>
    <col min="8" max="8" width="8.7109375" style="253" customWidth="1"/>
    <col min="9" max="9" width="11.7109375" style="9" customWidth="1"/>
    <col min="10" max="10" width="5.85546875" style="257" bestFit="1" customWidth="1"/>
    <col min="11" max="11" width="7.7109375" style="253" customWidth="1"/>
    <col min="12" max="12" width="8.7109375" style="253" customWidth="1"/>
    <col min="13" max="13" width="11.7109375" style="9" customWidth="1"/>
    <col min="14" max="14" width="5.85546875" style="257" bestFit="1" customWidth="1"/>
    <col min="15" max="15" width="7.7109375" style="253" customWidth="1"/>
    <col min="16" max="16" width="8.7109375" style="253" customWidth="1"/>
    <col min="17" max="17" width="11.7109375" style="9" customWidth="1"/>
    <col min="18" max="18" width="5.85546875" style="257" bestFit="1" customWidth="1"/>
    <col min="19" max="19" width="7.7109375" style="253" customWidth="1"/>
    <col min="20" max="20" width="8.7109375" style="253" customWidth="1"/>
    <col min="21" max="21" width="11.7109375" style="9" customWidth="1"/>
    <col min="22" max="22" width="5.85546875" style="258" bestFit="1" customWidth="1"/>
    <col min="23" max="23" width="7.7109375" style="253" customWidth="1"/>
    <col min="24" max="24" width="8.7109375" style="253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5" customFormat="1" x14ac:dyDescent="0.25">
      <c r="A1" s="254" t="s">
        <v>1749</v>
      </c>
      <c r="B1" s="270" t="s">
        <v>1750</v>
      </c>
      <c r="C1" s="254" t="s">
        <v>1745</v>
      </c>
      <c r="D1" s="254" t="s">
        <v>3</v>
      </c>
      <c r="E1" s="268" t="s">
        <v>1771</v>
      </c>
      <c r="F1" s="256" t="s">
        <v>1761</v>
      </c>
      <c r="G1" s="256" t="s">
        <v>1751</v>
      </c>
      <c r="H1" s="256" t="s">
        <v>1763</v>
      </c>
      <c r="I1" s="268" t="s">
        <v>1752</v>
      </c>
      <c r="J1" s="256" t="s">
        <v>1762</v>
      </c>
      <c r="K1" s="256" t="s">
        <v>1753</v>
      </c>
      <c r="L1" s="256" t="s">
        <v>1764</v>
      </c>
      <c r="M1" s="268" t="s">
        <v>1754</v>
      </c>
      <c r="N1" s="256" t="s">
        <v>1765</v>
      </c>
      <c r="O1" s="256" t="s">
        <v>1755</v>
      </c>
      <c r="P1" s="256" t="s">
        <v>1768</v>
      </c>
      <c r="Q1" s="268" t="s">
        <v>1756</v>
      </c>
      <c r="R1" s="256" t="s">
        <v>1766</v>
      </c>
      <c r="S1" s="256" t="s">
        <v>1757</v>
      </c>
      <c r="T1" s="256" t="s">
        <v>1769</v>
      </c>
      <c r="U1" s="268" t="s">
        <v>1758</v>
      </c>
      <c r="V1" s="256" t="s">
        <v>1767</v>
      </c>
      <c r="W1" s="256" t="s">
        <v>1759</v>
      </c>
      <c r="X1" s="256" t="s">
        <v>1770</v>
      </c>
      <c r="Y1" s="268" t="s">
        <v>1760</v>
      </c>
      <c r="Z1" s="254" t="s">
        <v>1748</v>
      </c>
      <c r="AA1" s="254" t="s">
        <v>813</v>
      </c>
    </row>
    <row r="2" spans="1:27" s="255" customFormat="1" x14ac:dyDescent="0.25">
      <c r="A2" s="50" t="s">
        <v>610</v>
      </c>
      <c r="B2" s="266" t="s">
        <v>186</v>
      </c>
      <c r="C2" s="50" t="s">
        <v>1420</v>
      </c>
      <c r="D2" s="50" t="s">
        <v>1794</v>
      </c>
      <c r="E2" s="269">
        <v>700</v>
      </c>
      <c r="F2" s="267" t="s">
        <v>15</v>
      </c>
      <c r="G2" s="267">
        <v>2</v>
      </c>
      <c r="H2" s="52">
        <v>350</v>
      </c>
      <c r="I2" s="269">
        <v>700</v>
      </c>
      <c r="J2" s="267"/>
      <c r="K2" s="267"/>
      <c r="L2" s="52"/>
      <c r="M2" s="269"/>
      <c r="N2" s="267"/>
      <c r="O2" s="267"/>
      <c r="P2" s="52"/>
      <c r="Q2" s="269"/>
      <c r="R2" s="267"/>
      <c r="S2" s="267"/>
      <c r="T2" s="52"/>
      <c r="U2" s="269"/>
      <c r="V2" s="267"/>
      <c r="W2" s="267"/>
      <c r="X2" s="52"/>
      <c r="Y2" s="269"/>
      <c r="Z2" s="50" t="b">
        <v>1</v>
      </c>
      <c r="AA2" s="50" t="s">
        <v>1795</v>
      </c>
    </row>
    <row r="3" spans="1:27" s="255" customFormat="1" x14ac:dyDescent="0.25">
      <c r="A3" s="50"/>
      <c r="B3" s="266"/>
      <c r="C3" s="50"/>
      <c r="D3" s="50"/>
      <c r="E3" s="269"/>
      <c r="F3" s="267"/>
      <c r="G3" s="267"/>
      <c r="H3" s="52"/>
      <c r="I3" s="269"/>
      <c r="J3" s="267"/>
      <c r="K3" s="267"/>
      <c r="L3" s="52"/>
      <c r="M3" s="269"/>
      <c r="N3" s="267"/>
      <c r="O3" s="267"/>
      <c r="P3" s="52"/>
      <c r="Q3" s="269"/>
      <c r="R3" s="267"/>
      <c r="S3" s="267"/>
      <c r="T3" s="52"/>
      <c r="U3" s="269"/>
      <c r="V3" s="267"/>
      <c r="W3" s="267"/>
      <c r="X3" s="52"/>
      <c r="Y3" s="269"/>
      <c r="Z3" s="50"/>
      <c r="AA3" s="50"/>
    </row>
  </sheetData>
  <conditionalFormatting sqref="A2:AA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12"/>
  <sheetViews>
    <sheetView workbookViewId="0">
      <selection activeCell="C17" sqref="C17"/>
    </sheetView>
  </sheetViews>
  <sheetFormatPr baseColWidth="10" defaultRowHeight="15" x14ac:dyDescent="0.25"/>
  <cols>
    <col min="1" max="1" width="11.42578125" style="275"/>
    <col min="2" max="2" width="11.42578125" style="276"/>
    <col min="3" max="3" width="11.42578125" style="275"/>
    <col min="4" max="4" width="11.42578125" style="277"/>
    <col min="5" max="5" width="11.42578125" style="278"/>
    <col min="6" max="16384" width="11.42578125" style="274"/>
  </cols>
  <sheetData>
    <row r="1" spans="1:5" x14ac:dyDescent="0.25">
      <c r="A1" s="270" t="s">
        <v>577</v>
      </c>
      <c r="B1" s="270" t="s">
        <v>1800</v>
      </c>
      <c r="C1" s="270" t="s">
        <v>2</v>
      </c>
      <c r="D1" s="270" t="s">
        <v>7</v>
      </c>
      <c r="E1" s="270" t="s">
        <v>642</v>
      </c>
    </row>
    <row r="2" spans="1:5" x14ac:dyDescent="0.25">
      <c r="A2" s="275" t="s">
        <v>1774</v>
      </c>
      <c r="B2" s="276">
        <v>0</v>
      </c>
      <c r="C2" s="275" t="s">
        <v>15</v>
      </c>
      <c r="D2" s="277">
        <v>21</v>
      </c>
      <c r="E2" s="278">
        <v>350</v>
      </c>
    </row>
    <row r="3" spans="1:5" x14ac:dyDescent="0.25">
      <c r="A3" s="275" t="s">
        <v>1778</v>
      </c>
      <c r="B3" s="276">
        <v>0</v>
      </c>
      <c r="D3" s="277">
        <v>0.75</v>
      </c>
      <c r="E3" s="278">
        <v>350</v>
      </c>
    </row>
    <row r="4" spans="1:5" x14ac:dyDescent="0.25">
      <c r="A4" s="275" t="s">
        <v>1779</v>
      </c>
      <c r="B4" s="276">
        <v>0</v>
      </c>
      <c r="D4" s="277">
        <v>9</v>
      </c>
      <c r="E4" s="278">
        <v>350</v>
      </c>
    </row>
    <row r="5" spans="1:5" x14ac:dyDescent="0.25">
      <c r="A5" s="275" t="s">
        <v>1779</v>
      </c>
      <c r="B5" s="276">
        <v>1</v>
      </c>
      <c r="D5" s="277">
        <v>8</v>
      </c>
      <c r="E5" s="278">
        <v>150</v>
      </c>
    </row>
    <row r="6" spans="1:5" x14ac:dyDescent="0.25">
      <c r="A6" s="275" t="s">
        <v>1780</v>
      </c>
      <c r="B6" s="276">
        <v>0</v>
      </c>
      <c r="D6" s="277">
        <v>1.75</v>
      </c>
      <c r="E6" s="278">
        <v>350</v>
      </c>
    </row>
    <row r="7" spans="1:5" x14ac:dyDescent="0.25">
      <c r="A7" s="275" t="s">
        <v>1781</v>
      </c>
      <c r="B7" s="276">
        <v>0</v>
      </c>
      <c r="D7" s="277">
        <v>1</v>
      </c>
      <c r="E7" s="278">
        <v>350</v>
      </c>
    </row>
    <row r="8" spans="1:5" x14ac:dyDescent="0.25">
      <c r="A8" s="275" t="s">
        <v>1789</v>
      </c>
      <c r="B8" s="276">
        <v>0</v>
      </c>
      <c r="D8" s="277">
        <v>11.2</v>
      </c>
      <c r="E8" s="278">
        <v>350</v>
      </c>
    </row>
    <row r="9" spans="1:5" x14ac:dyDescent="0.25">
      <c r="A9" s="275" t="s">
        <v>1789</v>
      </c>
      <c r="B9" s="276">
        <v>1</v>
      </c>
      <c r="D9" s="277">
        <v>6.25</v>
      </c>
      <c r="E9" s="278">
        <v>150</v>
      </c>
    </row>
    <row r="10" spans="1:5" x14ac:dyDescent="0.25">
      <c r="A10" s="275" t="s">
        <v>1796</v>
      </c>
      <c r="B10" s="276">
        <v>0</v>
      </c>
      <c r="D10" s="277">
        <v>2</v>
      </c>
      <c r="E10" s="278">
        <v>350</v>
      </c>
    </row>
    <row r="11" spans="1:5" x14ac:dyDescent="0.25">
      <c r="A11" s="275" t="s">
        <v>1801</v>
      </c>
      <c r="B11" s="276">
        <v>0</v>
      </c>
      <c r="C11" s="275" t="s">
        <v>15</v>
      </c>
      <c r="D11" s="277">
        <v>30.3</v>
      </c>
      <c r="E11" s="278">
        <v>350</v>
      </c>
    </row>
    <row r="12" spans="1:5" x14ac:dyDescent="0.25">
      <c r="A12" s="275" t="s">
        <v>1801</v>
      </c>
      <c r="B12" s="276">
        <v>1</v>
      </c>
      <c r="C12" s="275" t="s">
        <v>19</v>
      </c>
      <c r="D12" s="277">
        <v>22.7</v>
      </c>
      <c r="E12" s="278">
        <v>150</v>
      </c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53"/>
  <sheetViews>
    <sheetView tabSelected="1" zoomScale="95" zoomScaleNormal="95" workbookViewId="0">
      <pane ySplit="3" topLeftCell="A1428" activePane="bottomLeft" state="frozen"/>
      <selection activeCell="G40" sqref="G40"/>
      <selection pane="bottomLeft" activeCell="F1455" sqref="F1455"/>
    </sheetView>
  </sheetViews>
  <sheetFormatPr baseColWidth="10" defaultRowHeight="15" x14ac:dyDescent="0.25"/>
  <cols>
    <col min="1" max="1" width="10" style="62" bestFit="1" customWidth="1"/>
    <col min="2" max="2" width="11.5703125" style="62" bestFit="1" customWidth="1"/>
    <col min="3" max="3" width="67.7109375" style="62" bestFit="1" customWidth="1"/>
    <col min="4" max="4" width="19.85546875" style="62" bestFit="1" customWidth="1"/>
    <col min="5" max="5" width="11.7109375" style="62" customWidth="1"/>
    <col min="6" max="6" width="36.140625" style="65" bestFit="1" customWidth="1"/>
    <col min="7" max="7" width="16.7109375" style="62" bestFit="1" customWidth="1"/>
    <col min="8" max="8" width="16.28515625" style="62" bestFit="1" customWidth="1"/>
    <col min="9" max="9" width="34.28515625" style="62" customWidth="1"/>
    <col min="10" max="10" width="20.140625" style="96" bestFit="1" customWidth="1"/>
    <col min="11" max="16384" width="11.42578125" style="62"/>
  </cols>
  <sheetData>
    <row r="1" spans="1:10" ht="15" customHeight="1" x14ac:dyDescent="0.25">
      <c r="A1" s="61" t="s">
        <v>689</v>
      </c>
      <c r="B1" s="61" t="s">
        <v>3</v>
      </c>
      <c r="C1" s="61" t="s">
        <v>6</v>
      </c>
      <c r="D1" s="61" t="s">
        <v>334</v>
      </c>
      <c r="E1" s="61" t="s">
        <v>472</v>
      </c>
      <c r="F1" s="279" t="s">
        <v>335</v>
      </c>
      <c r="G1" s="61" t="s">
        <v>336</v>
      </c>
      <c r="H1" s="61" t="s">
        <v>337</v>
      </c>
      <c r="I1" s="61" t="s">
        <v>338</v>
      </c>
      <c r="J1" s="214" t="s">
        <v>813</v>
      </c>
    </row>
    <row r="2" spans="1:10" ht="0.75" customHeight="1" x14ac:dyDescent="0.25">
      <c r="A2" s="63">
        <v>1</v>
      </c>
      <c r="B2" s="64">
        <v>45204</v>
      </c>
      <c r="C2" s="65" t="s">
        <v>344</v>
      </c>
      <c r="D2" s="62" t="s">
        <v>339</v>
      </c>
      <c r="E2" s="66">
        <v>1000</v>
      </c>
      <c r="F2" s="65" t="s">
        <v>340</v>
      </c>
      <c r="G2" s="67">
        <v>0.01</v>
      </c>
      <c r="H2" s="67"/>
      <c r="I2" s="65"/>
      <c r="J2" s="64"/>
    </row>
    <row r="3" spans="1:10" x14ac:dyDescent="0.25">
      <c r="A3" s="63">
        <v>1</v>
      </c>
      <c r="B3" s="64">
        <v>45204</v>
      </c>
      <c r="C3" s="65" t="s">
        <v>344</v>
      </c>
      <c r="D3" s="62" t="s">
        <v>339</v>
      </c>
      <c r="E3" s="66">
        <v>1100</v>
      </c>
      <c r="F3" s="65" t="s">
        <v>343</v>
      </c>
      <c r="G3" s="67"/>
      <c r="H3" s="67">
        <v>0.01</v>
      </c>
      <c r="I3" s="65"/>
      <c r="J3" s="64"/>
    </row>
    <row r="4" spans="1:10" x14ac:dyDescent="0.25">
      <c r="A4" s="63">
        <v>2</v>
      </c>
      <c r="B4" s="64">
        <v>45204</v>
      </c>
      <c r="C4" s="65" t="s">
        <v>344</v>
      </c>
      <c r="D4" s="62" t="s">
        <v>339</v>
      </c>
      <c r="E4" s="66" t="s">
        <v>345</v>
      </c>
      <c r="F4" s="65" t="s">
        <v>346</v>
      </c>
      <c r="G4" s="67">
        <v>250</v>
      </c>
      <c r="H4" s="67"/>
      <c r="I4" s="65"/>
      <c r="J4" s="64"/>
    </row>
    <row r="5" spans="1:10" x14ac:dyDescent="0.25">
      <c r="A5" s="63">
        <v>2</v>
      </c>
      <c r="B5" s="64">
        <v>45204</v>
      </c>
      <c r="C5" s="65" t="s">
        <v>344</v>
      </c>
      <c r="D5" s="62" t="s">
        <v>339</v>
      </c>
      <c r="E5" s="66" t="s">
        <v>342</v>
      </c>
      <c r="F5" s="65" t="s">
        <v>340</v>
      </c>
      <c r="G5" s="67"/>
      <c r="H5" s="67">
        <v>250</v>
      </c>
      <c r="I5" s="65"/>
      <c r="J5" s="64"/>
    </row>
    <row r="6" spans="1:10" x14ac:dyDescent="0.25">
      <c r="A6" s="63">
        <v>3</v>
      </c>
      <c r="B6" s="64">
        <v>45204</v>
      </c>
      <c r="C6" s="65" t="s">
        <v>344</v>
      </c>
      <c r="D6" s="62" t="s">
        <v>339</v>
      </c>
      <c r="E6" s="66" t="s">
        <v>345</v>
      </c>
      <c r="F6" s="65" t="s">
        <v>346</v>
      </c>
      <c r="G6" s="67">
        <v>49.95</v>
      </c>
      <c r="H6" s="67"/>
      <c r="I6" s="65"/>
      <c r="J6" s="64"/>
    </row>
    <row r="7" spans="1:10" x14ac:dyDescent="0.25">
      <c r="A7" s="63">
        <v>3</v>
      </c>
      <c r="B7" s="64">
        <v>45204</v>
      </c>
      <c r="C7" s="65" t="s">
        <v>344</v>
      </c>
      <c r="D7" s="62" t="s">
        <v>339</v>
      </c>
      <c r="E7" s="66" t="s">
        <v>342</v>
      </c>
      <c r="F7" s="65" t="s">
        <v>340</v>
      </c>
      <c r="G7" s="67"/>
      <c r="H7" s="67">
        <v>49.95</v>
      </c>
      <c r="I7" s="65"/>
      <c r="J7" s="64"/>
    </row>
    <row r="8" spans="1:10" x14ac:dyDescent="0.25">
      <c r="A8" s="63">
        <v>4</v>
      </c>
      <c r="B8" s="64">
        <v>45203</v>
      </c>
      <c r="C8" s="65" t="s">
        <v>360</v>
      </c>
      <c r="D8" s="62" t="s">
        <v>348</v>
      </c>
      <c r="E8" s="66" t="s">
        <v>350</v>
      </c>
      <c r="F8" s="65" t="s">
        <v>351</v>
      </c>
      <c r="G8" s="67">
        <v>286.18</v>
      </c>
      <c r="H8" s="67"/>
      <c r="I8" s="65"/>
      <c r="J8" s="64"/>
    </row>
    <row r="9" spans="1:10" x14ac:dyDescent="0.25">
      <c r="A9" s="63">
        <v>4</v>
      </c>
      <c r="B9" s="64">
        <v>45203</v>
      </c>
      <c r="C9" s="65" t="s">
        <v>360</v>
      </c>
      <c r="D9" s="62" t="s">
        <v>348</v>
      </c>
      <c r="E9" s="66" t="s">
        <v>353</v>
      </c>
      <c r="F9" s="65" t="s">
        <v>354</v>
      </c>
      <c r="G9" s="67"/>
      <c r="H9" s="67"/>
      <c r="I9" s="65"/>
      <c r="J9" s="64"/>
    </row>
    <row r="10" spans="1:10" x14ac:dyDescent="0.25">
      <c r="A10" s="63">
        <v>4</v>
      </c>
      <c r="B10" s="64">
        <v>45203</v>
      </c>
      <c r="C10" s="65" t="s">
        <v>360</v>
      </c>
      <c r="D10" s="62" t="s">
        <v>348</v>
      </c>
      <c r="E10" s="66" t="s">
        <v>355</v>
      </c>
      <c r="F10" s="65" t="s">
        <v>356</v>
      </c>
      <c r="G10" s="67">
        <v>570.91999999999996</v>
      </c>
      <c r="H10" s="67"/>
      <c r="I10" s="65"/>
      <c r="J10" s="64"/>
    </row>
    <row r="11" spans="1:10" x14ac:dyDescent="0.25">
      <c r="A11" s="63">
        <v>4</v>
      </c>
      <c r="B11" s="64">
        <v>45203</v>
      </c>
      <c r="C11" s="65" t="s">
        <v>360</v>
      </c>
      <c r="D11" s="62" t="s">
        <v>348</v>
      </c>
      <c r="E11" s="66" t="s">
        <v>358</v>
      </c>
      <c r="F11" s="65" t="s">
        <v>359</v>
      </c>
      <c r="G11" s="67"/>
      <c r="H11" s="67"/>
      <c r="I11" s="65"/>
      <c r="J11" s="64"/>
    </row>
    <row r="12" spans="1:10" x14ac:dyDescent="0.25">
      <c r="A12" s="63">
        <v>4</v>
      </c>
      <c r="B12" s="64">
        <v>45203</v>
      </c>
      <c r="C12" s="65" t="s">
        <v>360</v>
      </c>
      <c r="D12" s="62" t="s">
        <v>348</v>
      </c>
      <c r="E12" s="66" t="s">
        <v>342</v>
      </c>
      <c r="F12" s="65" t="s">
        <v>340</v>
      </c>
      <c r="G12" s="67"/>
      <c r="H12" s="67">
        <v>857.1</v>
      </c>
      <c r="I12" s="65"/>
      <c r="J12" s="64"/>
    </row>
    <row r="13" spans="1:10" x14ac:dyDescent="0.25">
      <c r="A13" s="63">
        <v>5</v>
      </c>
      <c r="B13" s="64">
        <v>45204</v>
      </c>
      <c r="C13" s="65" t="s">
        <v>30</v>
      </c>
      <c r="D13" s="62" t="s">
        <v>362</v>
      </c>
      <c r="E13" s="66">
        <v>1100</v>
      </c>
      <c r="F13" s="65" t="s">
        <v>343</v>
      </c>
      <c r="G13" s="67">
        <v>1228.72</v>
      </c>
      <c r="H13" s="67"/>
      <c r="I13" s="65"/>
      <c r="J13" s="64"/>
    </row>
    <row r="14" spans="1:10" x14ac:dyDescent="0.25">
      <c r="A14" s="63">
        <v>5</v>
      </c>
      <c r="B14" s="64">
        <v>45204</v>
      </c>
      <c r="C14" s="65" t="s">
        <v>30</v>
      </c>
      <c r="D14" s="62" t="s">
        <v>362</v>
      </c>
      <c r="E14" s="66" t="s">
        <v>363</v>
      </c>
      <c r="F14" s="65" t="s">
        <v>364</v>
      </c>
      <c r="G14" s="67"/>
      <c r="H14" s="67">
        <v>1625</v>
      </c>
      <c r="I14" s="65"/>
      <c r="J14" s="64"/>
    </row>
    <row r="15" spans="1:10" x14ac:dyDescent="0.25">
      <c r="A15" s="63">
        <v>5</v>
      </c>
      <c r="B15" s="64">
        <v>45204</v>
      </c>
      <c r="C15" s="65" t="s">
        <v>30</v>
      </c>
      <c r="D15" s="62" t="s">
        <v>362</v>
      </c>
      <c r="E15" s="66" t="s">
        <v>365</v>
      </c>
      <c r="F15" s="65" t="s">
        <v>321</v>
      </c>
      <c r="G15" s="67"/>
      <c r="H15" s="67">
        <v>31</v>
      </c>
      <c r="I15" s="65"/>
      <c r="J15" s="64"/>
    </row>
    <row r="16" spans="1:10" x14ac:dyDescent="0.25">
      <c r="A16" s="63">
        <v>5</v>
      </c>
      <c r="B16" s="64">
        <v>45204</v>
      </c>
      <c r="C16" s="65" t="s">
        <v>30</v>
      </c>
      <c r="D16" s="62" t="s">
        <v>362</v>
      </c>
      <c r="E16" s="66" t="s">
        <v>367</v>
      </c>
      <c r="F16" s="65" t="s">
        <v>368</v>
      </c>
      <c r="G16" s="67"/>
      <c r="H16" s="67">
        <v>32</v>
      </c>
      <c r="I16" s="65"/>
      <c r="J16" s="64"/>
    </row>
    <row r="17" spans="1:9" x14ac:dyDescent="0.25">
      <c r="A17" s="63">
        <v>5</v>
      </c>
      <c r="B17" s="64">
        <v>45204</v>
      </c>
      <c r="C17" s="65" t="s">
        <v>30</v>
      </c>
      <c r="D17" s="62" t="s">
        <v>362</v>
      </c>
      <c r="E17" s="66" t="s">
        <v>369</v>
      </c>
      <c r="F17" s="65" t="s">
        <v>370</v>
      </c>
      <c r="G17" s="67"/>
      <c r="H17" s="67">
        <v>33</v>
      </c>
      <c r="I17" s="65"/>
    </row>
    <row r="18" spans="1:9" x14ac:dyDescent="0.25">
      <c r="A18" s="63">
        <v>5</v>
      </c>
      <c r="B18" s="64">
        <v>45204</v>
      </c>
      <c r="C18" s="65" t="s">
        <v>30</v>
      </c>
      <c r="D18" s="62" t="s">
        <v>362</v>
      </c>
      <c r="E18" s="66" t="s">
        <v>350</v>
      </c>
      <c r="F18" s="65" t="s">
        <v>351</v>
      </c>
      <c r="G18" s="67"/>
      <c r="H18" s="67">
        <v>86.05</v>
      </c>
      <c r="I18" s="65"/>
    </row>
    <row r="19" spans="1:9" x14ac:dyDescent="0.25">
      <c r="A19" s="63">
        <v>5</v>
      </c>
      <c r="B19" s="64">
        <v>45204</v>
      </c>
      <c r="C19" s="65" t="s">
        <v>30</v>
      </c>
      <c r="D19" s="62" t="s">
        <v>362</v>
      </c>
      <c r="E19" s="66" t="s">
        <v>355</v>
      </c>
      <c r="F19" s="65" t="s">
        <v>356</v>
      </c>
      <c r="G19" s="67"/>
      <c r="H19" s="67">
        <v>171.67</v>
      </c>
      <c r="I19" s="65"/>
    </row>
    <row r="20" spans="1:9" x14ac:dyDescent="0.25">
      <c r="A20" s="63">
        <v>5</v>
      </c>
      <c r="B20" s="64">
        <v>45204</v>
      </c>
      <c r="C20" s="65" t="s">
        <v>30</v>
      </c>
      <c r="D20" s="62" t="s">
        <v>362</v>
      </c>
      <c r="E20" s="66" t="s">
        <v>372</v>
      </c>
      <c r="F20" s="65" t="s">
        <v>420</v>
      </c>
      <c r="G20" s="67">
        <v>750</v>
      </c>
      <c r="H20" s="67"/>
      <c r="I20" s="65"/>
    </row>
    <row r="21" spans="1:9" x14ac:dyDescent="0.25">
      <c r="A21" s="63">
        <v>6</v>
      </c>
      <c r="B21" s="64">
        <v>45204</v>
      </c>
      <c r="C21" s="65" t="s">
        <v>30</v>
      </c>
      <c r="D21" s="62" t="s">
        <v>362</v>
      </c>
      <c r="E21" s="66">
        <v>1100</v>
      </c>
      <c r="F21" s="65" t="s">
        <v>343</v>
      </c>
      <c r="G21" s="67">
        <v>1228.72</v>
      </c>
      <c r="H21" s="67"/>
      <c r="I21" s="65"/>
    </row>
    <row r="22" spans="1:9" x14ac:dyDescent="0.25">
      <c r="A22" s="63">
        <v>6</v>
      </c>
      <c r="B22" s="64">
        <v>45204</v>
      </c>
      <c r="C22" s="65" t="s">
        <v>30</v>
      </c>
      <c r="D22" s="62" t="s">
        <v>362</v>
      </c>
      <c r="E22" s="66" t="s">
        <v>363</v>
      </c>
      <c r="F22" s="65" t="s">
        <v>364</v>
      </c>
      <c r="G22" s="67"/>
      <c r="H22" s="67">
        <v>1625</v>
      </c>
      <c r="I22" s="65"/>
    </row>
    <row r="23" spans="1:9" x14ac:dyDescent="0.25">
      <c r="A23" s="63">
        <v>6</v>
      </c>
      <c r="B23" s="64">
        <v>45204</v>
      </c>
      <c r="C23" s="65" t="s">
        <v>30</v>
      </c>
      <c r="D23" s="62" t="s">
        <v>362</v>
      </c>
      <c r="E23" s="66" t="s">
        <v>365</v>
      </c>
      <c r="F23" s="65" t="s">
        <v>321</v>
      </c>
      <c r="G23" s="67"/>
      <c r="H23" s="67">
        <v>31</v>
      </c>
      <c r="I23" s="65"/>
    </row>
    <row r="24" spans="1:9" x14ac:dyDescent="0.25">
      <c r="A24" s="63">
        <v>6</v>
      </c>
      <c r="B24" s="64">
        <v>45204</v>
      </c>
      <c r="C24" s="65" t="s">
        <v>30</v>
      </c>
      <c r="D24" s="62" t="s">
        <v>362</v>
      </c>
      <c r="E24" s="66" t="s">
        <v>367</v>
      </c>
      <c r="F24" s="65" t="s">
        <v>368</v>
      </c>
      <c r="G24" s="67"/>
      <c r="H24" s="67">
        <v>32</v>
      </c>
      <c r="I24" s="65"/>
    </row>
    <row r="25" spans="1:9" x14ac:dyDescent="0.25">
      <c r="A25" s="63">
        <v>6</v>
      </c>
      <c r="B25" s="64">
        <v>45204</v>
      </c>
      <c r="C25" s="65" t="s">
        <v>30</v>
      </c>
      <c r="D25" s="62" t="s">
        <v>362</v>
      </c>
      <c r="E25" s="66" t="s">
        <v>369</v>
      </c>
      <c r="F25" s="65" t="s">
        <v>370</v>
      </c>
      <c r="G25" s="67"/>
      <c r="H25" s="67">
        <v>33</v>
      </c>
      <c r="I25" s="65"/>
    </row>
    <row r="26" spans="1:9" x14ac:dyDescent="0.25">
      <c r="A26" s="63">
        <v>6</v>
      </c>
      <c r="B26" s="64">
        <v>45204</v>
      </c>
      <c r="C26" s="65" t="s">
        <v>30</v>
      </c>
      <c r="D26" s="62" t="s">
        <v>362</v>
      </c>
      <c r="E26" s="66" t="s">
        <v>350</v>
      </c>
      <c r="F26" s="65" t="s">
        <v>351</v>
      </c>
      <c r="G26" s="67"/>
      <c r="H26" s="67">
        <v>86.05</v>
      </c>
      <c r="I26" s="65"/>
    </row>
    <row r="27" spans="1:9" x14ac:dyDescent="0.25">
      <c r="A27" s="63">
        <v>6</v>
      </c>
      <c r="B27" s="64">
        <v>45204</v>
      </c>
      <c r="C27" s="65" t="s">
        <v>30</v>
      </c>
      <c r="D27" s="62" t="s">
        <v>362</v>
      </c>
      <c r="E27" s="66" t="s">
        <v>355</v>
      </c>
      <c r="F27" s="65" t="s">
        <v>356</v>
      </c>
      <c r="G27" s="67"/>
      <c r="H27" s="67">
        <v>171.67</v>
      </c>
      <c r="I27" s="65"/>
    </row>
    <row r="28" spans="1:9" x14ac:dyDescent="0.25">
      <c r="A28" s="63">
        <v>6</v>
      </c>
      <c r="B28" s="64">
        <v>45204</v>
      </c>
      <c r="C28" s="65" t="s">
        <v>30</v>
      </c>
      <c r="D28" s="62" t="s">
        <v>362</v>
      </c>
      <c r="E28" s="66" t="s">
        <v>372</v>
      </c>
      <c r="F28" s="65" t="s">
        <v>420</v>
      </c>
      <c r="G28" s="67">
        <v>750</v>
      </c>
      <c r="H28" s="67"/>
      <c r="I28" s="65"/>
    </row>
    <row r="29" spans="1:9" x14ac:dyDescent="0.25">
      <c r="A29" s="63">
        <v>7</v>
      </c>
      <c r="B29" s="64">
        <v>45203</v>
      </c>
      <c r="C29" s="65" t="s">
        <v>383</v>
      </c>
      <c r="D29" s="62" t="s">
        <v>380</v>
      </c>
      <c r="E29" s="66">
        <v>1100</v>
      </c>
      <c r="F29" s="65" t="s">
        <v>343</v>
      </c>
      <c r="G29" s="67">
        <v>430.11</v>
      </c>
      <c r="H29" s="67"/>
      <c r="I29" s="65"/>
    </row>
    <row r="30" spans="1:9" x14ac:dyDescent="0.25">
      <c r="A30" s="63">
        <v>7</v>
      </c>
      <c r="B30" s="64">
        <v>45203</v>
      </c>
      <c r="C30" s="65" t="s">
        <v>383</v>
      </c>
      <c r="D30" s="62" t="s">
        <v>380</v>
      </c>
      <c r="E30" s="66" t="s">
        <v>363</v>
      </c>
      <c r="F30" s="65" t="s">
        <v>364</v>
      </c>
      <c r="G30" s="67"/>
      <c r="H30" s="67">
        <v>612.5</v>
      </c>
      <c r="I30" s="65"/>
    </row>
    <row r="31" spans="1:9" x14ac:dyDescent="0.25">
      <c r="A31" s="63">
        <v>7</v>
      </c>
      <c r="B31" s="64">
        <v>45203</v>
      </c>
      <c r="C31" s="65" t="s">
        <v>383</v>
      </c>
      <c r="D31" s="62" t="s">
        <v>380</v>
      </c>
      <c r="E31" s="66" t="s">
        <v>365</v>
      </c>
      <c r="F31" s="65" t="s">
        <v>321</v>
      </c>
      <c r="G31" s="67"/>
      <c r="H31" s="67">
        <v>21</v>
      </c>
      <c r="I31" s="65"/>
    </row>
    <row r="32" spans="1:9" x14ac:dyDescent="0.25">
      <c r="A32" s="63">
        <v>7</v>
      </c>
      <c r="B32" s="64">
        <v>45203</v>
      </c>
      <c r="C32" s="65" t="s">
        <v>383</v>
      </c>
      <c r="D32" s="62" t="s">
        <v>380</v>
      </c>
      <c r="E32" s="66" t="s">
        <v>367</v>
      </c>
      <c r="F32" s="65" t="s">
        <v>368</v>
      </c>
      <c r="G32" s="67"/>
      <c r="H32" s="67">
        <v>22</v>
      </c>
      <c r="I32" s="65"/>
    </row>
    <row r="33" spans="1:9" x14ac:dyDescent="0.25">
      <c r="A33" s="63">
        <v>7</v>
      </c>
      <c r="B33" s="64">
        <v>45203</v>
      </c>
      <c r="C33" s="65" t="s">
        <v>383</v>
      </c>
      <c r="D33" s="62" t="s">
        <v>380</v>
      </c>
      <c r="E33" s="66" t="s">
        <v>369</v>
      </c>
      <c r="F33" s="65" t="s">
        <v>370</v>
      </c>
      <c r="G33" s="67"/>
      <c r="H33" s="67">
        <v>23</v>
      </c>
      <c r="I33" s="65"/>
    </row>
    <row r="34" spans="1:9" x14ac:dyDescent="0.25">
      <c r="A34" s="63">
        <v>7</v>
      </c>
      <c r="B34" s="64">
        <v>45203</v>
      </c>
      <c r="C34" s="65" t="s">
        <v>383</v>
      </c>
      <c r="D34" s="62" t="s">
        <v>380</v>
      </c>
      <c r="E34" s="66" t="s">
        <v>350</v>
      </c>
      <c r="F34" s="65" t="s">
        <v>351</v>
      </c>
      <c r="G34" s="67"/>
      <c r="H34" s="67">
        <v>33.93</v>
      </c>
      <c r="I34" s="65"/>
    </row>
    <row r="35" spans="1:9" x14ac:dyDescent="0.25">
      <c r="A35" s="63">
        <v>7</v>
      </c>
      <c r="B35" s="64">
        <v>45203</v>
      </c>
      <c r="C35" s="65" t="s">
        <v>383</v>
      </c>
      <c r="D35" s="62" t="s">
        <v>380</v>
      </c>
      <c r="E35" s="66" t="s">
        <v>355</v>
      </c>
      <c r="F35" s="65" t="s">
        <v>356</v>
      </c>
      <c r="G35" s="67"/>
      <c r="H35" s="67">
        <v>67.680000000000007</v>
      </c>
      <c r="I35" s="65"/>
    </row>
    <row r="36" spans="1:9" x14ac:dyDescent="0.25">
      <c r="A36" s="63">
        <v>7</v>
      </c>
      <c r="B36" s="64">
        <v>45203</v>
      </c>
      <c r="C36" s="65" t="s">
        <v>383</v>
      </c>
      <c r="D36" s="62" t="s">
        <v>380</v>
      </c>
      <c r="E36" s="66" t="s">
        <v>372</v>
      </c>
      <c r="F36" s="65" t="s">
        <v>420</v>
      </c>
      <c r="G36" s="67">
        <v>350</v>
      </c>
      <c r="H36" s="67"/>
      <c r="I36" s="65"/>
    </row>
    <row r="37" spans="1:9" x14ac:dyDescent="0.25">
      <c r="A37" s="63">
        <v>8</v>
      </c>
      <c r="B37" s="64">
        <v>45204</v>
      </c>
      <c r="C37" s="65" t="s">
        <v>311</v>
      </c>
      <c r="D37" s="62" t="s">
        <v>384</v>
      </c>
      <c r="E37" s="66">
        <v>1100</v>
      </c>
      <c r="F37" s="65" t="s">
        <v>343</v>
      </c>
      <c r="G37" s="67">
        <v>1248.6300000000001</v>
      </c>
      <c r="H37" s="67"/>
      <c r="I37" s="65"/>
    </row>
    <row r="38" spans="1:9" x14ac:dyDescent="0.25">
      <c r="A38" s="63">
        <v>8</v>
      </c>
      <c r="B38" s="64">
        <v>45204</v>
      </c>
      <c r="C38" s="65" t="s">
        <v>311</v>
      </c>
      <c r="D38" s="62" t="s">
        <v>384</v>
      </c>
      <c r="E38" s="66" t="s">
        <v>363</v>
      </c>
      <c r="F38" s="65" t="s">
        <v>364</v>
      </c>
      <c r="G38" s="67"/>
      <c r="H38" s="67">
        <v>1050</v>
      </c>
      <c r="I38" s="65"/>
    </row>
    <row r="39" spans="1:9" x14ac:dyDescent="0.25">
      <c r="A39" s="63">
        <v>8</v>
      </c>
      <c r="B39" s="64">
        <v>45204</v>
      </c>
      <c r="C39" s="65" t="s">
        <v>311</v>
      </c>
      <c r="D39" s="62" t="s">
        <v>384</v>
      </c>
      <c r="E39" s="66" t="s">
        <v>365</v>
      </c>
      <c r="F39" s="65" t="s">
        <v>321</v>
      </c>
      <c r="G39" s="67"/>
      <c r="H39" s="67">
        <v>11</v>
      </c>
      <c r="I39" s="65"/>
    </row>
    <row r="40" spans="1:9" x14ac:dyDescent="0.25">
      <c r="A40" s="63">
        <v>8</v>
      </c>
      <c r="B40" s="64">
        <v>45204</v>
      </c>
      <c r="C40" s="65" t="s">
        <v>311</v>
      </c>
      <c r="D40" s="62" t="s">
        <v>384</v>
      </c>
      <c r="E40" s="66" t="s">
        <v>367</v>
      </c>
      <c r="F40" s="65" t="s">
        <v>368</v>
      </c>
      <c r="G40" s="67"/>
      <c r="H40" s="67">
        <v>12</v>
      </c>
      <c r="I40" s="65"/>
    </row>
    <row r="41" spans="1:9" x14ac:dyDescent="0.25">
      <c r="A41" s="63">
        <v>8</v>
      </c>
      <c r="B41" s="64">
        <v>45204</v>
      </c>
      <c r="C41" s="65" t="s">
        <v>311</v>
      </c>
      <c r="D41" s="62" t="s">
        <v>384</v>
      </c>
      <c r="E41" s="66" t="s">
        <v>369</v>
      </c>
      <c r="F41" s="65" t="s">
        <v>370</v>
      </c>
      <c r="G41" s="67"/>
      <c r="H41" s="67">
        <v>13</v>
      </c>
      <c r="I41" s="65"/>
    </row>
    <row r="42" spans="1:9" x14ac:dyDescent="0.25">
      <c r="A42" s="63">
        <v>8</v>
      </c>
      <c r="B42" s="64">
        <v>45204</v>
      </c>
      <c r="C42" s="65" t="s">
        <v>311</v>
      </c>
      <c r="D42" s="62" t="s">
        <v>384</v>
      </c>
      <c r="E42" s="66" t="s">
        <v>350</v>
      </c>
      <c r="F42" s="65" t="s">
        <v>351</v>
      </c>
      <c r="G42" s="67"/>
      <c r="H42" s="67">
        <v>54.3</v>
      </c>
      <c r="I42" s="65"/>
    </row>
    <row r="43" spans="1:9" x14ac:dyDescent="0.25">
      <c r="A43" s="63">
        <v>8</v>
      </c>
      <c r="B43" s="64">
        <v>45204</v>
      </c>
      <c r="C43" s="65" t="s">
        <v>311</v>
      </c>
      <c r="D43" s="62" t="s">
        <v>384</v>
      </c>
      <c r="E43" s="66" t="s">
        <v>355</v>
      </c>
      <c r="F43" s="65" t="s">
        <v>356</v>
      </c>
      <c r="G43" s="67"/>
      <c r="H43" s="67">
        <v>108.33</v>
      </c>
      <c r="I43" s="65"/>
    </row>
    <row r="44" spans="1:9" x14ac:dyDescent="0.25">
      <c r="A44" s="63">
        <v>9</v>
      </c>
      <c r="B44" s="64">
        <v>45205</v>
      </c>
      <c r="C44" s="65" t="s">
        <v>390</v>
      </c>
      <c r="D44" s="62" t="s">
        <v>349</v>
      </c>
      <c r="E44" s="66" t="s">
        <v>342</v>
      </c>
      <c r="F44" s="65" t="s">
        <v>340</v>
      </c>
      <c r="G44" s="67">
        <v>1248.6300000000001</v>
      </c>
      <c r="H44" s="67"/>
      <c r="I44" s="65"/>
    </row>
    <row r="45" spans="1:9" x14ac:dyDescent="0.25">
      <c r="A45" s="63">
        <v>9</v>
      </c>
      <c r="B45" s="64">
        <v>45205</v>
      </c>
      <c r="C45" s="65" t="s">
        <v>390</v>
      </c>
      <c r="D45" s="62" t="s">
        <v>349</v>
      </c>
      <c r="E45" s="66" t="s">
        <v>387</v>
      </c>
      <c r="F45" s="65" t="s">
        <v>343</v>
      </c>
      <c r="G45" s="67"/>
      <c r="H45" s="67">
        <v>1248.6300000000001</v>
      </c>
      <c r="I45" s="65"/>
    </row>
    <row r="46" spans="1:9" x14ac:dyDescent="0.25">
      <c r="A46" s="63">
        <v>10</v>
      </c>
      <c r="B46" s="64">
        <v>45205</v>
      </c>
      <c r="C46" s="65" t="s">
        <v>30</v>
      </c>
      <c r="D46" s="62" t="s">
        <v>349</v>
      </c>
      <c r="E46" s="66" t="s">
        <v>342</v>
      </c>
      <c r="F46" s="65" t="s">
        <v>340</v>
      </c>
      <c r="G46" s="67">
        <v>1228.72</v>
      </c>
      <c r="H46" s="67"/>
      <c r="I46" s="65"/>
    </row>
    <row r="47" spans="1:9" x14ac:dyDescent="0.25">
      <c r="A47" s="63">
        <v>10</v>
      </c>
      <c r="B47" s="64">
        <v>45205</v>
      </c>
      <c r="C47" s="65" t="s">
        <v>30</v>
      </c>
      <c r="D47" s="62" t="s">
        <v>349</v>
      </c>
      <c r="E47" s="66">
        <v>1100</v>
      </c>
      <c r="F47" s="65" t="s">
        <v>343</v>
      </c>
      <c r="G47" s="67"/>
      <c r="H47" s="67">
        <v>1228.72</v>
      </c>
      <c r="I47" s="65"/>
    </row>
    <row r="48" spans="1:9" x14ac:dyDescent="0.25">
      <c r="A48" s="63">
        <v>11</v>
      </c>
      <c r="B48" s="64">
        <v>45205</v>
      </c>
      <c r="C48" s="65" t="s">
        <v>395</v>
      </c>
      <c r="D48" s="62" t="s">
        <v>352</v>
      </c>
      <c r="E48" s="66" t="s">
        <v>392</v>
      </c>
      <c r="F48" s="65" t="s">
        <v>393</v>
      </c>
      <c r="G48" s="67">
        <v>5000</v>
      </c>
      <c r="H48" s="67"/>
      <c r="I48" s="65"/>
    </row>
    <row r="49" spans="1:9" x14ac:dyDescent="0.25">
      <c r="A49" s="63">
        <v>11</v>
      </c>
      <c r="B49" s="64">
        <v>45205</v>
      </c>
      <c r="C49" s="65" t="s">
        <v>395</v>
      </c>
      <c r="D49" s="62" t="s">
        <v>352</v>
      </c>
      <c r="E49" s="66" t="s">
        <v>342</v>
      </c>
      <c r="F49" s="65" t="s">
        <v>340</v>
      </c>
      <c r="G49" s="67"/>
      <c r="H49" s="67">
        <v>5000</v>
      </c>
      <c r="I49" s="65"/>
    </row>
    <row r="50" spans="1:9" x14ac:dyDescent="0.25">
      <c r="A50" s="63">
        <v>12</v>
      </c>
      <c r="B50" s="64">
        <v>45205</v>
      </c>
      <c r="C50" s="65" t="s">
        <v>405</v>
      </c>
      <c r="E50" s="66" t="s">
        <v>398</v>
      </c>
      <c r="F50" s="65" t="s">
        <v>399</v>
      </c>
      <c r="G50" s="67">
        <v>3995.99</v>
      </c>
      <c r="H50" s="67"/>
      <c r="I50" s="65"/>
    </row>
    <row r="51" spans="1:9" x14ac:dyDescent="0.25">
      <c r="A51" s="63">
        <v>12</v>
      </c>
      <c r="B51" s="64">
        <v>45205</v>
      </c>
      <c r="C51" s="65" t="s">
        <v>405</v>
      </c>
      <c r="E51" s="66" t="s">
        <v>353</v>
      </c>
      <c r="F51" s="65" t="s">
        <v>354</v>
      </c>
      <c r="G51" s="67">
        <v>199.8</v>
      </c>
      <c r="H51" s="67"/>
      <c r="I51" s="65"/>
    </row>
    <row r="52" spans="1:9" x14ac:dyDescent="0.25">
      <c r="A52" s="63">
        <v>12</v>
      </c>
      <c r="B52" s="64">
        <v>45205</v>
      </c>
      <c r="C52" s="65" t="s">
        <v>405</v>
      </c>
      <c r="E52" s="66" t="s">
        <v>358</v>
      </c>
      <c r="F52" s="65" t="s">
        <v>359</v>
      </c>
      <c r="G52" s="67">
        <v>389.61</v>
      </c>
      <c r="H52" s="67"/>
      <c r="I52" s="65"/>
    </row>
    <row r="53" spans="1:9" x14ac:dyDescent="0.25">
      <c r="A53" s="63">
        <v>12</v>
      </c>
      <c r="B53" s="64">
        <v>45205</v>
      </c>
      <c r="C53" s="65" t="s">
        <v>405</v>
      </c>
      <c r="E53" s="66" t="s">
        <v>403</v>
      </c>
      <c r="F53" s="65" t="s">
        <v>404</v>
      </c>
      <c r="G53" s="67"/>
      <c r="H53" s="67">
        <v>4585.3999999999996</v>
      </c>
      <c r="I53" s="65"/>
    </row>
    <row r="54" spans="1:9" x14ac:dyDescent="0.25">
      <c r="A54" s="63">
        <v>13</v>
      </c>
      <c r="B54" s="64">
        <v>45205</v>
      </c>
      <c r="C54" s="65" t="s">
        <v>407</v>
      </c>
      <c r="D54" s="62" t="s">
        <v>406</v>
      </c>
      <c r="E54" s="66" t="s">
        <v>345</v>
      </c>
      <c r="F54" s="65" t="s">
        <v>346</v>
      </c>
      <c r="G54" s="67">
        <v>120</v>
      </c>
      <c r="H54" s="67"/>
      <c r="I54" s="65"/>
    </row>
    <row r="55" spans="1:9" x14ac:dyDescent="0.25">
      <c r="A55" s="63">
        <v>13</v>
      </c>
      <c r="B55" s="64">
        <v>45205</v>
      </c>
      <c r="C55" s="65" t="s">
        <v>407</v>
      </c>
      <c r="D55" s="62" t="s">
        <v>406</v>
      </c>
      <c r="E55" s="66" t="s">
        <v>353</v>
      </c>
      <c r="F55" s="65" t="s">
        <v>354</v>
      </c>
      <c r="G55" s="67">
        <v>5</v>
      </c>
      <c r="H55" s="67"/>
      <c r="I55" s="65"/>
    </row>
    <row r="56" spans="1:9" x14ac:dyDescent="0.25">
      <c r="A56" s="63">
        <v>13</v>
      </c>
      <c r="B56" s="64">
        <v>45205</v>
      </c>
      <c r="C56" s="65" t="s">
        <v>407</v>
      </c>
      <c r="D56" s="62" t="s">
        <v>406</v>
      </c>
      <c r="E56" s="66" t="s">
        <v>358</v>
      </c>
      <c r="F56" s="65" t="s">
        <v>359</v>
      </c>
      <c r="G56" s="67">
        <v>9.75</v>
      </c>
      <c r="H56" s="67"/>
      <c r="I56" s="65"/>
    </row>
    <row r="57" spans="1:9" x14ac:dyDescent="0.25">
      <c r="A57" s="63">
        <v>13</v>
      </c>
      <c r="B57" s="64">
        <v>45205</v>
      </c>
      <c r="C57" s="65" t="s">
        <v>407</v>
      </c>
      <c r="D57" s="62" t="s">
        <v>406</v>
      </c>
      <c r="E57" s="66" t="s">
        <v>403</v>
      </c>
      <c r="F57" s="65" t="s">
        <v>404</v>
      </c>
      <c r="G57" s="67"/>
      <c r="H57" s="67">
        <v>134.75</v>
      </c>
      <c r="I57" s="65"/>
    </row>
    <row r="58" spans="1:9" x14ac:dyDescent="0.25">
      <c r="A58" s="63">
        <v>14</v>
      </c>
      <c r="B58" s="64">
        <v>45204</v>
      </c>
      <c r="C58" s="65" t="s">
        <v>30</v>
      </c>
      <c r="D58" s="62" t="s">
        <v>389</v>
      </c>
      <c r="E58" s="66">
        <v>1100</v>
      </c>
      <c r="F58" s="65" t="s">
        <v>343</v>
      </c>
      <c r="G58" s="67">
        <v>1034.9100000000001</v>
      </c>
      <c r="H58" s="67"/>
      <c r="I58" s="65"/>
    </row>
    <row r="59" spans="1:9" x14ac:dyDescent="0.25">
      <c r="A59" s="63">
        <v>14</v>
      </c>
      <c r="B59" s="64">
        <v>45204</v>
      </c>
      <c r="C59" s="65" t="s">
        <v>30</v>
      </c>
      <c r="D59" s="62" t="s">
        <v>389</v>
      </c>
      <c r="E59" s="66" t="s">
        <v>363</v>
      </c>
      <c r="F59" s="65" t="s">
        <v>364</v>
      </c>
      <c r="G59" s="67"/>
      <c r="H59" s="67">
        <v>3062.5</v>
      </c>
      <c r="I59" s="65"/>
    </row>
    <row r="60" spans="1:9" x14ac:dyDescent="0.25">
      <c r="A60" s="63">
        <v>14</v>
      </c>
      <c r="B60" s="64">
        <v>45204</v>
      </c>
      <c r="C60" s="65" t="s">
        <v>30</v>
      </c>
      <c r="D60" s="62" t="s">
        <v>389</v>
      </c>
      <c r="E60" s="66" t="s">
        <v>350</v>
      </c>
      <c r="F60" s="65" t="s">
        <v>351</v>
      </c>
      <c r="G60" s="67"/>
      <c r="H60" s="67">
        <v>153.72999999999999</v>
      </c>
      <c r="I60" s="65"/>
    </row>
    <row r="61" spans="1:9" x14ac:dyDescent="0.25">
      <c r="A61" s="63">
        <v>14</v>
      </c>
      <c r="B61" s="64">
        <v>45204</v>
      </c>
      <c r="C61" s="65" t="s">
        <v>30</v>
      </c>
      <c r="D61" s="62" t="s">
        <v>389</v>
      </c>
      <c r="E61" s="66" t="s">
        <v>355</v>
      </c>
      <c r="F61" s="65" t="s">
        <v>356</v>
      </c>
      <c r="G61" s="67"/>
      <c r="H61" s="67">
        <v>306.68</v>
      </c>
      <c r="I61" s="65"/>
    </row>
    <row r="62" spans="1:9" x14ac:dyDescent="0.25">
      <c r="A62" s="63">
        <v>14</v>
      </c>
      <c r="B62" s="64">
        <v>45204</v>
      </c>
      <c r="C62" s="65" t="s">
        <v>30</v>
      </c>
      <c r="D62" s="62" t="s">
        <v>389</v>
      </c>
      <c r="E62" s="66" t="s">
        <v>365</v>
      </c>
      <c r="F62" s="65" t="s">
        <v>321</v>
      </c>
      <c r="G62" s="67"/>
      <c r="H62" s="67">
        <v>3</v>
      </c>
      <c r="I62" s="65"/>
    </row>
    <row r="63" spans="1:9" x14ac:dyDescent="0.25">
      <c r="A63" s="63">
        <v>14</v>
      </c>
      <c r="B63" s="64">
        <v>45204</v>
      </c>
      <c r="C63" s="65" t="s">
        <v>30</v>
      </c>
      <c r="D63" s="62" t="s">
        <v>389</v>
      </c>
      <c r="E63" s="66" t="s">
        <v>367</v>
      </c>
      <c r="F63" s="65" t="s">
        <v>368</v>
      </c>
      <c r="G63" s="67"/>
      <c r="H63" s="67">
        <v>4</v>
      </c>
      <c r="I63" s="65"/>
    </row>
    <row r="64" spans="1:9" x14ac:dyDescent="0.25">
      <c r="A64" s="63">
        <v>14</v>
      </c>
      <c r="B64" s="64">
        <v>45204</v>
      </c>
      <c r="C64" s="65" t="s">
        <v>30</v>
      </c>
      <c r="D64" s="62" t="s">
        <v>389</v>
      </c>
      <c r="E64" s="66" t="s">
        <v>409</v>
      </c>
      <c r="F64" s="65" t="s">
        <v>410</v>
      </c>
      <c r="G64" s="67"/>
      <c r="H64" s="67">
        <v>5</v>
      </c>
      <c r="I64" s="65"/>
    </row>
    <row r="65" spans="1:9" x14ac:dyDescent="0.25">
      <c r="A65" s="63">
        <v>14</v>
      </c>
      <c r="B65" s="64">
        <v>45204</v>
      </c>
      <c r="C65" s="65" t="s">
        <v>30</v>
      </c>
      <c r="D65" s="62" t="s">
        <v>389</v>
      </c>
      <c r="E65" s="66" t="s">
        <v>372</v>
      </c>
      <c r="F65" s="65" t="s">
        <v>420</v>
      </c>
      <c r="G65" s="67">
        <v>2500</v>
      </c>
      <c r="H65" s="67"/>
      <c r="I65" s="65"/>
    </row>
    <row r="66" spans="1:9" x14ac:dyDescent="0.25">
      <c r="A66" s="63">
        <v>15</v>
      </c>
      <c r="B66" s="64">
        <v>45203</v>
      </c>
      <c r="C66" s="65" t="s">
        <v>30</v>
      </c>
      <c r="D66" s="62" t="s">
        <v>388</v>
      </c>
      <c r="E66" s="66">
        <v>1100</v>
      </c>
      <c r="F66" s="65" t="s">
        <v>343</v>
      </c>
      <c r="G66" s="67">
        <v>980.31</v>
      </c>
      <c r="H66" s="67"/>
      <c r="I66" s="65"/>
    </row>
    <row r="67" spans="1:9" x14ac:dyDescent="0.25">
      <c r="A67" s="63">
        <v>15</v>
      </c>
      <c r="B67" s="64">
        <v>45203</v>
      </c>
      <c r="C67" s="65" t="s">
        <v>30</v>
      </c>
      <c r="D67" s="62" t="s">
        <v>388</v>
      </c>
      <c r="E67" s="66" t="s">
        <v>363</v>
      </c>
      <c r="F67" s="65" t="s">
        <v>364</v>
      </c>
      <c r="G67" s="67"/>
      <c r="H67" s="67">
        <v>1137.5</v>
      </c>
      <c r="I67" s="65"/>
    </row>
    <row r="68" spans="1:9" x14ac:dyDescent="0.25">
      <c r="A68" s="63">
        <v>15</v>
      </c>
      <c r="B68" s="64">
        <v>45203</v>
      </c>
      <c r="C68" s="65" t="s">
        <v>30</v>
      </c>
      <c r="D68" s="62" t="s">
        <v>388</v>
      </c>
      <c r="E68" s="66" t="s">
        <v>350</v>
      </c>
      <c r="F68" s="65" t="s">
        <v>351</v>
      </c>
      <c r="G68" s="67"/>
      <c r="H68" s="67">
        <v>64.38</v>
      </c>
      <c r="I68" s="65"/>
    </row>
    <row r="69" spans="1:9" x14ac:dyDescent="0.25">
      <c r="A69" s="63">
        <v>15</v>
      </c>
      <c r="B69" s="64">
        <v>45203</v>
      </c>
      <c r="C69" s="65" t="s">
        <v>30</v>
      </c>
      <c r="D69" s="62" t="s">
        <v>388</v>
      </c>
      <c r="E69" s="66" t="s">
        <v>355</v>
      </c>
      <c r="F69" s="65" t="s">
        <v>356</v>
      </c>
      <c r="G69" s="67"/>
      <c r="H69" s="67">
        <v>128.43</v>
      </c>
      <c r="I69" s="65"/>
    </row>
    <row r="70" spans="1:9" x14ac:dyDescent="0.25">
      <c r="A70" s="63">
        <v>15</v>
      </c>
      <c r="B70" s="64">
        <v>45203</v>
      </c>
      <c r="C70" s="65" t="s">
        <v>30</v>
      </c>
      <c r="D70" s="62" t="s">
        <v>388</v>
      </c>
      <c r="E70" s="66" t="s">
        <v>365</v>
      </c>
      <c r="F70" s="65" t="s">
        <v>321</v>
      </c>
      <c r="G70" s="67"/>
      <c r="H70" s="67">
        <v>25</v>
      </c>
      <c r="I70" s="65"/>
    </row>
    <row r="71" spans="1:9" x14ac:dyDescent="0.25">
      <c r="A71" s="63">
        <v>15</v>
      </c>
      <c r="B71" s="64">
        <v>45203</v>
      </c>
      <c r="C71" s="65" t="s">
        <v>30</v>
      </c>
      <c r="D71" s="62" t="s">
        <v>388</v>
      </c>
      <c r="E71" s="66" t="s">
        <v>367</v>
      </c>
      <c r="F71" s="65" t="s">
        <v>368</v>
      </c>
      <c r="G71" s="67"/>
      <c r="H71" s="67">
        <v>50</v>
      </c>
      <c r="I71" s="65"/>
    </row>
    <row r="72" spans="1:9" x14ac:dyDescent="0.25">
      <c r="A72" s="63">
        <v>15</v>
      </c>
      <c r="B72" s="64">
        <v>45203</v>
      </c>
      <c r="C72" s="65" t="s">
        <v>30</v>
      </c>
      <c r="D72" s="62" t="s">
        <v>388</v>
      </c>
      <c r="E72" s="66" t="s">
        <v>409</v>
      </c>
      <c r="F72" s="65" t="s">
        <v>410</v>
      </c>
      <c r="G72" s="67"/>
      <c r="H72" s="67">
        <v>75</v>
      </c>
      <c r="I72" s="65"/>
    </row>
    <row r="73" spans="1:9" x14ac:dyDescent="0.25">
      <c r="A73" s="63">
        <v>15</v>
      </c>
      <c r="B73" s="64">
        <v>45203</v>
      </c>
      <c r="C73" s="65" t="s">
        <v>30</v>
      </c>
      <c r="D73" s="62" t="s">
        <v>388</v>
      </c>
      <c r="E73" s="66" t="s">
        <v>372</v>
      </c>
      <c r="F73" s="65" t="s">
        <v>420</v>
      </c>
      <c r="G73" s="67">
        <v>500</v>
      </c>
      <c r="H73" s="67"/>
      <c r="I73" s="65" t="s">
        <v>411</v>
      </c>
    </row>
    <row r="74" spans="1:9" x14ac:dyDescent="0.25">
      <c r="A74" s="63">
        <v>16</v>
      </c>
      <c r="B74" s="64">
        <v>45205</v>
      </c>
      <c r="C74" s="65" t="s">
        <v>30</v>
      </c>
      <c r="D74" s="62" t="s">
        <v>349</v>
      </c>
      <c r="E74" s="66" t="s">
        <v>342</v>
      </c>
      <c r="F74" s="65" t="s">
        <v>340</v>
      </c>
      <c r="G74" s="67">
        <v>1034.9100000000001</v>
      </c>
      <c r="H74" s="67"/>
      <c r="I74" s="65"/>
    </row>
    <row r="75" spans="1:9" x14ac:dyDescent="0.25">
      <c r="A75" s="63">
        <v>16</v>
      </c>
      <c r="B75" s="64">
        <v>45205</v>
      </c>
      <c r="C75" s="65" t="s">
        <v>30</v>
      </c>
      <c r="D75" s="62" t="s">
        <v>349</v>
      </c>
      <c r="E75" s="66">
        <v>1100</v>
      </c>
      <c r="F75" s="65" t="s">
        <v>343</v>
      </c>
      <c r="G75" s="67"/>
      <c r="H75" s="67">
        <v>1034.9100000000001</v>
      </c>
      <c r="I75" s="65"/>
    </row>
    <row r="76" spans="1:9" x14ac:dyDescent="0.25">
      <c r="A76" s="63">
        <v>17</v>
      </c>
      <c r="B76" s="64">
        <v>45205</v>
      </c>
      <c r="C76" s="65" t="s">
        <v>30</v>
      </c>
      <c r="D76" s="62" t="s">
        <v>349</v>
      </c>
      <c r="E76" s="66" t="s">
        <v>342</v>
      </c>
      <c r="F76" s="65" t="s">
        <v>340</v>
      </c>
      <c r="G76" s="67">
        <v>980.31</v>
      </c>
      <c r="H76" s="67"/>
      <c r="I76" s="65" t="s">
        <v>357</v>
      </c>
    </row>
    <row r="77" spans="1:9" x14ac:dyDescent="0.25">
      <c r="A77" s="63">
        <v>17</v>
      </c>
      <c r="B77" s="64">
        <v>45205</v>
      </c>
      <c r="C77" s="65" t="s">
        <v>30</v>
      </c>
      <c r="D77" s="62" t="s">
        <v>349</v>
      </c>
      <c r="E77" s="66">
        <v>1100</v>
      </c>
      <c r="F77" s="65" t="s">
        <v>343</v>
      </c>
      <c r="G77" s="67"/>
      <c r="H77" s="67">
        <v>980.31</v>
      </c>
      <c r="I77" s="65" t="s">
        <v>391</v>
      </c>
    </row>
    <row r="78" spans="1:9" x14ac:dyDescent="0.25">
      <c r="A78" s="63">
        <v>18</v>
      </c>
      <c r="B78" s="64">
        <v>44927</v>
      </c>
      <c r="C78" s="65" t="s">
        <v>412</v>
      </c>
      <c r="D78" s="62" t="s">
        <v>385</v>
      </c>
      <c r="E78" s="66">
        <v>1100</v>
      </c>
      <c r="F78" s="65" t="s">
        <v>343</v>
      </c>
      <c r="G78" s="67">
        <v>3923.53</v>
      </c>
      <c r="H78" s="67"/>
      <c r="I78" s="65"/>
    </row>
    <row r="79" spans="1:9" x14ac:dyDescent="0.25">
      <c r="A79" s="63">
        <v>18</v>
      </c>
      <c r="B79" s="64">
        <v>44927</v>
      </c>
      <c r="C79" s="65" t="s">
        <v>412</v>
      </c>
      <c r="D79" s="62" t="s">
        <v>385</v>
      </c>
      <c r="E79" s="66" t="s">
        <v>363</v>
      </c>
      <c r="F79" s="65" t="s">
        <v>364</v>
      </c>
      <c r="G79" s="67"/>
      <c r="H79" s="67">
        <v>3412.5</v>
      </c>
      <c r="I79" s="65"/>
    </row>
    <row r="80" spans="1:9" x14ac:dyDescent="0.25">
      <c r="A80" s="63">
        <v>18</v>
      </c>
      <c r="B80" s="64">
        <v>44927</v>
      </c>
      <c r="C80" s="65" t="s">
        <v>412</v>
      </c>
      <c r="D80" s="62" t="s">
        <v>385</v>
      </c>
      <c r="E80" s="66" t="s">
        <v>350</v>
      </c>
      <c r="F80" s="65" t="s">
        <v>351</v>
      </c>
      <c r="G80" s="67"/>
      <c r="H80" s="67">
        <v>170.63</v>
      </c>
      <c r="I80" s="65"/>
    </row>
    <row r="81" spans="1:9" x14ac:dyDescent="0.25">
      <c r="A81" s="63">
        <v>18</v>
      </c>
      <c r="B81" s="64">
        <v>44927</v>
      </c>
      <c r="C81" s="65" t="s">
        <v>412</v>
      </c>
      <c r="D81" s="62" t="s">
        <v>385</v>
      </c>
      <c r="E81" s="66" t="s">
        <v>355</v>
      </c>
      <c r="F81" s="65" t="s">
        <v>356</v>
      </c>
      <c r="G81" s="67"/>
      <c r="H81" s="67">
        <v>340.4</v>
      </c>
      <c r="I81" s="65"/>
    </row>
    <row r="82" spans="1:9" x14ac:dyDescent="0.25">
      <c r="A82" s="63">
        <v>19</v>
      </c>
      <c r="B82" s="64">
        <v>45205</v>
      </c>
      <c r="C82" s="65" t="s">
        <v>412</v>
      </c>
      <c r="D82" s="62" t="s">
        <v>349</v>
      </c>
      <c r="E82" s="66" t="s">
        <v>342</v>
      </c>
      <c r="F82" s="65" t="s">
        <v>340</v>
      </c>
      <c r="G82" s="67">
        <v>3923.53</v>
      </c>
      <c r="H82" s="67"/>
      <c r="I82" s="65"/>
    </row>
    <row r="83" spans="1:9" x14ac:dyDescent="0.25">
      <c r="A83" s="63">
        <v>19</v>
      </c>
      <c r="B83" s="64">
        <v>45205</v>
      </c>
      <c r="C83" s="65" t="s">
        <v>412</v>
      </c>
      <c r="D83" s="62" t="s">
        <v>349</v>
      </c>
      <c r="E83" s="66" t="s">
        <v>387</v>
      </c>
      <c r="F83" s="65" t="s">
        <v>343</v>
      </c>
      <c r="G83" s="67"/>
      <c r="H83" s="67">
        <v>3923.53</v>
      </c>
      <c r="I83" s="65"/>
    </row>
    <row r="84" spans="1:9" x14ac:dyDescent="0.25">
      <c r="A84" s="63">
        <v>20</v>
      </c>
      <c r="B84" s="64">
        <v>45213</v>
      </c>
      <c r="C84" s="65" t="s">
        <v>395</v>
      </c>
      <c r="D84" s="62" t="s">
        <v>352</v>
      </c>
      <c r="E84" s="66" t="s">
        <v>392</v>
      </c>
      <c r="F84" s="65" t="s">
        <v>393</v>
      </c>
      <c r="G84" s="67">
        <v>5000</v>
      </c>
      <c r="H84" s="67"/>
      <c r="I84" s="65"/>
    </row>
    <row r="85" spans="1:9" x14ac:dyDescent="0.25">
      <c r="A85" s="63">
        <v>20</v>
      </c>
      <c r="B85" s="64">
        <v>45213</v>
      </c>
      <c r="C85" s="65" t="s">
        <v>395</v>
      </c>
      <c r="D85" s="62" t="s">
        <v>352</v>
      </c>
      <c r="E85" s="66" t="s">
        <v>342</v>
      </c>
      <c r="F85" s="65" t="s">
        <v>340</v>
      </c>
      <c r="G85" s="67"/>
      <c r="H85" s="67">
        <v>5000</v>
      </c>
      <c r="I85" s="65"/>
    </row>
    <row r="86" spans="1:9" x14ac:dyDescent="0.25">
      <c r="A86" s="63">
        <v>21</v>
      </c>
      <c r="B86" s="64">
        <v>45219</v>
      </c>
      <c r="C86" s="65" t="s">
        <v>413</v>
      </c>
      <c r="D86" s="62" t="s">
        <v>352</v>
      </c>
      <c r="E86" s="66" t="s">
        <v>392</v>
      </c>
      <c r="F86" s="65" t="s">
        <v>393</v>
      </c>
      <c r="G86" s="67">
        <v>5000</v>
      </c>
      <c r="H86" s="67"/>
      <c r="I86" s="65"/>
    </row>
    <row r="87" spans="1:9" x14ac:dyDescent="0.25">
      <c r="A87" s="63">
        <v>21</v>
      </c>
      <c r="B87" s="64">
        <v>45219</v>
      </c>
      <c r="C87" s="65" t="s">
        <v>413</v>
      </c>
      <c r="D87" s="62" t="s">
        <v>352</v>
      </c>
      <c r="E87" s="66" t="s">
        <v>342</v>
      </c>
      <c r="F87" s="65" t="s">
        <v>340</v>
      </c>
      <c r="G87" s="67"/>
      <c r="H87" s="67">
        <v>5000</v>
      </c>
      <c r="I87" s="65"/>
    </row>
    <row r="88" spans="1:9" x14ac:dyDescent="0.25">
      <c r="A88" s="63">
        <v>22</v>
      </c>
      <c r="B88" s="64">
        <v>45230</v>
      </c>
      <c r="C88" s="65" t="s">
        <v>415</v>
      </c>
      <c r="D88" s="62" t="s">
        <v>382</v>
      </c>
      <c r="E88" s="66" t="s">
        <v>409</v>
      </c>
      <c r="F88" s="65" t="s">
        <v>410</v>
      </c>
      <c r="G88" s="67">
        <v>25.99</v>
      </c>
      <c r="H88" s="67"/>
      <c r="I88" s="65" t="s">
        <v>414</v>
      </c>
    </row>
    <row r="89" spans="1:9" x14ac:dyDescent="0.25">
      <c r="A89" s="63">
        <v>22</v>
      </c>
      <c r="B89" s="64">
        <v>45230</v>
      </c>
      <c r="C89" s="65" t="s">
        <v>415</v>
      </c>
      <c r="D89" s="62" t="s">
        <v>382</v>
      </c>
      <c r="E89" s="66" t="s">
        <v>342</v>
      </c>
      <c r="F89" s="65" t="s">
        <v>340</v>
      </c>
      <c r="G89" s="67"/>
      <c r="H89" s="67">
        <v>25.99</v>
      </c>
      <c r="I89" s="65"/>
    </row>
    <row r="90" spans="1:9" x14ac:dyDescent="0.25">
      <c r="A90" s="63">
        <v>23</v>
      </c>
      <c r="B90" s="64">
        <v>45206</v>
      </c>
      <c r="C90" s="65" t="s">
        <v>416</v>
      </c>
      <c r="D90" s="62" t="s">
        <v>270</v>
      </c>
      <c r="E90" s="66" t="s">
        <v>342</v>
      </c>
      <c r="F90" s="65" t="s">
        <v>340</v>
      </c>
      <c r="G90" s="67">
        <v>159.94999999999999</v>
      </c>
      <c r="H90" s="67"/>
      <c r="I90" s="65"/>
    </row>
    <row r="91" spans="1:9" x14ac:dyDescent="0.25">
      <c r="A91" s="63">
        <v>23</v>
      </c>
      <c r="B91" s="64">
        <v>45206</v>
      </c>
      <c r="C91" s="65" t="s">
        <v>416</v>
      </c>
      <c r="D91" s="62" t="s">
        <v>270</v>
      </c>
      <c r="E91" s="66" t="s">
        <v>387</v>
      </c>
      <c r="F91" s="65" t="s">
        <v>343</v>
      </c>
      <c r="G91" s="67"/>
      <c r="H91" s="67">
        <v>149.94999999999999</v>
      </c>
      <c r="I91" s="65"/>
    </row>
    <row r="92" spans="1:9" x14ac:dyDescent="0.25">
      <c r="A92" s="63">
        <v>23</v>
      </c>
      <c r="B92" s="64">
        <v>45206</v>
      </c>
      <c r="C92" s="65" t="s">
        <v>416</v>
      </c>
      <c r="D92" s="62" t="s">
        <v>270</v>
      </c>
      <c r="E92" s="66" t="s">
        <v>353</v>
      </c>
      <c r="F92" s="65" t="s">
        <v>354</v>
      </c>
      <c r="G92" s="67">
        <v>10</v>
      </c>
      <c r="H92" s="67"/>
      <c r="I92" s="65"/>
    </row>
    <row r="93" spans="1:9" x14ac:dyDescent="0.25">
      <c r="A93" s="63">
        <v>23</v>
      </c>
      <c r="B93" s="64">
        <v>45206</v>
      </c>
      <c r="C93" s="65" t="s">
        <v>416</v>
      </c>
      <c r="D93" s="62" t="s">
        <v>270</v>
      </c>
      <c r="E93" s="66" t="s">
        <v>358</v>
      </c>
      <c r="F93" s="65" t="s">
        <v>359</v>
      </c>
      <c r="G93" s="67"/>
      <c r="H93" s="67">
        <v>20</v>
      </c>
      <c r="I93" s="65"/>
    </row>
    <row r="94" spans="1:9" x14ac:dyDescent="0.25">
      <c r="A94" s="63">
        <v>24</v>
      </c>
      <c r="B94" s="64">
        <v>45179</v>
      </c>
      <c r="C94" s="65" t="s">
        <v>418</v>
      </c>
      <c r="D94" s="62" t="s">
        <v>270</v>
      </c>
      <c r="E94" s="66" t="s">
        <v>342</v>
      </c>
      <c r="F94" s="65" t="s">
        <v>340</v>
      </c>
      <c r="G94" s="67">
        <v>15</v>
      </c>
      <c r="H94" s="67"/>
      <c r="I94" s="65"/>
    </row>
    <row r="95" spans="1:9" x14ac:dyDescent="0.25">
      <c r="A95" s="63">
        <v>24</v>
      </c>
      <c r="B95" s="64">
        <v>45179</v>
      </c>
      <c r="C95" s="65" t="s">
        <v>418</v>
      </c>
      <c r="D95" s="62" t="s">
        <v>270</v>
      </c>
      <c r="E95" s="66" t="s">
        <v>345</v>
      </c>
      <c r="F95" s="65" t="s">
        <v>346</v>
      </c>
      <c r="G95" s="67"/>
      <c r="H95" s="67">
        <v>15</v>
      </c>
      <c r="I95" s="65"/>
    </row>
    <row r="96" spans="1:9" x14ac:dyDescent="0.25">
      <c r="A96" s="63">
        <v>25</v>
      </c>
      <c r="B96" s="64">
        <v>45230</v>
      </c>
      <c r="C96" s="65" t="s">
        <v>419</v>
      </c>
      <c r="D96" s="62" t="s">
        <v>341</v>
      </c>
      <c r="E96" s="66" t="s">
        <v>409</v>
      </c>
      <c r="F96" s="65" t="s">
        <v>410</v>
      </c>
      <c r="G96" s="67">
        <v>19.95</v>
      </c>
      <c r="H96" s="67"/>
      <c r="I96" s="65"/>
    </row>
    <row r="97" spans="1:9" x14ac:dyDescent="0.25">
      <c r="A97" s="63">
        <v>25</v>
      </c>
      <c r="B97" s="64">
        <v>45230</v>
      </c>
      <c r="C97" s="65" t="s">
        <v>419</v>
      </c>
      <c r="D97" s="62" t="s">
        <v>341</v>
      </c>
      <c r="E97" s="66" t="s">
        <v>342</v>
      </c>
      <c r="F97" s="65" t="s">
        <v>340</v>
      </c>
      <c r="G97" s="67"/>
      <c r="H97" s="67">
        <v>19.95</v>
      </c>
      <c r="I97" s="65"/>
    </row>
    <row r="98" spans="1:9" x14ac:dyDescent="0.25">
      <c r="A98" s="63">
        <v>26</v>
      </c>
      <c r="B98" s="64">
        <v>45056</v>
      </c>
      <c r="C98" s="65" t="s">
        <v>421</v>
      </c>
      <c r="D98" s="62" t="s">
        <v>341</v>
      </c>
      <c r="E98" s="66" t="s">
        <v>409</v>
      </c>
      <c r="F98" s="65" t="s">
        <v>410</v>
      </c>
      <c r="G98" s="67">
        <v>25</v>
      </c>
      <c r="H98" s="67"/>
      <c r="I98" s="65"/>
    </row>
    <row r="99" spans="1:9" x14ac:dyDescent="0.25">
      <c r="A99" s="63">
        <v>26</v>
      </c>
      <c r="B99" s="64">
        <v>45056</v>
      </c>
      <c r="C99" s="65" t="s">
        <v>421</v>
      </c>
      <c r="D99" s="62" t="s">
        <v>341</v>
      </c>
      <c r="E99" s="66" t="s">
        <v>342</v>
      </c>
      <c r="F99" s="65" t="s">
        <v>340</v>
      </c>
      <c r="G99" s="67"/>
      <c r="H99" s="67">
        <v>25</v>
      </c>
      <c r="I99" s="65"/>
    </row>
    <row r="100" spans="1:9" x14ac:dyDescent="0.25">
      <c r="A100" s="63">
        <v>27</v>
      </c>
      <c r="B100" s="64">
        <v>45148</v>
      </c>
      <c r="C100" s="65" t="s">
        <v>421</v>
      </c>
      <c r="D100" s="62" t="s">
        <v>341</v>
      </c>
      <c r="E100" s="66" t="s">
        <v>409</v>
      </c>
      <c r="F100" s="65" t="s">
        <v>410</v>
      </c>
      <c r="G100" s="67">
        <v>25</v>
      </c>
      <c r="H100" s="67"/>
      <c r="I100" s="65"/>
    </row>
    <row r="101" spans="1:9" x14ac:dyDescent="0.25">
      <c r="A101" s="63">
        <v>27</v>
      </c>
      <c r="B101" s="64">
        <v>45148</v>
      </c>
      <c r="C101" s="65" t="s">
        <v>421</v>
      </c>
      <c r="D101" s="62" t="s">
        <v>341</v>
      </c>
      <c r="E101" s="66" t="s">
        <v>342</v>
      </c>
      <c r="F101" s="65" t="s">
        <v>340</v>
      </c>
      <c r="G101" s="67"/>
      <c r="H101" s="67">
        <v>25</v>
      </c>
      <c r="I101" s="65"/>
    </row>
    <row r="102" spans="1:9" x14ac:dyDescent="0.25">
      <c r="A102" s="63">
        <v>28</v>
      </c>
      <c r="B102" s="64">
        <v>45198</v>
      </c>
      <c r="C102" s="65" t="s">
        <v>425</v>
      </c>
      <c r="D102" s="62" t="s">
        <v>417</v>
      </c>
      <c r="E102" s="66" t="s">
        <v>423</v>
      </c>
      <c r="F102" s="65" t="s">
        <v>424</v>
      </c>
      <c r="G102" s="67">
        <v>795</v>
      </c>
      <c r="H102" s="67"/>
      <c r="I102" s="65"/>
    </row>
    <row r="103" spans="1:9" x14ac:dyDescent="0.25">
      <c r="A103" s="63">
        <v>28</v>
      </c>
      <c r="B103" s="64">
        <v>45198</v>
      </c>
      <c r="C103" s="65" t="s">
        <v>425</v>
      </c>
      <c r="D103" s="62" t="s">
        <v>417</v>
      </c>
      <c r="E103" s="66" t="s">
        <v>372</v>
      </c>
      <c r="F103" s="65" t="s">
        <v>420</v>
      </c>
      <c r="G103" s="67"/>
      <c r="H103" s="67">
        <v>795</v>
      </c>
      <c r="I103" s="65"/>
    </row>
    <row r="104" spans="1:9" x14ac:dyDescent="0.25">
      <c r="A104" s="63">
        <v>29</v>
      </c>
      <c r="B104" s="64">
        <v>45087</v>
      </c>
      <c r="C104" s="65" t="s">
        <v>30</v>
      </c>
      <c r="D104" s="62" t="s">
        <v>386</v>
      </c>
      <c r="E104" s="66" t="s">
        <v>387</v>
      </c>
      <c r="F104" s="65" t="s">
        <v>343</v>
      </c>
      <c r="G104" s="67">
        <v>2157.0700000000002</v>
      </c>
      <c r="H104" s="67"/>
      <c r="I104" s="65"/>
    </row>
    <row r="105" spans="1:9" x14ac:dyDescent="0.25">
      <c r="A105" s="63">
        <v>29</v>
      </c>
      <c r="B105" s="64">
        <v>45087</v>
      </c>
      <c r="C105" s="65" t="s">
        <v>30</v>
      </c>
      <c r="D105" s="62" t="s">
        <v>386</v>
      </c>
      <c r="E105" s="66" t="s">
        <v>363</v>
      </c>
      <c r="F105" s="65" t="s">
        <v>364</v>
      </c>
      <c r="G105" s="67"/>
      <c r="H105" s="67">
        <v>2275</v>
      </c>
      <c r="I105" s="65"/>
    </row>
    <row r="106" spans="1:9" x14ac:dyDescent="0.25">
      <c r="A106" s="63">
        <v>29</v>
      </c>
      <c r="B106" s="64">
        <v>45087</v>
      </c>
      <c r="C106" s="65" t="s">
        <v>30</v>
      </c>
      <c r="D106" s="62" t="s">
        <v>386</v>
      </c>
      <c r="E106" s="66" t="s">
        <v>365</v>
      </c>
      <c r="F106" s="65" t="s">
        <v>321</v>
      </c>
      <c r="G106" s="67"/>
      <c r="H106" s="67">
        <v>11</v>
      </c>
      <c r="I106" s="65"/>
    </row>
    <row r="107" spans="1:9" x14ac:dyDescent="0.25">
      <c r="A107" s="63">
        <v>29</v>
      </c>
      <c r="B107" s="64">
        <v>45087</v>
      </c>
      <c r="C107" s="65" t="s">
        <v>30</v>
      </c>
      <c r="D107" s="62" t="s">
        <v>386</v>
      </c>
      <c r="E107" s="66" t="s">
        <v>367</v>
      </c>
      <c r="F107" s="65" t="s">
        <v>368</v>
      </c>
      <c r="G107" s="67"/>
      <c r="H107" s="67">
        <v>12</v>
      </c>
      <c r="I107" s="65"/>
    </row>
    <row r="108" spans="1:9" x14ac:dyDescent="0.25">
      <c r="A108" s="63">
        <v>29</v>
      </c>
      <c r="B108" s="64">
        <v>45087</v>
      </c>
      <c r="C108" s="65" t="s">
        <v>30</v>
      </c>
      <c r="D108" s="62" t="s">
        <v>386</v>
      </c>
      <c r="E108" s="66" t="s">
        <v>409</v>
      </c>
      <c r="F108" s="65" t="s">
        <v>410</v>
      </c>
      <c r="G108" s="67"/>
      <c r="H108" s="67">
        <v>13</v>
      </c>
      <c r="I108" s="65"/>
    </row>
    <row r="109" spans="1:9" x14ac:dyDescent="0.25">
      <c r="A109" s="63">
        <v>29</v>
      </c>
      <c r="B109" s="64">
        <v>45087</v>
      </c>
      <c r="C109" s="65" t="s">
        <v>30</v>
      </c>
      <c r="D109" s="62" t="s">
        <v>386</v>
      </c>
      <c r="E109" s="66" t="s">
        <v>350</v>
      </c>
      <c r="F109" s="65" t="s">
        <v>351</v>
      </c>
      <c r="G109" s="67"/>
      <c r="H109" s="67">
        <v>115.55</v>
      </c>
      <c r="I109" s="65"/>
    </row>
    <row r="110" spans="1:9" x14ac:dyDescent="0.25">
      <c r="A110" s="63">
        <v>29</v>
      </c>
      <c r="B110" s="64">
        <v>45087</v>
      </c>
      <c r="C110" s="65" t="s">
        <v>30</v>
      </c>
      <c r="D110" s="62" t="s">
        <v>386</v>
      </c>
      <c r="E110" s="66" t="s">
        <v>355</v>
      </c>
      <c r="F110" s="65" t="s">
        <v>356</v>
      </c>
      <c r="G110" s="67"/>
      <c r="H110" s="67">
        <v>230.52</v>
      </c>
      <c r="I110" s="65"/>
    </row>
    <row r="111" spans="1:9" x14ac:dyDescent="0.25">
      <c r="A111" s="63">
        <v>29</v>
      </c>
      <c r="B111" s="64">
        <v>45087</v>
      </c>
      <c r="C111" s="65" t="s">
        <v>30</v>
      </c>
      <c r="D111" s="62" t="s">
        <v>386</v>
      </c>
      <c r="E111" s="66" t="s">
        <v>372</v>
      </c>
      <c r="F111" s="65" t="s">
        <v>420</v>
      </c>
      <c r="G111" s="67">
        <v>500</v>
      </c>
      <c r="H111" s="67"/>
      <c r="I111" s="65"/>
    </row>
    <row r="112" spans="1:9" x14ac:dyDescent="0.25">
      <c r="A112" s="63">
        <v>30</v>
      </c>
      <c r="B112" s="64">
        <v>45208</v>
      </c>
      <c r="C112" s="65" t="s">
        <v>30</v>
      </c>
      <c r="D112" s="62" t="s">
        <v>394</v>
      </c>
      <c r="E112" s="66" t="s">
        <v>387</v>
      </c>
      <c r="F112" s="65" t="s">
        <v>343</v>
      </c>
      <c r="G112" s="67">
        <v>16374.3</v>
      </c>
      <c r="H112" s="67"/>
      <c r="I112" s="65"/>
    </row>
    <row r="113" spans="1:9" x14ac:dyDescent="0.25">
      <c r="A113" s="63">
        <v>30</v>
      </c>
      <c r="B113" s="64">
        <v>45208</v>
      </c>
      <c r="C113" s="65" t="s">
        <v>30</v>
      </c>
      <c r="D113" s="62" t="s">
        <v>394</v>
      </c>
      <c r="E113" s="66" t="s">
        <v>363</v>
      </c>
      <c r="F113" s="65" t="s">
        <v>364</v>
      </c>
      <c r="G113" s="67"/>
      <c r="H113" s="67">
        <v>15750</v>
      </c>
      <c r="I113" s="65"/>
    </row>
    <row r="114" spans="1:9" x14ac:dyDescent="0.25">
      <c r="A114" s="63">
        <v>30</v>
      </c>
      <c r="B114" s="64">
        <v>45208</v>
      </c>
      <c r="C114" s="65" t="s">
        <v>30</v>
      </c>
      <c r="D114" s="62" t="s">
        <v>394</v>
      </c>
      <c r="E114" s="66" t="s">
        <v>367</v>
      </c>
      <c r="F114" s="65" t="s">
        <v>368</v>
      </c>
      <c r="G114" s="67"/>
      <c r="H114" s="67">
        <v>111</v>
      </c>
      <c r="I114" s="65"/>
    </row>
    <row r="115" spans="1:9" x14ac:dyDescent="0.25">
      <c r="A115" s="63">
        <v>30</v>
      </c>
      <c r="B115" s="64">
        <v>45208</v>
      </c>
      <c r="C115" s="65" t="s">
        <v>30</v>
      </c>
      <c r="D115" s="62" t="s">
        <v>394</v>
      </c>
      <c r="E115" s="66" t="s">
        <v>365</v>
      </c>
      <c r="F115" s="65" t="s">
        <v>321</v>
      </c>
      <c r="G115" s="67"/>
      <c r="H115" s="67">
        <v>222</v>
      </c>
      <c r="I115" s="65"/>
    </row>
    <row r="116" spans="1:9" x14ac:dyDescent="0.25">
      <c r="A116" s="63">
        <v>30</v>
      </c>
      <c r="B116" s="64">
        <v>45208</v>
      </c>
      <c r="C116" s="65" t="s">
        <v>30</v>
      </c>
      <c r="D116" s="62" t="s">
        <v>394</v>
      </c>
      <c r="E116" s="66" t="s">
        <v>409</v>
      </c>
      <c r="F116" s="65" t="s">
        <v>410</v>
      </c>
      <c r="G116" s="67"/>
      <c r="H116" s="67">
        <v>333</v>
      </c>
      <c r="I116" s="65"/>
    </row>
    <row r="117" spans="1:9" x14ac:dyDescent="0.25">
      <c r="A117" s="63">
        <v>30</v>
      </c>
      <c r="B117" s="64">
        <v>45208</v>
      </c>
      <c r="C117" s="65" t="s">
        <v>30</v>
      </c>
      <c r="D117" s="62" t="s">
        <v>394</v>
      </c>
      <c r="E117" s="66" t="s">
        <v>350</v>
      </c>
      <c r="F117" s="65" t="s">
        <v>351</v>
      </c>
      <c r="G117" s="67"/>
      <c r="H117" s="67">
        <v>820.8</v>
      </c>
      <c r="I117" s="65"/>
    </row>
    <row r="118" spans="1:9" x14ac:dyDescent="0.25">
      <c r="A118" s="63">
        <v>30</v>
      </c>
      <c r="B118" s="64">
        <v>45208</v>
      </c>
      <c r="C118" s="65" t="s">
        <v>30</v>
      </c>
      <c r="D118" s="62" t="s">
        <v>394</v>
      </c>
      <c r="E118" s="66" t="s">
        <v>355</v>
      </c>
      <c r="F118" s="65" t="s">
        <v>356</v>
      </c>
      <c r="G118" s="67"/>
      <c r="H118" s="67">
        <v>1637.5</v>
      </c>
      <c r="I118" s="65"/>
    </row>
    <row r="119" spans="1:9" x14ac:dyDescent="0.25">
      <c r="A119" s="63">
        <v>30</v>
      </c>
      <c r="B119" s="64">
        <v>45208</v>
      </c>
      <c r="C119" s="65" t="s">
        <v>30</v>
      </c>
      <c r="D119" s="62" t="s">
        <v>394</v>
      </c>
      <c r="E119" s="66" t="s">
        <v>372</v>
      </c>
      <c r="F119" s="65" t="s">
        <v>420</v>
      </c>
      <c r="G119" s="67">
        <v>2500</v>
      </c>
      <c r="H119" s="67"/>
      <c r="I119" s="65"/>
    </row>
    <row r="120" spans="1:9" x14ac:dyDescent="0.25">
      <c r="A120" s="63">
        <v>31</v>
      </c>
      <c r="B120" s="64">
        <v>45211</v>
      </c>
      <c r="C120" s="65" t="s">
        <v>58</v>
      </c>
      <c r="D120" s="62" t="s">
        <v>361</v>
      </c>
      <c r="E120" s="66" t="s">
        <v>409</v>
      </c>
      <c r="F120" s="68" t="s">
        <v>410</v>
      </c>
      <c r="G120" s="67">
        <v>15.91</v>
      </c>
      <c r="H120" s="67"/>
      <c r="I120" s="69"/>
    </row>
    <row r="121" spans="1:9" x14ac:dyDescent="0.25">
      <c r="A121" s="63">
        <v>31</v>
      </c>
      <c r="B121" s="64">
        <v>45211</v>
      </c>
      <c r="C121" s="65" t="s">
        <v>58</v>
      </c>
      <c r="D121" s="62" t="s">
        <v>361</v>
      </c>
      <c r="E121" s="66" t="s">
        <v>342</v>
      </c>
      <c r="F121" s="68" t="s">
        <v>340</v>
      </c>
      <c r="G121" s="67"/>
      <c r="H121" s="67">
        <v>15.91</v>
      </c>
      <c r="I121" s="69"/>
    </row>
    <row r="122" spans="1:9" x14ac:dyDescent="0.25">
      <c r="A122" s="63">
        <v>32</v>
      </c>
      <c r="B122" s="64">
        <v>45210</v>
      </c>
      <c r="C122" s="65" t="s">
        <v>431</v>
      </c>
      <c r="D122" s="62" t="s">
        <v>270</v>
      </c>
      <c r="E122" s="66" t="s">
        <v>409</v>
      </c>
      <c r="F122" s="65" t="s">
        <v>410</v>
      </c>
      <c r="G122" s="67">
        <v>24.99</v>
      </c>
      <c r="H122" s="67"/>
      <c r="I122" s="65"/>
    </row>
    <row r="123" spans="1:9" x14ac:dyDescent="0.25">
      <c r="A123" s="63">
        <v>32</v>
      </c>
      <c r="B123" s="64">
        <v>45210</v>
      </c>
      <c r="C123" s="65" t="s">
        <v>431</v>
      </c>
      <c r="D123" s="62" t="s">
        <v>270</v>
      </c>
      <c r="E123" s="66" t="s">
        <v>342</v>
      </c>
      <c r="F123" s="65" t="s">
        <v>340</v>
      </c>
      <c r="G123" s="67"/>
      <c r="H123" s="67">
        <v>24.99</v>
      </c>
      <c r="I123" s="65"/>
    </row>
    <row r="124" spans="1:9" x14ac:dyDescent="0.25">
      <c r="A124" s="63">
        <v>33</v>
      </c>
      <c r="B124" s="64">
        <v>45213</v>
      </c>
      <c r="C124" s="65" t="s">
        <v>434</v>
      </c>
      <c r="D124" s="62" t="s">
        <v>376</v>
      </c>
      <c r="E124" s="66" t="s">
        <v>342</v>
      </c>
      <c r="F124" s="65" t="s">
        <v>340</v>
      </c>
      <c r="G124" s="67">
        <v>5000</v>
      </c>
      <c r="H124" s="67"/>
      <c r="I124" s="65"/>
    </row>
    <row r="125" spans="1:9" x14ac:dyDescent="0.25">
      <c r="A125" s="63">
        <v>33</v>
      </c>
      <c r="B125" s="64">
        <v>45213</v>
      </c>
      <c r="C125" s="65" t="s">
        <v>434</v>
      </c>
      <c r="D125" s="62" t="s">
        <v>376</v>
      </c>
      <c r="E125" s="66" t="s">
        <v>409</v>
      </c>
      <c r="F125" s="65" t="s">
        <v>410</v>
      </c>
      <c r="G125" s="67"/>
      <c r="H125" s="67">
        <v>5000</v>
      </c>
      <c r="I125" s="65" t="s">
        <v>432</v>
      </c>
    </row>
    <row r="126" spans="1:9" x14ac:dyDescent="0.25">
      <c r="A126" s="63">
        <v>34</v>
      </c>
      <c r="B126" s="64">
        <v>45213</v>
      </c>
      <c r="C126" s="65" t="s">
        <v>270</v>
      </c>
      <c r="D126" s="62" t="s">
        <v>270</v>
      </c>
      <c r="E126" s="66" t="s">
        <v>342</v>
      </c>
      <c r="F126" s="65" t="s">
        <v>340</v>
      </c>
      <c r="G126" s="67">
        <v>2000</v>
      </c>
      <c r="H126" s="67"/>
      <c r="I126" s="65"/>
    </row>
    <row r="127" spans="1:9" x14ac:dyDescent="0.25">
      <c r="A127" s="63">
        <v>34</v>
      </c>
      <c r="B127" s="64">
        <v>45213</v>
      </c>
      <c r="C127" s="65" t="s">
        <v>270</v>
      </c>
      <c r="D127" s="62" t="s">
        <v>270</v>
      </c>
      <c r="E127" s="66" t="s">
        <v>409</v>
      </c>
      <c r="F127" s="65" t="s">
        <v>410</v>
      </c>
      <c r="G127" s="67"/>
      <c r="H127" s="67">
        <v>2000</v>
      </c>
      <c r="I127" s="65"/>
    </row>
    <row r="128" spans="1:9" x14ac:dyDescent="0.25">
      <c r="A128" s="63">
        <v>35</v>
      </c>
      <c r="B128" s="64">
        <v>45212</v>
      </c>
      <c r="C128" s="65" t="s">
        <v>437</v>
      </c>
      <c r="D128" s="62" t="s">
        <v>270</v>
      </c>
      <c r="E128" s="66" t="s">
        <v>342</v>
      </c>
      <c r="F128" s="65" t="s">
        <v>340</v>
      </c>
      <c r="G128" s="67">
        <v>25.99</v>
      </c>
      <c r="H128" s="67"/>
      <c r="I128" s="65"/>
    </row>
    <row r="129" spans="1:9" x14ac:dyDescent="0.25">
      <c r="A129" s="63">
        <v>35</v>
      </c>
      <c r="B129" s="64">
        <v>45212</v>
      </c>
      <c r="C129" s="65" t="s">
        <v>437</v>
      </c>
      <c r="D129" s="62" t="s">
        <v>270</v>
      </c>
      <c r="E129" s="66" t="s">
        <v>409</v>
      </c>
      <c r="F129" s="65" t="s">
        <v>410</v>
      </c>
      <c r="G129" s="67"/>
      <c r="H129" s="67">
        <v>25.99</v>
      </c>
      <c r="I129" s="65"/>
    </row>
    <row r="130" spans="1:9" x14ac:dyDescent="0.25">
      <c r="A130" s="63">
        <v>36</v>
      </c>
      <c r="B130" s="64">
        <v>45213</v>
      </c>
      <c r="C130" s="65" t="s">
        <v>440</v>
      </c>
      <c r="E130" s="66">
        <v>1000</v>
      </c>
      <c r="F130" s="65" t="s">
        <v>340</v>
      </c>
      <c r="G130" s="67">
        <v>1</v>
      </c>
      <c r="H130" s="67"/>
      <c r="I130" s="65"/>
    </row>
    <row r="131" spans="1:9" x14ac:dyDescent="0.25">
      <c r="A131" s="63">
        <v>36</v>
      </c>
      <c r="B131" s="64">
        <v>45213</v>
      </c>
      <c r="C131" s="65" t="s">
        <v>440</v>
      </c>
      <c r="E131" s="66">
        <v>1200</v>
      </c>
      <c r="F131" s="65" t="s">
        <v>354</v>
      </c>
      <c r="G131" s="67"/>
      <c r="H131" s="67">
        <v>1</v>
      </c>
      <c r="I131" s="65"/>
    </row>
    <row r="132" spans="1:9" x14ac:dyDescent="0.25">
      <c r="A132" s="63">
        <v>37</v>
      </c>
      <c r="B132" s="64">
        <v>45212</v>
      </c>
      <c r="C132" s="65" t="s">
        <v>441</v>
      </c>
      <c r="D132" s="62" t="s">
        <v>374</v>
      </c>
      <c r="E132" s="66">
        <v>1000</v>
      </c>
      <c r="F132" s="65" t="s">
        <v>340</v>
      </c>
      <c r="G132" s="67">
        <v>25000</v>
      </c>
      <c r="H132" s="67"/>
      <c r="I132" s="65"/>
    </row>
    <row r="133" spans="1:9" x14ac:dyDescent="0.25">
      <c r="A133" s="63">
        <v>37</v>
      </c>
      <c r="B133" s="64">
        <v>45212</v>
      </c>
      <c r="C133" s="65" t="s">
        <v>441</v>
      </c>
      <c r="D133" s="62" t="s">
        <v>374</v>
      </c>
      <c r="E133" s="66">
        <v>2011</v>
      </c>
      <c r="F133" s="65" t="s">
        <v>426</v>
      </c>
      <c r="G133" s="67"/>
      <c r="H133" s="67">
        <v>25000</v>
      </c>
      <c r="I133" s="65"/>
    </row>
    <row r="134" spans="1:9" x14ac:dyDescent="0.25">
      <c r="A134" s="63">
        <v>38</v>
      </c>
      <c r="B134" s="64">
        <v>45214</v>
      </c>
      <c r="C134" s="65" t="s">
        <v>442</v>
      </c>
      <c r="D134" s="62" t="s">
        <v>378</v>
      </c>
      <c r="E134" s="66">
        <v>5013</v>
      </c>
      <c r="F134" s="65" t="s">
        <v>410</v>
      </c>
      <c r="G134" s="67">
        <v>19.95</v>
      </c>
      <c r="H134" s="67"/>
      <c r="I134" s="65"/>
    </row>
    <row r="135" spans="1:9" x14ac:dyDescent="0.25">
      <c r="A135" s="63">
        <v>38</v>
      </c>
      <c r="B135" s="64">
        <v>45214</v>
      </c>
      <c r="C135" s="65" t="s">
        <v>442</v>
      </c>
      <c r="D135" s="62" t="s">
        <v>378</v>
      </c>
      <c r="E135" s="66">
        <v>1000</v>
      </c>
      <c r="F135" s="65" t="s">
        <v>340</v>
      </c>
      <c r="G135" s="67"/>
      <c r="H135" s="67">
        <v>19.95</v>
      </c>
      <c r="I135" s="65"/>
    </row>
    <row r="136" spans="1:9" x14ac:dyDescent="0.25">
      <c r="A136" s="63">
        <v>39</v>
      </c>
      <c r="B136" s="64">
        <v>45211</v>
      </c>
      <c r="C136" s="65" t="s">
        <v>444</v>
      </c>
      <c r="D136" s="62" t="s">
        <v>270</v>
      </c>
      <c r="E136" s="66">
        <v>1000</v>
      </c>
      <c r="F136" s="65" t="s">
        <v>340</v>
      </c>
      <c r="G136" s="67">
        <v>12</v>
      </c>
      <c r="H136" s="67"/>
      <c r="I136" s="65"/>
    </row>
    <row r="137" spans="1:9" x14ac:dyDescent="0.25">
      <c r="A137" s="63">
        <v>39</v>
      </c>
      <c r="B137" s="64">
        <v>45211</v>
      </c>
      <c r="C137" s="65" t="s">
        <v>444</v>
      </c>
      <c r="D137" s="62" t="s">
        <v>270</v>
      </c>
      <c r="E137" s="66">
        <v>4015</v>
      </c>
      <c r="F137" s="65" t="s">
        <v>435</v>
      </c>
      <c r="G137" s="67"/>
      <c r="H137" s="67">
        <v>12</v>
      </c>
      <c r="I137" s="65"/>
    </row>
    <row r="138" spans="1:9" x14ac:dyDescent="0.25">
      <c r="A138" s="63">
        <v>40</v>
      </c>
      <c r="B138" s="64">
        <v>45211</v>
      </c>
      <c r="C138" s="65" t="s">
        <v>445</v>
      </c>
      <c r="D138" s="62" t="s">
        <v>270</v>
      </c>
      <c r="E138" s="66">
        <v>1000</v>
      </c>
      <c r="F138" s="65" t="s">
        <v>340</v>
      </c>
      <c r="G138" s="67">
        <v>49.95</v>
      </c>
      <c r="H138" s="67"/>
      <c r="I138" s="65"/>
    </row>
    <row r="139" spans="1:9" x14ac:dyDescent="0.25">
      <c r="A139" s="63">
        <v>40</v>
      </c>
      <c r="B139" s="64">
        <v>45211</v>
      </c>
      <c r="C139" s="65" t="s">
        <v>445</v>
      </c>
      <c r="D139" s="62" t="s">
        <v>270</v>
      </c>
      <c r="E139" s="66">
        <v>1200</v>
      </c>
      <c r="F139" s="65" t="s">
        <v>354</v>
      </c>
      <c r="G139" s="67"/>
      <c r="H139" s="67">
        <v>16</v>
      </c>
      <c r="I139" s="65"/>
    </row>
    <row r="140" spans="1:9" x14ac:dyDescent="0.25">
      <c r="A140" s="63">
        <v>40</v>
      </c>
      <c r="B140" s="64">
        <v>45211</v>
      </c>
      <c r="C140" s="65" t="s">
        <v>445</v>
      </c>
      <c r="D140" s="62" t="s">
        <v>270</v>
      </c>
      <c r="E140" s="66">
        <v>1201</v>
      </c>
      <c r="F140" s="65" t="s">
        <v>359</v>
      </c>
      <c r="G140" s="67"/>
      <c r="H140" s="67">
        <v>33.950000000000003</v>
      </c>
      <c r="I140" s="65"/>
    </row>
    <row r="141" spans="1:9" x14ac:dyDescent="0.25">
      <c r="A141" s="63">
        <v>41</v>
      </c>
      <c r="B141" s="64">
        <v>45211</v>
      </c>
      <c r="C141" s="65" t="s">
        <v>447</v>
      </c>
      <c r="D141" s="62" t="s">
        <v>366</v>
      </c>
      <c r="E141" s="66">
        <v>5013</v>
      </c>
      <c r="F141" s="65" t="s">
        <v>410</v>
      </c>
      <c r="G141" s="67">
        <v>19.95</v>
      </c>
      <c r="H141" s="67"/>
      <c r="I141" s="65"/>
    </row>
    <row r="142" spans="1:9" x14ac:dyDescent="0.25">
      <c r="A142" s="63">
        <v>41</v>
      </c>
      <c r="B142" s="64">
        <v>45211</v>
      </c>
      <c r="C142" s="65" t="s">
        <v>447</v>
      </c>
      <c r="D142" s="62" t="s">
        <v>366</v>
      </c>
      <c r="E142" s="66">
        <v>1000</v>
      </c>
      <c r="F142" s="65" t="s">
        <v>340</v>
      </c>
      <c r="G142" s="67"/>
      <c r="H142" s="67">
        <v>19.95</v>
      </c>
      <c r="I142" s="65"/>
    </row>
    <row r="143" spans="1:9" x14ac:dyDescent="0.25">
      <c r="A143" s="63">
        <v>42</v>
      </c>
      <c r="B143" s="64">
        <v>45214</v>
      </c>
      <c r="C143" s="65" t="s">
        <v>379</v>
      </c>
      <c r="D143" s="62" t="s">
        <v>379</v>
      </c>
      <c r="E143" s="66">
        <v>1000</v>
      </c>
      <c r="F143" s="65" t="s">
        <v>340</v>
      </c>
      <c r="G143" s="67">
        <v>9.99</v>
      </c>
      <c r="H143" s="67"/>
      <c r="I143" s="65"/>
    </row>
    <row r="144" spans="1:9" x14ac:dyDescent="0.25">
      <c r="A144" s="63">
        <v>42</v>
      </c>
      <c r="B144" s="64">
        <v>45214</v>
      </c>
      <c r="C144" s="65" t="s">
        <v>379</v>
      </c>
      <c r="D144" s="62" t="s">
        <v>379</v>
      </c>
      <c r="E144" s="66">
        <v>4001</v>
      </c>
      <c r="F144" s="65" t="s">
        <v>433</v>
      </c>
      <c r="G144" s="67"/>
      <c r="H144" s="67">
        <v>9.99</v>
      </c>
      <c r="I144" s="65"/>
    </row>
    <row r="145" spans="1:9" x14ac:dyDescent="0.25">
      <c r="A145" s="63">
        <v>43</v>
      </c>
      <c r="B145" s="64">
        <v>45213</v>
      </c>
      <c r="C145" s="65" t="s">
        <v>448</v>
      </c>
      <c r="D145" s="62" t="s">
        <v>377</v>
      </c>
      <c r="E145" s="66">
        <v>5013</v>
      </c>
      <c r="F145" s="65" t="s">
        <v>410</v>
      </c>
      <c r="G145" s="67">
        <v>29.95</v>
      </c>
      <c r="H145" s="67"/>
      <c r="I145" s="65"/>
    </row>
    <row r="146" spans="1:9" x14ac:dyDescent="0.25">
      <c r="A146" s="63">
        <v>43</v>
      </c>
      <c r="B146" s="64">
        <v>45213</v>
      </c>
      <c r="C146" s="65" t="s">
        <v>448</v>
      </c>
      <c r="D146" s="62" t="s">
        <v>377</v>
      </c>
      <c r="E146" s="66">
        <v>1000</v>
      </c>
      <c r="F146" s="65" t="s">
        <v>340</v>
      </c>
      <c r="G146" s="67"/>
      <c r="H146" s="67">
        <v>29.95</v>
      </c>
      <c r="I146" s="65"/>
    </row>
    <row r="147" spans="1:9" x14ac:dyDescent="0.25">
      <c r="A147" s="63">
        <v>44</v>
      </c>
      <c r="B147" s="64">
        <v>45211</v>
      </c>
      <c r="C147" s="65" t="s">
        <v>304</v>
      </c>
      <c r="D147" s="62" t="s">
        <v>58</v>
      </c>
      <c r="E147" s="66">
        <v>5013</v>
      </c>
      <c r="F147" s="65" t="s">
        <v>410</v>
      </c>
      <c r="G147" s="67">
        <v>29.88</v>
      </c>
      <c r="H147" s="67"/>
      <c r="I147" s="65"/>
    </row>
    <row r="148" spans="1:9" x14ac:dyDescent="0.25">
      <c r="A148" s="63">
        <v>44</v>
      </c>
      <c r="B148" s="64">
        <v>45211</v>
      </c>
      <c r="C148" s="65" t="s">
        <v>304</v>
      </c>
      <c r="D148" s="62" t="s">
        <v>58</v>
      </c>
      <c r="E148" s="66">
        <v>1000</v>
      </c>
      <c r="F148" s="65" t="s">
        <v>340</v>
      </c>
      <c r="G148" s="67"/>
      <c r="H148" s="67">
        <v>29.88</v>
      </c>
      <c r="I148" s="65"/>
    </row>
    <row r="149" spans="1:9" x14ac:dyDescent="0.25">
      <c r="A149" s="63">
        <v>45</v>
      </c>
      <c r="B149" s="64">
        <v>45209</v>
      </c>
      <c r="C149" s="65" t="s">
        <v>270</v>
      </c>
      <c r="D149" s="62" t="s">
        <v>270</v>
      </c>
      <c r="E149" s="66">
        <v>2000</v>
      </c>
      <c r="F149" s="65" t="s">
        <v>404</v>
      </c>
      <c r="G149" s="67"/>
      <c r="H149" s="67">
        <v>259.95</v>
      </c>
      <c r="I149" s="65"/>
    </row>
    <row r="150" spans="1:9" x14ac:dyDescent="0.25">
      <c r="A150" s="63">
        <v>45</v>
      </c>
      <c r="B150" s="64">
        <v>45209</v>
      </c>
      <c r="C150" s="65" t="s">
        <v>270</v>
      </c>
      <c r="D150" s="62" t="s">
        <v>270</v>
      </c>
      <c r="E150" s="66">
        <v>1200</v>
      </c>
      <c r="F150" s="65" t="s">
        <v>354</v>
      </c>
      <c r="G150" s="67">
        <v>11.3</v>
      </c>
      <c r="H150" s="67"/>
      <c r="I150" s="65"/>
    </row>
    <row r="151" spans="1:9" x14ac:dyDescent="0.25">
      <c r="A151" s="63">
        <v>45</v>
      </c>
      <c r="B151" s="64">
        <v>45209</v>
      </c>
      <c r="C151" s="65" t="s">
        <v>270</v>
      </c>
      <c r="D151" s="62" t="s">
        <v>270</v>
      </c>
      <c r="E151" s="66">
        <v>1201</v>
      </c>
      <c r="F151" s="65" t="s">
        <v>359</v>
      </c>
      <c r="G151" s="67">
        <v>22.55</v>
      </c>
      <c r="H151" s="67"/>
      <c r="I151" s="65"/>
    </row>
    <row r="152" spans="1:9" x14ac:dyDescent="0.25">
      <c r="A152" s="63">
        <v>45</v>
      </c>
      <c r="B152" s="64">
        <v>45209</v>
      </c>
      <c r="C152" s="65" t="s">
        <v>270</v>
      </c>
      <c r="D152" s="62" t="s">
        <v>270</v>
      </c>
      <c r="E152" s="66">
        <v>5006</v>
      </c>
      <c r="F152" s="65" t="s">
        <v>438</v>
      </c>
      <c r="G152" s="67">
        <v>226.1</v>
      </c>
      <c r="H152" s="67"/>
      <c r="I152" s="65"/>
    </row>
    <row r="153" spans="1:9" x14ac:dyDescent="0.25">
      <c r="A153" s="63">
        <v>46</v>
      </c>
      <c r="B153" s="64">
        <v>45211</v>
      </c>
      <c r="C153" s="65" t="s">
        <v>449</v>
      </c>
      <c r="D153" s="62" t="s">
        <v>371</v>
      </c>
      <c r="E153" s="66">
        <v>5013</v>
      </c>
      <c r="F153" s="65" t="s">
        <v>410</v>
      </c>
      <c r="G153" s="67">
        <v>9.9499999999999993</v>
      </c>
      <c r="H153" s="67"/>
      <c r="I153" s="65"/>
    </row>
    <row r="154" spans="1:9" x14ac:dyDescent="0.25">
      <c r="A154" s="63">
        <v>46</v>
      </c>
      <c r="B154" s="64">
        <v>45211</v>
      </c>
      <c r="C154" s="65" t="s">
        <v>449</v>
      </c>
      <c r="D154" s="62" t="s">
        <v>371</v>
      </c>
      <c r="E154" s="66">
        <v>1000</v>
      </c>
      <c r="F154" s="65" t="s">
        <v>340</v>
      </c>
      <c r="G154" s="67"/>
      <c r="H154" s="67">
        <v>9.9499999999999993</v>
      </c>
      <c r="I154" s="65"/>
    </row>
    <row r="155" spans="1:9" x14ac:dyDescent="0.25">
      <c r="A155" s="63">
        <v>47</v>
      </c>
      <c r="B155" s="64">
        <v>45211</v>
      </c>
      <c r="C155" s="65" t="s">
        <v>450</v>
      </c>
      <c r="E155" s="66">
        <v>5013</v>
      </c>
      <c r="F155" s="65" t="s">
        <v>410</v>
      </c>
      <c r="G155" s="67">
        <v>29.95</v>
      </c>
      <c r="H155" s="67"/>
      <c r="I155" s="65"/>
    </row>
    <row r="156" spans="1:9" x14ac:dyDescent="0.25">
      <c r="A156" s="63">
        <v>47</v>
      </c>
      <c r="B156" s="64">
        <v>45211</v>
      </c>
      <c r="C156" s="65" t="s">
        <v>450</v>
      </c>
      <c r="E156" s="66">
        <v>1000</v>
      </c>
      <c r="F156" s="65" t="s">
        <v>340</v>
      </c>
      <c r="G156" s="67"/>
      <c r="H156" s="67">
        <v>29.95</v>
      </c>
      <c r="I156" s="65"/>
    </row>
    <row r="157" spans="1:9" x14ac:dyDescent="0.25">
      <c r="A157" s="63">
        <v>48</v>
      </c>
      <c r="B157" s="64">
        <v>45213</v>
      </c>
      <c r="C157" s="65" t="s">
        <v>453</v>
      </c>
      <c r="E157" s="66">
        <v>1100</v>
      </c>
      <c r="F157" s="65" t="s">
        <v>343</v>
      </c>
      <c r="G157" s="67">
        <v>262.44</v>
      </c>
      <c r="H157" s="67"/>
      <c r="I157" s="65"/>
    </row>
    <row r="158" spans="1:9" x14ac:dyDescent="0.25">
      <c r="A158" s="63">
        <v>48</v>
      </c>
      <c r="B158" s="64">
        <v>45213</v>
      </c>
      <c r="C158" s="65" t="s">
        <v>453</v>
      </c>
      <c r="E158" s="66">
        <v>4000</v>
      </c>
      <c r="F158" s="65" t="s">
        <v>364</v>
      </c>
      <c r="G158" s="67"/>
      <c r="H158" s="67">
        <v>250</v>
      </c>
      <c r="I158" s="65"/>
    </row>
    <row r="159" spans="1:9" x14ac:dyDescent="0.25">
      <c r="A159" s="63">
        <v>48</v>
      </c>
      <c r="B159" s="64">
        <v>45213</v>
      </c>
      <c r="C159" s="65" t="s">
        <v>453</v>
      </c>
      <c r="E159" s="66">
        <v>1202</v>
      </c>
      <c r="F159" s="65" t="s">
        <v>351</v>
      </c>
      <c r="G159" s="67"/>
      <c r="H159" s="67">
        <v>12.5</v>
      </c>
      <c r="I159" s="65"/>
    </row>
    <row r="160" spans="1:9" x14ac:dyDescent="0.25">
      <c r="A160" s="63">
        <v>48</v>
      </c>
      <c r="B160" s="64">
        <v>45213</v>
      </c>
      <c r="C160" s="65" t="s">
        <v>453</v>
      </c>
      <c r="E160" s="66">
        <v>1201</v>
      </c>
      <c r="F160" s="65" t="s">
        <v>359</v>
      </c>
      <c r="G160" s="67"/>
      <c r="H160" s="67">
        <v>24.94</v>
      </c>
      <c r="I160" s="65"/>
    </row>
    <row r="161" spans="1:9" x14ac:dyDescent="0.25">
      <c r="A161" s="63">
        <v>48</v>
      </c>
      <c r="B161" s="64">
        <v>45213</v>
      </c>
      <c r="C161" s="65" t="s">
        <v>453</v>
      </c>
      <c r="E161" s="66">
        <v>1230</v>
      </c>
      <c r="F161" s="65" t="s">
        <v>420</v>
      </c>
      <c r="G161" s="67">
        <v>25</v>
      </c>
      <c r="H161" s="67"/>
      <c r="I161" s="65"/>
    </row>
    <row r="162" spans="1:9" x14ac:dyDescent="0.25">
      <c r="A162" s="63">
        <v>49</v>
      </c>
      <c r="B162" s="64">
        <v>45199</v>
      </c>
      <c r="C162" s="65" t="s">
        <v>456</v>
      </c>
      <c r="D162" s="62" t="s">
        <v>347</v>
      </c>
      <c r="E162" s="66">
        <v>5007</v>
      </c>
      <c r="F162" s="65" t="s">
        <v>439</v>
      </c>
      <c r="G162" s="67">
        <v>2400</v>
      </c>
      <c r="H162" s="67"/>
      <c r="I162" s="65"/>
    </row>
    <row r="163" spans="1:9" x14ac:dyDescent="0.25">
      <c r="A163" s="63">
        <v>49</v>
      </c>
      <c r="B163" s="64">
        <v>45199</v>
      </c>
      <c r="C163" s="65" t="s">
        <v>456</v>
      </c>
      <c r="D163" s="62" t="s">
        <v>347</v>
      </c>
      <c r="E163" s="66">
        <v>1200</v>
      </c>
      <c r="F163" s="65" t="s">
        <v>354</v>
      </c>
      <c r="G163" s="67">
        <v>120</v>
      </c>
      <c r="H163" s="67"/>
      <c r="I163" s="65"/>
    </row>
    <row r="164" spans="1:9" x14ac:dyDescent="0.25">
      <c r="A164" s="63">
        <v>49</v>
      </c>
      <c r="B164" s="64">
        <v>45199</v>
      </c>
      <c r="C164" s="65" t="s">
        <v>456</v>
      </c>
      <c r="D164" s="62" t="s">
        <v>347</v>
      </c>
      <c r="E164" s="66">
        <v>1201</v>
      </c>
      <c r="F164" s="65" t="s">
        <v>359</v>
      </c>
      <c r="G164" s="67">
        <v>239.4</v>
      </c>
      <c r="H164" s="67"/>
      <c r="I164" s="65"/>
    </row>
    <row r="165" spans="1:9" x14ac:dyDescent="0.25">
      <c r="A165" s="63">
        <v>49</v>
      </c>
      <c r="B165" s="64">
        <v>45199</v>
      </c>
      <c r="C165" s="65" t="s">
        <v>456</v>
      </c>
      <c r="D165" s="62" t="s">
        <v>347</v>
      </c>
      <c r="E165" s="66">
        <v>1000</v>
      </c>
      <c r="F165" s="65" t="s">
        <v>340</v>
      </c>
      <c r="G165" s="67"/>
      <c r="H165" s="67">
        <v>2759.4</v>
      </c>
      <c r="I165" s="65"/>
    </row>
    <row r="166" spans="1:9" x14ac:dyDescent="0.25">
      <c r="A166" s="63">
        <v>50</v>
      </c>
      <c r="B166" s="64">
        <v>45212</v>
      </c>
      <c r="C166" s="65" t="s">
        <v>457</v>
      </c>
      <c r="D166" s="62" t="s">
        <v>58</v>
      </c>
      <c r="E166" s="66">
        <v>5020</v>
      </c>
      <c r="F166" s="65" t="s">
        <v>452</v>
      </c>
      <c r="G166" s="67">
        <v>650</v>
      </c>
      <c r="H166" s="67"/>
      <c r="I166" s="65"/>
    </row>
    <row r="167" spans="1:9" x14ac:dyDescent="0.25">
      <c r="A167" s="63">
        <v>50</v>
      </c>
      <c r="B167" s="64">
        <v>45212</v>
      </c>
      <c r="C167" s="65" t="s">
        <v>457</v>
      </c>
      <c r="D167" s="62" t="s">
        <v>58</v>
      </c>
      <c r="E167" s="66">
        <v>1200</v>
      </c>
      <c r="F167" s="65" t="s">
        <v>354</v>
      </c>
      <c r="G167" s="67">
        <v>32.5</v>
      </c>
      <c r="H167" s="67"/>
      <c r="I167" s="65"/>
    </row>
    <row r="168" spans="1:9" x14ac:dyDescent="0.25">
      <c r="A168" s="63">
        <v>50</v>
      </c>
      <c r="B168" s="64">
        <v>45212</v>
      </c>
      <c r="C168" s="65" t="s">
        <v>457</v>
      </c>
      <c r="D168" s="62" t="s">
        <v>58</v>
      </c>
      <c r="E168" s="66">
        <v>1201</v>
      </c>
      <c r="F168" s="65" t="s">
        <v>359</v>
      </c>
      <c r="G168" s="67">
        <v>64.84</v>
      </c>
      <c r="H168" s="67"/>
      <c r="I168" s="65"/>
    </row>
    <row r="169" spans="1:9" x14ac:dyDescent="0.25">
      <c r="A169" s="63">
        <v>50</v>
      </c>
      <c r="B169" s="64">
        <v>45212</v>
      </c>
      <c r="C169" s="65" t="s">
        <v>457</v>
      </c>
      <c r="D169" s="62" t="s">
        <v>58</v>
      </c>
      <c r="E169" s="66">
        <v>1000</v>
      </c>
      <c r="F169" s="65" t="s">
        <v>340</v>
      </c>
      <c r="G169" s="67"/>
      <c r="H169" s="67">
        <v>747.34</v>
      </c>
      <c r="I169" s="65"/>
    </row>
    <row r="170" spans="1:9" x14ac:dyDescent="0.25">
      <c r="A170" s="63">
        <v>51</v>
      </c>
      <c r="B170" s="64">
        <v>45212</v>
      </c>
      <c r="C170" s="65" t="s">
        <v>361</v>
      </c>
      <c r="D170" s="62" t="s">
        <v>375</v>
      </c>
      <c r="E170" s="66" t="s">
        <v>409</v>
      </c>
      <c r="F170" s="65" t="s">
        <v>410</v>
      </c>
      <c r="G170" s="67">
        <v>29.95</v>
      </c>
      <c r="H170" s="67"/>
      <c r="I170" s="65"/>
    </row>
    <row r="171" spans="1:9" x14ac:dyDescent="0.25">
      <c r="A171" s="63">
        <v>51</v>
      </c>
      <c r="B171" s="64">
        <v>45212</v>
      </c>
      <c r="C171" s="65" t="s">
        <v>361</v>
      </c>
      <c r="D171" s="62" t="s">
        <v>375</v>
      </c>
      <c r="E171" s="66" t="s">
        <v>342</v>
      </c>
      <c r="F171" s="65" t="s">
        <v>340</v>
      </c>
      <c r="G171" s="67"/>
      <c r="H171" s="67">
        <v>29.95</v>
      </c>
      <c r="I171" s="65"/>
    </row>
    <row r="172" spans="1:9" x14ac:dyDescent="0.25">
      <c r="A172" s="63">
        <v>52</v>
      </c>
      <c r="B172" s="64">
        <v>45212</v>
      </c>
      <c r="C172" s="65" t="s">
        <v>460</v>
      </c>
      <c r="D172" s="62" t="s">
        <v>408</v>
      </c>
      <c r="E172" s="66" t="s">
        <v>454</v>
      </c>
      <c r="F172" s="65" t="s">
        <v>455</v>
      </c>
      <c r="G172" s="67">
        <v>129.94999999999999</v>
      </c>
      <c r="H172" s="67"/>
      <c r="I172" s="65"/>
    </row>
    <row r="173" spans="1:9" x14ac:dyDescent="0.25">
      <c r="A173" s="63">
        <v>52</v>
      </c>
      <c r="B173" s="64">
        <v>45212</v>
      </c>
      <c r="C173" s="65" t="s">
        <v>460</v>
      </c>
      <c r="D173" s="62" t="s">
        <v>408</v>
      </c>
      <c r="E173" s="66">
        <v>1200</v>
      </c>
      <c r="F173" s="65" t="s">
        <v>354</v>
      </c>
      <c r="G173" s="67">
        <v>6.5</v>
      </c>
      <c r="H173" s="67"/>
      <c r="I173" s="65"/>
    </row>
    <row r="174" spans="1:9" x14ac:dyDescent="0.25">
      <c r="A174" s="63">
        <v>52</v>
      </c>
      <c r="B174" s="64">
        <v>45212</v>
      </c>
      <c r="C174" s="65" t="s">
        <v>460</v>
      </c>
      <c r="D174" s="62" t="s">
        <v>408</v>
      </c>
      <c r="E174" s="66">
        <v>1201</v>
      </c>
      <c r="F174" s="65" t="s">
        <v>359</v>
      </c>
      <c r="G174" s="67">
        <v>12.96</v>
      </c>
      <c r="H174" s="67"/>
      <c r="I174" s="65"/>
    </row>
    <row r="175" spans="1:9" x14ac:dyDescent="0.25">
      <c r="A175" s="63">
        <v>52</v>
      </c>
      <c r="B175" s="64">
        <v>45212</v>
      </c>
      <c r="C175" s="65" t="s">
        <v>460</v>
      </c>
      <c r="D175" s="62" t="s">
        <v>408</v>
      </c>
      <c r="E175" s="66">
        <v>2000</v>
      </c>
      <c r="F175" s="65" t="s">
        <v>404</v>
      </c>
      <c r="G175" s="67"/>
      <c r="H175" s="67">
        <v>149.41</v>
      </c>
      <c r="I175" s="65" t="s">
        <v>422</v>
      </c>
    </row>
    <row r="176" spans="1:9" x14ac:dyDescent="0.25">
      <c r="A176" s="63">
        <v>53</v>
      </c>
      <c r="B176" s="64">
        <v>45213</v>
      </c>
      <c r="C176" s="65" t="s">
        <v>462</v>
      </c>
      <c r="E176" s="66" t="s">
        <v>454</v>
      </c>
      <c r="F176" s="65" t="s">
        <v>455</v>
      </c>
      <c r="G176" s="67">
        <v>129.94999999999999</v>
      </c>
      <c r="H176" s="67"/>
      <c r="I176" s="65"/>
    </row>
    <row r="177" spans="1:9" x14ac:dyDescent="0.25">
      <c r="A177" s="63">
        <v>53</v>
      </c>
      <c r="B177" s="64">
        <v>45213</v>
      </c>
      <c r="C177" s="65" t="s">
        <v>462</v>
      </c>
      <c r="E177" s="66">
        <v>1200</v>
      </c>
      <c r="F177" s="65" t="s">
        <v>354</v>
      </c>
      <c r="G177" s="67">
        <v>6.5</v>
      </c>
      <c r="H177" s="67"/>
      <c r="I177" s="65"/>
    </row>
    <row r="178" spans="1:9" x14ac:dyDescent="0.25">
      <c r="A178" s="63">
        <v>53</v>
      </c>
      <c r="B178" s="64">
        <v>45213</v>
      </c>
      <c r="C178" s="65" t="s">
        <v>462</v>
      </c>
      <c r="E178" s="66">
        <v>1201</v>
      </c>
      <c r="F178" s="65" t="s">
        <v>359</v>
      </c>
      <c r="G178" s="67">
        <v>12.96</v>
      </c>
      <c r="H178" s="67"/>
      <c r="I178" s="65"/>
    </row>
    <row r="179" spans="1:9" x14ac:dyDescent="0.25">
      <c r="A179" s="63">
        <v>53</v>
      </c>
      <c r="B179" s="64">
        <v>45213</v>
      </c>
      <c r="C179" s="65" t="s">
        <v>462</v>
      </c>
      <c r="E179" s="66">
        <v>2000</v>
      </c>
      <c r="F179" s="65" t="s">
        <v>404</v>
      </c>
      <c r="G179" s="67"/>
      <c r="H179" s="67">
        <v>149.41</v>
      </c>
      <c r="I179" s="65" t="s">
        <v>422</v>
      </c>
    </row>
    <row r="180" spans="1:9" x14ac:dyDescent="0.25">
      <c r="A180" s="63">
        <v>54</v>
      </c>
      <c r="B180" s="64">
        <v>45213</v>
      </c>
      <c r="C180" s="65" t="s">
        <v>462</v>
      </c>
      <c r="E180" s="66" t="s">
        <v>454</v>
      </c>
      <c r="F180" s="65" t="s">
        <v>455</v>
      </c>
      <c r="G180" s="67">
        <v>129.94999999999999</v>
      </c>
      <c r="H180" s="67"/>
      <c r="I180" s="65"/>
    </row>
    <row r="181" spans="1:9" x14ac:dyDescent="0.25">
      <c r="A181" s="63">
        <v>54</v>
      </c>
      <c r="B181" s="64">
        <v>45213</v>
      </c>
      <c r="C181" s="65" t="s">
        <v>462</v>
      </c>
      <c r="E181" s="66">
        <v>1200</v>
      </c>
      <c r="F181" s="65" t="s">
        <v>354</v>
      </c>
      <c r="G181" s="67">
        <v>6.5</v>
      </c>
      <c r="H181" s="67"/>
      <c r="I181" s="65"/>
    </row>
    <row r="182" spans="1:9" x14ac:dyDescent="0.25">
      <c r="A182" s="63">
        <v>54</v>
      </c>
      <c r="B182" s="64">
        <v>45213</v>
      </c>
      <c r="C182" s="65" t="s">
        <v>462</v>
      </c>
      <c r="E182" s="66">
        <v>1201</v>
      </c>
      <c r="F182" s="65" t="s">
        <v>359</v>
      </c>
      <c r="G182" s="67">
        <v>12.96</v>
      </c>
      <c r="H182" s="67"/>
      <c r="I182" s="65"/>
    </row>
    <row r="183" spans="1:9" x14ac:dyDescent="0.25">
      <c r="A183" s="63">
        <v>54</v>
      </c>
      <c r="B183" s="64">
        <v>45213</v>
      </c>
      <c r="C183" s="65" t="s">
        <v>462</v>
      </c>
      <c r="E183" s="66">
        <v>2000</v>
      </c>
      <c r="F183" s="65" t="s">
        <v>404</v>
      </c>
      <c r="G183" s="67"/>
      <c r="H183" s="67">
        <v>149.41</v>
      </c>
      <c r="I183" s="65" t="s">
        <v>422</v>
      </c>
    </row>
    <row r="184" spans="1:9" x14ac:dyDescent="0.25">
      <c r="A184" s="63">
        <v>55</v>
      </c>
      <c r="B184" s="64">
        <v>45213</v>
      </c>
      <c r="C184" s="65" t="s">
        <v>462</v>
      </c>
      <c r="E184" s="66" t="s">
        <v>454</v>
      </c>
      <c r="F184" s="65" t="s">
        <v>455</v>
      </c>
      <c r="G184" s="67">
        <v>129.94999999999999</v>
      </c>
      <c r="H184" s="67"/>
      <c r="I184" s="65"/>
    </row>
    <row r="185" spans="1:9" x14ac:dyDescent="0.25">
      <c r="A185" s="63">
        <v>55</v>
      </c>
      <c r="B185" s="64">
        <v>45213</v>
      </c>
      <c r="C185" s="65" t="s">
        <v>462</v>
      </c>
      <c r="E185" s="66">
        <v>1200</v>
      </c>
      <c r="F185" s="65" t="s">
        <v>354</v>
      </c>
      <c r="G185" s="67">
        <v>6.5</v>
      </c>
      <c r="H185" s="67"/>
      <c r="I185" s="65"/>
    </row>
    <row r="186" spans="1:9" x14ac:dyDescent="0.25">
      <c r="A186" s="63">
        <v>55</v>
      </c>
      <c r="B186" s="64">
        <v>45213</v>
      </c>
      <c r="C186" s="65" t="s">
        <v>462</v>
      </c>
      <c r="E186" s="66">
        <v>1201</v>
      </c>
      <c r="F186" s="65" t="s">
        <v>359</v>
      </c>
      <c r="G186" s="67">
        <v>12.96</v>
      </c>
      <c r="H186" s="67"/>
      <c r="I186" s="65"/>
    </row>
    <row r="187" spans="1:9" x14ac:dyDescent="0.25">
      <c r="A187" s="63">
        <v>55</v>
      </c>
      <c r="B187" s="64">
        <v>45213</v>
      </c>
      <c r="C187" s="65" t="s">
        <v>462</v>
      </c>
      <c r="E187" s="66">
        <v>2000</v>
      </c>
      <c r="F187" s="65" t="s">
        <v>404</v>
      </c>
      <c r="G187" s="67"/>
      <c r="H187" s="67">
        <v>149.41</v>
      </c>
      <c r="I187" s="65" t="s">
        <v>422</v>
      </c>
    </row>
    <row r="188" spans="1:9" x14ac:dyDescent="0.25">
      <c r="A188" s="63">
        <v>56</v>
      </c>
      <c r="B188" s="64">
        <v>45199</v>
      </c>
      <c r="C188" s="65" t="s">
        <v>461</v>
      </c>
      <c r="E188" s="66">
        <v>5013</v>
      </c>
      <c r="F188" s="65" t="s">
        <v>410</v>
      </c>
      <c r="G188" s="67">
        <v>29.95</v>
      </c>
      <c r="H188" s="67"/>
      <c r="I188" s="65"/>
    </row>
    <row r="189" spans="1:9" x14ac:dyDescent="0.25">
      <c r="A189" s="63">
        <v>56</v>
      </c>
      <c r="B189" s="64">
        <v>45199</v>
      </c>
      <c r="C189" s="65" t="s">
        <v>461</v>
      </c>
      <c r="E189" s="66">
        <v>1000</v>
      </c>
      <c r="F189" s="65" t="s">
        <v>340</v>
      </c>
      <c r="G189" s="67"/>
      <c r="H189" s="67">
        <v>29.95</v>
      </c>
      <c r="I189" s="65"/>
    </row>
    <row r="190" spans="1:9" x14ac:dyDescent="0.25">
      <c r="A190" s="63">
        <v>57</v>
      </c>
      <c r="B190" s="64">
        <v>45198</v>
      </c>
      <c r="C190" s="65" t="s">
        <v>459</v>
      </c>
      <c r="E190" s="66">
        <v>1100</v>
      </c>
      <c r="F190" s="65" t="s">
        <v>343</v>
      </c>
      <c r="G190" s="67">
        <v>262.44</v>
      </c>
      <c r="H190" s="67"/>
      <c r="I190" s="65"/>
    </row>
    <row r="191" spans="1:9" x14ac:dyDescent="0.25">
      <c r="A191" s="63">
        <v>57</v>
      </c>
      <c r="B191" s="64">
        <v>45198</v>
      </c>
      <c r="C191" s="65" t="s">
        <v>459</v>
      </c>
      <c r="E191" s="66">
        <v>4000</v>
      </c>
      <c r="F191" s="65" t="s">
        <v>364</v>
      </c>
      <c r="G191" s="67"/>
      <c r="H191" s="67">
        <v>250</v>
      </c>
      <c r="I191" s="65"/>
    </row>
    <row r="192" spans="1:9" x14ac:dyDescent="0.25">
      <c r="A192" s="63">
        <v>57</v>
      </c>
      <c r="B192" s="64">
        <v>45198</v>
      </c>
      <c r="C192" s="65" t="s">
        <v>459</v>
      </c>
      <c r="E192" s="66">
        <v>1202</v>
      </c>
      <c r="F192" s="65" t="s">
        <v>351</v>
      </c>
      <c r="G192" s="67"/>
      <c r="H192" s="67">
        <v>12.5</v>
      </c>
      <c r="I192" s="65"/>
    </row>
    <row r="193" spans="1:9" x14ac:dyDescent="0.25">
      <c r="A193" s="63">
        <v>57</v>
      </c>
      <c r="B193" s="64">
        <v>45198</v>
      </c>
      <c r="C193" s="65" t="s">
        <v>459</v>
      </c>
      <c r="E193" s="66">
        <v>1201</v>
      </c>
      <c r="F193" s="65" t="s">
        <v>359</v>
      </c>
      <c r="G193" s="67"/>
      <c r="H193" s="67">
        <v>24.94</v>
      </c>
      <c r="I193" s="65"/>
    </row>
    <row r="194" spans="1:9" x14ac:dyDescent="0.25">
      <c r="A194" s="63">
        <v>57</v>
      </c>
      <c r="B194" s="64">
        <v>45198</v>
      </c>
      <c r="C194" s="65" t="s">
        <v>459</v>
      </c>
      <c r="E194" s="66">
        <v>1230</v>
      </c>
      <c r="F194" s="65" t="s">
        <v>420</v>
      </c>
      <c r="G194" s="67">
        <v>25</v>
      </c>
      <c r="H194" s="67"/>
      <c r="I194" s="65"/>
    </row>
    <row r="195" spans="1:9" x14ac:dyDescent="0.25">
      <c r="A195" s="63">
        <v>58</v>
      </c>
      <c r="B195" s="64">
        <v>45231</v>
      </c>
      <c r="C195" s="65" t="s">
        <v>463</v>
      </c>
      <c r="E195" s="66">
        <v>5007</v>
      </c>
      <c r="F195" s="65" t="s">
        <v>439</v>
      </c>
      <c r="G195" s="67">
        <v>2400</v>
      </c>
      <c r="H195" s="67"/>
      <c r="I195" s="65"/>
    </row>
    <row r="196" spans="1:9" x14ac:dyDescent="0.25">
      <c r="A196" s="63">
        <v>58</v>
      </c>
      <c r="B196" s="64">
        <v>45231</v>
      </c>
      <c r="C196" s="65" t="s">
        <v>463</v>
      </c>
      <c r="E196" s="66">
        <v>1200</v>
      </c>
      <c r="F196" s="65" t="s">
        <v>354</v>
      </c>
      <c r="G196" s="67">
        <v>120</v>
      </c>
      <c r="H196" s="67"/>
      <c r="I196" s="65"/>
    </row>
    <row r="197" spans="1:9" x14ac:dyDescent="0.25">
      <c r="A197" s="63">
        <v>58</v>
      </c>
      <c r="B197" s="64">
        <v>45231</v>
      </c>
      <c r="C197" s="65" t="s">
        <v>463</v>
      </c>
      <c r="E197" s="66">
        <v>1201</v>
      </c>
      <c r="F197" s="65" t="s">
        <v>359</v>
      </c>
      <c r="G197" s="67">
        <v>239.4</v>
      </c>
      <c r="H197" s="67"/>
      <c r="I197" s="65"/>
    </row>
    <row r="198" spans="1:9" x14ac:dyDescent="0.25">
      <c r="A198" s="63">
        <v>58</v>
      </c>
      <c r="B198" s="64">
        <v>45231</v>
      </c>
      <c r="C198" s="65" t="s">
        <v>463</v>
      </c>
      <c r="E198" s="66">
        <v>1000</v>
      </c>
      <c r="F198" s="65" t="s">
        <v>340</v>
      </c>
      <c r="G198" s="67"/>
      <c r="H198" s="67">
        <v>2759.4</v>
      </c>
      <c r="I198" s="65"/>
    </row>
    <row r="199" spans="1:9" x14ac:dyDescent="0.25">
      <c r="A199" s="63">
        <v>59</v>
      </c>
      <c r="B199" s="64">
        <v>45196</v>
      </c>
      <c r="C199" s="65" t="s">
        <v>458</v>
      </c>
      <c r="E199" s="66">
        <v>5020</v>
      </c>
      <c r="F199" s="65" t="s">
        <v>452</v>
      </c>
      <c r="G199" s="67">
        <v>650</v>
      </c>
      <c r="H199" s="67"/>
      <c r="I199" s="65"/>
    </row>
    <row r="200" spans="1:9" x14ac:dyDescent="0.25">
      <c r="A200" s="63">
        <v>59</v>
      </c>
      <c r="B200" s="64">
        <v>45196</v>
      </c>
      <c r="C200" s="65" t="s">
        <v>458</v>
      </c>
      <c r="E200" s="66">
        <v>1200</v>
      </c>
      <c r="F200" s="65" t="s">
        <v>354</v>
      </c>
      <c r="G200" s="67">
        <v>32.5</v>
      </c>
      <c r="H200" s="67"/>
      <c r="I200" s="65"/>
    </row>
    <row r="201" spans="1:9" x14ac:dyDescent="0.25">
      <c r="A201" s="63">
        <v>59</v>
      </c>
      <c r="B201" s="64">
        <v>45196</v>
      </c>
      <c r="C201" s="65" t="s">
        <v>458</v>
      </c>
      <c r="E201" s="66">
        <v>1201</v>
      </c>
      <c r="F201" s="65" t="s">
        <v>359</v>
      </c>
      <c r="G201" s="67">
        <v>64.84</v>
      </c>
      <c r="H201" s="67"/>
      <c r="I201" s="65"/>
    </row>
    <row r="202" spans="1:9" x14ac:dyDescent="0.25">
      <c r="A202" s="63">
        <v>59</v>
      </c>
      <c r="B202" s="64">
        <v>45196</v>
      </c>
      <c r="C202" s="65" t="s">
        <v>458</v>
      </c>
      <c r="E202" s="66">
        <v>1000</v>
      </c>
      <c r="F202" s="65" t="s">
        <v>340</v>
      </c>
      <c r="G202" s="67"/>
      <c r="H202" s="67">
        <v>747.34</v>
      </c>
      <c r="I202" s="65"/>
    </row>
    <row r="203" spans="1:9" x14ac:dyDescent="0.25">
      <c r="A203" s="63">
        <v>60</v>
      </c>
      <c r="B203" s="64">
        <v>45213</v>
      </c>
      <c r="C203" s="65" t="s">
        <v>462</v>
      </c>
      <c r="E203" s="66" t="s">
        <v>454</v>
      </c>
      <c r="F203" s="65" t="s">
        <v>455</v>
      </c>
      <c r="G203" s="67">
        <v>129.94999999999999</v>
      </c>
      <c r="H203" s="67"/>
      <c r="I203" s="65"/>
    </row>
    <row r="204" spans="1:9" x14ac:dyDescent="0.25">
      <c r="A204" s="63">
        <v>60</v>
      </c>
      <c r="B204" s="64">
        <v>45213</v>
      </c>
      <c r="C204" s="65" t="s">
        <v>462</v>
      </c>
      <c r="E204" s="66">
        <v>1200</v>
      </c>
      <c r="F204" s="65" t="s">
        <v>354</v>
      </c>
      <c r="G204" s="67">
        <v>6.5</v>
      </c>
      <c r="H204" s="67"/>
      <c r="I204" s="65"/>
    </row>
    <row r="205" spans="1:9" x14ac:dyDescent="0.25">
      <c r="A205" s="63">
        <v>60</v>
      </c>
      <c r="B205" s="64">
        <v>45213</v>
      </c>
      <c r="C205" s="65" t="s">
        <v>462</v>
      </c>
      <c r="E205" s="66">
        <v>1201</v>
      </c>
      <c r="F205" s="65" t="s">
        <v>359</v>
      </c>
      <c r="G205" s="67">
        <v>12.96</v>
      </c>
      <c r="H205" s="67"/>
      <c r="I205" s="65"/>
    </row>
    <row r="206" spans="1:9" x14ac:dyDescent="0.25">
      <c r="A206" s="63">
        <v>60</v>
      </c>
      <c r="B206" s="64">
        <v>45213</v>
      </c>
      <c r="C206" s="65" t="s">
        <v>462</v>
      </c>
      <c r="E206" s="66">
        <v>2000</v>
      </c>
      <c r="F206" s="65" t="s">
        <v>404</v>
      </c>
      <c r="G206" s="67"/>
      <c r="H206" s="67">
        <v>149.41</v>
      </c>
      <c r="I206" s="65" t="s">
        <v>422</v>
      </c>
    </row>
    <row r="207" spans="1:9" x14ac:dyDescent="0.25">
      <c r="A207" s="63">
        <v>61</v>
      </c>
      <c r="B207" s="64">
        <v>45198</v>
      </c>
      <c r="C207" s="65" t="s">
        <v>459</v>
      </c>
      <c r="E207" s="66">
        <v>1100</v>
      </c>
      <c r="F207" s="65" t="s">
        <v>343</v>
      </c>
      <c r="G207" s="67">
        <v>262.44</v>
      </c>
      <c r="H207" s="67"/>
      <c r="I207" s="65"/>
    </row>
    <row r="208" spans="1:9" x14ac:dyDescent="0.25">
      <c r="A208" s="63">
        <v>61</v>
      </c>
      <c r="B208" s="64">
        <v>45198</v>
      </c>
      <c r="C208" s="65" t="s">
        <v>459</v>
      </c>
      <c r="E208" s="66">
        <v>4000</v>
      </c>
      <c r="F208" s="65" t="s">
        <v>364</v>
      </c>
      <c r="G208" s="67"/>
      <c r="H208" s="67">
        <v>250</v>
      </c>
      <c r="I208" s="65"/>
    </row>
    <row r="209" spans="1:9" x14ac:dyDescent="0.25">
      <c r="A209" s="63">
        <v>61</v>
      </c>
      <c r="B209" s="64">
        <v>45198</v>
      </c>
      <c r="C209" s="65" t="s">
        <v>459</v>
      </c>
      <c r="E209" s="66">
        <v>1202</v>
      </c>
      <c r="F209" s="65" t="s">
        <v>351</v>
      </c>
      <c r="G209" s="67"/>
      <c r="H209" s="67">
        <v>12.5</v>
      </c>
      <c r="I209" s="65"/>
    </row>
    <row r="210" spans="1:9" x14ac:dyDescent="0.25">
      <c r="A210" s="63">
        <v>61</v>
      </c>
      <c r="B210" s="64">
        <v>45198</v>
      </c>
      <c r="C210" s="65" t="s">
        <v>459</v>
      </c>
      <c r="E210" s="66">
        <v>1201</v>
      </c>
      <c r="F210" s="65" t="s">
        <v>359</v>
      </c>
      <c r="G210" s="67"/>
      <c r="H210" s="67">
        <v>24.94</v>
      </c>
      <c r="I210" s="65"/>
    </row>
    <row r="211" spans="1:9" x14ac:dyDescent="0.25">
      <c r="A211" s="63">
        <v>61</v>
      </c>
      <c r="B211" s="64">
        <v>45198</v>
      </c>
      <c r="C211" s="65" t="s">
        <v>459</v>
      </c>
      <c r="E211" s="66">
        <v>1230</v>
      </c>
      <c r="F211" s="65" t="s">
        <v>420</v>
      </c>
      <c r="G211" s="67">
        <v>25</v>
      </c>
      <c r="H211" s="67"/>
      <c r="I211" s="65"/>
    </row>
    <row r="212" spans="1:9" x14ac:dyDescent="0.25">
      <c r="A212" s="63">
        <v>62</v>
      </c>
      <c r="B212" s="64">
        <v>45261</v>
      </c>
      <c r="C212" s="65" t="s">
        <v>463</v>
      </c>
      <c r="E212" s="66">
        <v>5007</v>
      </c>
      <c r="F212" s="65" t="s">
        <v>439</v>
      </c>
      <c r="G212" s="67">
        <v>2400</v>
      </c>
      <c r="H212" s="67"/>
      <c r="I212" s="65"/>
    </row>
    <row r="213" spans="1:9" x14ac:dyDescent="0.25">
      <c r="A213" s="63">
        <v>62</v>
      </c>
      <c r="B213" s="64">
        <v>45261</v>
      </c>
      <c r="C213" s="65" t="s">
        <v>463</v>
      </c>
      <c r="E213" s="66">
        <v>1200</v>
      </c>
      <c r="F213" s="65" t="s">
        <v>354</v>
      </c>
      <c r="G213" s="67">
        <v>120</v>
      </c>
      <c r="H213" s="67"/>
      <c r="I213" s="65"/>
    </row>
    <row r="214" spans="1:9" x14ac:dyDescent="0.25">
      <c r="A214" s="63">
        <v>62</v>
      </c>
      <c r="B214" s="64">
        <v>45261</v>
      </c>
      <c r="C214" s="65" t="s">
        <v>463</v>
      </c>
      <c r="E214" s="66">
        <v>1201</v>
      </c>
      <c r="F214" s="65" t="s">
        <v>359</v>
      </c>
      <c r="G214" s="67">
        <v>239.4</v>
      </c>
      <c r="H214" s="67"/>
      <c r="I214" s="65"/>
    </row>
    <row r="215" spans="1:9" x14ac:dyDescent="0.25">
      <c r="A215" s="63">
        <v>62</v>
      </c>
      <c r="B215" s="64">
        <v>45261</v>
      </c>
      <c r="C215" s="65" t="s">
        <v>463</v>
      </c>
      <c r="E215" s="66">
        <v>1000</v>
      </c>
      <c r="F215" s="65" t="s">
        <v>340</v>
      </c>
      <c r="G215" s="67"/>
      <c r="H215" s="67">
        <v>2759.4</v>
      </c>
      <c r="I215" s="65"/>
    </row>
    <row r="216" spans="1:9" x14ac:dyDescent="0.25">
      <c r="A216" s="63">
        <v>63</v>
      </c>
      <c r="B216" s="64">
        <v>45213</v>
      </c>
      <c r="C216" s="65" t="s">
        <v>463</v>
      </c>
      <c r="E216" s="66">
        <v>5007</v>
      </c>
      <c r="F216" s="65" t="s">
        <v>439</v>
      </c>
      <c r="G216" s="67">
        <v>2400</v>
      </c>
      <c r="H216" s="67"/>
      <c r="I216" s="65"/>
    </row>
    <row r="217" spans="1:9" x14ac:dyDescent="0.25">
      <c r="A217" s="63">
        <v>63</v>
      </c>
      <c r="B217" s="64">
        <v>45213</v>
      </c>
      <c r="C217" s="65" t="s">
        <v>463</v>
      </c>
      <c r="E217" s="66">
        <v>1200</v>
      </c>
      <c r="F217" s="65" t="s">
        <v>354</v>
      </c>
      <c r="G217" s="67">
        <v>120</v>
      </c>
      <c r="H217" s="67"/>
      <c r="I217" s="65"/>
    </row>
    <row r="218" spans="1:9" x14ac:dyDescent="0.25">
      <c r="A218" s="63">
        <v>63</v>
      </c>
      <c r="B218" s="64">
        <v>45213</v>
      </c>
      <c r="C218" s="65" t="s">
        <v>463</v>
      </c>
      <c r="E218" s="66">
        <v>1201</v>
      </c>
      <c r="F218" s="65" t="s">
        <v>359</v>
      </c>
      <c r="G218" s="67">
        <v>239.4</v>
      </c>
      <c r="H218" s="67"/>
      <c r="I218" s="65"/>
    </row>
    <row r="219" spans="1:9" x14ac:dyDescent="0.25">
      <c r="A219" s="63">
        <v>63</v>
      </c>
      <c r="B219" s="64">
        <v>45213</v>
      </c>
      <c r="C219" s="65" t="s">
        <v>463</v>
      </c>
      <c r="E219" s="66">
        <v>1000</v>
      </c>
      <c r="F219" s="65" t="s">
        <v>340</v>
      </c>
      <c r="G219" s="67"/>
      <c r="H219" s="67">
        <v>2759.4</v>
      </c>
      <c r="I219" s="65"/>
    </row>
    <row r="220" spans="1:9" x14ac:dyDescent="0.25">
      <c r="A220" s="63">
        <v>64</v>
      </c>
      <c r="B220" s="64">
        <v>45214</v>
      </c>
      <c r="C220" s="65" t="s">
        <v>464</v>
      </c>
      <c r="D220" s="62" t="s">
        <v>270</v>
      </c>
      <c r="E220" s="66">
        <v>1000</v>
      </c>
      <c r="F220" s="65" t="s">
        <v>340</v>
      </c>
      <c r="G220" s="67"/>
      <c r="H220" s="67">
        <v>1</v>
      </c>
      <c r="I220" s="65"/>
    </row>
    <row r="221" spans="1:9" x14ac:dyDescent="0.25">
      <c r="A221" s="63">
        <v>64</v>
      </c>
      <c r="B221" s="64">
        <v>45214</v>
      </c>
      <c r="C221" s="65" t="s">
        <v>464</v>
      </c>
      <c r="D221" s="62" t="s">
        <v>270</v>
      </c>
      <c r="E221" s="66">
        <v>1000</v>
      </c>
      <c r="F221" s="65" t="s">
        <v>340</v>
      </c>
      <c r="G221" s="67"/>
      <c r="H221" s="67">
        <v>2</v>
      </c>
      <c r="I221" s="65"/>
    </row>
    <row r="222" spans="1:9" x14ac:dyDescent="0.25">
      <c r="A222" s="63">
        <v>64</v>
      </c>
      <c r="B222" s="64">
        <v>45214</v>
      </c>
      <c r="C222" s="65" t="s">
        <v>464</v>
      </c>
      <c r="D222" s="62" t="s">
        <v>270</v>
      </c>
      <c r="E222" s="66">
        <v>1000</v>
      </c>
      <c r="F222" s="65" t="s">
        <v>340</v>
      </c>
      <c r="G222" s="67"/>
      <c r="H222" s="67">
        <v>3</v>
      </c>
      <c r="I222" s="65"/>
    </row>
    <row r="223" spans="1:9" x14ac:dyDescent="0.25">
      <c r="A223" s="63">
        <v>64</v>
      </c>
      <c r="B223" s="64">
        <v>45214</v>
      </c>
      <c r="C223" s="65" t="s">
        <v>464</v>
      </c>
      <c r="D223" s="62" t="s">
        <v>270</v>
      </c>
      <c r="E223" s="66">
        <v>5013</v>
      </c>
      <c r="F223" s="65" t="s">
        <v>410</v>
      </c>
      <c r="G223" s="67">
        <v>6</v>
      </c>
      <c r="H223" s="67"/>
      <c r="I223" s="65"/>
    </row>
    <row r="224" spans="1:9" x14ac:dyDescent="0.25">
      <c r="A224" s="63">
        <v>64</v>
      </c>
      <c r="B224" s="64">
        <v>45214</v>
      </c>
      <c r="C224" s="65" t="s">
        <v>464</v>
      </c>
      <c r="D224" s="62" t="s">
        <v>270</v>
      </c>
      <c r="E224" s="66">
        <v>1000</v>
      </c>
      <c r="F224" s="65" t="s">
        <v>340</v>
      </c>
      <c r="G224" s="67"/>
      <c r="H224" s="67">
        <v>5</v>
      </c>
      <c r="I224" s="65"/>
    </row>
    <row r="225" spans="1:9" x14ac:dyDescent="0.25">
      <c r="A225" s="63">
        <v>64</v>
      </c>
      <c r="B225" s="64">
        <v>45214</v>
      </c>
      <c r="C225" s="65" t="s">
        <v>464</v>
      </c>
      <c r="D225" s="62" t="s">
        <v>270</v>
      </c>
      <c r="E225" s="66">
        <v>5013</v>
      </c>
      <c r="F225" s="65" t="s">
        <v>410</v>
      </c>
      <c r="G225" s="67">
        <v>5</v>
      </c>
      <c r="H225" s="67"/>
      <c r="I225" s="65"/>
    </row>
    <row r="226" spans="1:9" x14ac:dyDescent="0.25">
      <c r="A226" s="63">
        <v>65</v>
      </c>
      <c r="B226" s="64">
        <v>45227</v>
      </c>
      <c r="C226" s="65" t="s">
        <v>458</v>
      </c>
      <c r="E226" s="66">
        <v>5020</v>
      </c>
      <c r="F226" s="65" t="s">
        <v>452</v>
      </c>
      <c r="G226" s="67">
        <v>650</v>
      </c>
      <c r="H226" s="67"/>
      <c r="I226" s="65"/>
    </row>
    <row r="227" spans="1:9" x14ac:dyDescent="0.25">
      <c r="A227" s="63">
        <v>65</v>
      </c>
      <c r="B227" s="64">
        <v>45227</v>
      </c>
      <c r="C227" s="65" t="s">
        <v>458</v>
      </c>
      <c r="E227" s="66">
        <v>1200</v>
      </c>
      <c r="F227" s="65" t="s">
        <v>354</v>
      </c>
      <c r="G227" s="67">
        <v>32.5</v>
      </c>
      <c r="H227" s="67"/>
      <c r="I227" s="65"/>
    </row>
    <row r="228" spans="1:9" x14ac:dyDescent="0.25">
      <c r="A228" s="63">
        <v>65</v>
      </c>
      <c r="B228" s="64">
        <v>45227</v>
      </c>
      <c r="C228" s="65" t="s">
        <v>458</v>
      </c>
      <c r="E228" s="66">
        <v>1201</v>
      </c>
      <c r="F228" s="65" t="s">
        <v>359</v>
      </c>
      <c r="G228" s="67">
        <v>64.84</v>
      </c>
      <c r="H228" s="67"/>
      <c r="I228" s="65"/>
    </row>
    <row r="229" spans="1:9" x14ac:dyDescent="0.25">
      <c r="A229" s="63">
        <v>65</v>
      </c>
      <c r="B229" s="64">
        <v>45227</v>
      </c>
      <c r="C229" s="65" t="s">
        <v>458</v>
      </c>
      <c r="E229" s="66">
        <v>1000</v>
      </c>
      <c r="F229" s="65" t="s">
        <v>340</v>
      </c>
      <c r="G229" s="67"/>
      <c r="H229" s="67">
        <v>747.34</v>
      </c>
      <c r="I229" s="65"/>
    </row>
    <row r="230" spans="1:9" x14ac:dyDescent="0.25">
      <c r="A230" s="63">
        <v>66</v>
      </c>
      <c r="B230" s="64">
        <v>45215</v>
      </c>
      <c r="C230" s="65" t="s">
        <v>465</v>
      </c>
      <c r="D230" s="62" t="s">
        <v>381</v>
      </c>
      <c r="E230" s="66">
        <v>5013</v>
      </c>
      <c r="F230" s="65" t="s">
        <v>410</v>
      </c>
      <c r="G230" s="67">
        <v>29.95</v>
      </c>
      <c r="H230" s="67"/>
      <c r="I230" s="65"/>
    </row>
    <row r="231" spans="1:9" x14ac:dyDescent="0.25">
      <c r="A231" s="63">
        <v>66</v>
      </c>
      <c r="B231" s="64">
        <v>45215</v>
      </c>
      <c r="C231" s="65" t="s">
        <v>465</v>
      </c>
      <c r="D231" s="62" t="s">
        <v>381</v>
      </c>
      <c r="E231" s="66">
        <v>1000</v>
      </c>
      <c r="F231" s="65" t="s">
        <v>340</v>
      </c>
      <c r="G231" s="67"/>
      <c r="H231" s="67">
        <v>29.95</v>
      </c>
      <c r="I231" s="65"/>
    </row>
    <row r="232" spans="1:9" x14ac:dyDescent="0.25">
      <c r="A232" s="63">
        <v>67</v>
      </c>
      <c r="B232" s="64">
        <v>45222</v>
      </c>
      <c r="C232" s="65" t="s">
        <v>466</v>
      </c>
      <c r="D232" s="62" t="s">
        <v>451</v>
      </c>
      <c r="E232" s="66">
        <v>5013</v>
      </c>
      <c r="F232" s="65" t="s">
        <v>410</v>
      </c>
      <c r="G232" s="67">
        <v>29.95</v>
      </c>
      <c r="H232" s="67"/>
      <c r="I232" s="65"/>
    </row>
    <row r="233" spans="1:9" x14ac:dyDescent="0.25">
      <c r="A233" s="63">
        <v>67</v>
      </c>
      <c r="B233" s="64">
        <v>45222</v>
      </c>
      <c r="C233" s="65" t="s">
        <v>466</v>
      </c>
      <c r="E233" s="66">
        <v>1000</v>
      </c>
      <c r="F233" s="65" t="s">
        <v>340</v>
      </c>
      <c r="G233" s="67"/>
      <c r="H233" s="67">
        <v>29.95</v>
      </c>
      <c r="I233" s="65"/>
    </row>
    <row r="234" spans="1:9" x14ac:dyDescent="0.25">
      <c r="A234" s="63">
        <v>68</v>
      </c>
      <c r="B234" s="64">
        <v>45281</v>
      </c>
      <c r="C234" s="65" t="s">
        <v>467</v>
      </c>
      <c r="D234" s="62" t="s">
        <v>396</v>
      </c>
      <c r="E234" s="63">
        <v>1100</v>
      </c>
      <c r="F234" s="65" t="s">
        <v>343</v>
      </c>
      <c r="G234" s="67">
        <v>431.16</v>
      </c>
      <c r="H234" s="67"/>
      <c r="I234" s="65"/>
    </row>
    <row r="235" spans="1:9" x14ac:dyDescent="0.25">
      <c r="A235" s="63">
        <v>68</v>
      </c>
      <c r="B235" s="64">
        <v>45281</v>
      </c>
      <c r="C235" s="65" t="s">
        <v>467</v>
      </c>
      <c r="D235" s="62" t="s">
        <v>427</v>
      </c>
      <c r="E235" s="63">
        <v>4000</v>
      </c>
      <c r="F235" s="65" t="s">
        <v>430</v>
      </c>
      <c r="G235" s="67"/>
      <c r="H235" s="67">
        <v>375</v>
      </c>
      <c r="I235" s="65"/>
    </row>
    <row r="236" spans="1:9" x14ac:dyDescent="0.25">
      <c r="A236" s="63">
        <v>68</v>
      </c>
      <c r="B236" s="64">
        <v>45281</v>
      </c>
      <c r="C236" s="65" t="s">
        <v>467</v>
      </c>
      <c r="D236" s="62" t="s">
        <v>427</v>
      </c>
      <c r="E236" s="63">
        <v>2200</v>
      </c>
      <c r="F236" s="65" t="s">
        <v>428</v>
      </c>
      <c r="G236" s="67"/>
      <c r="H236" s="67">
        <v>18.75</v>
      </c>
      <c r="I236" s="65"/>
    </row>
    <row r="237" spans="1:9" x14ac:dyDescent="0.25">
      <c r="A237" s="63">
        <v>68</v>
      </c>
      <c r="B237" s="64">
        <v>45281</v>
      </c>
      <c r="C237" s="65" t="s">
        <v>467</v>
      </c>
      <c r="D237" s="62" t="s">
        <v>427</v>
      </c>
      <c r="E237" s="63">
        <v>2201</v>
      </c>
      <c r="F237" s="65" t="s">
        <v>429</v>
      </c>
      <c r="G237" s="67"/>
      <c r="H237" s="67">
        <v>37.409999999999997</v>
      </c>
      <c r="I237" s="65"/>
    </row>
    <row r="238" spans="1:9" x14ac:dyDescent="0.25">
      <c r="A238" s="63">
        <v>69</v>
      </c>
      <c r="B238" s="64">
        <v>45281</v>
      </c>
      <c r="C238" s="65" t="s">
        <v>468</v>
      </c>
      <c r="D238" s="62" t="s">
        <v>397</v>
      </c>
      <c r="E238" s="63">
        <v>1100</v>
      </c>
      <c r="F238" s="65" t="s">
        <v>343</v>
      </c>
      <c r="G238" s="70">
        <v>696.75</v>
      </c>
      <c r="H238" s="70"/>
      <c r="I238" s="65"/>
    </row>
    <row r="239" spans="1:9" x14ac:dyDescent="0.25">
      <c r="A239" s="63">
        <v>69</v>
      </c>
      <c r="B239" s="64">
        <v>45281</v>
      </c>
      <c r="C239" s="65" t="s">
        <v>468</v>
      </c>
      <c r="D239" s="62" t="s">
        <v>427</v>
      </c>
      <c r="E239" s="63">
        <v>4000</v>
      </c>
      <c r="F239" s="65" t="s">
        <v>430</v>
      </c>
      <c r="G239" s="70"/>
      <c r="H239" s="70">
        <v>600</v>
      </c>
      <c r="I239" s="65"/>
    </row>
    <row r="240" spans="1:9" x14ac:dyDescent="0.25">
      <c r="A240" s="63">
        <v>69</v>
      </c>
      <c r="B240" s="64">
        <v>45281</v>
      </c>
      <c r="C240" s="65" t="s">
        <v>468</v>
      </c>
      <c r="D240" s="62" t="s">
        <v>427</v>
      </c>
      <c r="E240" s="63">
        <v>5009</v>
      </c>
      <c r="F240" s="65" t="s">
        <v>446</v>
      </c>
      <c r="G240" s="70"/>
      <c r="H240" s="70">
        <v>1</v>
      </c>
      <c r="I240" s="65"/>
    </row>
    <row r="241" spans="1:9" x14ac:dyDescent="0.25">
      <c r="A241" s="63">
        <v>69</v>
      </c>
      <c r="B241" s="64">
        <v>45281</v>
      </c>
      <c r="C241" s="65" t="s">
        <v>468</v>
      </c>
      <c r="D241" s="62" t="s">
        <v>427</v>
      </c>
      <c r="E241" s="63">
        <v>5008</v>
      </c>
      <c r="F241" s="65" t="s">
        <v>443</v>
      </c>
      <c r="G241" s="70"/>
      <c r="H241" s="70">
        <v>2</v>
      </c>
      <c r="I241" s="65"/>
    </row>
    <row r="242" spans="1:9" x14ac:dyDescent="0.25">
      <c r="A242" s="63">
        <v>69</v>
      </c>
      <c r="B242" s="64">
        <v>45281</v>
      </c>
      <c r="C242" s="65" t="s">
        <v>468</v>
      </c>
      <c r="D242" s="62" t="s">
        <v>427</v>
      </c>
      <c r="E242" s="63">
        <v>5002</v>
      </c>
      <c r="F242" s="65" t="s">
        <v>436</v>
      </c>
      <c r="G242" s="70"/>
      <c r="H242" s="70">
        <v>3</v>
      </c>
      <c r="I242" s="65"/>
    </row>
    <row r="243" spans="1:9" x14ac:dyDescent="0.25">
      <c r="A243" s="63">
        <v>69</v>
      </c>
      <c r="B243" s="64">
        <v>45281</v>
      </c>
      <c r="C243" s="65" t="s">
        <v>468</v>
      </c>
      <c r="D243" s="62" t="s">
        <v>427</v>
      </c>
      <c r="E243" s="63">
        <v>2200</v>
      </c>
      <c r="F243" s="65" t="s">
        <v>428</v>
      </c>
      <c r="G243" s="70"/>
      <c r="H243" s="70">
        <v>30.3</v>
      </c>
      <c r="I243" s="65"/>
    </row>
    <row r="244" spans="1:9" x14ac:dyDescent="0.25">
      <c r="A244" s="63">
        <v>69</v>
      </c>
      <c r="B244" s="64">
        <v>45281</v>
      </c>
      <c r="C244" s="65" t="s">
        <v>468</v>
      </c>
      <c r="D244" s="62" t="s">
        <v>427</v>
      </c>
      <c r="E244" s="63">
        <v>2201</v>
      </c>
      <c r="F244" s="65" t="s">
        <v>429</v>
      </c>
      <c r="G244" s="70"/>
      <c r="H244" s="70">
        <v>60.45</v>
      </c>
      <c r="I244" s="65"/>
    </row>
    <row r="245" spans="1:9" x14ac:dyDescent="0.25">
      <c r="A245" s="63">
        <v>70</v>
      </c>
      <c r="B245" s="64">
        <v>45281</v>
      </c>
      <c r="C245" s="65" t="s">
        <v>469</v>
      </c>
      <c r="D245" s="62" t="s">
        <v>400</v>
      </c>
      <c r="E245" s="63">
        <v>1100</v>
      </c>
      <c r="F245" s="65" t="s">
        <v>343</v>
      </c>
      <c r="G245" s="67">
        <v>9388.86</v>
      </c>
      <c r="H245" s="67"/>
      <c r="I245" s="65"/>
    </row>
    <row r="246" spans="1:9" x14ac:dyDescent="0.25">
      <c r="A246" s="63">
        <v>70</v>
      </c>
      <c r="B246" s="64">
        <v>45281</v>
      </c>
      <c r="C246" s="65" t="s">
        <v>469</v>
      </c>
      <c r="D246" s="62" t="s">
        <v>427</v>
      </c>
      <c r="E246" s="63">
        <v>4000</v>
      </c>
      <c r="F246" s="65" t="s">
        <v>430</v>
      </c>
      <c r="G246" s="67"/>
      <c r="H246" s="67">
        <v>7500</v>
      </c>
      <c r="I246" s="65"/>
    </row>
    <row r="247" spans="1:9" x14ac:dyDescent="0.25">
      <c r="A247" s="63">
        <v>70</v>
      </c>
      <c r="B247" s="64">
        <v>45281</v>
      </c>
      <c r="C247" s="65" t="s">
        <v>469</v>
      </c>
      <c r="D247" s="62" t="s">
        <v>427</v>
      </c>
      <c r="E247" s="63">
        <v>5009</v>
      </c>
      <c r="F247" s="65" t="s">
        <v>446</v>
      </c>
      <c r="G247" s="67"/>
      <c r="H247" s="67">
        <v>111</v>
      </c>
      <c r="I247" s="65"/>
    </row>
    <row r="248" spans="1:9" x14ac:dyDescent="0.25">
      <c r="A248" s="63">
        <v>70</v>
      </c>
      <c r="B248" s="64">
        <v>45281</v>
      </c>
      <c r="C248" s="65" t="s">
        <v>469</v>
      </c>
      <c r="D248" s="62" t="s">
        <v>427</v>
      </c>
      <c r="E248" s="63">
        <v>5008</v>
      </c>
      <c r="F248" s="65" t="s">
        <v>443</v>
      </c>
      <c r="G248" s="67"/>
      <c r="H248" s="67">
        <v>222</v>
      </c>
      <c r="I248" s="65"/>
    </row>
    <row r="249" spans="1:9" x14ac:dyDescent="0.25">
      <c r="A249" s="63">
        <v>70</v>
      </c>
      <c r="B249" s="64">
        <v>45281</v>
      </c>
      <c r="C249" s="65" t="s">
        <v>469</v>
      </c>
      <c r="D249" s="62" t="s">
        <v>427</v>
      </c>
      <c r="E249" s="63">
        <v>5002</v>
      </c>
      <c r="F249" s="65" t="s">
        <v>436</v>
      </c>
      <c r="G249" s="67"/>
      <c r="H249" s="67">
        <v>333</v>
      </c>
      <c r="I249" s="65"/>
    </row>
    <row r="250" spans="1:9" x14ac:dyDescent="0.25">
      <c r="A250" s="63">
        <v>70</v>
      </c>
      <c r="B250" s="64">
        <v>45281</v>
      </c>
      <c r="C250" s="65" t="s">
        <v>469</v>
      </c>
      <c r="D250" s="62" t="s">
        <v>427</v>
      </c>
      <c r="E250" s="63">
        <v>2200</v>
      </c>
      <c r="F250" s="65" t="s">
        <v>428</v>
      </c>
      <c r="G250" s="67"/>
      <c r="H250" s="67">
        <v>408.3</v>
      </c>
      <c r="I250" s="65"/>
    </row>
    <row r="251" spans="1:9" x14ac:dyDescent="0.25">
      <c r="A251" s="63">
        <v>70</v>
      </c>
      <c r="B251" s="64">
        <v>45281</v>
      </c>
      <c r="C251" s="65" t="s">
        <v>469</v>
      </c>
      <c r="D251" s="62" t="s">
        <v>427</v>
      </c>
      <c r="E251" s="63">
        <v>2201</v>
      </c>
      <c r="F251" s="65" t="s">
        <v>429</v>
      </c>
      <c r="G251" s="67"/>
      <c r="H251" s="67">
        <v>814.56</v>
      </c>
      <c r="I251" s="65"/>
    </row>
    <row r="252" spans="1:9" x14ac:dyDescent="0.25">
      <c r="A252" s="63">
        <v>71</v>
      </c>
      <c r="B252" s="64">
        <v>45281</v>
      </c>
      <c r="C252" s="65" t="s">
        <v>470</v>
      </c>
      <c r="D252" s="62" t="s">
        <v>401</v>
      </c>
      <c r="E252" s="63">
        <v>1100</v>
      </c>
      <c r="F252" s="65" t="s">
        <v>343</v>
      </c>
      <c r="G252" s="67">
        <v>1041.67</v>
      </c>
      <c r="H252" s="67"/>
      <c r="I252" s="65"/>
    </row>
    <row r="253" spans="1:9" x14ac:dyDescent="0.25">
      <c r="A253" s="63">
        <v>71</v>
      </c>
      <c r="B253" s="64">
        <v>45281</v>
      </c>
      <c r="C253" s="65" t="s">
        <v>470</v>
      </c>
      <c r="D253" s="62" t="s">
        <v>427</v>
      </c>
      <c r="E253" s="63">
        <v>4000</v>
      </c>
      <c r="F253" s="65" t="s">
        <v>430</v>
      </c>
      <c r="G253" s="67"/>
      <c r="H253" s="67">
        <v>900</v>
      </c>
      <c r="I253" s="65"/>
    </row>
    <row r="254" spans="1:9" x14ac:dyDescent="0.25">
      <c r="A254" s="63">
        <v>71</v>
      </c>
      <c r="B254" s="64">
        <v>45281</v>
      </c>
      <c r="C254" s="65" t="s">
        <v>470</v>
      </c>
      <c r="D254" s="62" t="s">
        <v>427</v>
      </c>
      <c r="E254" s="63">
        <v>5009</v>
      </c>
      <c r="F254" s="65" t="s">
        <v>446</v>
      </c>
      <c r="G254" s="67"/>
      <c r="H254" s="67">
        <v>1</v>
      </c>
      <c r="I254" s="65"/>
    </row>
    <row r="255" spans="1:9" x14ac:dyDescent="0.25">
      <c r="A255" s="63">
        <v>71</v>
      </c>
      <c r="B255" s="64">
        <v>45281</v>
      </c>
      <c r="C255" s="65" t="s">
        <v>470</v>
      </c>
      <c r="D255" s="62" t="s">
        <v>427</v>
      </c>
      <c r="E255" s="63">
        <v>5008</v>
      </c>
      <c r="F255" s="65" t="s">
        <v>443</v>
      </c>
      <c r="G255" s="67"/>
      <c r="H255" s="67">
        <v>2</v>
      </c>
      <c r="I255" s="65"/>
    </row>
    <row r="256" spans="1:9" x14ac:dyDescent="0.25">
      <c r="A256" s="63">
        <v>71</v>
      </c>
      <c r="B256" s="64">
        <v>45281</v>
      </c>
      <c r="C256" s="65" t="s">
        <v>470</v>
      </c>
      <c r="D256" s="62" t="s">
        <v>427</v>
      </c>
      <c r="E256" s="63">
        <v>5002</v>
      </c>
      <c r="F256" s="65" t="s">
        <v>436</v>
      </c>
      <c r="G256" s="67"/>
      <c r="H256" s="67">
        <v>3</v>
      </c>
      <c r="I256" s="65"/>
    </row>
    <row r="257" spans="1:9" x14ac:dyDescent="0.25">
      <c r="A257" s="63">
        <v>71</v>
      </c>
      <c r="B257" s="64">
        <v>45281</v>
      </c>
      <c r="C257" s="65" t="s">
        <v>470</v>
      </c>
      <c r="D257" s="62" t="s">
        <v>427</v>
      </c>
      <c r="E257" s="63">
        <v>2200</v>
      </c>
      <c r="F257" s="65" t="s">
        <v>428</v>
      </c>
      <c r="G257" s="67"/>
      <c r="H257" s="67">
        <v>45.3</v>
      </c>
      <c r="I257" s="65"/>
    </row>
    <row r="258" spans="1:9" x14ac:dyDescent="0.25">
      <c r="A258" s="63">
        <v>71</v>
      </c>
      <c r="B258" s="64">
        <v>45281</v>
      </c>
      <c r="C258" s="65" t="s">
        <v>470</v>
      </c>
      <c r="D258" s="62" t="s">
        <v>427</v>
      </c>
      <c r="E258" s="63">
        <v>2201</v>
      </c>
      <c r="F258" s="65" t="s">
        <v>429</v>
      </c>
      <c r="G258" s="67"/>
      <c r="H258" s="67">
        <v>90.37</v>
      </c>
      <c r="I258" s="65"/>
    </row>
    <row r="259" spans="1:9" x14ac:dyDescent="0.25">
      <c r="A259" s="63">
        <v>72</v>
      </c>
      <c r="B259" s="64">
        <v>45281</v>
      </c>
      <c r="C259" s="65" t="s">
        <v>471</v>
      </c>
      <c r="D259" s="62" t="s">
        <v>402</v>
      </c>
      <c r="E259" s="63">
        <v>1100</v>
      </c>
      <c r="F259" s="65" t="s">
        <v>343</v>
      </c>
      <c r="G259" s="67">
        <v>344.93</v>
      </c>
      <c r="H259" s="67"/>
      <c r="I259" s="65"/>
    </row>
    <row r="260" spans="1:9" x14ac:dyDescent="0.25">
      <c r="A260" s="63">
        <v>72</v>
      </c>
      <c r="B260" s="64">
        <v>45281</v>
      </c>
      <c r="C260" s="65" t="s">
        <v>471</v>
      </c>
      <c r="D260" s="62" t="s">
        <v>427</v>
      </c>
      <c r="E260" s="63">
        <v>4000</v>
      </c>
      <c r="F260" s="65" t="s">
        <v>430</v>
      </c>
      <c r="G260" s="67"/>
      <c r="H260" s="67">
        <v>300</v>
      </c>
      <c r="I260" s="65"/>
    </row>
    <row r="261" spans="1:9" x14ac:dyDescent="0.25">
      <c r="A261" s="63">
        <v>72</v>
      </c>
      <c r="B261" s="64">
        <v>45281</v>
      </c>
      <c r="C261" s="65" t="s">
        <v>471</v>
      </c>
      <c r="D261" s="62" t="s">
        <v>427</v>
      </c>
      <c r="E261" s="63">
        <v>2200</v>
      </c>
      <c r="F261" s="65" t="s">
        <v>428</v>
      </c>
      <c r="G261" s="67"/>
      <c r="H261" s="67">
        <v>15</v>
      </c>
      <c r="I261" s="65"/>
    </row>
    <row r="262" spans="1:9" x14ac:dyDescent="0.25">
      <c r="A262" s="63">
        <v>72</v>
      </c>
      <c r="B262" s="64">
        <v>45281</v>
      </c>
      <c r="C262" s="65" t="s">
        <v>471</v>
      </c>
      <c r="D262" s="62" t="s">
        <v>427</v>
      </c>
      <c r="E262" s="63">
        <v>2201</v>
      </c>
      <c r="F262" s="65" t="s">
        <v>429</v>
      </c>
      <c r="G262" s="67"/>
      <c r="H262" s="67">
        <v>29.93</v>
      </c>
      <c r="I262" s="65"/>
    </row>
    <row r="263" spans="1:9" x14ac:dyDescent="0.25">
      <c r="A263" s="63">
        <v>73</v>
      </c>
      <c r="B263" s="64">
        <v>45294</v>
      </c>
      <c r="C263" s="65" t="s">
        <v>58</v>
      </c>
      <c r="D263" s="62" t="s">
        <v>270</v>
      </c>
      <c r="E263" s="63">
        <v>1000</v>
      </c>
      <c r="F263" s="65" t="s">
        <v>340</v>
      </c>
      <c r="G263" s="67">
        <v>125</v>
      </c>
      <c r="H263" s="67"/>
      <c r="I263" s="65"/>
    </row>
    <row r="264" spans="1:9" x14ac:dyDescent="0.25">
      <c r="A264" s="63">
        <v>73</v>
      </c>
      <c r="B264" s="64">
        <v>45294</v>
      </c>
      <c r="C264" s="65" t="s">
        <v>58</v>
      </c>
      <c r="D264" s="62" t="s">
        <v>270</v>
      </c>
      <c r="E264" s="63">
        <v>5013</v>
      </c>
      <c r="F264" s="65" t="s">
        <v>410</v>
      </c>
      <c r="G264" s="67"/>
      <c r="H264" s="67">
        <v>125</v>
      </c>
      <c r="I264" s="65"/>
    </row>
    <row r="265" spans="1:9" x14ac:dyDescent="0.25">
      <c r="A265" s="63">
        <v>74</v>
      </c>
      <c r="B265" s="64">
        <v>45296</v>
      </c>
      <c r="C265" s="65" t="s">
        <v>477</v>
      </c>
      <c r="D265" s="62" t="s">
        <v>58</v>
      </c>
      <c r="E265" s="63" t="s">
        <v>342</v>
      </c>
      <c r="F265" s="65" t="s">
        <v>340</v>
      </c>
      <c r="G265" s="67">
        <v>100</v>
      </c>
      <c r="H265" s="67"/>
      <c r="I265" s="65"/>
    </row>
    <row r="266" spans="1:9" x14ac:dyDescent="0.25">
      <c r="A266" s="63">
        <v>74</v>
      </c>
      <c r="B266" s="64">
        <v>45296</v>
      </c>
      <c r="C266" s="65" t="s">
        <v>477</v>
      </c>
      <c r="D266" s="62" t="s">
        <v>58</v>
      </c>
      <c r="E266" s="63" t="s">
        <v>409</v>
      </c>
      <c r="F266" s="65" t="s">
        <v>410</v>
      </c>
      <c r="G266" s="67"/>
      <c r="H266" s="67">
        <v>25</v>
      </c>
      <c r="I266" s="65" t="s">
        <v>473</v>
      </c>
    </row>
    <row r="267" spans="1:9" x14ac:dyDescent="0.25">
      <c r="A267" s="63">
        <v>74</v>
      </c>
      <c r="B267" s="64">
        <v>45296</v>
      </c>
      <c r="C267" s="65" t="s">
        <v>477</v>
      </c>
      <c r="D267" s="62" t="s">
        <v>58</v>
      </c>
      <c r="E267" s="63" t="s">
        <v>409</v>
      </c>
      <c r="F267" s="65" t="s">
        <v>410</v>
      </c>
      <c r="G267" s="67"/>
      <c r="H267" s="67">
        <v>25</v>
      </c>
      <c r="I267" s="65" t="s">
        <v>474</v>
      </c>
    </row>
    <row r="268" spans="1:9" x14ac:dyDescent="0.25">
      <c r="A268" s="63">
        <v>74</v>
      </c>
      <c r="B268" s="64">
        <v>45296</v>
      </c>
      <c r="C268" s="65" t="s">
        <v>477</v>
      </c>
      <c r="D268" s="62" t="s">
        <v>58</v>
      </c>
      <c r="E268" s="63" t="s">
        <v>409</v>
      </c>
      <c r="F268" s="65" t="s">
        <v>410</v>
      </c>
      <c r="G268" s="67"/>
      <c r="H268" s="67">
        <v>25</v>
      </c>
      <c r="I268" s="65" t="s">
        <v>475</v>
      </c>
    </row>
    <row r="269" spans="1:9" x14ac:dyDescent="0.25">
      <c r="A269" s="63">
        <v>74</v>
      </c>
      <c r="B269" s="64">
        <v>45296</v>
      </c>
      <c r="C269" s="65" t="s">
        <v>477</v>
      </c>
      <c r="D269" s="62" t="s">
        <v>58</v>
      </c>
      <c r="E269" s="63" t="s">
        <v>409</v>
      </c>
      <c r="F269" s="65" t="s">
        <v>410</v>
      </c>
      <c r="G269" s="67"/>
      <c r="H269" s="67">
        <v>25</v>
      </c>
      <c r="I269" s="65" t="s">
        <v>476</v>
      </c>
    </row>
    <row r="270" spans="1:9" x14ac:dyDescent="0.25">
      <c r="A270" s="63">
        <v>75</v>
      </c>
      <c r="B270" s="64">
        <v>45296</v>
      </c>
      <c r="C270" s="65" t="s">
        <v>479</v>
      </c>
      <c r="D270" s="62" t="s">
        <v>478</v>
      </c>
      <c r="E270" s="63" t="s">
        <v>409</v>
      </c>
      <c r="F270" s="65" t="s">
        <v>410</v>
      </c>
      <c r="G270" s="67">
        <v>25</v>
      </c>
      <c r="H270" s="67"/>
      <c r="I270" s="65"/>
    </row>
    <row r="271" spans="1:9" x14ac:dyDescent="0.25">
      <c r="A271" s="63">
        <v>75</v>
      </c>
      <c r="B271" s="64">
        <v>45296</v>
      </c>
      <c r="C271" s="65" t="s">
        <v>479</v>
      </c>
      <c r="D271" s="62" t="s">
        <v>478</v>
      </c>
      <c r="E271" s="63" t="s">
        <v>342</v>
      </c>
      <c r="F271" s="65" t="s">
        <v>340</v>
      </c>
      <c r="G271" s="67"/>
      <c r="H271" s="67">
        <v>25</v>
      </c>
      <c r="I271" s="65"/>
    </row>
    <row r="272" spans="1:9" x14ac:dyDescent="0.25">
      <c r="A272" s="63">
        <v>76</v>
      </c>
      <c r="B272" s="64">
        <v>45291</v>
      </c>
      <c r="C272" s="65" t="s">
        <v>481</v>
      </c>
      <c r="D272" s="62" t="s">
        <v>480</v>
      </c>
      <c r="E272" s="63" t="s">
        <v>342</v>
      </c>
      <c r="F272" s="65" t="s">
        <v>340</v>
      </c>
      <c r="G272" s="67">
        <v>0.01</v>
      </c>
      <c r="H272" s="67"/>
      <c r="I272" s="65"/>
    </row>
    <row r="273" spans="1:9" x14ac:dyDescent="0.25">
      <c r="A273" s="63">
        <v>76</v>
      </c>
      <c r="B273" s="64">
        <v>45291</v>
      </c>
      <c r="C273" s="65" t="s">
        <v>481</v>
      </c>
      <c r="D273" s="62" t="s">
        <v>480</v>
      </c>
      <c r="E273" s="63" t="s">
        <v>409</v>
      </c>
      <c r="F273" s="65" t="s">
        <v>410</v>
      </c>
      <c r="G273" s="67"/>
      <c r="H273" s="67">
        <v>0.01</v>
      </c>
      <c r="I273" s="65"/>
    </row>
    <row r="274" spans="1:9" x14ac:dyDescent="0.25">
      <c r="A274" s="63">
        <v>77</v>
      </c>
      <c r="B274" s="64">
        <v>45297</v>
      </c>
      <c r="C274" s="65" t="s">
        <v>483</v>
      </c>
      <c r="D274" s="62" t="s">
        <v>482</v>
      </c>
      <c r="E274" s="63" t="s">
        <v>342</v>
      </c>
      <c r="F274" s="65" t="s">
        <v>340</v>
      </c>
      <c r="G274" s="67">
        <v>100</v>
      </c>
      <c r="H274" s="67"/>
      <c r="I274" s="65"/>
    </row>
    <row r="275" spans="1:9" x14ac:dyDescent="0.25">
      <c r="A275" s="63">
        <v>77</v>
      </c>
      <c r="B275" s="64">
        <v>45297</v>
      </c>
      <c r="C275" s="65" t="s">
        <v>483</v>
      </c>
      <c r="D275" s="62" t="s">
        <v>482</v>
      </c>
      <c r="E275" s="63" t="s">
        <v>387</v>
      </c>
      <c r="F275" s="65" t="s">
        <v>343</v>
      </c>
      <c r="G275" s="67"/>
      <c r="H275" s="67">
        <v>28</v>
      </c>
      <c r="I275" s="65"/>
    </row>
    <row r="276" spans="1:9" x14ac:dyDescent="0.25">
      <c r="A276" s="63">
        <v>77</v>
      </c>
      <c r="B276" s="64">
        <v>45297</v>
      </c>
      <c r="C276" s="65" t="s">
        <v>483</v>
      </c>
      <c r="D276" s="62" t="s">
        <v>482</v>
      </c>
      <c r="E276" s="63" t="s">
        <v>409</v>
      </c>
      <c r="F276" s="65" t="s">
        <v>410</v>
      </c>
      <c r="G276" s="67"/>
      <c r="H276" s="67">
        <v>122</v>
      </c>
      <c r="I276" s="65"/>
    </row>
    <row r="277" spans="1:9" x14ac:dyDescent="0.25">
      <c r="A277" s="63">
        <v>77</v>
      </c>
      <c r="B277" s="64">
        <v>45297</v>
      </c>
      <c r="C277" s="65" t="s">
        <v>483</v>
      </c>
      <c r="D277" s="62" t="s">
        <v>482</v>
      </c>
      <c r="E277" s="63" t="s">
        <v>342</v>
      </c>
      <c r="F277" s="65" t="s">
        <v>340</v>
      </c>
      <c r="G277" s="67">
        <v>50</v>
      </c>
      <c r="H277" s="67"/>
      <c r="I277" s="65"/>
    </row>
    <row r="278" spans="1:9" x14ac:dyDescent="0.25">
      <c r="A278" s="63">
        <v>78</v>
      </c>
      <c r="B278" s="64">
        <v>45296</v>
      </c>
      <c r="C278" s="65" t="s">
        <v>58</v>
      </c>
      <c r="D278" s="62" t="s">
        <v>484</v>
      </c>
      <c r="E278" s="63" t="s">
        <v>342</v>
      </c>
      <c r="F278" s="65" t="s">
        <v>340</v>
      </c>
      <c r="G278" s="67">
        <v>0.01</v>
      </c>
      <c r="H278" s="67"/>
      <c r="I278" s="65"/>
    </row>
    <row r="279" spans="1:9" x14ac:dyDescent="0.25">
      <c r="A279" s="63">
        <v>78</v>
      </c>
      <c r="B279" s="64">
        <v>45296</v>
      </c>
      <c r="C279" s="65" t="s">
        <v>58</v>
      </c>
      <c r="D279" s="62" t="s">
        <v>484</v>
      </c>
      <c r="E279" s="63" t="s">
        <v>409</v>
      </c>
      <c r="F279" s="65" t="s">
        <v>410</v>
      </c>
      <c r="G279" s="67"/>
      <c r="H279" s="67">
        <v>0.01</v>
      </c>
      <c r="I279" s="65"/>
    </row>
    <row r="280" spans="1:9" x14ac:dyDescent="0.25">
      <c r="A280" s="63">
        <v>78</v>
      </c>
      <c r="B280" s="64">
        <v>45296</v>
      </c>
      <c r="C280" s="65" t="s">
        <v>58</v>
      </c>
      <c r="D280" s="62" t="s">
        <v>484</v>
      </c>
      <c r="E280" s="63" t="s">
        <v>342</v>
      </c>
      <c r="F280" s="65" t="s">
        <v>340</v>
      </c>
      <c r="G280" s="67"/>
      <c r="H280" s="67">
        <v>0.1</v>
      </c>
      <c r="I280" s="65"/>
    </row>
    <row r="281" spans="1:9" x14ac:dyDescent="0.25">
      <c r="A281" s="63">
        <v>78</v>
      </c>
      <c r="B281" s="64">
        <v>45296</v>
      </c>
      <c r="C281" s="65" t="s">
        <v>58</v>
      </c>
      <c r="D281" s="62" t="s">
        <v>484</v>
      </c>
      <c r="E281" s="63" t="s">
        <v>409</v>
      </c>
      <c r="F281" s="65" t="s">
        <v>410</v>
      </c>
      <c r="G281" s="67">
        <v>0.1</v>
      </c>
      <c r="H281" s="67"/>
      <c r="I281" s="65"/>
    </row>
    <row r="282" spans="1:9" x14ac:dyDescent="0.25">
      <c r="A282" s="63">
        <v>79</v>
      </c>
      <c r="B282" s="64">
        <v>45291</v>
      </c>
      <c r="C282" s="65" t="s">
        <v>485</v>
      </c>
      <c r="D282" s="62" t="s">
        <v>58</v>
      </c>
      <c r="E282" s="63" t="s">
        <v>342</v>
      </c>
      <c r="F282" s="65" t="s">
        <v>340</v>
      </c>
      <c r="G282" s="67">
        <v>99.95</v>
      </c>
      <c r="H282" s="67"/>
      <c r="I282" s="65"/>
    </row>
    <row r="283" spans="1:9" x14ac:dyDescent="0.25">
      <c r="A283" s="63">
        <v>79</v>
      </c>
      <c r="B283" s="64">
        <v>45291</v>
      </c>
      <c r="C283" s="65" t="s">
        <v>485</v>
      </c>
      <c r="D283" s="62" t="s">
        <v>58</v>
      </c>
      <c r="E283" s="63" t="s">
        <v>486</v>
      </c>
      <c r="F283" s="65" t="s">
        <v>487</v>
      </c>
      <c r="G283" s="67"/>
      <c r="H283" s="67">
        <v>9.9499999999999993</v>
      </c>
      <c r="I283" s="65"/>
    </row>
    <row r="284" spans="1:9" x14ac:dyDescent="0.25">
      <c r="A284" s="63">
        <v>79</v>
      </c>
      <c r="B284" s="64">
        <v>45291</v>
      </c>
      <c r="C284" s="65" t="s">
        <v>485</v>
      </c>
      <c r="D284" s="62" t="s">
        <v>58</v>
      </c>
      <c r="E284" s="63" t="s">
        <v>409</v>
      </c>
      <c r="F284" s="65" t="s">
        <v>410</v>
      </c>
      <c r="G284" s="67"/>
      <c r="H284" s="67">
        <v>90</v>
      </c>
      <c r="I284" s="65"/>
    </row>
    <row r="285" spans="1:9" x14ac:dyDescent="0.25">
      <c r="A285" s="63">
        <v>79</v>
      </c>
      <c r="B285" s="64">
        <v>45291</v>
      </c>
      <c r="C285" s="65" t="s">
        <v>485</v>
      </c>
      <c r="D285" s="62" t="s">
        <v>58</v>
      </c>
      <c r="E285" s="63" t="s">
        <v>488</v>
      </c>
      <c r="F285" s="65" t="s">
        <v>489</v>
      </c>
      <c r="G285" s="67"/>
      <c r="H285" s="67"/>
      <c r="I285" s="65"/>
    </row>
    <row r="286" spans="1:9" x14ac:dyDescent="0.25">
      <c r="A286" s="63">
        <v>80</v>
      </c>
      <c r="B286" s="64">
        <v>45298</v>
      </c>
      <c r="C286" s="65" t="s">
        <v>466</v>
      </c>
      <c r="E286" s="63" t="s">
        <v>409</v>
      </c>
      <c r="F286" s="65" t="s">
        <v>410</v>
      </c>
      <c r="G286" s="67">
        <v>29.95</v>
      </c>
      <c r="H286" s="67"/>
      <c r="I286" s="65"/>
    </row>
    <row r="287" spans="1:9" x14ac:dyDescent="0.25">
      <c r="A287" s="63">
        <v>80</v>
      </c>
      <c r="B287" s="64">
        <v>45298</v>
      </c>
      <c r="C287" s="65" t="s">
        <v>466</v>
      </c>
      <c r="E287" s="63" t="s">
        <v>342</v>
      </c>
      <c r="F287" s="65" t="s">
        <v>340</v>
      </c>
      <c r="G287" s="67"/>
      <c r="H287" s="67">
        <v>29.95</v>
      </c>
      <c r="I287" s="65"/>
    </row>
    <row r="288" spans="1:9" x14ac:dyDescent="0.25">
      <c r="A288" s="63">
        <v>81</v>
      </c>
      <c r="B288" s="64">
        <v>45298</v>
      </c>
      <c r="C288" s="65" t="s">
        <v>462</v>
      </c>
      <c r="E288" s="63" t="s">
        <v>454</v>
      </c>
      <c r="F288" s="65" t="s">
        <v>455</v>
      </c>
      <c r="G288" s="67">
        <v>129.94999999999999</v>
      </c>
      <c r="H288" s="67"/>
      <c r="I288" s="65"/>
    </row>
    <row r="289" spans="1:9" x14ac:dyDescent="0.25">
      <c r="A289" s="63">
        <v>81</v>
      </c>
      <c r="B289" s="64">
        <v>45298</v>
      </c>
      <c r="C289" s="65" t="s">
        <v>462</v>
      </c>
      <c r="E289" s="63" t="s">
        <v>353</v>
      </c>
      <c r="F289" s="65" t="s">
        <v>354</v>
      </c>
      <c r="G289" s="67">
        <v>6.5</v>
      </c>
      <c r="H289" s="67"/>
      <c r="I289" s="65"/>
    </row>
    <row r="290" spans="1:9" x14ac:dyDescent="0.25">
      <c r="A290" s="63">
        <v>81</v>
      </c>
      <c r="B290" s="64">
        <v>45298</v>
      </c>
      <c r="C290" s="65" t="s">
        <v>462</v>
      </c>
      <c r="E290" s="63" t="s">
        <v>358</v>
      </c>
      <c r="F290" s="65" t="s">
        <v>359</v>
      </c>
      <c r="G290" s="67">
        <v>12.96</v>
      </c>
      <c r="H290" s="67"/>
      <c r="I290" s="65"/>
    </row>
    <row r="291" spans="1:9" x14ac:dyDescent="0.25">
      <c r="A291" s="63">
        <v>81</v>
      </c>
      <c r="B291" s="64">
        <v>45298</v>
      </c>
      <c r="C291" s="65" t="s">
        <v>462</v>
      </c>
      <c r="E291" s="63" t="s">
        <v>403</v>
      </c>
      <c r="F291" s="65" t="s">
        <v>404</v>
      </c>
      <c r="G291" s="67"/>
      <c r="H291" s="67">
        <v>149.41</v>
      </c>
      <c r="I291" s="65" t="s">
        <v>422</v>
      </c>
    </row>
    <row r="292" spans="1:9" x14ac:dyDescent="0.25">
      <c r="A292" s="63">
        <v>82</v>
      </c>
      <c r="B292" s="64">
        <v>45291</v>
      </c>
      <c r="C292" s="65" t="s">
        <v>493</v>
      </c>
      <c r="D292" s="62" t="s">
        <v>492</v>
      </c>
      <c r="E292" s="63" t="s">
        <v>409</v>
      </c>
      <c r="F292" s="65" t="s">
        <v>410</v>
      </c>
      <c r="G292" s="67">
        <v>29.95</v>
      </c>
      <c r="H292" s="67"/>
      <c r="I292" s="65"/>
    </row>
    <row r="293" spans="1:9" x14ac:dyDescent="0.25">
      <c r="A293" s="63">
        <v>82</v>
      </c>
      <c r="B293" s="64">
        <v>45291</v>
      </c>
      <c r="C293" s="65" t="s">
        <v>493</v>
      </c>
      <c r="D293" s="62" t="s">
        <v>492</v>
      </c>
      <c r="E293" s="63" t="s">
        <v>342</v>
      </c>
      <c r="F293" s="65" t="s">
        <v>340</v>
      </c>
      <c r="G293" s="67"/>
      <c r="H293" s="67">
        <v>29.95</v>
      </c>
      <c r="I293" s="65"/>
    </row>
    <row r="294" spans="1:9" x14ac:dyDescent="0.25">
      <c r="A294" s="63">
        <v>83</v>
      </c>
      <c r="B294" s="64">
        <v>45299</v>
      </c>
      <c r="C294" s="65" t="s">
        <v>463</v>
      </c>
      <c r="E294" s="63" t="s">
        <v>494</v>
      </c>
      <c r="F294" s="65" t="s">
        <v>439</v>
      </c>
      <c r="G294" s="67">
        <v>2400</v>
      </c>
      <c r="H294" s="67"/>
      <c r="I294" s="65"/>
    </row>
    <row r="295" spans="1:9" x14ac:dyDescent="0.25">
      <c r="A295" s="63">
        <v>83</v>
      </c>
      <c r="B295" s="64">
        <v>45299</v>
      </c>
      <c r="C295" s="65" t="s">
        <v>463</v>
      </c>
      <c r="E295" s="63" t="s">
        <v>353</v>
      </c>
      <c r="F295" s="65" t="s">
        <v>354</v>
      </c>
      <c r="G295" s="67">
        <v>120</v>
      </c>
      <c r="H295" s="67"/>
      <c r="I295" s="65"/>
    </row>
    <row r="296" spans="1:9" x14ac:dyDescent="0.25">
      <c r="A296" s="63">
        <v>83</v>
      </c>
      <c r="B296" s="64">
        <v>45299</v>
      </c>
      <c r="C296" s="65" t="s">
        <v>463</v>
      </c>
      <c r="E296" s="63" t="s">
        <v>358</v>
      </c>
      <c r="F296" s="65" t="s">
        <v>359</v>
      </c>
      <c r="G296" s="67">
        <v>239.4</v>
      </c>
      <c r="H296" s="67"/>
      <c r="I296" s="65"/>
    </row>
    <row r="297" spans="1:9" x14ac:dyDescent="0.25">
      <c r="A297" s="63">
        <v>83</v>
      </c>
      <c r="B297" s="64">
        <v>45299</v>
      </c>
      <c r="C297" s="65" t="s">
        <v>463</v>
      </c>
      <c r="E297" s="63" t="s">
        <v>342</v>
      </c>
      <c r="F297" s="65" t="s">
        <v>340</v>
      </c>
      <c r="G297" s="67"/>
      <c r="H297" s="67">
        <v>2759.4</v>
      </c>
      <c r="I297" s="65"/>
    </row>
    <row r="298" spans="1:9" x14ac:dyDescent="0.25">
      <c r="A298" s="63">
        <v>84</v>
      </c>
      <c r="B298" s="64">
        <v>45299</v>
      </c>
      <c r="C298" s="65" t="s">
        <v>495</v>
      </c>
      <c r="D298" s="62" t="s">
        <v>270</v>
      </c>
      <c r="E298" s="63" t="s">
        <v>409</v>
      </c>
      <c r="F298" s="65" t="s">
        <v>410</v>
      </c>
      <c r="G298" s="67">
        <v>0.59</v>
      </c>
      <c r="H298" s="67"/>
      <c r="I298" s="65"/>
    </row>
    <row r="299" spans="1:9" x14ac:dyDescent="0.25">
      <c r="A299" s="63">
        <v>84</v>
      </c>
      <c r="B299" s="64">
        <v>45299</v>
      </c>
      <c r="C299" s="65" t="s">
        <v>495</v>
      </c>
      <c r="D299" s="62" t="s">
        <v>270</v>
      </c>
      <c r="E299" s="63" t="s">
        <v>409</v>
      </c>
      <c r="F299" s="65" t="s">
        <v>410</v>
      </c>
      <c r="G299" s="67"/>
      <c r="H299" s="67">
        <v>0.59</v>
      </c>
      <c r="I299" s="65"/>
    </row>
    <row r="300" spans="1:9" x14ac:dyDescent="0.25">
      <c r="A300" s="63">
        <v>85</v>
      </c>
      <c r="B300" s="64">
        <v>45299</v>
      </c>
      <c r="C300" s="65" t="s">
        <v>462</v>
      </c>
      <c r="E300" s="63" t="s">
        <v>454</v>
      </c>
      <c r="F300" s="65" t="s">
        <v>455</v>
      </c>
      <c r="G300" s="67">
        <v>129.94999999999999</v>
      </c>
      <c r="H300" s="67"/>
      <c r="I300" s="65"/>
    </row>
    <row r="301" spans="1:9" x14ac:dyDescent="0.25">
      <c r="A301" s="63">
        <v>85</v>
      </c>
      <c r="B301" s="64">
        <v>45299</v>
      </c>
      <c r="C301" s="65" t="s">
        <v>462</v>
      </c>
      <c r="E301" s="63" t="s">
        <v>353</v>
      </c>
      <c r="F301" s="65" t="s">
        <v>354</v>
      </c>
      <c r="G301" s="67">
        <v>6.5</v>
      </c>
      <c r="H301" s="67"/>
      <c r="I301" s="65"/>
    </row>
    <row r="302" spans="1:9" x14ac:dyDescent="0.25">
      <c r="A302" s="63">
        <v>85</v>
      </c>
      <c r="B302" s="64">
        <v>45299</v>
      </c>
      <c r="C302" s="65" t="s">
        <v>462</v>
      </c>
      <c r="E302" s="63" t="s">
        <v>358</v>
      </c>
      <c r="F302" s="65" t="s">
        <v>359</v>
      </c>
      <c r="G302" s="67">
        <v>12.96</v>
      </c>
      <c r="H302" s="67"/>
      <c r="I302" s="65"/>
    </row>
    <row r="303" spans="1:9" x14ac:dyDescent="0.25">
      <c r="A303" s="63">
        <v>85</v>
      </c>
      <c r="B303" s="64">
        <v>45299</v>
      </c>
      <c r="C303" s="65" t="s">
        <v>462</v>
      </c>
      <c r="E303" s="63" t="s">
        <v>403</v>
      </c>
      <c r="F303" s="65" t="s">
        <v>404</v>
      </c>
      <c r="G303" s="67"/>
      <c r="H303" s="67">
        <v>149.41</v>
      </c>
      <c r="I303" s="65" t="s">
        <v>422</v>
      </c>
    </row>
    <row r="304" spans="1:9" x14ac:dyDescent="0.25">
      <c r="A304" s="63">
        <v>86</v>
      </c>
      <c r="B304" s="64">
        <v>45299</v>
      </c>
      <c r="C304" s="65" t="s">
        <v>58</v>
      </c>
      <c r="E304" s="63" t="s">
        <v>454</v>
      </c>
      <c r="F304" s="65" t="s">
        <v>455</v>
      </c>
      <c r="G304" s="67">
        <v>0.28999999999999998</v>
      </c>
      <c r="H304" s="67"/>
      <c r="I304" s="65"/>
    </row>
    <row r="305" spans="1:9" x14ac:dyDescent="0.25">
      <c r="A305" s="63">
        <v>86</v>
      </c>
      <c r="B305" s="64">
        <v>45299</v>
      </c>
      <c r="C305" s="65" t="s">
        <v>58</v>
      </c>
      <c r="E305" s="63" t="s">
        <v>409</v>
      </c>
      <c r="F305" s="65" t="s">
        <v>410</v>
      </c>
      <c r="G305" s="67"/>
      <c r="H305" s="67">
        <v>0.28999999999999998</v>
      </c>
      <c r="I305" s="65"/>
    </row>
    <row r="306" spans="1:9" x14ac:dyDescent="0.25">
      <c r="A306" s="63">
        <v>87</v>
      </c>
      <c r="B306" s="64">
        <v>45299</v>
      </c>
      <c r="C306" s="65" t="s">
        <v>496</v>
      </c>
      <c r="D306" s="62" t="s">
        <v>270</v>
      </c>
      <c r="E306" s="63" t="s">
        <v>342</v>
      </c>
      <c r="F306" s="65" t="s">
        <v>340</v>
      </c>
      <c r="G306" s="67">
        <v>100000</v>
      </c>
      <c r="H306" s="67"/>
      <c r="I306" s="65"/>
    </row>
    <row r="307" spans="1:9" x14ac:dyDescent="0.25">
      <c r="A307" s="63">
        <v>87</v>
      </c>
      <c r="B307" s="64">
        <v>45299</v>
      </c>
      <c r="C307" s="65" t="s">
        <v>496</v>
      </c>
      <c r="D307" s="62" t="s">
        <v>270</v>
      </c>
      <c r="E307" s="63" t="s">
        <v>342</v>
      </c>
      <c r="F307" s="65" t="s">
        <v>340</v>
      </c>
      <c r="G307" s="67"/>
      <c r="H307" s="67">
        <v>100000</v>
      </c>
      <c r="I307" s="65"/>
    </row>
    <row r="308" spans="1:9" x14ac:dyDescent="0.25">
      <c r="A308" s="63">
        <v>87</v>
      </c>
      <c r="B308" s="64">
        <v>45299</v>
      </c>
      <c r="C308" s="65" t="s">
        <v>496</v>
      </c>
      <c r="D308" s="62" t="s">
        <v>270</v>
      </c>
      <c r="E308" s="63" t="s">
        <v>342</v>
      </c>
      <c r="F308" s="65" t="s">
        <v>340</v>
      </c>
      <c r="G308" s="67">
        <v>2</v>
      </c>
      <c r="H308" s="67"/>
      <c r="I308" s="65"/>
    </row>
    <row r="309" spans="1:9" x14ac:dyDescent="0.25">
      <c r="A309" s="63">
        <v>87</v>
      </c>
      <c r="B309" s="64">
        <v>45299</v>
      </c>
      <c r="C309" s="65" t="s">
        <v>496</v>
      </c>
      <c r="D309" s="62" t="s">
        <v>270</v>
      </c>
      <c r="E309" s="63" t="s">
        <v>342</v>
      </c>
      <c r="F309" s="65" t="s">
        <v>340</v>
      </c>
      <c r="G309" s="67"/>
      <c r="H309" s="67">
        <v>2</v>
      </c>
      <c r="I309" s="65"/>
    </row>
    <row r="310" spans="1:9" x14ac:dyDescent="0.25">
      <c r="A310" s="63">
        <v>88</v>
      </c>
      <c r="B310" s="64">
        <v>45298</v>
      </c>
      <c r="C310" s="65" t="s">
        <v>498</v>
      </c>
      <c r="D310" s="62" t="s">
        <v>497</v>
      </c>
      <c r="E310" s="63" t="s">
        <v>342</v>
      </c>
      <c r="F310" s="65" t="s">
        <v>340</v>
      </c>
      <c r="G310" s="67">
        <v>0.01</v>
      </c>
      <c r="H310" s="67"/>
      <c r="I310" s="65"/>
    </row>
    <row r="311" spans="1:9" x14ac:dyDescent="0.25">
      <c r="A311" s="63">
        <v>88</v>
      </c>
      <c r="B311" s="64">
        <v>45298</v>
      </c>
      <c r="C311" s="65" t="s">
        <v>498</v>
      </c>
      <c r="D311" s="62" t="s">
        <v>497</v>
      </c>
      <c r="E311" s="63" t="s">
        <v>409</v>
      </c>
      <c r="F311" s="65" t="s">
        <v>410</v>
      </c>
      <c r="G311" s="67"/>
      <c r="H311" s="67">
        <v>0.01</v>
      </c>
      <c r="I311" s="65"/>
    </row>
    <row r="312" spans="1:9" x14ac:dyDescent="0.25">
      <c r="A312" s="63">
        <v>89</v>
      </c>
      <c r="B312" s="64">
        <v>45299</v>
      </c>
      <c r="C312" s="65" t="s">
        <v>499</v>
      </c>
      <c r="D312" s="62" t="s">
        <v>58</v>
      </c>
      <c r="E312" s="63" t="s">
        <v>500</v>
      </c>
      <c r="F312" s="65" t="s">
        <v>501</v>
      </c>
      <c r="G312" s="67">
        <v>45.98</v>
      </c>
      <c r="H312" s="67"/>
      <c r="I312" s="65"/>
    </row>
    <row r="313" spans="1:9" x14ac:dyDescent="0.25">
      <c r="A313" s="63">
        <v>89</v>
      </c>
      <c r="B313" s="64">
        <v>45299</v>
      </c>
      <c r="C313" s="65" t="s">
        <v>499</v>
      </c>
      <c r="D313" s="62" t="s">
        <v>58</v>
      </c>
      <c r="E313" s="63" t="s">
        <v>372</v>
      </c>
      <c r="F313" s="65" t="s">
        <v>420</v>
      </c>
      <c r="G313" s="67"/>
      <c r="H313" s="67">
        <v>45.98</v>
      </c>
      <c r="I313" s="65"/>
    </row>
    <row r="314" spans="1:9" x14ac:dyDescent="0.25">
      <c r="A314" s="63">
        <v>90</v>
      </c>
      <c r="B314" s="64">
        <v>45300</v>
      </c>
      <c r="C314" s="65" t="s">
        <v>502</v>
      </c>
      <c r="E314" s="63" t="s">
        <v>503</v>
      </c>
      <c r="F314" s="65" t="s">
        <v>504</v>
      </c>
      <c r="G314" s="67">
        <v>259.95</v>
      </c>
      <c r="H314" s="67"/>
      <c r="I314" s="65"/>
    </row>
    <row r="315" spans="1:9" x14ac:dyDescent="0.25">
      <c r="A315" s="63">
        <v>90</v>
      </c>
      <c r="B315" s="64">
        <v>45300</v>
      </c>
      <c r="C315" s="65" t="s">
        <v>502</v>
      </c>
      <c r="E315" s="63" t="s">
        <v>342</v>
      </c>
      <c r="F315" s="65" t="s">
        <v>340</v>
      </c>
      <c r="G315" s="67"/>
      <c r="H315" s="67">
        <v>259.95</v>
      </c>
      <c r="I315" s="65"/>
    </row>
    <row r="316" spans="1:9" x14ac:dyDescent="0.25">
      <c r="A316" s="63">
        <v>91</v>
      </c>
      <c r="B316" s="64">
        <v>45301</v>
      </c>
      <c r="C316" s="65" t="s">
        <v>507</v>
      </c>
      <c r="D316" s="62" t="s">
        <v>506</v>
      </c>
      <c r="E316" s="63" t="s">
        <v>342</v>
      </c>
      <c r="F316" s="65" t="s">
        <v>340</v>
      </c>
      <c r="G316" s="71">
        <v>0.25</v>
      </c>
      <c r="H316" s="72"/>
      <c r="I316" s="65"/>
    </row>
    <row r="317" spans="1:9" x14ac:dyDescent="0.25">
      <c r="A317" s="63">
        <v>91</v>
      </c>
      <c r="B317" s="64">
        <v>45301</v>
      </c>
      <c r="C317" s="65" t="s">
        <v>507</v>
      </c>
      <c r="D317" s="62" t="s">
        <v>506</v>
      </c>
      <c r="E317" s="63" t="s">
        <v>367</v>
      </c>
      <c r="F317" s="65" t="s">
        <v>368</v>
      </c>
      <c r="G317" s="72"/>
      <c r="H317" s="71">
        <v>0.25</v>
      </c>
      <c r="I317" s="65"/>
    </row>
    <row r="318" spans="1:9" x14ac:dyDescent="0.25">
      <c r="A318" s="63">
        <v>92</v>
      </c>
      <c r="B318" s="64">
        <v>44931</v>
      </c>
      <c r="C318" s="65" t="s">
        <v>519</v>
      </c>
      <c r="D318" s="62" t="s">
        <v>508</v>
      </c>
      <c r="E318" s="63">
        <v>1000</v>
      </c>
      <c r="F318" s="65" t="s">
        <v>340</v>
      </c>
      <c r="G318" s="72">
        <v>5066.22</v>
      </c>
      <c r="H318" s="72"/>
      <c r="I318" s="65"/>
    </row>
    <row r="319" spans="1:9" x14ac:dyDescent="0.25">
      <c r="A319" s="63">
        <v>92</v>
      </c>
      <c r="B319" s="64">
        <v>44931</v>
      </c>
      <c r="C319" s="65" t="s">
        <v>519</v>
      </c>
      <c r="D319" s="62" t="s">
        <v>508</v>
      </c>
      <c r="E319" s="63">
        <v>1100</v>
      </c>
      <c r="F319" s="65" t="s">
        <v>509</v>
      </c>
      <c r="G319" s="72"/>
      <c r="H319" s="72">
        <v>5066.22</v>
      </c>
      <c r="I319" s="65"/>
    </row>
    <row r="320" spans="1:9" x14ac:dyDescent="0.25">
      <c r="A320" s="63">
        <v>93</v>
      </c>
      <c r="B320" s="64">
        <v>44931</v>
      </c>
      <c r="C320" s="65" t="s">
        <v>511</v>
      </c>
      <c r="D320" s="62" t="s">
        <v>510</v>
      </c>
      <c r="E320" s="63">
        <v>1000</v>
      </c>
      <c r="F320" s="65" t="s">
        <v>340</v>
      </c>
      <c r="G320" s="72">
        <v>5474.39</v>
      </c>
      <c r="H320" s="72"/>
      <c r="I320" s="65"/>
    </row>
    <row r="321" spans="1:9" x14ac:dyDescent="0.25">
      <c r="A321" s="63">
        <v>93</v>
      </c>
      <c r="B321" s="64">
        <v>44931</v>
      </c>
      <c r="C321" s="65" t="s">
        <v>511</v>
      </c>
      <c r="D321" s="62" t="s">
        <v>510</v>
      </c>
      <c r="E321" s="63">
        <v>1100</v>
      </c>
      <c r="F321" s="65" t="s">
        <v>509</v>
      </c>
      <c r="G321" s="72"/>
      <c r="H321" s="72">
        <v>5474.39</v>
      </c>
      <c r="I321" s="65"/>
    </row>
    <row r="322" spans="1:9" x14ac:dyDescent="0.25">
      <c r="A322" s="63">
        <v>94</v>
      </c>
      <c r="B322" s="64">
        <v>44931</v>
      </c>
      <c r="C322" s="65" t="s">
        <v>515</v>
      </c>
      <c r="D322" s="62" t="s">
        <v>512</v>
      </c>
      <c r="E322" s="63">
        <v>1000</v>
      </c>
      <c r="F322" s="65" t="s">
        <v>340</v>
      </c>
      <c r="G322" s="72">
        <v>346.46</v>
      </c>
      <c r="H322" s="72"/>
      <c r="I322" s="65"/>
    </row>
    <row r="323" spans="1:9" x14ac:dyDescent="0.25">
      <c r="A323" s="63">
        <v>94</v>
      </c>
      <c r="B323" s="64">
        <v>44931</v>
      </c>
      <c r="C323" s="65" t="s">
        <v>515</v>
      </c>
      <c r="D323" s="62" t="s">
        <v>512</v>
      </c>
      <c r="E323" s="63">
        <v>1100</v>
      </c>
      <c r="F323" s="65" t="s">
        <v>509</v>
      </c>
      <c r="G323" s="72"/>
      <c r="H323" s="72">
        <v>346.46</v>
      </c>
      <c r="I323" s="65"/>
    </row>
    <row r="324" spans="1:9" x14ac:dyDescent="0.25">
      <c r="A324" s="63">
        <v>95</v>
      </c>
      <c r="B324" s="64">
        <v>44964</v>
      </c>
      <c r="C324" s="65" t="s">
        <v>515</v>
      </c>
      <c r="D324" s="62" t="s">
        <v>513</v>
      </c>
      <c r="E324" s="63">
        <v>1000</v>
      </c>
      <c r="F324" s="65" t="s">
        <v>340</v>
      </c>
      <c r="G324" s="72">
        <v>250</v>
      </c>
      <c r="H324" s="72"/>
      <c r="I324" s="65"/>
    </row>
    <row r="325" spans="1:9" x14ac:dyDescent="0.25">
      <c r="A325" s="63">
        <v>95</v>
      </c>
      <c r="B325" s="64">
        <v>44964</v>
      </c>
      <c r="C325" s="65" t="s">
        <v>515</v>
      </c>
      <c r="D325" s="62" t="s">
        <v>513</v>
      </c>
      <c r="E325" s="63">
        <v>1100</v>
      </c>
      <c r="F325" s="65" t="s">
        <v>509</v>
      </c>
      <c r="G325" s="72"/>
      <c r="H325" s="72">
        <v>250</v>
      </c>
      <c r="I325" s="65"/>
    </row>
    <row r="326" spans="1:9" x14ac:dyDescent="0.25">
      <c r="A326" s="63">
        <v>96</v>
      </c>
      <c r="B326" s="64">
        <v>44964</v>
      </c>
      <c r="C326" s="65" t="s">
        <v>516</v>
      </c>
      <c r="D326" s="62" t="s">
        <v>514</v>
      </c>
      <c r="E326" s="63">
        <v>1000</v>
      </c>
      <c r="F326" s="65" t="s">
        <v>340</v>
      </c>
      <c r="G326" s="72">
        <v>750</v>
      </c>
      <c r="H326" s="72"/>
      <c r="I326" s="65"/>
    </row>
    <row r="327" spans="1:9" x14ac:dyDescent="0.25">
      <c r="A327" s="63">
        <v>96</v>
      </c>
      <c r="B327" s="64">
        <v>44964</v>
      </c>
      <c r="C327" s="65" t="s">
        <v>516</v>
      </c>
      <c r="D327" s="62" t="s">
        <v>514</v>
      </c>
      <c r="E327" s="63">
        <v>1100</v>
      </c>
      <c r="F327" s="65" t="s">
        <v>509</v>
      </c>
      <c r="G327" s="72"/>
      <c r="H327" s="72">
        <v>750</v>
      </c>
      <c r="I327" s="65"/>
    </row>
    <row r="328" spans="1:9" x14ac:dyDescent="0.25">
      <c r="A328" s="63">
        <v>97</v>
      </c>
      <c r="B328" s="64">
        <v>45328</v>
      </c>
      <c r="C328" s="65" t="s">
        <v>520</v>
      </c>
      <c r="D328" s="62" t="s">
        <v>517</v>
      </c>
      <c r="E328" s="63">
        <v>1000</v>
      </c>
      <c r="F328" s="65" t="s">
        <v>340</v>
      </c>
      <c r="G328" s="72">
        <v>348.08</v>
      </c>
      <c r="H328" s="72"/>
      <c r="I328" s="65"/>
    </row>
    <row r="329" spans="1:9" x14ac:dyDescent="0.25">
      <c r="A329" s="63">
        <v>97</v>
      </c>
      <c r="B329" s="64">
        <v>45328</v>
      </c>
      <c r="C329" s="65" t="s">
        <v>520</v>
      </c>
      <c r="D329" s="62" t="s">
        <v>517</v>
      </c>
      <c r="E329" s="63">
        <v>1100</v>
      </c>
      <c r="F329" s="65" t="s">
        <v>509</v>
      </c>
      <c r="G329" s="72"/>
      <c r="H329" s="72">
        <v>348.08</v>
      </c>
      <c r="I329" s="65"/>
    </row>
    <row r="330" spans="1:9" x14ac:dyDescent="0.25">
      <c r="A330" s="63">
        <v>98</v>
      </c>
      <c r="B330" s="64">
        <v>45329</v>
      </c>
      <c r="C330" s="65" t="s">
        <v>521</v>
      </c>
      <c r="D330" s="62" t="s">
        <v>518</v>
      </c>
      <c r="E330" s="63">
        <v>1000</v>
      </c>
      <c r="F330" s="65" t="s">
        <v>340</v>
      </c>
      <c r="G330" s="72">
        <v>500</v>
      </c>
      <c r="H330" s="72"/>
      <c r="I330" s="65"/>
    </row>
    <row r="331" spans="1:9" x14ac:dyDescent="0.25">
      <c r="A331" s="63">
        <v>98</v>
      </c>
      <c r="B331" s="64">
        <v>45329</v>
      </c>
      <c r="C331" s="65" t="s">
        <v>521</v>
      </c>
      <c r="D331" s="62" t="s">
        <v>518</v>
      </c>
      <c r="E331" s="63">
        <v>1100</v>
      </c>
      <c r="F331" s="65" t="s">
        <v>509</v>
      </c>
      <c r="G331" s="72"/>
      <c r="H331" s="72">
        <v>500</v>
      </c>
      <c r="I331" s="65"/>
    </row>
    <row r="332" spans="1:9" x14ac:dyDescent="0.25">
      <c r="A332" s="63">
        <v>99</v>
      </c>
      <c r="B332" s="64">
        <v>45329</v>
      </c>
      <c r="C332" s="65" t="s">
        <v>516</v>
      </c>
      <c r="D332" s="62" t="s">
        <v>522</v>
      </c>
      <c r="E332" s="63">
        <v>1000</v>
      </c>
      <c r="F332" s="65" t="s">
        <v>340</v>
      </c>
      <c r="G332" s="72">
        <v>329.99</v>
      </c>
      <c r="H332" s="72"/>
      <c r="I332" s="65"/>
    </row>
    <row r="333" spans="1:9" x14ac:dyDescent="0.25">
      <c r="A333" s="63">
        <v>99</v>
      </c>
      <c r="B333" s="64">
        <v>45329</v>
      </c>
      <c r="C333" s="65" t="s">
        <v>516</v>
      </c>
      <c r="D333" s="62" t="s">
        <v>522</v>
      </c>
      <c r="E333" s="63">
        <v>1100</v>
      </c>
      <c r="F333" s="65" t="s">
        <v>509</v>
      </c>
      <c r="G333" s="72"/>
      <c r="H333" s="72">
        <v>329.99</v>
      </c>
      <c r="I333" s="65"/>
    </row>
    <row r="334" spans="1:9" x14ac:dyDescent="0.25">
      <c r="A334" s="63">
        <v>100</v>
      </c>
      <c r="B334" s="64">
        <v>45329</v>
      </c>
      <c r="C334" s="65" t="s">
        <v>524</v>
      </c>
      <c r="D334" s="62" t="s">
        <v>523</v>
      </c>
      <c r="E334" s="63">
        <v>1000</v>
      </c>
      <c r="F334" s="65" t="s">
        <v>340</v>
      </c>
      <c r="G334" s="72">
        <v>1397.99</v>
      </c>
      <c r="H334" s="72"/>
      <c r="I334" s="65"/>
    </row>
    <row r="335" spans="1:9" x14ac:dyDescent="0.25">
      <c r="A335" s="63">
        <v>100</v>
      </c>
      <c r="B335" s="64">
        <v>45329</v>
      </c>
      <c r="C335" s="65" t="s">
        <v>524</v>
      </c>
      <c r="D335" s="62" t="s">
        <v>523</v>
      </c>
      <c r="E335" s="63">
        <v>1100</v>
      </c>
      <c r="F335" s="65" t="s">
        <v>509</v>
      </c>
      <c r="G335" s="72"/>
      <c r="H335" s="72">
        <v>1397.99</v>
      </c>
      <c r="I335" s="65"/>
    </row>
    <row r="336" spans="1:9" x14ac:dyDescent="0.25">
      <c r="A336" s="63">
        <v>101</v>
      </c>
      <c r="B336" s="64">
        <v>45329</v>
      </c>
      <c r="C336" s="65" t="s">
        <v>524</v>
      </c>
      <c r="D336" s="62" t="s">
        <v>525</v>
      </c>
      <c r="E336" s="63">
        <v>1000</v>
      </c>
      <c r="F336" s="65" t="s">
        <v>340</v>
      </c>
      <c r="G336" s="72">
        <v>500</v>
      </c>
      <c r="H336" s="72"/>
      <c r="I336" s="65"/>
    </row>
    <row r="337" spans="1:9" x14ac:dyDescent="0.25">
      <c r="A337" s="63">
        <v>101</v>
      </c>
      <c r="B337" s="64">
        <v>45329</v>
      </c>
      <c r="C337" s="65" t="s">
        <v>524</v>
      </c>
      <c r="D337" s="62" t="s">
        <v>525</v>
      </c>
      <c r="E337" s="63">
        <v>1100</v>
      </c>
      <c r="F337" s="65" t="s">
        <v>509</v>
      </c>
      <c r="G337" s="72"/>
      <c r="H337" s="72">
        <v>500</v>
      </c>
      <c r="I337" s="65"/>
    </row>
    <row r="338" spans="1:9" x14ac:dyDescent="0.25">
      <c r="A338" s="63">
        <v>102</v>
      </c>
      <c r="B338" s="64">
        <v>45330</v>
      </c>
      <c r="C338" s="65" t="s">
        <v>511</v>
      </c>
      <c r="D338" s="62" t="s">
        <v>526</v>
      </c>
      <c r="E338" s="63">
        <v>1000</v>
      </c>
      <c r="F338" s="65" t="s">
        <v>340</v>
      </c>
      <c r="G338" s="72">
        <v>1881.37</v>
      </c>
      <c r="H338" s="72"/>
      <c r="I338" s="65"/>
    </row>
    <row r="339" spans="1:9" x14ac:dyDescent="0.25">
      <c r="A339" s="63">
        <v>102</v>
      </c>
      <c r="B339" s="64">
        <v>45330</v>
      </c>
      <c r="C339" s="65" t="s">
        <v>511</v>
      </c>
      <c r="D339" s="62" t="s">
        <v>526</v>
      </c>
      <c r="E339" s="63">
        <v>1100</v>
      </c>
      <c r="F339" s="65" t="s">
        <v>509</v>
      </c>
      <c r="G339" s="72"/>
      <c r="H339" s="72">
        <v>1881.37</v>
      </c>
      <c r="I339" s="65"/>
    </row>
    <row r="340" spans="1:9" x14ac:dyDescent="0.25">
      <c r="A340" s="63">
        <v>103</v>
      </c>
      <c r="B340" s="64">
        <v>45330</v>
      </c>
      <c r="C340" s="65" t="s">
        <v>511</v>
      </c>
      <c r="D340" s="62" t="s">
        <v>527</v>
      </c>
      <c r="E340" s="63">
        <v>1000</v>
      </c>
      <c r="F340" s="65" t="s">
        <v>340</v>
      </c>
      <c r="G340" s="72">
        <v>0</v>
      </c>
      <c r="H340" s="72"/>
      <c r="I340" s="65"/>
    </row>
    <row r="341" spans="1:9" x14ac:dyDescent="0.25">
      <c r="A341" s="63">
        <v>103</v>
      </c>
      <c r="B341" s="64">
        <v>45330</v>
      </c>
      <c r="C341" s="65" t="s">
        <v>511</v>
      </c>
      <c r="D341" s="62" t="s">
        <v>527</v>
      </c>
      <c r="E341" s="63">
        <v>1100</v>
      </c>
      <c r="F341" s="65" t="s">
        <v>509</v>
      </c>
      <c r="G341" s="72"/>
      <c r="H341" s="72">
        <v>0</v>
      </c>
      <c r="I341" s="65"/>
    </row>
    <row r="342" spans="1:9" x14ac:dyDescent="0.25">
      <c r="A342" s="63">
        <v>104</v>
      </c>
      <c r="B342" s="64">
        <v>45330</v>
      </c>
      <c r="C342" s="65" t="s">
        <v>516</v>
      </c>
      <c r="D342" s="62" t="s">
        <v>528</v>
      </c>
      <c r="E342" s="63">
        <v>1000</v>
      </c>
      <c r="F342" s="65" t="s">
        <v>340</v>
      </c>
      <c r="G342" s="72">
        <v>250</v>
      </c>
      <c r="H342" s="72"/>
      <c r="I342" s="65"/>
    </row>
    <row r="343" spans="1:9" x14ac:dyDescent="0.25">
      <c r="A343" s="63">
        <v>104</v>
      </c>
      <c r="B343" s="64">
        <v>45330</v>
      </c>
      <c r="C343" s="65" t="s">
        <v>516</v>
      </c>
      <c r="D343" s="62" t="s">
        <v>528</v>
      </c>
      <c r="E343" s="63">
        <v>1100</v>
      </c>
      <c r="F343" s="65" t="s">
        <v>509</v>
      </c>
      <c r="G343" s="72"/>
      <c r="H343" s="72">
        <v>250</v>
      </c>
      <c r="I343" s="65"/>
    </row>
    <row r="344" spans="1:9" x14ac:dyDescent="0.25">
      <c r="A344" s="63">
        <v>105</v>
      </c>
      <c r="B344" s="64">
        <v>45330</v>
      </c>
      <c r="C344" s="65" t="s">
        <v>531</v>
      </c>
      <c r="D344" s="62" t="s">
        <v>529</v>
      </c>
      <c r="E344" s="63">
        <v>1000</v>
      </c>
      <c r="F344" s="65" t="s">
        <v>340</v>
      </c>
      <c r="G344" s="72">
        <v>99.99</v>
      </c>
      <c r="H344" s="72"/>
      <c r="I344" s="65"/>
    </row>
    <row r="345" spans="1:9" x14ac:dyDescent="0.25">
      <c r="A345" s="63">
        <v>105</v>
      </c>
      <c r="B345" s="64">
        <v>45330</v>
      </c>
      <c r="C345" s="65" t="s">
        <v>531</v>
      </c>
      <c r="D345" s="62" t="s">
        <v>529</v>
      </c>
      <c r="E345" s="63">
        <v>1100</v>
      </c>
      <c r="F345" s="65" t="s">
        <v>509</v>
      </c>
      <c r="G345" s="72"/>
      <c r="H345" s="72">
        <v>99.99</v>
      </c>
      <c r="I345" s="65"/>
    </row>
    <row r="346" spans="1:9" x14ac:dyDescent="0.25">
      <c r="A346" s="63">
        <v>106</v>
      </c>
      <c r="B346" s="64">
        <v>45330</v>
      </c>
      <c r="C346" s="65" t="s">
        <v>531</v>
      </c>
      <c r="D346" s="62" t="s">
        <v>530</v>
      </c>
      <c r="E346" s="63">
        <v>1000</v>
      </c>
      <c r="F346" s="65" t="s">
        <v>340</v>
      </c>
      <c r="G346" s="72">
        <v>200</v>
      </c>
      <c r="H346" s="72"/>
      <c r="I346" s="65"/>
    </row>
    <row r="347" spans="1:9" x14ac:dyDescent="0.25">
      <c r="A347" s="63">
        <v>106</v>
      </c>
      <c r="B347" s="64">
        <v>45330</v>
      </c>
      <c r="C347" s="65" t="s">
        <v>531</v>
      </c>
      <c r="D347" s="62" t="s">
        <v>530</v>
      </c>
      <c r="E347" s="63">
        <v>1100</v>
      </c>
      <c r="F347" s="65" t="s">
        <v>509</v>
      </c>
      <c r="G347" s="72"/>
      <c r="H347" s="72">
        <v>200</v>
      </c>
      <c r="I347" s="65"/>
    </row>
    <row r="348" spans="1:9" x14ac:dyDescent="0.25">
      <c r="A348" s="63">
        <v>107</v>
      </c>
      <c r="B348" s="64">
        <v>45330</v>
      </c>
      <c r="C348" s="65" t="s">
        <v>555</v>
      </c>
      <c r="D348" s="62" t="s">
        <v>270</v>
      </c>
      <c r="E348" s="73" t="s">
        <v>409</v>
      </c>
      <c r="F348" s="74" t="s">
        <v>410</v>
      </c>
      <c r="G348" s="72">
        <v>24.99</v>
      </c>
      <c r="H348" s="72"/>
      <c r="I348" s="65"/>
    </row>
    <row r="349" spans="1:9" x14ac:dyDescent="0.25">
      <c r="A349" s="63">
        <v>107</v>
      </c>
      <c r="B349" s="64">
        <v>45330</v>
      </c>
      <c r="C349" s="65" t="s">
        <v>555</v>
      </c>
      <c r="D349" s="62" t="s">
        <v>270</v>
      </c>
      <c r="E349" s="73" t="s">
        <v>342</v>
      </c>
      <c r="F349" s="74" t="s">
        <v>340</v>
      </c>
      <c r="G349" s="72"/>
      <c r="H349" s="72">
        <v>24.99</v>
      </c>
      <c r="I349" s="65"/>
    </row>
    <row r="350" spans="1:9" x14ac:dyDescent="0.25">
      <c r="A350" s="63">
        <v>108</v>
      </c>
      <c r="B350" s="64">
        <v>45331</v>
      </c>
      <c r="C350" s="65" t="s">
        <v>459</v>
      </c>
      <c r="E350" s="73" t="s">
        <v>387</v>
      </c>
      <c r="F350" s="74" t="s">
        <v>343</v>
      </c>
      <c r="G350" s="72">
        <v>262.44</v>
      </c>
      <c r="H350" s="72"/>
      <c r="I350" s="65"/>
    </row>
    <row r="351" spans="1:9" x14ac:dyDescent="0.25">
      <c r="A351" s="63">
        <v>108</v>
      </c>
      <c r="B351" s="64">
        <v>45331</v>
      </c>
      <c r="C351" s="65" t="s">
        <v>459</v>
      </c>
      <c r="E351" s="73" t="s">
        <v>363</v>
      </c>
      <c r="F351" s="74" t="s">
        <v>364</v>
      </c>
      <c r="G351" s="72"/>
      <c r="H351" s="72">
        <v>250</v>
      </c>
      <c r="I351" s="65"/>
    </row>
    <row r="352" spans="1:9" x14ac:dyDescent="0.25">
      <c r="A352" s="63">
        <v>108</v>
      </c>
      <c r="B352" s="64">
        <v>45331</v>
      </c>
      <c r="C352" s="65" t="s">
        <v>459</v>
      </c>
      <c r="E352" s="73" t="s">
        <v>350</v>
      </c>
      <c r="F352" s="74" t="s">
        <v>351</v>
      </c>
      <c r="G352" s="72"/>
      <c r="H352" s="72">
        <v>12.5</v>
      </c>
      <c r="I352" s="65"/>
    </row>
    <row r="353" spans="1:9" x14ac:dyDescent="0.25">
      <c r="A353" s="63">
        <v>108</v>
      </c>
      <c r="B353" s="64">
        <v>45331</v>
      </c>
      <c r="C353" s="65" t="s">
        <v>459</v>
      </c>
      <c r="E353" s="73" t="s">
        <v>358</v>
      </c>
      <c r="F353" s="74" t="s">
        <v>359</v>
      </c>
      <c r="G353" s="72"/>
      <c r="H353" s="72">
        <v>24.94</v>
      </c>
      <c r="I353" s="65"/>
    </row>
    <row r="354" spans="1:9" x14ac:dyDescent="0.25">
      <c r="A354" s="63">
        <v>108</v>
      </c>
      <c r="B354" s="64">
        <v>45331</v>
      </c>
      <c r="C354" s="65" t="s">
        <v>459</v>
      </c>
      <c r="E354" s="73" t="s">
        <v>372</v>
      </c>
      <c r="F354" s="65" t="s">
        <v>420</v>
      </c>
      <c r="G354" s="72">
        <v>25</v>
      </c>
      <c r="H354" s="72"/>
      <c r="I354" s="65"/>
    </row>
    <row r="355" spans="1:9" x14ac:dyDescent="0.25">
      <c r="A355" s="63">
        <v>109</v>
      </c>
      <c r="B355" s="64">
        <v>45331</v>
      </c>
      <c r="C355" s="65" t="s">
        <v>556</v>
      </c>
      <c r="D355" s="62" t="s">
        <v>270</v>
      </c>
      <c r="E355" s="73" t="s">
        <v>342</v>
      </c>
      <c r="F355" s="74" t="s">
        <v>340</v>
      </c>
      <c r="G355" s="72">
        <v>199.99</v>
      </c>
      <c r="H355" s="72"/>
      <c r="I355" s="65"/>
    </row>
    <row r="356" spans="1:9" x14ac:dyDescent="0.25">
      <c r="A356" s="63">
        <v>109</v>
      </c>
      <c r="B356" s="64">
        <v>45331</v>
      </c>
      <c r="C356" s="65" t="s">
        <v>556</v>
      </c>
      <c r="D356" s="62" t="s">
        <v>270</v>
      </c>
      <c r="E356" s="73" t="s">
        <v>409</v>
      </c>
      <c r="F356" s="74" t="s">
        <v>410</v>
      </c>
      <c r="G356" s="72"/>
      <c r="H356" s="72">
        <v>199.99</v>
      </c>
      <c r="I356" s="65"/>
    </row>
    <row r="357" spans="1:9" x14ac:dyDescent="0.25">
      <c r="A357" s="63">
        <v>110</v>
      </c>
      <c r="B357" s="64">
        <v>45331</v>
      </c>
      <c r="C357" s="65" t="s">
        <v>47</v>
      </c>
      <c r="D357" s="62" t="s">
        <v>557</v>
      </c>
      <c r="E357" s="63">
        <v>1000</v>
      </c>
      <c r="F357" s="65" t="s">
        <v>340</v>
      </c>
      <c r="G357" s="72">
        <v>45.2</v>
      </c>
      <c r="H357" s="72"/>
      <c r="I357" s="65"/>
    </row>
    <row r="358" spans="1:9" x14ac:dyDescent="0.25">
      <c r="A358" s="63">
        <v>110</v>
      </c>
      <c r="B358" s="64">
        <v>45331</v>
      </c>
      <c r="C358" s="65" t="s">
        <v>47</v>
      </c>
      <c r="D358" s="62" t="s">
        <v>557</v>
      </c>
      <c r="E358" s="63">
        <v>1100</v>
      </c>
      <c r="F358" s="65" t="s">
        <v>509</v>
      </c>
      <c r="G358" s="72"/>
      <c r="H358" s="72">
        <v>45.2</v>
      </c>
      <c r="I358" s="65"/>
    </row>
    <row r="359" spans="1:9" x14ac:dyDescent="0.25">
      <c r="A359" s="63">
        <v>111</v>
      </c>
      <c r="B359" s="64">
        <v>45331</v>
      </c>
      <c r="C359" s="65" t="s">
        <v>47</v>
      </c>
      <c r="D359" s="62" t="s">
        <v>558</v>
      </c>
      <c r="E359" s="63">
        <v>1000</v>
      </c>
      <c r="F359" s="65" t="s">
        <v>340</v>
      </c>
      <c r="G359" s="72">
        <v>25</v>
      </c>
      <c r="H359" s="72"/>
      <c r="I359" s="65"/>
    </row>
    <row r="360" spans="1:9" x14ac:dyDescent="0.25">
      <c r="A360" s="63">
        <v>111</v>
      </c>
      <c r="B360" s="64">
        <v>45331</v>
      </c>
      <c r="C360" s="65" t="s">
        <v>47</v>
      </c>
      <c r="D360" s="62" t="s">
        <v>558</v>
      </c>
      <c r="E360" s="63">
        <v>1100</v>
      </c>
      <c r="F360" s="65" t="s">
        <v>509</v>
      </c>
      <c r="G360" s="72"/>
      <c r="H360" s="72">
        <v>25</v>
      </c>
      <c r="I360" s="65"/>
    </row>
    <row r="361" spans="1:9" x14ac:dyDescent="0.25">
      <c r="A361" s="63">
        <v>112</v>
      </c>
      <c r="B361" s="64">
        <v>45331</v>
      </c>
      <c r="C361" s="65" t="s">
        <v>47</v>
      </c>
      <c r="D361" s="62" t="s">
        <v>559</v>
      </c>
      <c r="E361" s="73" t="s">
        <v>342</v>
      </c>
      <c r="F361" s="74" t="s">
        <v>340</v>
      </c>
      <c r="G361" s="72">
        <v>25</v>
      </c>
      <c r="H361" s="72"/>
      <c r="I361" s="74" t="s">
        <v>560</v>
      </c>
    </row>
    <row r="362" spans="1:9" x14ac:dyDescent="0.25">
      <c r="A362" s="63">
        <v>112</v>
      </c>
      <c r="B362" s="64">
        <v>45331</v>
      </c>
      <c r="C362" s="65" t="s">
        <v>47</v>
      </c>
      <c r="D362" s="62" t="s">
        <v>559</v>
      </c>
      <c r="E362" s="73" t="s">
        <v>387</v>
      </c>
      <c r="F362" s="74" t="s">
        <v>509</v>
      </c>
      <c r="G362" s="72"/>
      <c r="H362" s="72">
        <v>25</v>
      </c>
      <c r="I362" s="74" t="s">
        <v>560</v>
      </c>
    </row>
    <row r="363" spans="1:9" x14ac:dyDescent="0.25">
      <c r="A363" s="63">
        <v>113</v>
      </c>
      <c r="B363" s="64">
        <v>45331</v>
      </c>
      <c r="C363" s="65" t="s">
        <v>561</v>
      </c>
      <c r="E363" s="73" t="s">
        <v>409</v>
      </c>
      <c r="F363" s="74" t="s">
        <v>410</v>
      </c>
      <c r="G363" s="72">
        <v>29.95</v>
      </c>
      <c r="H363" s="72"/>
      <c r="I363" s="65"/>
    </row>
    <row r="364" spans="1:9" x14ac:dyDescent="0.25">
      <c r="A364" s="63">
        <v>113</v>
      </c>
      <c r="B364" s="64">
        <v>45331</v>
      </c>
      <c r="C364" s="65" t="s">
        <v>561</v>
      </c>
      <c r="E364" s="73" t="s">
        <v>342</v>
      </c>
      <c r="F364" s="74" t="s">
        <v>340</v>
      </c>
      <c r="G364" s="72"/>
      <c r="H364" s="72">
        <v>29.95</v>
      </c>
      <c r="I364" s="65"/>
    </row>
    <row r="365" spans="1:9" x14ac:dyDescent="0.25">
      <c r="A365" s="63">
        <v>114</v>
      </c>
      <c r="B365" s="64">
        <v>45331</v>
      </c>
      <c r="C365" s="65" t="s">
        <v>563</v>
      </c>
      <c r="D365" s="62" t="s">
        <v>562</v>
      </c>
      <c r="E365" s="73" t="s">
        <v>564</v>
      </c>
      <c r="F365" s="74" t="s">
        <v>565</v>
      </c>
      <c r="G365" s="72">
        <v>195.95</v>
      </c>
      <c r="H365" s="72"/>
      <c r="I365" s="65"/>
    </row>
    <row r="366" spans="1:9" x14ac:dyDescent="0.25">
      <c r="A366" s="63">
        <v>114</v>
      </c>
      <c r="B366" s="64">
        <v>45331</v>
      </c>
      <c r="C366" s="65" t="s">
        <v>563</v>
      </c>
      <c r="D366" s="62" t="s">
        <v>562</v>
      </c>
      <c r="E366" s="73" t="s">
        <v>372</v>
      </c>
      <c r="F366" s="65" t="s">
        <v>420</v>
      </c>
      <c r="G366" s="72"/>
      <c r="H366" s="72">
        <v>195.95</v>
      </c>
      <c r="I366" s="65"/>
    </row>
    <row r="367" spans="1:9" x14ac:dyDescent="0.25">
      <c r="A367" s="63">
        <v>115</v>
      </c>
      <c r="B367" s="64">
        <v>45331</v>
      </c>
      <c r="C367" s="65" t="s">
        <v>47</v>
      </c>
      <c r="D367" s="62" t="s">
        <v>566</v>
      </c>
      <c r="E367" s="73" t="s">
        <v>342</v>
      </c>
      <c r="F367" s="74" t="s">
        <v>340</v>
      </c>
      <c r="G367" s="72">
        <v>100</v>
      </c>
      <c r="H367" s="72"/>
      <c r="I367" s="74" t="s">
        <v>567</v>
      </c>
    </row>
    <row r="368" spans="1:9" x14ac:dyDescent="0.25">
      <c r="A368" s="63">
        <v>115</v>
      </c>
      <c r="B368" s="64">
        <v>45331</v>
      </c>
      <c r="C368" s="65" t="s">
        <v>47</v>
      </c>
      <c r="D368" s="62" t="s">
        <v>566</v>
      </c>
      <c r="E368" s="73" t="s">
        <v>387</v>
      </c>
      <c r="F368" s="74" t="s">
        <v>509</v>
      </c>
      <c r="G368" s="72"/>
      <c r="H368" s="72">
        <v>100</v>
      </c>
      <c r="I368" s="74" t="s">
        <v>567</v>
      </c>
    </row>
    <row r="369" spans="1:9" x14ac:dyDescent="0.25">
      <c r="A369" s="63">
        <v>116</v>
      </c>
      <c r="B369" s="64">
        <v>45336</v>
      </c>
      <c r="C369" s="65" t="s">
        <v>104</v>
      </c>
      <c r="D369" s="62" t="s">
        <v>584</v>
      </c>
      <c r="E369" s="73" t="s">
        <v>342</v>
      </c>
      <c r="F369" s="74" t="s">
        <v>340</v>
      </c>
      <c r="G369" s="72">
        <v>63.52</v>
      </c>
      <c r="H369" s="72"/>
      <c r="I369" s="74"/>
    </row>
    <row r="370" spans="1:9" x14ac:dyDescent="0.25">
      <c r="A370" s="63">
        <v>116</v>
      </c>
      <c r="B370" s="64">
        <v>45336</v>
      </c>
      <c r="C370" s="65" t="s">
        <v>104</v>
      </c>
      <c r="D370" s="62" t="s">
        <v>584</v>
      </c>
      <c r="E370" s="73" t="s">
        <v>387</v>
      </c>
      <c r="F370" s="74" t="s">
        <v>509</v>
      </c>
      <c r="G370" s="72"/>
      <c r="H370" s="72">
        <v>63.52</v>
      </c>
      <c r="I370" s="74"/>
    </row>
    <row r="371" spans="1:9" x14ac:dyDescent="0.25">
      <c r="A371" s="63">
        <v>117</v>
      </c>
      <c r="B371" s="64">
        <v>45337</v>
      </c>
      <c r="C371" s="65" t="s">
        <v>233</v>
      </c>
      <c r="D371" s="62" t="s">
        <v>585</v>
      </c>
      <c r="E371" s="73" t="s">
        <v>342</v>
      </c>
      <c r="F371" s="74" t="s">
        <v>340</v>
      </c>
      <c r="G371" s="72">
        <v>188.86</v>
      </c>
      <c r="H371" s="72"/>
      <c r="I371" s="74"/>
    </row>
    <row r="372" spans="1:9" x14ac:dyDescent="0.25">
      <c r="A372" s="63">
        <v>117</v>
      </c>
      <c r="B372" s="64">
        <v>45331</v>
      </c>
      <c r="C372" s="65" t="s">
        <v>47</v>
      </c>
      <c r="D372" s="62" t="s">
        <v>585</v>
      </c>
      <c r="E372" s="73" t="s">
        <v>387</v>
      </c>
      <c r="F372" s="74" t="s">
        <v>509</v>
      </c>
      <c r="G372" s="72"/>
      <c r="H372" s="72">
        <v>188.86</v>
      </c>
      <c r="I372" s="74"/>
    </row>
    <row r="373" spans="1:9" x14ac:dyDescent="0.25">
      <c r="A373" s="63">
        <v>118</v>
      </c>
      <c r="B373" s="64">
        <v>45337</v>
      </c>
      <c r="C373" s="65" t="s">
        <v>586</v>
      </c>
      <c r="D373" s="62" t="s">
        <v>587</v>
      </c>
      <c r="E373" s="73" t="s">
        <v>409</v>
      </c>
      <c r="F373" s="74" t="s">
        <v>410</v>
      </c>
      <c r="G373" s="72">
        <v>0.1</v>
      </c>
      <c r="H373" s="72"/>
      <c r="I373" s="65"/>
    </row>
    <row r="374" spans="1:9" x14ac:dyDescent="0.25">
      <c r="A374" s="63">
        <v>118</v>
      </c>
      <c r="B374" s="64">
        <v>45337</v>
      </c>
      <c r="C374" s="65" t="s">
        <v>586</v>
      </c>
      <c r="D374" s="62" t="s">
        <v>587</v>
      </c>
      <c r="E374" s="73" t="s">
        <v>342</v>
      </c>
      <c r="F374" s="74" t="s">
        <v>340</v>
      </c>
      <c r="G374" s="72"/>
      <c r="H374" s="72">
        <v>0.1</v>
      </c>
      <c r="I374" s="65"/>
    </row>
    <row r="375" spans="1:9" x14ac:dyDescent="0.25">
      <c r="A375" s="63">
        <v>119</v>
      </c>
      <c r="B375" s="64">
        <v>45337</v>
      </c>
      <c r="C375" s="65"/>
      <c r="D375" s="62" t="s">
        <v>588</v>
      </c>
      <c r="E375" s="73" t="s">
        <v>409</v>
      </c>
      <c r="F375" s="74" t="s">
        <v>410</v>
      </c>
      <c r="G375" s="72">
        <v>0.2</v>
      </c>
      <c r="H375" s="72"/>
      <c r="I375" s="65"/>
    </row>
    <row r="376" spans="1:9" x14ac:dyDescent="0.25">
      <c r="A376" s="63">
        <v>119</v>
      </c>
      <c r="B376" s="64">
        <v>45337</v>
      </c>
      <c r="C376" s="65"/>
      <c r="D376" s="62" t="s">
        <v>588</v>
      </c>
      <c r="E376" s="73" t="s">
        <v>342</v>
      </c>
      <c r="F376" s="74" t="s">
        <v>340</v>
      </c>
      <c r="G376" s="72"/>
      <c r="H376" s="72">
        <v>0.2</v>
      </c>
      <c r="I376" s="65"/>
    </row>
    <row r="377" spans="1:9" x14ac:dyDescent="0.25">
      <c r="A377" s="63">
        <v>120</v>
      </c>
      <c r="B377" s="64">
        <v>45337</v>
      </c>
      <c r="C377" s="65" t="s">
        <v>589</v>
      </c>
      <c r="D377" s="62" t="s">
        <v>480</v>
      </c>
      <c r="E377" s="73" t="s">
        <v>409</v>
      </c>
      <c r="F377" s="74" t="s">
        <v>410</v>
      </c>
      <c r="G377" s="72">
        <v>0.3</v>
      </c>
      <c r="H377" s="72"/>
      <c r="I377" s="65"/>
    </row>
    <row r="378" spans="1:9" x14ac:dyDescent="0.25">
      <c r="A378" s="63">
        <v>120</v>
      </c>
      <c r="B378" s="64">
        <v>45337</v>
      </c>
      <c r="C378" s="65" t="s">
        <v>589</v>
      </c>
      <c r="D378" s="62" t="s">
        <v>480</v>
      </c>
      <c r="E378" s="73">
        <v>1000</v>
      </c>
      <c r="F378" s="74" t="s">
        <v>340</v>
      </c>
      <c r="G378" s="72"/>
      <c r="H378" s="72">
        <v>0.3</v>
      </c>
      <c r="I378" s="65"/>
    </row>
    <row r="379" spans="1:9" x14ac:dyDescent="0.25">
      <c r="A379" s="63">
        <v>121</v>
      </c>
      <c r="B379" s="64">
        <v>45337</v>
      </c>
      <c r="C379" s="65" t="s">
        <v>590</v>
      </c>
      <c r="D379" s="62" t="s">
        <v>232</v>
      </c>
      <c r="E379" s="73" t="s">
        <v>409</v>
      </c>
      <c r="F379" s="74" t="s">
        <v>410</v>
      </c>
      <c r="G379" s="72">
        <v>0.4</v>
      </c>
      <c r="H379" s="72"/>
      <c r="I379" s="65"/>
    </row>
    <row r="380" spans="1:9" x14ac:dyDescent="0.25">
      <c r="A380" s="63">
        <v>121</v>
      </c>
      <c r="B380" s="64">
        <v>45337</v>
      </c>
      <c r="C380" s="65" t="s">
        <v>590</v>
      </c>
      <c r="D380" s="62" t="s">
        <v>232</v>
      </c>
      <c r="E380" s="73" t="s">
        <v>342</v>
      </c>
      <c r="F380" s="74" t="s">
        <v>340</v>
      </c>
      <c r="G380" s="72"/>
      <c r="H380" s="72">
        <v>0.4</v>
      </c>
      <c r="I380" s="65"/>
    </row>
    <row r="381" spans="1:9" x14ac:dyDescent="0.25">
      <c r="A381" s="63">
        <v>122</v>
      </c>
      <c r="B381" s="64">
        <v>45337</v>
      </c>
      <c r="C381" s="65" t="s">
        <v>591</v>
      </c>
      <c r="D381" s="62" t="s">
        <v>592</v>
      </c>
      <c r="E381" s="73" t="s">
        <v>409</v>
      </c>
      <c r="F381" s="74" t="s">
        <v>410</v>
      </c>
      <c r="G381" s="72">
        <v>0.4</v>
      </c>
      <c r="H381" s="72"/>
      <c r="I381" s="65"/>
    </row>
    <row r="382" spans="1:9" x14ac:dyDescent="0.25">
      <c r="A382" s="63">
        <v>122</v>
      </c>
      <c r="B382" s="64">
        <v>45337</v>
      </c>
      <c r="C382" s="65" t="s">
        <v>591</v>
      </c>
      <c r="D382" s="62" t="s">
        <v>592</v>
      </c>
      <c r="E382" s="73" t="s">
        <v>342</v>
      </c>
      <c r="F382" s="74" t="s">
        <v>340</v>
      </c>
      <c r="G382" s="72"/>
      <c r="H382" s="72">
        <v>0.4</v>
      </c>
      <c r="I382" s="65"/>
    </row>
    <row r="383" spans="1:9" x14ac:dyDescent="0.25">
      <c r="A383" s="63">
        <v>123</v>
      </c>
      <c r="B383" s="64">
        <v>45337</v>
      </c>
      <c r="C383" s="65" t="s">
        <v>153</v>
      </c>
      <c r="D383" s="62" t="s">
        <v>594</v>
      </c>
      <c r="E383" s="73" t="s">
        <v>342</v>
      </c>
      <c r="F383" s="74" t="s">
        <v>340</v>
      </c>
      <c r="G383" s="72">
        <v>44.93</v>
      </c>
      <c r="H383" s="72"/>
      <c r="I383" s="65"/>
    </row>
    <row r="384" spans="1:9" x14ac:dyDescent="0.25">
      <c r="A384" s="63">
        <v>123</v>
      </c>
      <c r="B384" s="64">
        <v>45337</v>
      </c>
      <c r="C384" s="65" t="s">
        <v>153</v>
      </c>
      <c r="D384" s="62" t="s">
        <v>594</v>
      </c>
      <c r="E384" s="73" t="s">
        <v>387</v>
      </c>
      <c r="F384" s="74" t="s">
        <v>509</v>
      </c>
      <c r="G384" s="72"/>
      <c r="H384" s="72">
        <v>44.93</v>
      </c>
      <c r="I384" s="65"/>
    </row>
    <row r="385" spans="1:9" x14ac:dyDescent="0.25">
      <c r="A385" s="63">
        <v>124</v>
      </c>
      <c r="B385" s="64">
        <v>45337</v>
      </c>
      <c r="C385" s="65" t="s">
        <v>153</v>
      </c>
      <c r="D385" s="62" t="s">
        <v>595</v>
      </c>
      <c r="E385" s="73" t="s">
        <v>342</v>
      </c>
      <c r="F385" s="74" t="s">
        <v>340</v>
      </c>
      <c r="G385" s="72">
        <v>50</v>
      </c>
      <c r="H385" s="72"/>
      <c r="I385" s="65"/>
    </row>
    <row r="386" spans="1:9" x14ac:dyDescent="0.25">
      <c r="A386" s="63">
        <v>124</v>
      </c>
      <c r="B386" s="64">
        <v>45337</v>
      </c>
      <c r="C386" s="65" t="s">
        <v>153</v>
      </c>
      <c r="D386" s="62" t="s">
        <v>595</v>
      </c>
      <c r="E386" s="73" t="s">
        <v>387</v>
      </c>
      <c r="F386" s="74" t="s">
        <v>509</v>
      </c>
      <c r="G386" s="72"/>
      <c r="H386" s="72">
        <v>50</v>
      </c>
      <c r="I386" s="65"/>
    </row>
    <row r="387" spans="1:9" x14ac:dyDescent="0.25">
      <c r="A387" s="63">
        <v>125</v>
      </c>
      <c r="B387" s="64">
        <v>45337</v>
      </c>
      <c r="C387" s="65" t="s">
        <v>153</v>
      </c>
      <c r="D387" s="62" t="s">
        <v>596</v>
      </c>
      <c r="E387" s="73" t="s">
        <v>342</v>
      </c>
      <c r="F387" s="74" t="s">
        <v>340</v>
      </c>
      <c r="G387" s="72">
        <v>30</v>
      </c>
      <c r="H387" s="72"/>
      <c r="I387" s="65"/>
    </row>
    <row r="388" spans="1:9" x14ac:dyDescent="0.25">
      <c r="A388" s="63">
        <v>125</v>
      </c>
      <c r="B388" s="64">
        <v>45337</v>
      </c>
      <c r="C388" s="65" t="s">
        <v>153</v>
      </c>
      <c r="D388" s="62" t="s">
        <v>596</v>
      </c>
      <c r="E388" s="73" t="s">
        <v>387</v>
      </c>
      <c r="F388" s="74" t="s">
        <v>509</v>
      </c>
      <c r="G388" s="72"/>
      <c r="H388" s="72">
        <v>30</v>
      </c>
      <c r="I388" s="65"/>
    </row>
    <row r="389" spans="1:9" x14ac:dyDescent="0.25">
      <c r="A389" s="63">
        <v>126</v>
      </c>
      <c r="B389" s="64">
        <v>45337</v>
      </c>
      <c r="C389" s="65" t="s">
        <v>153</v>
      </c>
      <c r="D389" s="62" t="s">
        <v>597</v>
      </c>
      <c r="E389" s="73" t="s">
        <v>342</v>
      </c>
      <c r="F389" s="74" t="s">
        <v>340</v>
      </c>
      <c r="G389" s="72">
        <v>20</v>
      </c>
      <c r="H389" s="72"/>
      <c r="I389" s="65"/>
    </row>
    <row r="390" spans="1:9" x14ac:dyDescent="0.25">
      <c r="A390" s="63">
        <v>126</v>
      </c>
      <c r="B390" s="64">
        <v>45337</v>
      </c>
      <c r="C390" s="65" t="s">
        <v>153</v>
      </c>
      <c r="D390" s="62" t="s">
        <v>597</v>
      </c>
      <c r="E390" s="73" t="s">
        <v>387</v>
      </c>
      <c r="F390" s="74" t="s">
        <v>509</v>
      </c>
      <c r="G390" s="72"/>
      <c r="H390" s="72">
        <v>20</v>
      </c>
      <c r="I390" s="65"/>
    </row>
    <row r="391" spans="1:9" x14ac:dyDescent="0.25">
      <c r="A391" s="63">
        <v>127</v>
      </c>
      <c r="B391" s="64">
        <v>45342</v>
      </c>
      <c r="C391" s="65" t="s">
        <v>511</v>
      </c>
      <c r="D391" s="62" t="s">
        <v>609</v>
      </c>
      <c r="E391" s="73" t="s">
        <v>342</v>
      </c>
      <c r="F391" s="74" t="s">
        <v>340</v>
      </c>
      <c r="G391" s="72">
        <v>646.66</v>
      </c>
      <c r="H391" s="72"/>
      <c r="I391" s="65"/>
    </row>
    <row r="392" spans="1:9" x14ac:dyDescent="0.25">
      <c r="A392" s="63">
        <v>127</v>
      </c>
      <c r="B392" s="64">
        <v>45342</v>
      </c>
      <c r="C392" s="65" t="s">
        <v>511</v>
      </c>
      <c r="D392" s="62" t="s">
        <v>609</v>
      </c>
      <c r="E392" s="73" t="s">
        <v>387</v>
      </c>
      <c r="F392" s="74" t="s">
        <v>509</v>
      </c>
      <c r="G392" s="72"/>
      <c r="H392" s="72">
        <v>646.66</v>
      </c>
      <c r="I392" s="65"/>
    </row>
    <row r="393" spans="1:9" x14ac:dyDescent="0.25">
      <c r="A393" s="63">
        <v>128</v>
      </c>
      <c r="B393" s="64">
        <v>45342</v>
      </c>
      <c r="C393" s="65" t="s">
        <v>542</v>
      </c>
      <c r="D393" s="62" t="s">
        <v>611</v>
      </c>
      <c r="E393" s="73" t="s">
        <v>342</v>
      </c>
      <c r="F393" s="74" t="s">
        <v>340</v>
      </c>
      <c r="G393" s="72">
        <v>62.5</v>
      </c>
      <c r="H393" s="72"/>
      <c r="I393" s="65"/>
    </row>
    <row r="394" spans="1:9" x14ac:dyDescent="0.25">
      <c r="A394" s="63">
        <v>128</v>
      </c>
      <c r="B394" s="64">
        <v>45342</v>
      </c>
      <c r="C394" s="65" t="s">
        <v>542</v>
      </c>
      <c r="D394" s="62" t="s">
        <v>611</v>
      </c>
      <c r="E394" s="73" t="s">
        <v>387</v>
      </c>
      <c r="F394" s="74" t="s">
        <v>509</v>
      </c>
      <c r="G394" s="72"/>
      <c r="H394" s="72">
        <v>62.5</v>
      </c>
      <c r="I394" s="65"/>
    </row>
    <row r="395" spans="1:9" x14ac:dyDescent="0.25">
      <c r="A395" s="63">
        <v>129</v>
      </c>
      <c r="B395" s="64">
        <v>45342</v>
      </c>
      <c r="C395" s="65" t="s">
        <v>538</v>
      </c>
      <c r="D395" s="62" t="s">
        <v>612</v>
      </c>
      <c r="E395" s="73" t="s">
        <v>342</v>
      </c>
      <c r="F395" s="74" t="s">
        <v>340</v>
      </c>
      <c r="G395" s="72">
        <v>45.2</v>
      </c>
      <c r="H395" s="72"/>
      <c r="I395" s="65"/>
    </row>
    <row r="396" spans="1:9" x14ac:dyDescent="0.25">
      <c r="A396" s="63">
        <v>129</v>
      </c>
      <c r="B396" s="64">
        <v>45342</v>
      </c>
      <c r="C396" s="65" t="s">
        <v>538</v>
      </c>
      <c r="D396" s="62" t="s">
        <v>612</v>
      </c>
      <c r="E396" s="73" t="s">
        <v>387</v>
      </c>
      <c r="F396" s="74" t="s">
        <v>509</v>
      </c>
      <c r="G396" s="72"/>
      <c r="H396" s="72">
        <v>45.2</v>
      </c>
      <c r="I396" s="65"/>
    </row>
    <row r="397" spans="1:9" x14ac:dyDescent="0.25">
      <c r="A397" s="63">
        <v>130</v>
      </c>
      <c r="B397" s="64">
        <v>45342</v>
      </c>
      <c r="C397" s="65" t="s">
        <v>516</v>
      </c>
      <c r="D397" s="62" t="s">
        <v>613</v>
      </c>
      <c r="E397" s="73" t="s">
        <v>342</v>
      </c>
      <c r="F397" s="74" t="s">
        <v>340</v>
      </c>
      <c r="G397" s="72">
        <v>20.010000000000002</v>
      </c>
      <c r="H397" s="72"/>
      <c r="I397" s="65"/>
    </row>
    <row r="398" spans="1:9" x14ac:dyDescent="0.25">
      <c r="A398" s="63">
        <v>130</v>
      </c>
      <c r="B398" s="64">
        <v>45342</v>
      </c>
      <c r="C398" s="65" t="s">
        <v>516</v>
      </c>
      <c r="D398" s="62" t="s">
        <v>613</v>
      </c>
      <c r="E398" s="73" t="s">
        <v>387</v>
      </c>
      <c r="F398" s="74" t="s">
        <v>509</v>
      </c>
      <c r="G398" s="72"/>
      <c r="H398" s="72">
        <v>20.010000000000002</v>
      </c>
      <c r="I398" s="65"/>
    </row>
    <row r="399" spans="1:9" x14ac:dyDescent="0.25">
      <c r="A399" s="63">
        <v>131</v>
      </c>
      <c r="B399" s="64">
        <v>45342</v>
      </c>
      <c r="C399" s="65" t="s">
        <v>524</v>
      </c>
      <c r="D399" s="62" t="s">
        <v>617</v>
      </c>
      <c r="E399" s="73" t="s">
        <v>342</v>
      </c>
      <c r="F399" s="74" t="s">
        <v>340</v>
      </c>
      <c r="G399" s="72">
        <v>76.02</v>
      </c>
      <c r="H399" s="72"/>
      <c r="I399" s="65"/>
    </row>
    <row r="400" spans="1:9" x14ac:dyDescent="0.25">
      <c r="A400" s="63">
        <v>131</v>
      </c>
      <c r="B400" s="64">
        <v>45342</v>
      </c>
      <c r="C400" s="65" t="s">
        <v>524</v>
      </c>
      <c r="D400" s="62" t="s">
        <v>617</v>
      </c>
      <c r="E400" s="73" t="s">
        <v>387</v>
      </c>
      <c r="F400" s="74" t="s">
        <v>509</v>
      </c>
      <c r="G400" s="72"/>
      <c r="H400" s="72">
        <v>76.02</v>
      </c>
      <c r="I400" s="65"/>
    </row>
    <row r="401" spans="1:9" x14ac:dyDescent="0.25">
      <c r="A401" s="63">
        <v>132</v>
      </c>
      <c r="B401" s="64">
        <v>45342</v>
      </c>
      <c r="C401" s="65" t="s">
        <v>544</v>
      </c>
      <c r="D401" s="62" t="s">
        <v>618</v>
      </c>
      <c r="E401" s="73" t="s">
        <v>342</v>
      </c>
      <c r="F401" s="74" t="s">
        <v>340</v>
      </c>
      <c r="G401" s="72">
        <v>49.01</v>
      </c>
      <c r="H401" s="72"/>
      <c r="I401" s="65"/>
    </row>
    <row r="402" spans="1:9" x14ac:dyDescent="0.25">
      <c r="A402" s="63">
        <v>132</v>
      </c>
      <c r="B402" s="64">
        <v>45342</v>
      </c>
      <c r="C402" s="65" t="s">
        <v>544</v>
      </c>
      <c r="D402" s="62" t="s">
        <v>618</v>
      </c>
      <c r="E402" s="73" t="s">
        <v>387</v>
      </c>
      <c r="F402" s="74" t="s">
        <v>509</v>
      </c>
      <c r="G402" s="72"/>
      <c r="H402" s="72">
        <v>49.01</v>
      </c>
      <c r="I402" s="65"/>
    </row>
    <row r="403" spans="1:9" x14ac:dyDescent="0.25">
      <c r="A403" s="63">
        <v>133</v>
      </c>
      <c r="B403" s="64">
        <v>45342</v>
      </c>
      <c r="C403" s="65" t="s">
        <v>543</v>
      </c>
      <c r="D403" s="62" t="s">
        <v>619</v>
      </c>
      <c r="E403" s="73" t="s">
        <v>342</v>
      </c>
      <c r="F403" s="74" t="s">
        <v>340</v>
      </c>
      <c r="G403" s="72">
        <v>49.01</v>
      </c>
      <c r="H403" s="72"/>
      <c r="I403" s="65"/>
    </row>
    <row r="404" spans="1:9" x14ac:dyDescent="0.25">
      <c r="A404" s="63">
        <v>133</v>
      </c>
      <c r="B404" s="64">
        <v>45342</v>
      </c>
      <c r="C404" s="65" t="s">
        <v>543</v>
      </c>
      <c r="D404" s="62" t="s">
        <v>619</v>
      </c>
      <c r="E404" s="73" t="s">
        <v>387</v>
      </c>
      <c r="F404" s="74" t="s">
        <v>509</v>
      </c>
      <c r="G404" s="72"/>
      <c r="H404" s="72">
        <v>49.01</v>
      </c>
      <c r="I404" s="65"/>
    </row>
    <row r="405" spans="1:9" x14ac:dyDescent="0.25">
      <c r="A405" s="63">
        <v>134</v>
      </c>
      <c r="B405" s="64">
        <v>45342</v>
      </c>
      <c r="C405" s="65" t="s">
        <v>544</v>
      </c>
      <c r="D405" s="62" t="s">
        <v>621</v>
      </c>
      <c r="E405" s="73" t="s">
        <v>342</v>
      </c>
      <c r="F405" s="74" t="s">
        <v>340</v>
      </c>
      <c r="G405" s="72">
        <v>300</v>
      </c>
      <c r="H405" s="72"/>
      <c r="I405" s="65"/>
    </row>
    <row r="406" spans="1:9" x14ac:dyDescent="0.25">
      <c r="A406" s="63">
        <v>134</v>
      </c>
      <c r="B406" s="64">
        <v>45342</v>
      </c>
      <c r="C406" s="65" t="s">
        <v>544</v>
      </c>
      <c r="D406" s="62" t="s">
        <v>621</v>
      </c>
      <c r="E406" s="73" t="s">
        <v>387</v>
      </c>
      <c r="F406" s="74" t="s">
        <v>509</v>
      </c>
      <c r="G406" s="72"/>
      <c r="H406" s="72">
        <v>300</v>
      </c>
      <c r="I406" s="65"/>
    </row>
    <row r="407" spans="1:9" x14ac:dyDescent="0.25">
      <c r="A407" s="63">
        <v>135</v>
      </c>
      <c r="B407" s="64">
        <v>45342</v>
      </c>
      <c r="C407" s="65" t="s">
        <v>511</v>
      </c>
      <c r="D407" s="62" t="s">
        <v>622</v>
      </c>
      <c r="E407" s="73" t="s">
        <v>342</v>
      </c>
      <c r="F407" s="74" t="s">
        <v>340</v>
      </c>
      <c r="G407" s="72">
        <v>226.67</v>
      </c>
      <c r="H407" s="72"/>
      <c r="I407" s="65"/>
    </row>
    <row r="408" spans="1:9" x14ac:dyDescent="0.25">
      <c r="A408" s="63">
        <v>135</v>
      </c>
      <c r="B408" s="64">
        <v>45342</v>
      </c>
      <c r="C408" s="65" t="s">
        <v>511</v>
      </c>
      <c r="D408" s="62" t="s">
        <v>622</v>
      </c>
      <c r="E408" s="73" t="s">
        <v>387</v>
      </c>
      <c r="F408" s="74" t="s">
        <v>509</v>
      </c>
      <c r="G408" s="72"/>
      <c r="H408" s="72">
        <v>226.67</v>
      </c>
      <c r="I408" s="65"/>
    </row>
    <row r="409" spans="1:9" x14ac:dyDescent="0.25">
      <c r="A409" s="63">
        <v>136</v>
      </c>
      <c r="B409" s="64">
        <v>45342</v>
      </c>
      <c r="C409" s="65" t="s">
        <v>544</v>
      </c>
      <c r="D409" s="62" t="s">
        <v>623</v>
      </c>
      <c r="E409" s="73" t="s">
        <v>342</v>
      </c>
      <c r="F409" s="74" t="s">
        <v>340</v>
      </c>
      <c r="G409" s="72">
        <v>200</v>
      </c>
      <c r="H409" s="72"/>
      <c r="I409" s="65"/>
    </row>
    <row r="410" spans="1:9" x14ac:dyDescent="0.25">
      <c r="A410" s="63">
        <v>136</v>
      </c>
      <c r="B410" s="64">
        <v>45342</v>
      </c>
      <c r="C410" s="65" t="s">
        <v>544</v>
      </c>
      <c r="D410" s="62" t="s">
        <v>623</v>
      </c>
      <c r="E410" s="73" t="s">
        <v>387</v>
      </c>
      <c r="F410" s="74" t="s">
        <v>509</v>
      </c>
      <c r="G410" s="72"/>
      <c r="H410" s="72">
        <v>200</v>
      </c>
      <c r="I410" s="65"/>
    </row>
    <row r="411" spans="1:9" x14ac:dyDescent="0.25">
      <c r="A411" s="63">
        <v>137</v>
      </c>
      <c r="B411" s="64">
        <v>45342</v>
      </c>
      <c r="C411" s="65" t="s">
        <v>531</v>
      </c>
      <c r="D411" s="62" t="s">
        <v>624</v>
      </c>
      <c r="E411" s="73" t="s">
        <v>342</v>
      </c>
      <c r="F411" s="74" t="s">
        <v>340</v>
      </c>
      <c r="G411" s="72">
        <v>7700.01</v>
      </c>
      <c r="H411" s="72"/>
      <c r="I411" s="65"/>
    </row>
    <row r="412" spans="1:9" x14ac:dyDescent="0.25">
      <c r="A412" s="63">
        <v>137</v>
      </c>
      <c r="B412" s="64">
        <v>45342</v>
      </c>
      <c r="C412" s="65" t="s">
        <v>531</v>
      </c>
      <c r="D412" s="62" t="s">
        <v>624</v>
      </c>
      <c r="E412" s="73" t="s">
        <v>387</v>
      </c>
      <c r="F412" s="74" t="s">
        <v>509</v>
      </c>
      <c r="G412" s="72"/>
      <c r="H412" s="72">
        <v>7700.01</v>
      </c>
      <c r="I412" s="65"/>
    </row>
    <row r="413" spans="1:9" x14ac:dyDescent="0.25">
      <c r="A413" s="63">
        <v>138</v>
      </c>
      <c r="B413" s="64">
        <v>45342</v>
      </c>
      <c r="C413" s="65" t="s">
        <v>524</v>
      </c>
      <c r="D413" s="62" t="s">
        <v>625</v>
      </c>
      <c r="E413" s="73" t="s">
        <v>342</v>
      </c>
      <c r="F413" s="74" t="s">
        <v>340</v>
      </c>
      <c r="G413" s="72">
        <v>888.89</v>
      </c>
      <c r="H413" s="72"/>
      <c r="I413" s="65"/>
    </row>
    <row r="414" spans="1:9" x14ac:dyDescent="0.25">
      <c r="A414" s="63">
        <v>138</v>
      </c>
      <c r="B414" s="64">
        <v>45342</v>
      </c>
      <c r="C414" s="65" t="s">
        <v>524</v>
      </c>
      <c r="D414" s="62" t="s">
        <v>625</v>
      </c>
      <c r="E414" s="73" t="s">
        <v>387</v>
      </c>
      <c r="F414" s="74" t="s">
        <v>509</v>
      </c>
      <c r="G414" s="72"/>
      <c r="H414" s="72">
        <v>888.89</v>
      </c>
      <c r="I414" s="65"/>
    </row>
    <row r="415" spans="1:9" x14ac:dyDescent="0.25">
      <c r="A415" s="63">
        <v>139</v>
      </c>
      <c r="B415" s="64">
        <v>45342</v>
      </c>
      <c r="C415" s="65" t="s">
        <v>104</v>
      </c>
      <c r="D415" s="62" t="s">
        <v>626</v>
      </c>
      <c r="E415" s="73" t="s">
        <v>342</v>
      </c>
      <c r="F415" s="74" t="s">
        <v>340</v>
      </c>
      <c r="G415" s="72">
        <v>207.25</v>
      </c>
      <c r="H415" s="72"/>
      <c r="I415" s="65"/>
    </row>
    <row r="416" spans="1:9" x14ac:dyDescent="0.25">
      <c r="A416" s="63">
        <v>139</v>
      </c>
      <c r="B416" s="64">
        <v>45342</v>
      </c>
      <c r="C416" s="65" t="s">
        <v>104</v>
      </c>
      <c r="D416" s="62" t="s">
        <v>626</v>
      </c>
      <c r="E416" s="73" t="s">
        <v>387</v>
      </c>
      <c r="F416" s="74" t="s">
        <v>509</v>
      </c>
      <c r="G416" s="72"/>
      <c r="H416" s="72">
        <v>207.25</v>
      </c>
      <c r="I416" s="65"/>
    </row>
    <row r="417" spans="1:9" x14ac:dyDescent="0.25">
      <c r="A417" s="63">
        <v>140</v>
      </c>
      <c r="B417" s="64">
        <v>45342</v>
      </c>
      <c r="C417" s="65" t="s">
        <v>30</v>
      </c>
      <c r="D417" s="62" t="s">
        <v>627</v>
      </c>
      <c r="E417" s="73" t="s">
        <v>342</v>
      </c>
      <c r="F417" s="74" t="s">
        <v>340</v>
      </c>
      <c r="G417" s="72">
        <v>546.74</v>
      </c>
      <c r="H417" s="72"/>
      <c r="I417" s="65"/>
    </row>
    <row r="418" spans="1:9" x14ac:dyDescent="0.25">
      <c r="A418" s="63">
        <v>140</v>
      </c>
      <c r="B418" s="64">
        <v>45342</v>
      </c>
      <c r="C418" s="65" t="s">
        <v>30</v>
      </c>
      <c r="D418" s="62" t="s">
        <v>627</v>
      </c>
      <c r="E418" s="73" t="s">
        <v>387</v>
      </c>
      <c r="F418" s="74" t="s">
        <v>509</v>
      </c>
      <c r="G418" s="72"/>
      <c r="H418" s="72">
        <v>546.74</v>
      </c>
      <c r="I418" s="65"/>
    </row>
    <row r="419" spans="1:9" x14ac:dyDescent="0.25">
      <c r="A419" s="63">
        <v>141</v>
      </c>
      <c r="B419" s="64">
        <v>45342</v>
      </c>
      <c r="C419" s="65" t="s">
        <v>30</v>
      </c>
      <c r="D419" s="62" t="s">
        <v>628</v>
      </c>
      <c r="E419" s="73" t="s">
        <v>342</v>
      </c>
      <c r="F419" s="74" t="s">
        <v>340</v>
      </c>
      <c r="G419" s="72">
        <v>4000</v>
      </c>
      <c r="H419" s="72"/>
      <c r="I419" s="65"/>
    </row>
    <row r="420" spans="1:9" x14ac:dyDescent="0.25">
      <c r="A420" s="63">
        <v>141</v>
      </c>
      <c r="B420" s="64">
        <v>45342</v>
      </c>
      <c r="C420" s="65" t="s">
        <v>30</v>
      </c>
      <c r="D420" s="62" t="s">
        <v>628</v>
      </c>
      <c r="E420" s="73" t="s">
        <v>387</v>
      </c>
      <c r="F420" s="74" t="s">
        <v>509</v>
      </c>
      <c r="G420" s="72"/>
      <c r="H420" s="72">
        <v>4000</v>
      </c>
      <c r="I420" s="65"/>
    </row>
    <row r="421" spans="1:9" x14ac:dyDescent="0.25">
      <c r="A421" s="63">
        <v>142</v>
      </c>
      <c r="B421" s="64">
        <v>45342</v>
      </c>
      <c r="C421" s="65" t="s">
        <v>251</v>
      </c>
      <c r="D421" s="62" t="s">
        <v>629</v>
      </c>
      <c r="E421" s="73" t="s">
        <v>342</v>
      </c>
      <c r="F421" s="74" t="s">
        <v>340</v>
      </c>
      <c r="G421" s="72">
        <v>118.59</v>
      </c>
      <c r="H421" s="72"/>
      <c r="I421" s="65"/>
    </row>
    <row r="422" spans="1:9" x14ac:dyDescent="0.25">
      <c r="A422" s="63">
        <v>142</v>
      </c>
      <c r="B422" s="64">
        <v>45342</v>
      </c>
      <c r="C422" s="65" t="s">
        <v>251</v>
      </c>
      <c r="D422" s="62" t="s">
        <v>629</v>
      </c>
      <c r="E422" s="73" t="s">
        <v>387</v>
      </c>
      <c r="F422" s="74" t="s">
        <v>509</v>
      </c>
      <c r="G422" s="72"/>
      <c r="H422" s="72">
        <v>118.59</v>
      </c>
      <c r="I422" s="65"/>
    </row>
    <row r="423" spans="1:9" x14ac:dyDescent="0.25">
      <c r="A423" s="63">
        <v>143</v>
      </c>
      <c r="B423" s="64">
        <v>45343</v>
      </c>
      <c r="C423" s="65" t="s">
        <v>47</v>
      </c>
      <c r="D423" s="62" t="s">
        <v>636</v>
      </c>
      <c r="E423" s="73">
        <v>1100</v>
      </c>
      <c r="F423" s="74" t="s">
        <v>343</v>
      </c>
      <c r="G423" s="72">
        <v>1241.73</v>
      </c>
      <c r="H423" s="71"/>
      <c r="I423" s="75"/>
    </row>
    <row r="424" spans="1:9" x14ac:dyDescent="0.25">
      <c r="A424" s="63">
        <v>143</v>
      </c>
      <c r="B424" s="64">
        <v>45343</v>
      </c>
      <c r="C424" s="65" t="s">
        <v>47</v>
      </c>
      <c r="D424" s="62" t="s">
        <v>636</v>
      </c>
      <c r="E424" s="73">
        <v>4000</v>
      </c>
      <c r="F424" s="74" t="s">
        <v>430</v>
      </c>
      <c r="G424" s="69"/>
      <c r="H424" s="72">
        <v>1050</v>
      </c>
      <c r="I424" s="75"/>
    </row>
    <row r="425" spans="1:9" x14ac:dyDescent="0.25">
      <c r="A425" s="63">
        <v>143</v>
      </c>
      <c r="B425" s="64">
        <v>45343</v>
      </c>
      <c r="C425" s="65" t="s">
        <v>47</v>
      </c>
      <c r="D425" s="62" t="s">
        <v>636</v>
      </c>
      <c r="E425" s="73">
        <v>5009</v>
      </c>
      <c r="F425" s="74" t="s">
        <v>446</v>
      </c>
      <c r="G425" s="69"/>
      <c r="H425" s="72">
        <v>5</v>
      </c>
      <c r="I425" s="75"/>
    </row>
    <row r="426" spans="1:9" x14ac:dyDescent="0.25">
      <c r="A426" s="63">
        <v>143</v>
      </c>
      <c r="B426" s="64">
        <v>45343</v>
      </c>
      <c r="C426" s="65" t="s">
        <v>47</v>
      </c>
      <c r="D426" s="62" t="s">
        <v>636</v>
      </c>
      <c r="E426" s="73">
        <v>5008</v>
      </c>
      <c r="F426" s="74" t="s">
        <v>443</v>
      </c>
      <c r="G426" s="69"/>
      <c r="H426" s="72">
        <v>10</v>
      </c>
      <c r="I426" s="75"/>
    </row>
    <row r="427" spans="1:9" x14ac:dyDescent="0.25">
      <c r="A427" s="63">
        <v>143</v>
      </c>
      <c r="B427" s="64">
        <v>45343</v>
      </c>
      <c r="C427" s="65" t="s">
        <v>47</v>
      </c>
      <c r="D427" s="62" t="s">
        <v>636</v>
      </c>
      <c r="E427" s="73">
        <v>5002</v>
      </c>
      <c r="F427" s="74" t="s">
        <v>436</v>
      </c>
      <c r="G427" s="69"/>
      <c r="H427" s="72">
        <v>15</v>
      </c>
      <c r="I427" s="75"/>
    </row>
    <row r="428" spans="1:9" x14ac:dyDescent="0.25">
      <c r="A428" s="63">
        <v>143</v>
      </c>
      <c r="B428" s="64">
        <v>45343</v>
      </c>
      <c r="C428" s="65" t="s">
        <v>47</v>
      </c>
      <c r="D428" s="62" t="s">
        <v>636</v>
      </c>
      <c r="E428" s="73">
        <v>2200</v>
      </c>
      <c r="F428" s="74" t="s">
        <v>428</v>
      </c>
      <c r="G428" s="69"/>
      <c r="H428" s="72">
        <v>54</v>
      </c>
      <c r="I428" s="75"/>
    </row>
    <row r="429" spans="1:9" x14ac:dyDescent="0.25">
      <c r="A429" s="63">
        <v>143</v>
      </c>
      <c r="B429" s="64">
        <v>45343</v>
      </c>
      <c r="C429" s="65" t="s">
        <v>47</v>
      </c>
      <c r="D429" s="62" t="s">
        <v>636</v>
      </c>
      <c r="E429" s="73">
        <v>2201</v>
      </c>
      <c r="F429" s="74" t="s">
        <v>429</v>
      </c>
      <c r="G429" s="69"/>
      <c r="H429" s="72">
        <v>107.73</v>
      </c>
      <c r="I429" s="75"/>
    </row>
    <row r="430" spans="1:9" x14ac:dyDescent="0.25">
      <c r="A430" s="63">
        <v>144</v>
      </c>
      <c r="B430" s="64">
        <v>45342</v>
      </c>
      <c r="C430" s="65" t="s">
        <v>104</v>
      </c>
      <c r="D430" s="62" t="s">
        <v>641</v>
      </c>
      <c r="E430" s="73">
        <v>1100</v>
      </c>
      <c r="F430" s="74" t="s">
        <v>343</v>
      </c>
      <c r="G430" s="72">
        <v>791.67</v>
      </c>
      <c r="H430" s="71"/>
      <c r="I430" s="75"/>
    </row>
    <row r="431" spans="1:9" x14ac:dyDescent="0.25">
      <c r="A431" s="63">
        <v>144</v>
      </c>
      <c r="B431" s="64">
        <v>45342</v>
      </c>
      <c r="C431" s="65" t="s">
        <v>104</v>
      </c>
      <c r="D431" s="62" t="s">
        <v>641</v>
      </c>
      <c r="E431" s="73">
        <v>4000</v>
      </c>
      <c r="F431" s="74" t="s">
        <v>430</v>
      </c>
      <c r="G431" s="69"/>
      <c r="H431" s="72">
        <v>900</v>
      </c>
      <c r="I431" s="75"/>
    </row>
    <row r="432" spans="1:9" x14ac:dyDescent="0.25">
      <c r="A432" s="63">
        <v>144</v>
      </c>
      <c r="B432" s="64">
        <v>45342</v>
      </c>
      <c r="C432" s="65" t="s">
        <v>104</v>
      </c>
      <c r="D432" s="62" t="s">
        <v>641</v>
      </c>
      <c r="E432" s="73">
        <v>5009</v>
      </c>
      <c r="F432" s="74" t="s">
        <v>446</v>
      </c>
      <c r="G432" s="69"/>
      <c r="H432" s="72">
        <v>1</v>
      </c>
      <c r="I432" s="75"/>
    </row>
    <row r="433" spans="1:9" x14ac:dyDescent="0.25">
      <c r="A433" s="63">
        <v>144</v>
      </c>
      <c r="B433" s="64">
        <v>45342</v>
      </c>
      <c r="C433" s="65" t="s">
        <v>104</v>
      </c>
      <c r="D433" s="62" t="s">
        <v>641</v>
      </c>
      <c r="E433" s="73">
        <v>5008</v>
      </c>
      <c r="F433" s="74" t="s">
        <v>443</v>
      </c>
      <c r="G433" s="69"/>
      <c r="H433" s="72">
        <v>2</v>
      </c>
      <c r="I433" s="75"/>
    </row>
    <row r="434" spans="1:9" x14ac:dyDescent="0.25">
      <c r="A434" s="63">
        <v>144</v>
      </c>
      <c r="B434" s="64">
        <v>45342</v>
      </c>
      <c r="C434" s="65" t="s">
        <v>104</v>
      </c>
      <c r="D434" s="62" t="s">
        <v>641</v>
      </c>
      <c r="E434" s="73">
        <v>5002</v>
      </c>
      <c r="F434" s="74" t="s">
        <v>436</v>
      </c>
      <c r="G434" s="69"/>
      <c r="H434" s="72">
        <v>3</v>
      </c>
      <c r="I434" s="75"/>
    </row>
    <row r="435" spans="1:9" x14ac:dyDescent="0.25">
      <c r="A435" s="63">
        <v>144</v>
      </c>
      <c r="B435" s="64">
        <v>45342</v>
      </c>
      <c r="C435" s="65" t="s">
        <v>104</v>
      </c>
      <c r="D435" s="62" t="s">
        <v>641</v>
      </c>
      <c r="E435" s="73">
        <v>2200</v>
      </c>
      <c r="F435" s="74" t="s">
        <v>428</v>
      </c>
      <c r="G435" s="69"/>
      <c r="H435" s="72">
        <v>45.3</v>
      </c>
      <c r="I435" s="75"/>
    </row>
    <row r="436" spans="1:9" x14ac:dyDescent="0.25">
      <c r="A436" s="63">
        <v>144</v>
      </c>
      <c r="B436" s="64">
        <v>45342</v>
      </c>
      <c r="C436" s="65" t="s">
        <v>104</v>
      </c>
      <c r="D436" s="62" t="s">
        <v>641</v>
      </c>
      <c r="E436" s="73">
        <v>2201</v>
      </c>
      <c r="F436" s="74" t="s">
        <v>429</v>
      </c>
      <c r="G436" s="69"/>
      <c r="H436" s="72">
        <v>90.37</v>
      </c>
      <c r="I436" s="75"/>
    </row>
    <row r="437" spans="1:9" x14ac:dyDescent="0.25">
      <c r="A437" s="63">
        <v>144</v>
      </c>
      <c r="B437" s="64">
        <v>45342</v>
      </c>
      <c r="C437" s="65" t="s">
        <v>104</v>
      </c>
      <c r="D437" s="62" t="s">
        <v>641</v>
      </c>
      <c r="E437" s="66" t="s">
        <v>372</v>
      </c>
      <c r="F437" s="65" t="s">
        <v>420</v>
      </c>
      <c r="G437" s="72">
        <v>250</v>
      </c>
      <c r="H437" s="72"/>
      <c r="I437" s="75"/>
    </row>
    <row r="438" spans="1:9" x14ac:dyDescent="0.25">
      <c r="A438" s="63">
        <v>145</v>
      </c>
      <c r="B438" s="64">
        <v>45343</v>
      </c>
      <c r="C438" s="65" t="s">
        <v>268</v>
      </c>
      <c r="D438" s="62" t="s">
        <v>690</v>
      </c>
      <c r="E438" s="73" t="s">
        <v>387</v>
      </c>
      <c r="F438" s="74" t="s">
        <v>343</v>
      </c>
      <c r="G438" s="72">
        <v>548.57000000000005</v>
      </c>
      <c r="H438" s="71"/>
      <c r="I438" s="75"/>
    </row>
    <row r="439" spans="1:9" x14ac:dyDescent="0.25">
      <c r="A439" s="63">
        <v>145</v>
      </c>
      <c r="B439" s="64">
        <v>45343</v>
      </c>
      <c r="C439" s="65" t="s">
        <v>268</v>
      </c>
      <c r="D439" s="62" t="s">
        <v>690</v>
      </c>
      <c r="E439" s="73" t="s">
        <v>363</v>
      </c>
      <c r="F439" s="74" t="s">
        <v>430</v>
      </c>
      <c r="G439" s="69"/>
      <c r="H439" s="72">
        <v>900</v>
      </c>
      <c r="I439" s="75"/>
    </row>
    <row r="440" spans="1:9" x14ac:dyDescent="0.25">
      <c r="A440" s="63">
        <v>145</v>
      </c>
      <c r="B440" s="64">
        <v>45343</v>
      </c>
      <c r="C440" s="65" t="s">
        <v>268</v>
      </c>
      <c r="D440" s="62" t="s">
        <v>690</v>
      </c>
      <c r="E440" s="73" t="s">
        <v>365</v>
      </c>
      <c r="F440" s="74" t="s">
        <v>446</v>
      </c>
      <c r="G440" s="69"/>
      <c r="H440" s="72">
        <v>2</v>
      </c>
      <c r="I440" s="75"/>
    </row>
    <row r="441" spans="1:9" x14ac:dyDescent="0.25">
      <c r="A441" s="63">
        <v>145</v>
      </c>
      <c r="B441" s="64">
        <v>45343</v>
      </c>
      <c r="C441" s="65" t="s">
        <v>268</v>
      </c>
      <c r="D441" s="62" t="s">
        <v>690</v>
      </c>
      <c r="E441" s="73" t="s">
        <v>367</v>
      </c>
      <c r="F441" s="74" t="s">
        <v>443</v>
      </c>
      <c r="G441" s="69"/>
      <c r="H441" s="72">
        <v>4</v>
      </c>
      <c r="I441" s="75"/>
    </row>
    <row r="442" spans="1:9" x14ac:dyDescent="0.25">
      <c r="A442" s="63">
        <v>145</v>
      </c>
      <c r="B442" s="64">
        <v>45343</v>
      </c>
      <c r="C442" s="65" t="s">
        <v>268</v>
      </c>
      <c r="D442" s="62" t="s">
        <v>690</v>
      </c>
      <c r="E442" s="73" t="s">
        <v>691</v>
      </c>
      <c r="F442" s="74" t="s">
        <v>436</v>
      </c>
      <c r="G442" s="69"/>
      <c r="H442" s="72">
        <v>6</v>
      </c>
      <c r="I442" s="75"/>
    </row>
    <row r="443" spans="1:9" x14ac:dyDescent="0.25">
      <c r="A443" s="63">
        <v>145</v>
      </c>
      <c r="B443" s="64">
        <v>45343</v>
      </c>
      <c r="C443" s="65" t="s">
        <v>268</v>
      </c>
      <c r="D443" s="62" t="s">
        <v>690</v>
      </c>
      <c r="E443" s="73" t="s">
        <v>692</v>
      </c>
      <c r="F443" s="74" t="s">
        <v>428</v>
      </c>
      <c r="G443" s="69"/>
      <c r="H443" s="72">
        <v>45.6</v>
      </c>
      <c r="I443" s="75"/>
    </row>
    <row r="444" spans="1:9" x14ac:dyDescent="0.25">
      <c r="A444" s="63">
        <v>145</v>
      </c>
      <c r="B444" s="64">
        <v>45343</v>
      </c>
      <c r="C444" s="65" t="s">
        <v>268</v>
      </c>
      <c r="D444" s="62" t="s">
        <v>690</v>
      </c>
      <c r="E444" s="73" t="s">
        <v>693</v>
      </c>
      <c r="F444" s="74" t="s">
        <v>429</v>
      </c>
      <c r="G444" s="69"/>
      <c r="H444" s="72">
        <v>90.97</v>
      </c>
      <c r="I444" s="75"/>
    </row>
    <row r="445" spans="1:9" x14ac:dyDescent="0.25">
      <c r="A445" s="63">
        <v>145</v>
      </c>
      <c r="B445" s="64">
        <v>45343</v>
      </c>
      <c r="C445" s="65" t="s">
        <v>268</v>
      </c>
      <c r="D445" s="62" t="s">
        <v>690</v>
      </c>
      <c r="E445" s="66" t="s">
        <v>372</v>
      </c>
      <c r="F445" s="65" t="s">
        <v>420</v>
      </c>
      <c r="G445" s="72">
        <v>500</v>
      </c>
      <c r="H445" s="71"/>
      <c r="I445" s="75"/>
    </row>
    <row r="446" spans="1:9" x14ac:dyDescent="0.25">
      <c r="A446" s="63">
        <v>146</v>
      </c>
      <c r="B446" s="64">
        <v>45343</v>
      </c>
      <c r="C446" s="65" t="s">
        <v>153</v>
      </c>
      <c r="D446" s="62" t="s">
        <v>695</v>
      </c>
      <c r="E446" s="66" t="s">
        <v>387</v>
      </c>
      <c r="F446" s="65" t="s">
        <v>343</v>
      </c>
      <c r="G446" s="72">
        <v>1580.04</v>
      </c>
      <c r="H446" s="71"/>
      <c r="I446" s="75"/>
    </row>
    <row r="447" spans="1:9" x14ac:dyDescent="0.25">
      <c r="A447" s="63">
        <v>146</v>
      </c>
      <c r="B447" s="64">
        <v>45343</v>
      </c>
      <c r="C447" s="65" t="s">
        <v>153</v>
      </c>
      <c r="D447" s="62" t="s">
        <v>695</v>
      </c>
      <c r="E447" s="66" t="s">
        <v>363</v>
      </c>
      <c r="F447" s="65" t="s">
        <v>430</v>
      </c>
      <c r="G447" s="72"/>
      <c r="H447" s="72">
        <v>2190</v>
      </c>
      <c r="I447" s="75"/>
    </row>
    <row r="448" spans="1:9" x14ac:dyDescent="0.25">
      <c r="A448" s="63">
        <v>146</v>
      </c>
      <c r="B448" s="64">
        <v>45343</v>
      </c>
      <c r="C448" s="65" t="s">
        <v>153</v>
      </c>
      <c r="D448" s="62" t="s">
        <v>695</v>
      </c>
      <c r="E448" s="66" t="s">
        <v>365</v>
      </c>
      <c r="F448" s="65" t="s">
        <v>446</v>
      </c>
      <c r="G448" s="72"/>
      <c r="H448" s="72">
        <v>39</v>
      </c>
      <c r="I448" s="75"/>
    </row>
    <row r="449" spans="1:9" x14ac:dyDescent="0.25">
      <c r="A449" s="63">
        <v>146</v>
      </c>
      <c r="B449" s="64">
        <v>45343</v>
      </c>
      <c r="C449" s="65" t="s">
        <v>153</v>
      </c>
      <c r="D449" s="62" t="s">
        <v>695</v>
      </c>
      <c r="E449" s="66" t="s">
        <v>691</v>
      </c>
      <c r="F449" s="65" t="s">
        <v>436</v>
      </c>
      <c r="G449" s="72"/>
      <c r="H449" s="72">
        <v>15</v>
      </c>
      <c r="I449" s="75"/>
    </row>
    <row r="450" spans="1:9" x14ac:dyDescent="0.25">
      <c r="A450" s="63">
        <v>146</v>
      </c>
      <c r="B450" s="64">
        <v>45343</v>
      </c>
      <c r="C450" s="65" t="s">
        <v>153</v>
      </c>
      <c r="D450" s="62" t="s">
        <v>695</v>
      </c>
      <c r="E450" s="66" t="s">
        <v>692</v>
      </c>
      <c r="F450" s="65" t="s">
        <v>428</v>
      </c>
      <c r="G450" s="72"/>
      <c r="H450" s="72">
        <v>112.2</v>
      </c>
      <c r="I450" s="75"/>
    </row>
    <row r="451" spans="1:9" x14ac:dyDescent="0.25">
      <c r="A451" s="63">
        <v>146</v>
      </c>
      <c r="B451" s="64">
        <v>45343</v>
      </c>
      <c r="C451" s="65" t="s">
        <v>153</v>
      </c>
      <c r="D451" s="62" t="s">
        <v>695</v>
      </c>
      <c r="E451" s="66" t="s">
        <v>693</v>
      </c>
      <c r="F451" s="65" t="s">
        <v>429</v>
      </c>
      <c r="G451" s="72"/>
      <c r="H451" s="72">
        <v>223.84</v>
      </c>
      <c r="I451" s="75"/>
    </row>
    <row r="452" spans="1:9" x14ac:dyDescent="0.25">
      <c r="A452" s="63">
        <v>146</v>
      </c>
      <c r="B452" s="64">
        <v>45343</v>
      </c>
      <c r="C452" s="65" t="s">
        <v>153</v>
      </c>
      <c r="D452" s="62" t="s">
        <v>695</v>
      </c>
      <c r="E452" s="66" t="s">
        <v>372</v>
      </c>
      <c r="F452" s="65" t="s">
        <v>420</v>
      </c>
      <c r="G452" s="72">
        <v>1000</v>
      </c>
      <c r="H452" s="71"/>
      <c r="I452" s="75"/>
    </row>
    <row r="453" spans="1:9" x14ac:dyDescent="0.25">
      <c r="A453" s="63">
        <v>147</v>
      </c>
      <c r="B453" s="64">
        <v>45341</v>
      </c>
      <c r="C453" s="65" t="s">
        <v>154</v>
      </c>
      <c r="D453" s="62" t="s">
        <v>702</v>
      </c>
      <c r="E453" s="66" t="s">
        <v>387</v>
      </c>
      <c r="F453" s="65" t="s">
        <v>343</v>
      </c>
      <c r="G453" s="72">
        <v>3656.49</v>
      </c>
      <c r="H453" s="71"/>
      <c r="I453" s="65"/>
    </row>
    <row r="454" spans="1:9" x14ac:dyDescent="0.25">
      <c r="A454" s="63">
        <v>147</v>
      </c>
      <c r="B454" s="64">
        <v>45341</v>
      </c>
      <c r="C454" s="65" t="s">
        <v>154</v>
      </c>
      <c r="D454" s="62" t="s">
        <v>702</v>
      </c>
      <c r="E454" s="66" t="s">
        <v>363</v>
      </c>
      <c r="F454" s="65" t="s">
        <v>430</v>
      </c>
      <c r="G454" s="72"/>
      <c r="H454" s="72">
        <v>3900</v>
      </c>
      <c r="I454" s="65"/>
    </row>
    <row r="455" spans="1:9" x14ac:dyDescent="0.25">
      <c r="A455" s="63">
        <v>147</v>
      </c>
      <c r="B455" s="64">
        <v>45341</v>
      </c>
      <c r="C455" s="65" t="s">
        <v>154</v>
      </c>
      <c r="D455" s="62" t="s">
        <v>702</v>
      </c>
      <c r="E455" s="66" t="s">
        <v>365</v>
      </c>
      <c r="F455" s="65" t="s">
        <v>446</v>
      </c>
      <c r="G455" s="72"/>
      <c r="H455" s="72">
        <v>25</v>
      </c>
      <c r="I455" s="65"/>
    </row>
    <row r="456" spans="1:9" x14ac:dyDescent="0.25">
      <c r="A456" s="63">
        <v>147</v>
      </c>
      <c r="B456" s="64">
        <v>45341</v>
      </c>
      <c r="C456" s="65" t="s">
        <v>154</v>
      </c>
      <c r="D456" s="62" t="s">
        <v>702</v>
      </c>
      <c r="E456" s="66" t="s">
        <v>367</v>
      </c>
      <c r="F456" s="65" t="s">
        <v>443</v>
      </c>
      <c r="G456" s="72"/>
      <c r="H456" s="72">
        <v>50</v>
      </c>
      <c r="I456" s="65"/>
    </row>
    <row r="457" spans="1:9" x14ac:dyDescent="0.25">
      <c r="A457" s="63">
        <v>147</v>
      </c>
      <c r="B457" s="64">
        <v>45341</v>
      </c>
      <c r="C457" s="65" t="s">
        <v>154</v>
      </c>
      <c r="D457" s="62" t="s">
        <v>702</v>
      </c>
      <c r="E457" s="66" t="s">
        <v>691</v>
      </c>
      <c r="F457" s="65" t="s">
        <v>436</v>
      </c>
      <c r="G457" s="72"/>
      <c r="H457" s="72">
        <v>75</v>
      </c>
      <c r="I457" s="65"/>
    </row>
    <row r="458" spans="1:9" x14ac:dyDescent="0.25">
      <c r="A458" s="63">
        <v>147</v>
      </c>
      <c r="B458" s="64">
        <v>45341</v>
      </c>
      <c r="C458" s="65" t="s">
        <v>154</v>
      </c>
      <c r="D458" s="62" t="s">
        <v>702</v>
      </c>
      <c r="E458" s="66" t="s">
        <v>692</v>
      </c>
      <c r="F458" s="65" t="s">
        <v>428</v>
      </c>
      <c r="G458" s="72"/>
      <c r="H458" s="72">
        <v>202.5</v>
      </c>
      <c r="I458" s="65"/>
    </row>
    <row r="459" spans="1:9" x14ac:dyDescent="0.25">
      <c r="A459" s="63">
        <v>147</v>
      </c>
      <c r="B459" s="64">
        <v>45341</v>
      </c>
      <c r="C459" s="65" t="s">
        <v>154</v>
      </c>
      <c r="D459" s="62" t="s">
        <v>702</v>
      </c>
      <c r="E459" s="66" t="s">
        <v>693</v>
      </c>
      <c r="F459" s="65" t="s">
        <v>429</v>
      </c>
      <c r="G459" s="72"/>
      <c r="H459" s="72">
        <v>403.99</v>
      </c>
      <c r="I459" s="65"/>
    </row>
    <row r="460" spans="1:9" x14ac:dyDescent="0.25">
      <c r="A460" s="63">
        <v>147</v>
      </c>
      <c r="B460" s="64">
        <v>45341</v>
      </c>
      <c r="C460" s="65" t="s">
        <v>154</v>
      </c>
      <c r="D460" s="62" t="s">
        <v>702</v>
      </c>
      <c r="E460" s="66" t="s">
        <v>372</v>
      </c>
      <c r="F460" s="65" t="s">
        <v>420</v>
      </c>
      <c r="G460" s="72">
        <v>1000</v>
      </c>
      <c r="H460" s="71"/>
      <c r="I460" s="65"/>
    </row>
    <row r="461" spans="1:9" x14ac:dyDescent="0.25">
      <c r="A461" s="63">
        <v>148</v>
      </c>
      <c r="B461" s="64">
        <v>45344</v>
      </c>
      <c r="C461" s="65" t="s">
        <v>26</v>
      </c>
      <c r="D461" s="62" t="s">
        <v>707</v>
      </c>
      <c r="E461" s="66" t="s">
        <v>387</v>
      </c>
      <c r="F461" s="65" t="s">
        <v>343</v>
      </c>
      <c r="G461" s="72">
        <v>862.31</v>
      </c>
      <c r="H461" s="71"/>
      <c r="I461" s="65"/>
    </row>
    <row r="462" spans="1:9" x14ac:dyDescent="0.25">
      <c r="A462" s="63">
        <v>148</v>
      </c>
      <c r="B462" s="64">
        <v>45344</v>
      </c>
      <c r="C462" s="65" t="s">
        <v>26</v>
      </c>
      <c r="D462" s="62" t="s">
        <v>707</v>
      </c>
      <c r="E462" s="66" t="s">
        <v>363</v>
      </c>
      <c r="F462" s="65" t="s">
        <v>430</v>
      </c>
      <c r="G462" s="72"/>
      <c r="H462" s="67">
        <v>750</v>
      </c>
      <c r="I462" s="65"/>
    </row>
    <row r="463" spans="1:9" x14ac:dyDescent="0.25">
      <c r="A463" s="63">
        <v>148</v>
      </c>
      <c r="B463" s="64">
        <v>45344</v>
      </c>
      <c r="C463" s="65" t="s">
        <v>26</v>
      </c>
      <c r="D463" s="62" t="s">
        <v>707</v>
      </c>
      <c r="E463" s="66" t="s">
        <v>692</v>
      </c>
      <c r="F463" s="65" t="s">
        <v>428</v>
      </c>
      <c r="G463" s="72"/>
      <c r="H463" s="67">
        <v>37.5</v>
      </c>
      <c r="I463" s="65"/>
    </row>
    <row r="464" spans="1:9" x14ac:dyDescent="0.25">
      <c r="A464" s="63">
        <v>148</v>
      </c>
      <c r="B464" s="64">
        <v>45344</v>
      </c>
      <c r="C464" s="65" t="s">
        <v>26</v>
      </c>
      <c r="D464" s="62" t="s">
        <v>707</v>
      </c>
      <c r="E464" s="66" t="s">
        <v>693</v>
      </c>
      <c r="F464" s="65" t="s">
        <v>429</v>
      </c>
      <c r="G464" s="72"/>
      <c r="H464" s="67">
        <v>74.81</v>
      </c>
      <c r="I464" s="65"/>
    </row>
    <row r="465" spans="1:9" x14ac:dyDescent="0.25">
      <c r="A465" s="63">
        <v>149</v>
      </c>
      <c r="B465" s="64">
        <v>45344</v>
      </c>
      <c r="C465" s="65" t="s">
        <v>111</v>
      </c>
      <c r="D465" s="62" t="s">
        <v>709</v>
      </c>
      <c r="E465" s="66" t="s">
        <v>387</v>
      </c>
      <c r="F465" s="65" t="s">
        <v>343</v>
      </c>
      <c r="G465" s="72">
        <v>1474.63</v>
      </c>
      <c r="H465" s="67"/>
      <c r="I465" s="65"/>
    </row>
    <row r="466" spans="1:9" x14ac:dyDescent="0.25">
      <c r="A466" s="63">
        <v>149</v>
      </c>
      <c r="B466" s="64">
        <v>45344</v>
      </c>
      <c r="C466" s="65" t="s">
        <v>111</v>
      </c>
      <c r="D466" s="62" t="s">
        <v>709</v>
      </c>
      <c r="E466" s="66" t="s">
        <v>363</v>
      </c>
      <c r="F466" s="65" t="s">
        <v>430</v>
      </c>
      <c r="G466" s="72"/>
      <c r="H466" s="67">
        <v>1500</v>
      </c>
      <c r="I466" s="65"/>
    </row>
    <row r="467" spans="1:9" x14ac:dyDescent="0.25">
      <c r="A467" s="63">
        <v>149</v>
      </c>
      <c r="B467" s="64">
        <v>45344</v>
      </c>
      <c r="C467" s="65" t="s">
        <v>111</v>
      </c>
      <c r="D467" s="62" t="s">
        <v>709</v>
      </c>
      <c r="E467" s="66" t="s">
        <v>692</v>
      </c>
      <c r="F467" s="65" t="s">
        <v>428</v>
      </c>
      <c r="G467" s="72"/>
      <c r="H467" s="67">
        <v>75</v>
      </c>
      <c r="I467" s="65"/>
    </row>
    <row r="468" spans="1:9" x14ac:dyDescent="0.25">
      <c r="A468" s="63">
        <v>149</v>
      </c>
      <c r="B468" s="64">
        <v>45344</v>
      </c>
      <c r="C468" s="65" t="s">
        <v>111</v>
      </c>
      <c r="D468" s="62" t="s">
        <v>709</v>
      </c>
      <c r="E468" s="66" t="s">
        <v>693</v>
      </c>
      <c r="F468" s="65" t="s">
        <v>429</v>
      </c>
      <c r="G468" s="72"/>
      <c r="H468" s="67">
        <v>149.63</v>
      </c>
      <c r="I468" s="65"/>
    </row>
    <row r="469" spans="1:9" x14ac:dyDescent="0.25">
      <c r="A469" s="63">
        <v>149</v>
      </c>
      <c r="B469" s="64">
        <v>45344</v>
      </c>
      <c r="C469" s="65" t="s">
        <v>111</v>
      </c>
      <c r="D469" s="62" t="s">
        <v>709</v>
      </c>
      <c r="E469" s="66" t="s">
        <v>372</v>
      </c>
      <c r="F469" s="65" t="s">
        <v>420</v>
      </c>
      <c r="G469" s="72">
        <v>250</v>
      </c>
      <c r="H469" s="67"/>
      <c r="I469" s="65"/>
    </row>
    <row r="470" spans="1:9" x14ac:dyDescent="0.25">
      <c r="A470" s="63">
        <v>150</v>
      </c>
      <c r="B470" s="64">
        <v>45344</v>
      </c>
      <c r="C470" s="65" t="s">
        <v>253</v>
      </c>
      <c r="D470" s="62" t="s">
        <v>714</v>
      </c>
      <c r="E470" s="66" t="s">
        <v>387</v>
      </c>
      <c r="F470" s="65" t="s">
        <v>343</v>
      </c>
      <c r="G470" s="72">
        <v>474.34</v>
      </c>
      <c r="H470" s="67"/>
      <c r="I470" s="65"/>
    </row>
    <row r="471" spans="1:9" x14ac:dyDescent="0.25">
      <c r="A471" s="63">
        <v>150</v>
      </c>
      <c r="B471" s="64">
        <v>45344</v>
      </c>
      <c r="C471" s="65" t="s">
        <v>253</v>
      </c>
      <c r="D471" s="62" t="s">
        <v>714</v>
      </c>
      <c r="E471" s="66" t="s">
        <v>363</v>
      </c>
      <c r="F471" s="65" t="s">
        <v>430</v>
      </c>
      <c r="G471" s="72"/>
      <c r="H471" s="67">
        <v>600</v>
      </c>
      <c r="I471" s="65"/>
    </row>
    <row r="472" spans="1:9" x14ac:dyDescent="0.25">
      <c r="A472" s="63">
        <v>150</v>
      </c>
      <c r="B472" s="64">
        <v>45344</v>
      </c>
      <c r="C472" s="65" t="s">
        <v>253</v>
      </c>
      <c r="D472" s="62" t="s">
        <v>714</v>
      </c>
      <c r="E472" s="66" t="s">
        <v>365</v>
      </c>
      <c r="F472" s="65" t="s">
        <v>446</v>
      </c>
      <c r="G472" s="72"/>
      <c r="H472" s="67">
        <v>5</v>
      </c>
      <c r="I472" s="65"/>
    </row>
    <row r="473" spans="1:9" x14ac:dyDescent="0.25">
      <c r="A473" s="63">
        <v>150</v>
      </c>
      <c r="B473" s="64">
        <v>45344</v>
      </c>
      <c r="C473" s="65" t="s">
        <v>253</v>
      </c>
      <c r="D473" s="62" t="s">
        <v>714</v>
      </c>
      <c r="E473" s="66" t="s">
        <v>367</v>
      </c>
      <c r="F473" s="65" t="s">
        <v>443</v>
      </c>
      <c r="G473" s="72"/>
      <c r="H473" s="67">
        <v>10</v>
      </c>
      <c r="I473" s="65"/>
    </row>
    <row r="474" spans="1:9" x14ac:dyDescent="0.25">
      <c r="A474" s="63">
        <v>150</v>
      </c>
      <c r="B474" s="64">
        <v>45344</v>
      </c>
      <c r="C474" s="65" t="s">
        <v>253</v>
      </c>
      <c r="D474" s="62" t="s">
        <v>714</v>
      </c>
      <c r="E474" s="66" t="s">
        <v>691</v>
      </c>
      <c r="F474" s="65" t="s">
        <v>436</v>
      </c>
      <c r="G474" s="72"/>
      <c r="H474" s="67">
        <v>15</v>
      </c>
      <c r="I474" s="65"/>
    </row>
    <row r="475" spans="1:9" x14ac:dyDescent="0.25">
      <c r="A475" s="63">
        <v>150</v>
      </c>
      <c r="B475" s="64">
        <v>45344</v>
      </c>
      <c r="C475" s="65" t="s">
        <v>253</v>
      </c>
      <c r="D475" s="62" t="s">
        <v>714</v>
      </c>
      <c r="E475" s="66" t="s">
        <v>692</v>
      </c>
      <c r="F475" s="65" t="s">
        <v>428</v>
      </c>
      <c r="G475" s="72"/>
      <c r="H475" s="67">
        <v>31.5</v>
      </c>
      <c r="I475" s="65"/>
    </row>
    <row r="476" spans="1:9" x14ac:dyDescent="0.25">
      <c r="A476" s="63">
        <v>150</v>
      </c>
      <c r="B476" s="64">
        <v>45344</v>
      </c>
      <c r="C476" s="65" t="s">
        <v>253</v>
      </c>
      <c r="D476" s="62" t="s">
        <v>714</v>
      </c>
      <c r="E476" s="66" t="s">
        <v>693</v>
      </c>
      <c r="F476" s="65" t="s">
        <v>429</v>
      </c>
      <c r="G476" s="72"/>
      <c r="H476" s="67">
        <v>62.84</v>
      </c>
      <c r="I476" s="65"/>
    </row>
    <row r="477" spans="1:9" x14ac:dyDescent="0.25">
      <c r="A477" s="63">
        <v>150</v>
      </c>
      <c r="B477" s="64">
        <v>45344</v>
      </c>
      <c r="C477" s="65" t="s">
        <v>253</v>
      </c>
      <c r="D477" s="62" t="s">
        <v>714</v>
      </c>
      <c r="E477" s="66" t="s">
        <v>372</v>
      </c>
      <c r="F477" s="65" t="s">
        <v>420</v>
      </c>
      <c r="G477" s="72">
        <v>250</v>
      </c>
      <c r="H477" s="67"/>
      <c r="I477" s="65"/>
    </row>
    <row r="478" spans="1:9" x14ac:dyDescent="0.25">
      <c r="A478" s="63">
        <v>151</v>
      </c>
      <c r="B478" s="64">
        <v>45344</v>
      </c>
      <c r="C478" s="65" t="s">
        <v>253</v>
      </c>
      <c r="D478" s="62" t="s">
        <v>715</v>
      </c>
      <c r="E478" s="66" t="s">
        <v>387</v>
      </c>
      <c r="F478" s="65" t="s">
        <v>343</v>
      </c>
      <c r="G478" s="72">
        <v>526.14</v>
      </c>
      <c r="H478" s="67"/>
      <c r="I478" s="65"/>
    </row>
    <row r="479" spans="1:9" x14ac:dyDescent="0.25">
      <c r="A479" s="63">
        <v>151</v>
      </c>
      <c r="B479" s="64">
        <v>45344</v>
      </c>
      <c r="C479" s="65" t="s">
        <v>253</v>
      </c>
      <c r="D479" s="62" t="s">
        <v>715</v>
      </c>
      <c r="E479" s="66" t="s">
        <v>363</v>
      </c>
      <c r="F479" s="65" t="s">
        <v>430</v>
      </c>
      <c r="G479" s="72"/>
      <c r="H479" s="67">
        <v>840</v>
      </c>
      <c r="I479" s="65"/>
    </row>
    <row r="480" spans="1:9" x14ac:dyDescent="0.25">
      <c r="A480" s="63">
        <v>151</v>
      </c>
      <c r="B480" s="64">
        <v>45344</v>
      </c>
      <c r="C480" s="65" t="s">
        <v>253</v>
      </c>
      <c r="D480" s="62" t="s">
        <v>715</v>
      </c>
      <c r="E480" s="66" t="s">
        <v>365</v>
      </c>
      <c r="F480" s="65" t="s">
        <v>446</v>
      </c>
      <c r="G480" s="72"/>
      <c r="H480" s="67">
        <v>2</v>
      </c>
      <c r="I480" s="65"/>
    </row>
    <row r="481" spans="1:9" x14ac:dyDescent="0.25">
      <c r="A481" s="63">
        <v>151</v>
      </c>
      <c r="B481" s="64">
        <v>45344</v>
      </c>
      <c r="C481" s="65" t="s">
        <v>253</v>
      </c>
      <c r="D481" s="62" t="s">
        <v>715</v>
      </c>
      <c r="E481" s="66" t="s">
        <v>367</v>
      </c>
      <c r="F481" s="65" t="s">
        <v>443</v>
      </c>
      <c r="G481" s="72"/>
      <c r="H481" s="67">
        <v>3</v>
      </c>
      <c r="I481" s="65"/>
    </row>
    <row r="482" spans="1:9" x14ac:dyDescent="0.25">
      <c r="A482" s="63">
        <v>151</v>
      </c>
      <c r="B482" s="64">
        <v>45344</v>
      </c>
      <c r="C482" s="65" t="s">
        <v>253</v>
      </c>
      <c r="D482" s="62" t="s">
        <v>715</v>
      </c>
      <c r="E482" s="66" t="s">
        <v>691</v>
      </c>
      <c r="F482" s="65" t="s">
        <v>436</v>
      </c>
      <c r="G482" s="72"/>
      <c r="H482" s="67">
        <v>4</v>
      </c>
      <c r="I482" s="65"/>
    </row>
    <row r="483" spans="1:9" x14ac:dyDescent="0.25">
      <c r="A483" s="63">
        <v>151</v>
      </c>
      <c r="B483" s="64">
        <v>45344</v>
      </c>
      <c r="C483" s="65" t="s">
        <v>253</v>
      </c>
      <c r="D483" s="62" t="s">
        <v>715</v>
      </c>
      <c r="E483" s="66" t="s">
        <v>692</v>
      </c>
      <c r="F483" s="65" t="s">
        <v>428</v>
      </c>
      <c r="G483" s="72"/>
      <c r="H483" s="67">
        <v>42.45</v>
      </c>
      <c r="I483" s="65"/>
    </row>
    <row r="484" spans="1:9" x14ac:dyDescent="0.25">
      <c r="A484" s="63">
        <v>151</v>
      </c>
      <c r="B484" s="64">
        <v>45344</v>
      </c>
      <c r="C484" s="65" t="s">
        <v>253</v>
      </c>
      <c r="D484" s="62" t="s">
        <v>715</v>
      </c>
      <c r="E484" s="66" t="s">
        <v>693</v>
      </c>
      <c r="F484" s="65" t="s">
        <v>429</v>
      </c>
      <c r="G484" s="72"/>
      <c r="H484" s="67">
        <v>84.69</v>
      </c>
      <c r="I484" s="65"/>
    </row>
    <row r="485" spans="1:9" x14ac:dyDescent="0.25">
      <c r="A485" s="63">
        <v>151</v>
      </c>
      <c r="B485" s="64">
        <v>45344</v>
      </c>
      <c r="C485" s="65" t="s">
        <v>253</v>
      </c>
      <c r="D485" s="62" t="s">
        <v>715</v>
      </c>
      <c r="E485" s="66" t="s">
        <v>372</v>
      </c>
      <c r="F485" s="65" t="s">
        <v>420</v>
      </c>
      <c r="G485" s="72">
        <v>450</v>
      </c>
      <c r="H485" s="67"/>
      <c r="I485" s="65"/>
    </row>
    <row r="486" spans="1:9" x14ac:dyDescent="0.25">
      <c r="A486" s="63">
        <v>152</v>
      </c>
      <c r="B486" s="64">
        <v>45345</v>
      </c>
      <c r="C486" s="65" t="s">
        <v>39</v>
      </c>
      <c r="D486" s="62" t="s">
        <v>718</v>
      </c>
      <c r="E486" s="66" t="s">
        <v>387</v>
      </c>
      <c r="F486" s="65" t="s">
        <v>343</v>
      </c>
      <c r="G486" s="72">
        <v>1050.51</v>
      </c>
      <c r="H486" s="67"/>
      <c r="I486" s="65"/>
    </row>
    <row r="487" spans="1:9" x14ac:dyDescent="0.25">
      <c r="A487" s="63">
        <v>152</v>
      </c>
      <c r="B487" s="64">
        <v>45345</v>
      </c>
      <c r="C487" s="65" t="s">
        <v>39</v>
      </c>
      <c r="D487" s="62" t="s">
        <v>718</v>
      </c>
      <c r="E487" s="66" t="s">
        <v>363</v>
      </c>
      <c r="F487" s="65" t="s">
        <v>430</v>
      </c>
      <c r="G487" s="72"/>
      <c r="H487" s="67">
        <v>1500</v>
      </c>
      <c r="I487" s="65"/>
    </row>
    <row r="488" spans="1:9" x14ac:dyDescent="0.25">
      <c r="A488" s="63">
        <v>152</v>
      </c>
      <c r="B488" s="64">
        <v>45345</v>
      </c>
      <c r="C488" s="65" t="s">
        <v>39</v>
      </c>
      <c r="D488" s="62" t="s">
        <v>718</v>
      </c>
      <c r="E488" s="66" t="s">
        <v>365</v>
      </c>
      <c r="F488" s="65" t="s">
        <v>446</v>
      </c>
      <c r="G488" s="72"/>
      <c r="H488" s="67">
        <v>11</v>
      </c>
      <c r="I488" s="65"/>
    </row>
    <row r="489" spans="1:9" x14ac:dyDescent="0.25">
      <c r="A489" s="63">
        <v>152</v>
      </c>
      <c r="B489" s="64">
        <v>45345</v>
      </c>
      <c r="C489" s="65" t="s">
        <v>39</v>
      </c>
      <c r="D489" s="62" t="s">
        <v>718</v>
      </c>
      <c r="E489" s="66" t="s">
        <v>367</v>
      </c>
      <c r="F489" s="65" t="s">
        <v>443</v>
      </c>
      <c r="G489" s="72"/>
      <c r="H489" s="67">
        <v>22</v>
      </c>
      <c r="I489" s="65"/>
    </row>
    <row r="490" spans="1:9" x14ac:dyDescent="0.25">
      <c r="A490" s="63">
        <v>152</v>
      </c>
      <c r="B490" s="64">
        <v>45345</v>
      </c>
      <c r="C490" s="65" t="s">
        <v>39</v>
      </c>
      <c r="D490" s="62" t="s">
        <v>718</v>
      </c>
      <c r="E490" s="66" t="s">
        <v>691</v>
      </c>
      <c r="F490" s="65" t="s">
        <v>436</v>
      </c>
      <c r="G490" s="72"/>
      <c r="H490" s="67">
        <v>33</v>
      </c>
      <c r="I490" s="65"/>
    </row>
    <row r="491" spans="1:9" x14ac:dyDescent="0.25">
      <c r="A491" s="63">
        <v>152</v>
      </c>
      <c r="B491" s="64">
        <v>45345</v>
      </c>
      <c r="C491" s="65" t="s">
        <v>39</v>
      </c>
      <c r="D491" s="62" t="s">
        <v>718</v>
      </c>
      <c r="E491" s="66" t="s">
        <v>692</v>
      </c>
      <c r="F491" s="65" t="s">
        <v>428</v>
      </c>
      <c r="G491" s="72"/>
      <c r="H491" s="67">
        <v>78.3</v>
      </c>
      <c r="I491" s="65"/>
    </row>
    <row r="492" spans="1:9" x14ac:dyDescent="0.25">
      <c r="A492" s="63">
        <v>152</v>
      </c>
      <c r="B492" s="64">
        <v>45345</v>
      </c>
      <c r="C492" s="65" t="s">
        <v>39</v>
      </c>
      <c r="D492" s="62" t="s">
        <v>718</v>
      </c>
      <c r="E492" s="66" t="s">
        <v>693</v>
      </c>
      <c r="F492" s="65" t="s">
        <v>429</v>
      </c>
      <c r="G492" s="72"/>
      <c r="H492" s="67">
        <v>156.21</v>
      </c>
      <c r="I492" s="65"/>
    </row>
    <row r="493" spans="1:9" x14ac:dyDescent="0.25">
      <c r="A493" s="63">
        <v>152</v>
      </c>
      <c r="B493" s="64">
        <v>45345</v>
      </c>
      <c r="C493" s="65" t="s">
        <v>39</v>
      </c>
      <c r="D493" s="62" t="s">
        <v>718</v>
      </c>
      <c r="E493" s="66" t="s">
        <v>372</v>
      </c>
      <c r="F493" s="65" t="s">
        <v>420</v>
      </c>
      <c r="G493" s="72">
        <v>750</v>
      </c>
      <c r="H493" s="67"/>
      <c r="I493" s="65"/>
    </row>
    <row r="494" spans="1:9" x14ac:dyDescent="0.25">
      <c r="A494" s="63">
        <v>153</v>
      </c>
      <c r="B494" s="64">
        <v>45354</v>
      </c>
      <c r="C494" s="65" t="s">
        <v>58</v>
      </c>
      <c r="D494" s="62" t="s">
        <v>779</v>
      </c>
      <c r="E494" s="66" t="s">
        <v>342</v>
      </c>
      <c r="F494" s="65" t="s">
        <v>340</v>
      </c>
      <c r="G494" s="72">
        <v>99</v>
      </c>
      <c r="H494" s="67"/>
      <c r="I494" s="65"/>
    </row>
    <row r="495" spans="1:9" x14ac:dyDescent="0.25">
      <c r="A495" s="63">
        <v>153</v>
      </c>
      <c r="B495" s="64">
        <v>45354</v>
      </c>
      <c r="C495" s="65" t="s">
        <v>58</v>
      </c>
      <c r="D495" s="62" t="s">
        <v>779</v>
      </c>
      <c r="E495" s="66" t="s">
        <v>409</v>
      </c>
      <c r="F495" s="65" t="s">
        <v>410</v>
      </c>
      <c r="G495" s="72"/>
      <c r="H495" s="67">
        <v>99</v>
      </c>
      <c r="I495" s="65"/>
    </row>
    <row r="496" spans="1:9" x14ac:dyDescent="0.25">
      <c r="A496" s="63">
        <v>153</v>
      </c>
      <c r="B496" s="64">
        <v>45354</v>
      </c>
      <c r="C496" s="65" t="s">
        <v>58</v>
      </c>
      <c r="D496" s="62" t="s">
        <v>779</v>
      </c>
      <c r="E496" s="66" t="s">
        <v>353</v>
      </c>
      <c r="F496" s="65" t="s">
        <v>354</v>
      </c>
      <c r="G496" s="72">
        <v>0.01</v>
      </c>
      <c r="H496" s="67"/>
      <c r="I496" s="65"/>
    </row>
    <row r="497" spans="1:9" x14ac:dyDescent="0.25">
      <c r="A497" s="63">
        <v>153</v>
      </c>
      <c r="B497" s="64">
        <v>45354</v>
      </c>
      <c r="C497" s="65" t="s">
        <v>58</v>
      </c>
      <c r="D497" s="62" t="s">
        <v>779</v>
      </c>
      <c r="E497" s="66" t="s">
        <v>353</v>
      </c>
      <c r="F497" s="65" t="s">
        <v>354</v>
      </c>
      <c r="G497" s="72"/>
      <c r="H497" s="67">
        <v>0.01</v>
      </c>
      <c r="I497" s="65"/>
    </row>
    <row r="498" spans="1:9" x14ac:dyDescent="0.25">
      <c r="A498" s="63">
        <v>154</v>
      </c>
      <c r="B498" s="64">
        <v>45354</v>
      </c>
      <c r="C498" s="65" t="s">
        <v>166</v>
      </c>
      <c r="D498" s="62" t="s">
        <v>780</v>
      </c>
      <c r="E498" s="66" t="s">
        <v>409</v>
      </c>
      <c r="F498" s="65" t="s">
        <v>410</v>
      </c>
      <c r="G498" s="72">
        <v>29.95</v>
      </c>
      <c r="H498" s="67"/>
      <c r="I498" s="65"/>
    </row>
    <row r="499" spans="1:9" x14ac:dyDescent="0.25">
      <c r="A499" s="63">
        <v>154</v>
      </c>
      <c r="B499" s="64">
        <v>45354</v>
      </c>
      <c r="C499" s="65" t="s">
        <v>166</v>
      </c>
      <c r="D499" s="62" t="s">
        <v>780</v>
      </c>
      <c r="E499" s="66" t="s">
        <v>342</v>
      </c>
      <c r="F499" s="65" t="s">
        <v>340</v>
      </c>
      <c r="G499" s="72"/>
      <c r="H499" s="67">
        <v>29.95</v>
      </c>
      <c r="I499" s="65"/>
    </row>
    <row r="500" spans="1:9" x14ac:dyDescent="0.25">
      <c r="A500" s="63">
        <v>155</v>
      </c>
      <c r="B500" s="64">
        <v>45354</v>
      </c>
      <c r="C500" s="65" t="s">
        <v>781</v>
      </c>
      <c r="D500" s="62" t="s">
        <v>782</v>
      </c>
      <c r="E500" s="66" t="s">
        <v>345</v>
      </c>
      <c r="F500" s="65" t="s">
        <v>346</v>
      </c>
      <c r="G500" s="72">
        <v>50</v>
      </c>
      <c r="H500" s="67"/>
      <c r="I500" s="65" t="s">
        <v>783</v>
      </c>
    </row>
    <row r="501" spans="1:9" x14ac:dyDescent="0.25">
      <c r="A501" s="63">
        <v>155</v>
      </c>
      <c r="B501" s="64">
        <v>45354</v>
      </c>
      <c r="C501" s="65" t="s">
        <v>781</v>
      </c>
      <c r="D501" s="62" t="s">
        <v>782</v>
      </c>
      <c r="E501" s="66" t="s">
        <v>342</v>
      </c>
      <c r="F501" s="65" t="s">
        <v>340</v>
      </c>
      <c r="G501" s="72"/>
      <c r="H501" s="67">
        <v>50</v>
      </c>
      <c r="I501" s="65"/>
    </row>
    <row r="502" spans="1:9" x14ac:dyDescent="0.25">
      <c r="A502" s="63">
        <v>156</v>
      </c>
      <c r="B502" s="64">
        <v>45354</v>
      </c>
      <c r="C502" s="65" t="s">
        <v>784</v>
      </c>
      <c r="D502" s="62" t="s">
        <v>785</v>
      </c>
      <c r="E502" s="66" t="s">
        <v>409</v>
      </c>
      <c r="F502" s="65" t="s">
        <v>410</v>
      </c>
      <c r="G502" s="72">
        <v>29.95</v>
      </c>
      <c r="H502" s="67"/>
      <c r="I502" s="65" t="s">
        <v>786</v>
      </c>
    </row>
    <row r="503" spans="1:9" x14ac:dyDescent="0.25">
      <c r="A503" s="63">
        <v>156</v>
      </c>
      <c r="B503" s="64">
        <v>45354</v>
      </c>
      <c r="C503" s="65" t="s">
        <v>784</v>
      </c>
      <c r="D503" s="62" t="s">
        <v>785</v>
      </c>
      <c r="E503" s="66" t="s">
        <v>342</v>
      </c>
      <c r="F503" s="65" t="s">
        <v>340</v>
      </c>
      <c r="G503" s="72"/>
      <c r="H503" s="67">
        <v>29.95</v>
      </c>
      <c r="I503" s="65" t="s">
        <v>786</v>
      </c>
    </row>
    <row r="504" spans="1:9" x14ac:dyDescent="0.25">
      <c r="A504" s="63">
        <v>157</v>
      </c>
      <c r="B504" s="64">
        <v>45354</v>
      </c>
      <c r="C504" s="65" t="s">
        <v>787</v>
      </c>
      <c r="D504" s="62" t="s">
        <v>788</v>
      </c>
      <c r="E504" s="66" t="s">
        <v>409</v>
      </c>
      <c r="F504" s="65" t="s">
        <v>410</v>
      </c>
      <c r="G504" s="72">
        <v>29.95</v>
      </c>
      <c r="H504" s="67"/>
      <c r="I504" s="65" t="s">
        <v>786</v>
      </c>
    </row>
    <row r="505" spans="1:9" x14ac:dyDescent="0.25">
      <c r="A505" s="63">
        <v>157</v>
      </c>
      <c r="B505" s="64">
        <v>45354</v>
      </c>
      <c r="C505" s="65" t="s">
        <v>787</v>
      </c>
      <c r="D505" s="62" t="s">
        <v>788</v>
      </c>
      <c r="E505" s="66" t="s">
        <v>342</v>
      </c>
      <c r="F505" s="65" t="s">
        <v>340</v>
      </c>
      <c r="G505" s="72"/>
      <c r="H505" s="67">
        <v>29.95</v>
      </c>
      <c r="I505" s="65" t="s">
        <v>786</v>
      </c>
    </row>
    <row r="506" spans="1:9" x14ac:dyDescent="0.25">
      <c r="A506" s="63">
        <v>158</v>
      </c>
      <c r="B506" s="64">
        <v>45355</v>
      </c>
      <c r="C506" s="65" t="s">
        <v>58</v>
      </c>
      <c r="D506" s="62" t="s">
        <v>790</v>
      </c>
      <c r="E506" s="66" t="s">
        <v>409</v>
      </c>
      <c r="F506" s="65" t="s">
        <v>410</v>
      </c>
      <c r="G506" s="72">
        <v>29.95</v>
      </c>
      <c r="H506" s="67"/>
      <c r="I506" s="65"/>
    </row>
    <row r="507" spans="1:9" x14ac:dyDescent="0.25">
      <c r="A507" s="63">
        <v>158</v>
      </c>
      <c r="B507" s="64">
        <v>45355</v>
      </c>
      <c r="C507" s="65" t="s">
        <v>58</v>
      </c>
      <c r="D507" s="62" t="s">
        <v>790</v>
      </c>
      <c r="E507" s="66" t="s">
        <v>342</v>
      </c>
      <c r="F507" s="65" t="s">
        <v>340</v>
      </c>
      <c r="G507" s="72"/>
      <c r="H507" s="67">
        <v>29.95</v>
      </c>
      <c r="I507" s="65"/>
    </row>
    <row r="508" spans="1:9" x14ac:dyDescent="0.25">
      <c r="A508" s="63">
        <v>159</v>
      </c>
      <c r="B508" s="64">
        <v>45355</v>
      </c>
      <c r="C508" s="65" t="s">
        <v>791</v>
      </c>
      <c r="D508" s="62" t="s">
        <v>792</v>
      </c>
      <c r="E508" s="66" t="s">
        <v>409</v>
      </c>
      <c r="F508" s="65" t="s">
        <v>410</v>
      </c>
      <c r="G508" s="72">
        <v>9.9499999999999993</v>
      </c>
      <c r="H508" s="67"/>
      <c r="I508" s="65"/>
    </row>
    <row r="509" spans="1:9" x14ac:dyDescent="0.25">
      <c r="A509" s="63">
        <v>159</v>
      </c>
      <c r="B509" s="64">
        <v>45355</v>
      </c>
      <c r="C509" s="65" t="s">
        <v>791</v>
      </c>
      <c r="D509" s="62" t="s">
        <v>792</v>
      </c>
      <c r="E509" s="66" t="s">
        <v>342</v>
      </c>
      <c r="F509" s="65" t="s">
        <v>340</v>
      </c>
      <c r="G509" s="72"/>
      <c r="H509" s="67">
        <v>9.9499999999999993</v>
      </c>
      <c r="I509" s="65"/>
    </row>
    <row r="510" spans="1:9" x14ac:dyDescent="0.25">
      <c r="A510" s="63">
        <v>160</v>
      </c>
      <c r="B510" s="64">
        <v>45351</v>
      </c>
      <c r="C510" s="65" t="s">
        <v>793</v>
      </c>
      <c r="D510" s="62" t="s">
        <v>794</v>
      </c>
      <c r="E510" s="66" t="s">
        <v>409</v>
      </c>
      <c r="F510" s="65" t="s">
        <v>410</v>
      </c>
      <c r="G510" s="72">
        <v>0.99</v>
      </c>
      <c r="H510" s="67"/>
      <c r="I510" s="65"/>
    </row>
    <row r="511" spans="1:9" x14ac:dyDescent="0.25">
      <c r="A511" s="63">
        <v>160</v>
      </c>
      <c r="B511" s="64">
        <v>45351</v>
      </c>
      <c r="C511" s="65" t="s">
        <v>793</v>
      </c>
      <c r="D511" s="62" t="s">
        <v>794</v>
      </c>
      <c r="E511" s="66" t="s">
        <v>342</v>
      </c>
      <c r="F511" s="65" t="s">
        <v>340</v>
      </c>
      <c r="G511" s="72"/>
      <c r="H511" s="67">
        <v>0.99</v>
      </c>
      <c r="I511" s="65"/>
    </row>
    <row r="512" spans="1:9" x14ac:dyDescent="0.25">
      <c r="A512" s="63">
        <v>161</v>
      </c>
      <c r="B512" s="64">
        <v>45355</v>
      </c>
      <c r="C512" s="65" t="s">
        <v>795</v>
      </c>
      <c r="D512" s="62" t="s">
        <v>796</v>
      </c>
      <c r="E512" s="66" t="s">
        <v>353</v>
      </c>
      <c r="F512" s="65" t="s">
        <v>354</v>
      </c>
      <c r="G512" s="72">
        <v>0.01</v>
      </c>
      <c r="H512" s="67"/>
      <c r="I512" s="65"/>
    </row>
    <row r="513" spans="1:9" x14ac:dyDescent="0.25">
      <c r="A513" s="63">
        <v>161</v>
      </c>
      <c r="B513" s="64">
        <v>45355</v>
      </c>
      <c r="C513" s="65" t="s">
        <v>795</v>
      </c>
      <c r="D513" s="62" t="s">
        <v>796</v>
      </c>
      <c r="E513" s="66" t="s">
        <v>353</v>
      </c>
      <c r="F513" s="65" t="s">
        <v>354</v>
      </c>
      <c r="G513" s="72"/>
      <c r="H513" s="67">
        <v>0.01</v>
      </c>
      <c r="I513" s="65"/>
    </row>
    <row r="514" spans="1:9" x14ac:dyDescent="0.25">
      <c r="A514" s="63">
        <v>162</v>
      </c>
      <c r="B514" s="64">
        <v>45355</v>
      </c>
      <c r="C514" s="65" t="s">
        <v>797</v>
      </c>
      <c r="D514" s="62" t="s">
        <v>270</v>
      </c>
      <c r="E514" s="66" t="s">
        <v>423</v>
      </c>
      <c r="F514" s="65" t="s">
        <v>424</v>
      </c>
      <c r="G514" s="72">
        <v>2000</v>
      </c>
      <c r="H514" s="67"/>
      <c r="I514" s="65"/>
    </row>
    <row r="515" spans="1:9" x14ac:dyDescent="0.25">
      <c r="A515" s="63">
        <v>162</v>
      </c>
      <c r="B515" s="64">
        <v>45355</v>
      </c>
      <c r="C515" s="65" t="s">
        <v>797</v>
      </c>
      <c r="D515" s="62" t="s">
        <v>270</v>
      </c>
      <c r="E515" s="66" t="s">
        <v>342</v>
      </c>
      <c r="F515" s="65" t="s">
        <v>340</v>
      </c>
      <c r="G515" s="72"/>
      <c r="H515" s="67">
        <v>2000</v>
      </c>
      <c r="I515" s="65"/>
    </row>
    <row r="516" spans="1:9" x14ac:dyDescent="0.25">
      <c r="A516" s="63">
        <v>163</v>
      </c>
      <c r="B516" s="64">
        <v>45354</v>
      </c>
      <c r="C516" s="65" t="s">
        <v>798</v>
      </c>
      <c r="D516" s="62" t="s">
        <v>799</v>
      </c>
      <c r="E516" s="66" t="s">
        <v>345</v>
      </c>
      <c r="F516" s="65" t="s">
        <v>346</v>
      </c>
      <c r="G516" s="72">
        <v>159</v>
      </c>
      <c r="H516" s="67"/>
      <c r="I516" s="65"/>
    </row>
    <row r="517" spans="1:9" x14ac:dyDescent="0.25">
      <c r="A517" s="63">
        <v>163</v>
      </c>
      <c r="B517" s="64">
        <v>45354</v>
      </c>
      <c r="C517" s="65" t="s">
        <v>798</v>
      </c>
      <c r="D517" s="62" t="s">
        <v>799</v>
      </c>
      <c r="E517" s="66" t="s">
        <v>342</v>
      </c>
      <c r="F517" s="65" t="s">
        <v>340</v>
      </c>
      <c r="G517" s="72"/>
      <c r="H517" s="67">
        <v>159</v>
      </c>
      <c r="I517" s="65"/>
    </row>
    <row r="518" spans="1:9" x14ac:dyDescent="0.25">
      <c r="A518" s="63">
        <v>164</v>
      </c>
      <c r="B518" s="64">
        <v>45354</v>
      </c>
      <c r="C518" s="65" t="s">
        <v>800</v>
      </c>
      <c r="D518" s="62" t="s">
        <v>801</v>
      </c>
      <c r="E518" s="66" t="s">
        <v>802</v>
      </c>
      <c r="F518" s="65" t="s">
        <v>803</v>
      </c>
      <c r="G518" s="72">
        <v>3956</v>
      </c>
      <c r="H518" s="67"/>
      <c r="I518" s="65"/>
    </row>
    <row r="519" spans="1:9" x14ac:dyDescent="0.25">
      <c r="A519" s="63">
        <v>164</v>
      </c>
      <c r="B519" s="64">
        <v>45354</v>
      </c>
      <c r="C519" s="65" t="s">
        <v>800</v>
      </c>
      <c r="D519" s="62" t="s">
        <v>801</v>
      </c>
      <c r="E519" s="66" t="s">
        <v>342</v>
      </c>
      <c r="F519" s="65" t="s">
        <v>340</v>
      </c>
      <c r="G519" s="72"/>
      <c r="H519" s="67">
        <v>3956</v>
      </c>
      <c r="I519" s="65"/>
    </row>
    <row r="520" spans="1:9" x14ac:dyDescent="0.25">
      <c r="A520" s="63">
        <v>165</v>
      </c>
      <c r="B520" s="64">
        <v>45355</v>
      </c>
      <c r="C520" s="65" t="s">
        <v>58</v>
      </c>
      <c r="D520" s="62" t="s">
        <v>84</v>
      </c>
      <c r="E520" s="66" t="s">
        <v>802</v>
      </c>
      <c r="F520" s="65" t="s">
        <v>803</v>
      </c>
      <c r="G520" s="72">
        <v>1</v>
      </c>
      <c r="H520" s="67"/>
      <c r="I520" s="65"/>
    </row>
    <row r="521" spans="1:9" x14ac:dyDescent="0.25">
      <c r="A521" s="63">
        <v>165</v>
      </c>
      <c r="B521" s="64">
        <v>45355</v>
      </c>
      <c r="C521" s="65" t="s">
        <v>58</v>
      </c>
      <c r="D521" s="62" t="s">
        <v>84</v>
      </c>
      <c r="E521" s="66" t="s">
        <v>342</v>
      </c>
      <c r="F521" s="65" t="s">
        <v>340</v>
      </c>
      <c r="G521" s="72"/>
      <c r="H521" s="67">
        <v>1</v>
      </c>
      <c r="I521" s="65"/>
    </row>
    <row r="522" spans="1:9" x14ac:dyDescent="0.25">
      <c r="A522" s="63">
        <v>166</v>
      </c>
      <c r="B522" s="64">
        <v>45356</v>
      </c>
      <c r="C522" s="65" t="s">
        <v>58</v>
      </c>
      <c r="D522" s="62" t="s">
        <v>158</v>
      </c>
      <c r="E522" s="66" t="s">
        <v>802</v>
      </c>
      <c r="F522" s="65" t="s">
        <v>803</v>
      </c>
      <c r="G522" s="72">
        <v>2</v>
      </c>
      <c r="H522" s="67"/>
      <c r="I522" s="65"/>
    </row>
    <row r="523" spans="1:9" x14ac:dyDescent="0.25">
      <c r="A523" s="63">
        <v>166</v>
      </c>
      <c r="B523" s="64">
        <v>45356</v>
      </c>
      <c r="C523" s="65" t="s">
        <v>58</v>
      </c>
      <c r="D523" s="62" t="s">
        <v>158</v>
      </c>
      <c r="E523" s="66" t="s">
        <v>342</v>
      </c>
      <c r="F523" s="65" t="s">
        <v>340</v>
      </c>
      <c r="G523" s="72"/>
      <c r="H523" s="67">
        <v>2</v>
      </c>
      <c r="I523" s="65"/>
    </row>
    <row r="524" spans="1:9" x14ac:dyDescent="0.25">
      <c r="A524" s="63">
        <v>167</v>
      </c>
      <c r="B524" s="64">
        <v>45356</v>
      </c>
      <c r="C524" s="65" t="s">
        <v>222</v>
      </c>
      <c r="D524" s="62" t="s">
        <v>222</v>
      </c>
      <c r="E524" s="66" t="s">
        <v>342</v>
      </c>
      <c r="F524" s="65" t="s">
        <v>340</v>
      </c>
      <c r="G524" s="72">
        <v>2</v>
      </c>
      <c r="H524" s="67"/>
      <c r="I524" s="65"/>
    </row>
    <row r="525" spans="1:9" x14ac:dyDescent="0.25">
      <c r="A525" s="63">
        <v>167</v>
      </c>
      <c r="B525" s="64">
        <v>45356</v>
      </c>
      <c r="C525" s="65" t="s">
        <v>222</v>
      </c>
      <c r="D525" s="62" t="s">
        <v>222</v>
      </c>
      <c r="E525" s="66" t="s">
        <v>802</v>
      </c>
      <c r="F525" s="65" t="s">
        <v>803</v>
      </c>
      <c r="G525" s="72"/>
      <c r="H525" s="67">
        <v>2</v>
      </c>
      <c r="I525" s="65"/>
    </row>
    <row r="526" spans="1:9" x14ac:dyDescent="0.25">
      <c r="A526" s="63">
        <v>168</v>
      </c>
      <c r="B526" s="64">
        <v>45356</v>
      </c>
      <c r="C526" s="65" t="s">
        <v>804</v>
      </c>
      <c r="D526" s="62" t="s">
        <v>58</v>
      </c>
      <c r="E526" s="66" t="s">
        <v>802</v>
      </c>
      <c r="F526" s="65" t="s">
        <v>803</v>
      </c>
      <c r="G526" s="72">
        <v>2</v>
      </c>
      <c r="H526" s="67"/>
      <c r="I526" s="65"/>
    </row>
    <row r="527" spans="1:9" x14ac:dyDescent="0.25">
      <c r="A527" s="63">
        <v>168</v>
      </c>
      <c r="B527" s="64">
        <v>45356</v>
      </c>
      <c r="C527" s="65" t="s">
        <v>804</v>
      </c>
      <c r="D527" s="62" t="s">
        <v>58</v>
      </c>
      <c r="E527" s="66" t="s">
        <v>342</v>
      </c>
      <c r="F527" s="65" t="s">
        <v>340</v>
      </c>
      <c r="G527" s="72"/>
      <c r="H527" s="67">
        <v>2</v>
      </c>
      <c r="I527" s="65"/>
    </row>
    <row r="528" spans="1:9" x14ac:dyDescent="0.25">
      <c r="A528" s="63">
        <v>169</v>
      </c>
      <c r="B528" s="64">
        <v>45356</v>
      </c>
      <c r="C528" s="65" t="s">
        <v>805</v>
      </c>
      <c r="D528" s="62" t="s">
        <v>270</v>
      </c>
      <c r="E528" s="66" t="s">
        <v>802</v>
      </c>
      <c r="F528" s="65" t="s">
        <v>803</v>
      </c>
      <c r="G528" s="72">
        <v>3</v>
      </c>
      <c r="H528" s="67"/>
      <c r="I528" s="65"/>
    </row>
    <row r="529" spans="1:10" x14ac:dyDescent="0.25">
      <c r="A529" s="63">
        <v>169</v>
      </c>
      <c r="B529" s="64">
        <v>45356</v>
      </c>
      <c r="C529" s="65" t="s">
        <v>805</v>
      </c>
      <c r="D529" s="62" t="s">
        <v>270</v>
      </c>
      <c r="E529" s="66" t="s">
        <v>342</v>
      </c>
      <c r="F529" s="65" t="s">
        <v>340</v>
      </c>
      <c r="G529" s="72"/>
      <c r="H529" s="67">
        <v>3</v>
      </c>
      <c r="I529" s="65"/>
      <c r="J529" s="64"/>
    </row>
    <row r="530" spans="1:10" x14ac:dyDescent="0.25">
      <c r="A530" s="63">
        <v>170</v>
      </c>
      <c r="B530" s="64">
        <v>45356</v>
      </c>
      <c r="C530" s="65" t="s">
        <v>806</v>
      </c>
      <c r="D530" s="62" t="s">
        <v>334</v>
      </c>
      <c r="E530" s="66" t="s">
        <v>409</v>
      </c>
      <c r="F530" s="65" t="s">
        <v>410</v>
      </c>
      <c r="G530" s="72">
        <v>9.99</v>
      </c>
      <c r="H530" s="67"/>
      <c r="I530" s="65"/>
      <c r="J530" s="64"/>
    </row>
    <row r="531" spans="1:10" x14ac:dyDescent="0.25">
      <c r="A531" s="63">
        <v>170</v>
      </c>
      <c r="B531" s="64">
        <v>45356</v>
      </c>
      <c r="C531" s="65" t="s">
        <v>806</v>
      </c>
      <c r="D531" s="62" t="s">
        <v>334</v>
      </c>
      <c r="E531" s="66" t="s">
        <v>342</v>
      </c>
      <c r="F531" s="65" t="s">
        <v>340</v>
      </c>
      <c r="G531" s="72"/>
      <c r="H531" s="67">
        <v>9.99</v>
      </c>
      <c r="I531" s="65"/>
      <c r="J531" s="64"/>
    </row>
    <row r="532" spans="1:10" x14ac:dyDescent="0.25">
      <c r="A532" s="63">
        <v>171</v>
      </c>
      <c r="B532" s="64">
        <v>45356</v>
      </c>
      <c r="C532" s="65" t="s">
        <v>807</v>
      </c>
      <c r="D532" s="62" t="s">
        <v>782</v>
      </c>
      <c r="E532" s="66" t="s">
        <v>358</v>
      </c>
      <c r="F532" s="65" t="s">
        <v>359</v>
      </c>
      <c r="G532" s="72">
        <v>1</v>
      </c>
      <c r="H532" s="67"/>
      <c r="I532" s="65"/>
      <c r="J532" s="64"/>
    </row>
    <row r="533" spans="1:10" x14ac:dyDescent="0.25">
      <c r="A533" s="63">
        <v>171</v>
      </c>
      <c r="B533" s="64">
        <v>45356</v>
      </c>
      <c r="C533" s="65" t="s">
        <v>807</v>
      </c>
      <c r="D533" s="62" t="s">
        <v>782</v>
      </c>
      <c r="E533" s="66" t="s">
        <v>358</v>
      </c>
      <c r="F533" s="65" t="s">
        <v>359</v>
      </c>
      <c r="G533" s="72"/>
      <c r="H533" s="67">
        <v>1</v>
      </c>
      <c r="I533" s="65"/>
      <c r="J533" s="64"/>
    </row>
    <row r="534" spans="1:10" x14ac:dyDescent="0.25">
      <c r="A534" s="63">
        <v>172</v>
      </c>
      <c r="B534" s="64">
        <v>45351</v>
      </c>
      <c r="C534" s="65" t="s">
        <v>58</v>
      </c>
      <c r="D534" s="62" t="s">
        <v>58</v>
      </c>
      <c r="E534" s="66" t="s">
        <v>808</v>
      </c>
      <c r="F534" s="65" t="s">
        <v>809</v>
      </c>
      <c r="G534" s="72">
        <v>499.95</v>
      </c>
      <c r="H534" s="67"/>
      <c r="I534" s="65" t="s">
        <v>810</v>
      </c>
      <c r="J534" s="64"/>
    </row>
    <row r="535" spans="1:10" x14ac:dyDescent="0.25">
      <c r="A535" s="63">
        <v>172</v>
      </c>
      <c r="B535" s="64">
        <v>45351</v>
      </c>
      <c r="C535" s="65" t="s">
        <v>58</v>
      </c>
      <c r="D535" s="62" t="s">
        <v>58</v>
      </c>
      <c r="E535" s="66" t="s">
        <v>342</v>
      </c>
      <c r="F535" s="65" t="s">
        <v>340</v>
      </c>
      <c r="G535" s="72"/>
      <c r="H535" s="67">
        <v>499.95</v>
      </c>
      <c r="I535" s="65"/>
      <c r="J535" s="64"/>
    </row>
    <row r="536" spans="1:10" x14ac:dyDescent="0.25">
      <c r="A536" s="63">
        <v>173</v>
      </c>
      <c r="B536" s="64">
        <v>45351</v>
      </c>
      <c r="C536" s="65" t="s">
        <v>811</v>
      </c>
      <c r="D536" s="62" t="s">
        <v>812</v>
      </c>
      <c r="E536" s="66" t="s">
        <v>808</v>
      </c>
      <c r="F536" s="65" t="s">
        <v>809</v>
      </c>
      <c r="G536" s="72">
        <v>499</v>
      </c>
      <c r="H536" s="67"/>
      <c r="I536" s="65"/>
      <c r="J536" s="64"/>
    </row>
    <row r="537" spans="1:10" x14ac:dyDescent="0.25">
      <c r="A537" s="63">
        <v>173</v>
      </c>
      <c r="B537" s="64">
        <v>45351</v>
      </c>
      <c r="C537" s="65" t="s">
        <v>811</v>
      </c>
      <c r="D537" s="62" t="s">
        <v>812</v>
      </c>
      <c r="E537" s="66" t="s">
        <v>342</v>
      </c>
      <c r="F537" s="65" t="s">
        <v>340</v>
      </c>
      <c r="G537" s="72"/>
      <c r="H537" s="67">
        <v>499</v>
      </c>
      <c r="I537" s="65"/>
      <c r="J537" s="64"/>
    </row>
    <row r="538" spans="1:10" x14ac:dyDescent="0.25">
      <c r="A538" s="63">
        <v>174</v>
      </c>
      <c r="B538" s="64">
        <v>45356</v>
      </c>
      <c r="C538" s="65" t="s">
        <v>814</v>
      </c>
      <c r="D538" s="62" t="s">
        <v>813</v>
      </c>
      <c r="E538" s="66" t="s">
        <v>486</v>
      </c>
      <c r="F538" s="65" t="s">
        <v>487</v>
      </c>
      <c r="G538" s="72"/>
      <c r="H538" s="67">
        <v>25000</v>
      </c>
      <c r="I538" s="65"/>
      <c r="J538" s="64">
        <v>45356.431747685201</v>
      </c>
    </row>
    <row r="539" spans="1:10" x14ac:dyDescent="0.25">
      <c r="A539" s="63">
        <v>174</v>
      </c>
      <c r="B539" s="64">
        <v>45356</v>
      </c>
      <c r="C539" s="65" t="s">
        <v>814</v>
      </c>
      <c r="D539" s="62" t="s">
        <v>813</v>
      </c>
      <c r="E539" s="66" t="s">
        <v>342</v>
      </c>
      <c r="F539" s="65" t="s">
        <v>340</v>
      </c>
      <c r="G539" s="72">
        <v>25000</v>
      </c>
      <c r="H539" s="67"/>
      <c r="I539" s="65"/>
      <c r="J539" s="64">
        <v>45356.431747685201</v>
      </c>
    </row>
    <row r="540" spans="1:10" x14ac:dyDescent="0.25">
      <c r="A540" s="63">
        <v>175</v>
      </c>
      <c r="B540" s="64">
        <v>45356</v>
      </c>
      <c r="C540" s="65" t="s">
        <v>815</v>
      </c>
      <c r="D540" s="62" t="s">
        <v>304</v>
      </c>
      <c r="E540" s="66" t="s">
        <v>816</v>
      </c>
      <c r="F540" s="65" t="s">
        <v>817</v>
      </c>
      <c r="G540" s="72">
        <v>2000</v>
      </c>
      <c r="H540" s="67"/>
      <c r="I540" s="65"/>
      <c r="J540" s="64">
        <v>45356.4353819444</v>
      </c>
    </row>
    <row r="541" spans="1:10" x14ac:dyDescent="0.25">
      <c r="A541" s="63">
        <v>175</v>
      </c>
      <c r="B541" s="64">
        <v>45356</v>
      </c>
      <c r="C541" s="65" t="s">
        <v>815</v>
      </c>
      <c r="D541" s="62" t="s">
        <v>304</v>
      </c>
      <c r="E541" s="66" t="s">
        <v>342</v>
      </c>
      <c r="F541" s="65" t="s">
        <v>340</v>
      </c>
      <c r="G541" s="72"/>
      <c r="H541" s="67">
        <v>2000</v>
      </c>
      <c r="I541" s="65"/>
      <c r="J541" s="64">
        <v>45356.4353819444</v>
      </c>
    </row>
    <row r="542" spans="1:10" x14ac:dyDescent="0.25">
      <c r="A542" s="63">
        <v>176</v>
      </c>
      <c r="B542" s="64">
        <v>45352</v>
      </c>
      <c r="C542" s="65" t="s">
        <v>818</v>
      </c>
      <c r="E542" s="66" t="s">
        <v>494</v>
      </c>
      <c r="F542" s="65" t="s">
        <v>439</v>
      </c>
      <c r="G542" s="72">
        <v>2400</v>
      </c>
      <c r="H542" s="67"/>
      <c r="I542" s="65"/>
      <c r="J542" s="64">
        <v>45356.451273148101</v>
      </c>
    </row>
    <row r="543" spans="1:10" x14ac:dyDescent="0.25">
      <c r="A543" s="63">
        <v>176</v>
      </c>
      <c r="B543" s="64">
        <v>45352</v>
      </c>
      <c r="C543" s="65" t="s">
        <v>818</v>
      </c>
      <c r="E543" s="66" t="s">
        <v>353</v>
      </c>
      <c r="F543" s="65" t="s">
        <v>354</v>
      </c>
      <c r="G543" s="72">
        <v>120</v>
      </c>
      <c r="H543" s="67"/>
      <c r="I543" s="65"/>
      <c r="J543" s="64">
        <v>45356.451273148101</v>
      </c>
    </row>
    <row r="544" spans="1:10" x14ac:dyDescent="0.25">
      <c r="A544" s="63">
        <v>176</v>
      </c>
      <c r="B544" s="64">
        <v>45352</v>
      </c>
      <c r="C544" s="65" t="s">
        <v>818</v>
      </c>
      <c r="E544" s="66" t="s">
        <v>358</v>
      </c>
      <c r="F544" s="65" t="s">
        <v>359</v>
      </c>
      <c r="G544" s="72">
        <v>239.4</v>
      </c>
      <c r="H544" s="67"/>
      <c r="I544" s="65"/>
      <c r="J544" s="64">
        <v>45356.451273148101</v>
      </c>
    </row>
    <row r="545" spans="1:10" x14ac:dyDescent="0.25">
      <c r="A545" s="63">
        <v>176</v>
      </c>
      <c r="B545" s="64">
        <v>45352</v>
      </c>
      <c r="C545" s="65" t="s">
        <v>818</v>
      </c>
      <c r="E545" s="66" t="s">
        <v>342</v>
      </c>
      <c r="F545" s="65" t="s">
        <v>340</v>
      </c>
      <c r="G545" s="72"/>
      <c r="H545" s="67">
        <v>2759.4</v>
      </c>
      <c r="I545" s="65"/>
      <c r="J545" s="64">
        <v>45356.451273148101</v>
      </c>
    </row>
    <row r="546" spans="1:10" x14ac:dyDescent="0.25">
      <c r="A546" s="63">
        <v>177</v>
      </c>
      <c r="B546" s="64">
        <v>45352</v>
      </c>
      <c r="C546" s="65" t="s">
        <v>819</v>
      </c>
      <c r="E546" s="66" t="s">
        <v>409</v>
      </c>
      <c r="F546" s="65" t="s">
        <v>410</v>
      </c>
      <c r="G546" s="72">
        <v>9.9499999999999993</v>
      </c>
      <c r="H546" s="67"/>
      <c r="I546" s="65"/>
      <c r="J546" s="64">
        <v>45356.451562499999</v>
      </c>
    </row>
    <row r="547" spans="1:10" x14ac:dyDescent="0.25">
      <c r="A547" s="63">
        <v>177</v>
      </c>
      <c r="B547" s="64">
        <v>45352</v>
      </c>
      <c r="C547" s="65" t="s">
        <v>819</v>
      </c>
      <c r="E547" s="66" t="s">
        <v>342</v>
      </c>
      <c r="F547" s="65" t="s">
        <v>340</v>
      </c>
      <c r="G547" s="72"/>
      <c r="H547" s="67">
        <v>9.9499999999999993</v>
      </c>
      <c r="I547" s="65"/>
      <c r="J547" s="64">
        <v>45356.451562499999</v>
      </c>
    </row>
    <row r="548" spans="1:10" x14ac:dyDescent="0.25">
      <c r="A548" s="63">
        <v>178</v>
      </c>
      <c r="B548" s="64">
        <v>45352</v>
      </c>
      <c r="C548" s="65" t="s">
        <v>820</v>
      </c>
      <c r="E548" s="66" t="s">
        <v>564</v>
      </c>
      <c r="F548" s="65" t="s">
        <v>452</v>
      </c>
      <c r="G548" s="72">
        <v>650</v>
      </c>
      <c r="H548" s="67"/>
      <c r="I548" s="65"/>
      <c r="J548" s="64">
        <v>45356.455092592601</v>
      </c>
    </row>
    <row r="549" spans="1:10" x14ac:dyDescent="0.25">
      <c r="A549" s="63">
        <v>178</v>
      </c>
      <c r="B549" s="64">
        <v>45352</v>
      </c>
      <c r="C549" s="65" t="s">
        <v>820</v>
      </c>
      <c r="E549" s="66" t="s">
        <v>353</v>
      </c>
      <c r="F549" s="65" t="s">
        <v>354</v>
      </c>
      <c r="G549" s="72">
        <v>32.5</v>
      </c>
      <c r="H549" s="67"/>
      <c r="I549" s="65"/>
      <c r="J549" s="64">
        <v>45356.455092592601</v>
      </c>
    </row>
    <row r="550" spans="1:10" x14ac:dyDescent="0.25">
      <c r="A550" s="63">
        <v>178</v>
      </c>
      <c r="B550" s="64">
        <v>45352</v>
      </c>
      <c r="C550" s="65" t="s">
        <v>820</v>
      </c>
      <c r="E550" s="66" t="s">
        <v>358</v>
      </c>
      <c r="F550" s="65" t="s">
        <v>359</v>
      </c>
      <c r="G550" s="72">
        <v>64.84</v>
      </c>
      <c r="H550" s="67"/>
      <c r="I550" s="65"/>
      <c r="J550" s="64">
        <v>45356.455092592601</v>
      </c>
    </row>
    <row r="551" spans="1:10" x14ac:dyDescent="0.25">
      <c r="A551" s="63">
        <v>178</v>
      </c>
      <c r="B551" s="64">
        <v>45352</v>
      </c>
      <c r="C551" s="65" t="s">
        <v>820</v>
      </c>
      <c r="E551" s="66" t="s">
        <v>342</v>
      </c>
      <c r="F551" s="65" t="s">
        <v>340</v>
      </c>
      <c r="G551" s="72"/>
      <c r="H551" s="67">
        <v>747.34</v>
      </c>
      <c r="I551" s="65"/>
      <c r="J551" s="64">
        <v>45356.455092592601</v>
      </c>
    </row>
    <row r="552" spans="1:10" x14ac:dyDescent="0.25">
      <c r="A552" s="63">
        <v>179</v>
      </c>
      <c r="B552" s="64">
        <v>45352</v>
      </c>
      <c r="C552" s="65" t="s">
        <v>821</v>
      </c>
      <c r="E552" s="66" t="s">
        <v>409</v>
      </c>
      <c r="F552" s="65" t="s">
        <v>410</v>
      </c>
      <c r="G552" s="72">
        <v>29.95</v>
      </c>
      <c r="H552" s="67"/>
      <c r="I552" s="65"/>
      <c r="J552" s="64">
        <v>45356.455208333296</v>
      </c>
    </row>
    <row r="553" spans="1:10" x14ac:dyDescent="0.25">
      <c r="A553" s="63">
        <v>179</v>
      </c>
      <c r="B553" s="64">
        <v>45352</v>
      </c>
      <c r="C553" s="65" t="s">
        <v>821</v>
      </c>
      <c r="E553" s="66" t="s">
        <v>342</v>
      </c>
      <c r="F553" s="65" t="s">
        <v>340</v>
      </c>
      <c r="G553" s="72"/>
      <c r="H553" s="67">
        <v>29.95</v>
      </c>
      <c r="I553" s="65"/>
      <c r="J553" s="64">
        <v>45356.455208333296</v>
      </c>
    </row>
    <row r="554" spans="1:10" x14ac:dyDescent="0.25">
      <c r="A554" s="63">
        <v>180</v>
      </c>
      <c r="B554" s="64">
        <v>45336</v>
      </c>
      <c r="C554" s="65" t="s">
        <v>822</v>
      </c>
      <c r="E554" s="66" t="s">
        <v>454</v>
      </c>
      <c r="F554" s="65" t="s">
        <v>455</v>
      </c>
      <c r="G554" s="72">
        <v>129.94999999999999</v>
      </c>
      <c r="H554" s="67"/>
      <c r="I554" s="65"/>
      <c r="J554" s="64">
        <v>45356.455567129597</v>
      </c>
    </row>
    <row r="555" spans="1:10" x14ac:dyDescent="0.25">
      <c r="A555" s="63">
        <v>180</v>
      </c>
      <c r="B555" s="64">
        <v>45336</v>
      </c>
      <c r="C555" s="65" t="s">
        <v>822</v>
      </c>
      <c r="E555" s="66" t="s">
        <v>353</v>
      </c>
      <c r="F555" s="65" t="s">
        <v>354</v>
      </c>
      <c r="G555" s="72">
        <v>6.5</v>
      </c>
      <c r="H555" s="67"/>
      <c r="I555" s="65"/>
      <c r="J555" s="64">
        <v>45356.455567129597</v>
      </c>
    </row>
    <row r="556" spans="1:10" x14ac:dyDescent="0.25">
      <c r="A556" s="63">
        <v>180</v>
      </c>
      <c r="B556" s="64">
        <v>45336</v>
      </c>
      <c r="C556" s="65" t="s">
        <v>822</v>
      </c>
      <c r="E556" s="66" t="s">
        <v>358</v>
      </c>
      <c r="F556" s="65" t="s">
        <v>359</v>
      </c>
      <c r="G556" s="72">
        <v>12.96</v>
      </c>
      <c r="H556" s="67"/>
      <c r="I556" s="65"/>
      <c r="J556" s="64">
        <v>45356.455567129597</v>
      </c>
    </row>
    <row r="557" spans="1:10" x14ac:dyDescent="0.25">
      <c r="A557" s="63">
        <v>180</v>
      </c>
      <c r="B557" s="64">
        <v>45336</v>
      </c>
      <c r="C557" s="65" t="s">
        <v>822</v>
      </c>
      <c r="E557" s="66" t="s">
        <v>403</v>
      </c>
      <c r="F557" s="65" t="s">
        <v>404</v>
      </c>
      <c r="G557" s="72"/>
      <c r="H557" s="67">
        <v>149.41</v>
      </c>
      <c r="I557" s="65" t="s">
        <v>422</v>
      </c>
      <c r="J557" s="64">
        <v>45356.455567129597</v>
      </c>
    </row>
    <row r="558" spans="1:10" x14ac:dyDescent="0.25">
      <c r="A558" s="63">
        <v>181</v>
      </c>
      <c r="B558" s="64">
        <v>45351</v>
      </c>
      <c r="C558" s="65" t="s">
        <v>823</v>
      </c>
      <c r="E558" s="66" t="s">
        <v>409</v>
      </c>
      <c r="F558" s="65" t="s">
        <v>361</v>
      </c>
      <c r="G558" s="72">
        <v>49.95</v>
      </c>
      <c r="H558" s="67"/>
      <c r="I558" s="65" t="s">
        <v>824</v>
      </c>
      <c r="J558" s="64">
        <v>45356.456134259301</v>
      </c>
    </row>
    <row r="559" spans="1:10" x14ac:dyDescent="0.25">
      <c r="A559" s="63">
        <v>181</v>
      </c>
      <c r="B559" s="64">
        <v>45351</v>
      </c>
      <c r="C559" s="65" t="s">
        <v>823</v>
      </c>
      <c r="E559" s="66" t="s">
        <v>342</v>
      </c>
      <c r="F559" s="65" t="s">
        <v>340</v>
      </c>
      <c r="G559" s="72"/>
      <c r="H559" s="67">
        <v>49.95</v>
      </c>
      <c r="I559" s="65" t="s">
        <v>824</v>
      </c>
      <c r="J559" s="64">
        <v>45356.456134259301</v>
      </c>
    </row>
    <row r="560" spans="1:10" x14ac:dyDescent="0.25">
      <c r="A560" s="63">
        <v>182</v>
      </c>
      <c r="B560" s="64">
        <v>45357</v>
      </c>
      <c r="C560" s="65" t="s">
        <v>825</v>
      </c>
      <c r="D560" s="62" t="s">
        <v>826</v>
      </c>
      <c r="E560" s="66" t="s">
        <v>342</v>
      </c>
      <c r="F560" s="65" t="s">
        <v>340</v>
      </c>
      <c r="G560" s="72">
        <v>1</v>
      </c>
      <c r="H560" s="67"/>
      <c r="I560" s="65"/>
      <c r="J560" s="64">
        <v>45357.618796296301</v>
      </c>
    </row>
    <row r="561" spans="1:10" x14ac:dyDescent="0.25">
      <c r="A561" s="63">
        <v>182</v>
      </c>
      <c r="B561" s="64">
        <v>45357</v>
      </c>
      <c r="C561" s="65" t="s">
        <v>825</v>
      </c>
      <c r="D561" s="62" t="s">
        <v>826</v>
      </c>
      <c r="E561" s="66" t="s">
        <v>409</v>
      </c>
      <c r="F561" s="65" t="s">
        <v>410</v>
      </c>
      <c r="G561" s="72"/>
      <c r="H561" s="67">
        <v>1</v>
      </c>
      <c r="I561" s="65" t="s">
        <v>827</v>
      </c>
      <c r="J561" s="64">
        <v>45357.618796296301</v>
      </c>
    </row>
    <row r="562" spans="1:10" x14ac:dyDescent="0.25">
      <c r="A562" s="63">
        <v>183</v>
      </c>
      <c r="B562" s="64">
        <v>45357</v>
      </c>
      <c r="C562" s="65" t="s">
        <v>828</v>
      </c>
      <c r="D562" s="62" t="s">
        <v>829</v>
      </c>
      <c r="E562" s="66" t="s">
        <v>342</v>
      </c>
      <c r="F562" s="65" t="s">
        <v>340</v>
      </c>
      <c r="G562" s="72">
        <v>9999999.9900000002</v>
      </c>
      <c r="H562" s="67"/>
      <c r="I562" s="65"/>
      <c r="J562" s="64">
        <v>45357.676192129598</v>
      </c>
    </row>
    <row r="563" spans="1:10" x14ac:dyDescent="0.25">
      <c r="A563" s="63">
        <v>183</v>
      </c>
      <c r="B563" s="64">
        <v>45357</v>
      </c>
      <c r="C563" s="65" t="s">
        <v>828</v>
      </c>
      <c r="D563" s="62" t="s">
        <v>829</v>
      </c>
      <c r="E563" s="66" t="s">
        <v>342</v>
      </c>
      <c r="F563" s="65" t="s">
        <v>340</v>
      </c>
      <c r="G563" s="72"/>
      <c r="H563" s="67">
        <v>9999999.9900000002</v>
      </c>
      <c r="I563" s="65"/>
      <c r="J563" s="64">
        <v>45357.676192129598</v>
      </c>
    </row>
    <row r="564" spans="1:10" x14ac:dyDescent="0.25">
      <c r="A564" s="63">
        <v>184</v>
      </c>
      <c r="B564" s="64">
        <v>45357</v>
      </c>
      <c r="C564" s="65" t="s">
        <v>830</v>
      </c>
      <c r="D564" s="62" t="s">
        <v>831</v>
      </c>
      <c r="E564" s="66" t="s">
        <v>342</v>
      </c>
      <c r="F564" s="65" t="s">
        <v>340</v>
      </c>
      <c r="G564" s="72">
        <v>99999999.989999995</v>
      </c>
      <c r="H564" s="67"/>
      <c r="I564" s="65"/>
      <c r="J564" s="64">
        <v>45357.679849537002</v>
      </c>
    </row>
    <row r="565" spans="1:10" x14ac:dyDescent="0.25">
      <c r="A565" s="63">
        <v>184</v>
      </c>
      <c r="B565" s="64">
        <v>45357</v>
      </c>
      <c r="C565" s="65" t="s">
        <v>830</v>
      </c>
      <c r="D565" s="62" t="s">
        <v>831</v>
      </c>
      <c r="E565" s="66" t="s">
        <v>342</v>
      </c>
      <c r="F565" s="65" t="s">
        <v>340</v>
      </c>
      <c r="G565" s="72"/>
      <c r="H565" s="67">
        <v>99999999.989999995</v>
      </c>
      <c r="I565" s="65"/>
      <c r="J565" s="64">
        <v>45357.679849537002</v>
      </c>
    </row>
    <row r="566" spans="1:10" x14ac:dyDescent="0.25">
      <c r="A566" s="63">
        <v>185</v>
      </c>
      <c r="B566" s="64">
        <v>45358</v>
      </c>
      <c r="C566" s="65" t="s">
        <v>163</v>
      </c>
      <c r="D566" s="62" t="s">
        <v>852</v>
      </c>
      <c r="E566" s="66" t="s">
        <v>387</v>
      </c>
      <c r="F566" s="65" t="s">
        <v>343</v>
      </c>
      <c r="G566" s="72">
        <v>14660.73</v>
      </c>
      <c r="H566" s="67"/>
      <c r="I566" s="65"/>
      <c r="J566" s="64"/>
    </row>
    <row r="567" spans="1:10" x14ac:dyDescent="0.25">
      <c r="A567" s="63">
        <v>185</v>
      </c>
      <c r="B567" s="64">
        <v>45358</v>
      </c>
      <c r="C567" s="65" t="s">
        <v>163</v>
      </c>
      <c r="D567" s="62" t="s">
        <v>852</v>
      </c>
      <c r="E567" s="66" t="s">
        <v>363</v>
      </c>
      <c r="F567" s="65" t="s">
        <v>430</v>
      </c>
      <c r="G567" s="72"/>
      <c r="H567" s="67">
        <v>16500</v>
      </c>
      <c r="I567" s="65"/>
      <c r="J567" s="64"/>
    </row>
    <row r="568" spans="1:10" x14ac:dyDescent="0.25">
      <c r="A568" s="63">
        <v>185</v>
      </c>
      <c r="B568" s="64">
        <v>45358</v>
      </c>
      <c r="C568" s="65" t="s">
        <v>163</v>
      </c>
      <c r="D568" s="62" t="s">
        <v>852</v>
      </c>
      <c r="E568" s="66" t="s">
        <v>365</v>
      </c>
      <c r="F568" s="65" t="s">
        <v>446</v>
      </c>
      <c r="G568" s="72"/>
      <c r="H568" s="67">
        <v>100</v>
      </c>
      <c r="I568" s="65"/>
      <c r="J568" s="64"/>
    </row>
    <row r="569" spans="1:10" x14ac:dyDescent="0.25">
      <c r="A569" s="63">
        <v>185</v>
      </c>
      <c r="B569" s="64">
        <v>45358</v>
      </c>
      <c r="C569" s="65" t="s">
        <v>163</v>
      </c>
      <c r="D569" s="62" t="s">
        <v>852</v>
      </c>
      <c r="E569" s="66" t="s">
        <v>367</v>
      </c>
      <c r="F569" s="65" t="s">
        <v>443</v>
      </c>
      <c r="G569" s="72"/>
      <c r="H569" s="67">
        <v>200</v>
      </c>
      <c r="I569" s="65"/>
      <c r="J569" s="64"/>
    </row>
    <row r="570" spans="1:10" x14ac:dyDescent="0.25">
      <c r="A570" s="63">
        <v>185</v>
      </c>
      <c r="B570" s="64">
        <v>45358</v>
      </c>
      <c r="C570" s="65" t="s">
        <v>163</v>
      </c>
      <c r="D570" s="62" t="s">
        <v>852</v>
      </c>
      <c r="E570" s="66" t="s">
        <v>691</v>
      </c>
      <c r="F570" s="65" t="s">
        <v>436</v>
      </c>
      <c r="G570" s="72"/>
      <c r="H570" s="67">
        <v>300</v>
      </c>
      <c r="I570" s="65"/>
      <c r="J570" s="64"/>
    </row>
    <row r="571" spans="1:10" x14ac:dyDescent="0.25">
      <c r="A571" s="63">
        <v>185</v>
      </c>
      <c r="B571" s="64">
        <v>45358</v>
      </c>
      <c r="C571" s="65" t="s">
        <v>163</v>
      </c>
      <c r="D571" s="62" t="s">
        <v>852</v>
      </c>
      <c r="E571" s="66" t="s">
        <v>692</v>
      </c>
      <c r="F571" s="65" t="s">
        <v>428</v>
      </c>
      <c r="G571" s="72"/>
      <c r="H571" s="67">
        <v>855</v>
      </c>
      <c r="I571" s="65"/>
      <c r="J571" s="64"/>
    </row>
    <row r="572" spans="1:10" x14ac:dyDescent="0.25">
      <c r="A572" s="63">
        <v>185</v>
      </c>
      <c r="B572" s="64">
        <v>45358</v>
      </c>
      <c r="C572" s="65" t="s">
        <v>163</v>
      </c>
      <c r="D572" s="62" t="s">
        <v>852</v>
      </c>
      <c r="E572" s="66" t="s">
        <v>693</v>
      </c>
      <c r="F572" s="65" t="s">
        <v>429</v>
      </c>
      <c r="G572" s="72"/>
      <c r="H572" s="67">
        <v>1705.73</v>
      </c>
      <c r="I572" s="65"/>
      <c r="J572" s="64"/>
    </row>
    <row r="573" spans="1:10" x14ac:dyDescent="0.25">
      <c r="A573" s="63">
        <v>185</v>
      </c>
      <c r="B573" s="64">
        <v>45358</v>
      </c>
      <c r="C573" s="65" t="s">
        <v>163</v>
      </c>
      <c r="D573" s="62" t="s">
        <v>852</v>
      </c>
      <c r="E573" s="66" t="s">
        <v>372</v>
      </c>
      <c r="F573" s="65" t="s">
        <v>420</v>
      </c>
      <c r="G573" s="72">
        <v>5000</v>
      </c>
      <c r="H573" s="67"/>
      <c r="I573" s="65"/>
      <c r="J573" s="64"/>
    </row>
    <row r="574" spans="1:10" x14ac:dyDescent="0.25">
      <c r="A574" s="63">
        <v>186</v>
      </c>
      <c r="B574" s="64">
        <v>45351</v>
      </c>
      <c r="C574" s="65" t="s">
        <v>172</v>
      </c>
      <c r="D574" s="62" t="s">
        <v>854</v>
      </c>
      <c r="E574" s="66" t="s">
        <v>387</v>
      </c>
      <c r="F574" s="65" t="s">
        <v>343</v>
      </c>
      <c r="G574" s="72">
        <v>3111.22</v>
      </c>
      <c r="H574" s="67"/>
      <c r="I574" s="65"/>
      <c r="J574" s="64"/>
    </row>
    <row r="575" spans="1:10" x14ac:dyDescent="0.25">
      <c r="A575" s="63">
        <v>186</v>
      </c>
      <c r="B575" s="64">
        <v>45351</v>
      </c>
      <c r="C575" s="65" t="s">
        <v>172</v>
      </c>
      <c r="D575" s="62" t="s">
        <v>854</v>
      </c>
      <c r="E575" s="66" t="s">
        <v>363</v>
      </c>
      <c r="F575" s="65" t="s">
        <v>430</v>
      </c>
      <c r="G575" s="72"/>
      <c r="H575" s="67">
        <v>2700</v>
      </c>
      <c r="I575" s="65"/>
      <c r="J575" s="64"/>
    </row>
    <row r="576" spans="1:10" x14ac:dyDescent="0.25">
      <c r="A576" s="63">
        <v>186</v>
      </c>
      <c r="B576" s="64">
        <v>45351</v>
      </c>
      <c r="C576" s="65" t="s">
        <v>172</v>
      </c>
      <c r="D576" s="62" t="s">
        <v>854</v>
      </c>
      <c r="E576" s="66" t="s">
        <v>365</v>
      </c>
      <c r="F576" s="65" t="s">
        <v>446</v>
      </c>
      <c r="G576" s="72"/>
      <c r="H576" s="67">
        <v>1</v>
      </c>
      <c r="I576" s="65"/>
      <c r="J576" s="64"/>
    </row>
    <row r="577" spans="1:9" x14ac:dyDescent="0.25">
      <c r="A577" s="63">
        <v>186</v>
      </c>
      <c r="B577" s="64">
        <v>45351</v>
      </c>
      <c r="C577" s="65" t="s">
        <v>172</v>
      </c>
      <c r="D577" s="62" t="s">
        <v>854</v>
      </c>
      <c r="E577" s="66" t="s">
        <v>367</v>
      </c>
      <c r="F577" s="65" t="s">
        <v>443</v>
      </c>
      <c r="G577" s="72"/>
      <c r="H577" s="67">
        <v>2</v>
      </c>
      <c r="I577" s="65"/>
    </row>
    <row r="578" spans="1:9" x14ac:dyDescent="0.25">
      <c r="A578" s="63">
        <v>186</v>
      </c>
      <c r="B578" s="64">
        <v>45351</v>
      </c>
      <c r="C578" s="65" t="s">
        <v>172</v>
      </c>
      <c r="D578" s="62" t="s">
        <v>854</v>
      </c>
      <c r="E578" s="66" t="s">
        <v>691</v>
      </c>
      <c r="F578" s="65" t="s">
        <v>436</v>
      </c>
      <c r="G578" s="72"/>
      <c r="H578" s="67">
        <v>3</v>
      </c>
      <c r="I578" s="65"/>
    </row>
    <row r="579" spans="1:9" x14ac:dyDescent="0.25">
      <c r="A579" s="63">
        <v>186</v>
      </c>
      <c r="B579" s="64">
        <v>45351</v>
      </c>
      <c r="C579" s="65" t="s">
        <v>172</v>
      </c>
      <c r="D579" s="62" t="s">
        <v>854</v>
      </c>
      <c r="E579" s="66" t="s">
        <v>692</v>
      </c>
      <c r="F579" s="65" t="s">
        <v>428</v>
      </c>
      <c r="G579" s="72"/>
      <c r="H579" s="67">
        <v>135.30000000000001</v>
      </c>
      <c r="I579" s="65"/>
    </row>
    <row r="580" spans="1:9" x14ac:dyDescent="0.25">
      <c r="A580" s="63">
        <v>186</v>
      </c>
      <c r="B580" s="64">
        <v>45351</v>
      </c>
      <c r="C580" s="65" t="s">
        <v>172</v>
      </c>
      <c r="D580" s="62" t="s">
        <v>854</v>
      </c>
      <c r="E580" s="66" t="s">
        <v>693</v>
      </c>
      <c r="F580" s="65" t="s">
        <v>429</v>
      </c>
      <c r="G580" s="72"/>
      <c r="H580" s="67">
        <v>269.92</v>
      </c>
      <c r="I580" s="65"/>
    </row>
    <row r="581" spans="1:9" x14ac:dyDescent="0.25">
      <c r="A581" s="63">
        <v>187</v>
      </c>
      <c r="B581" s="64">
        <v>45358</v>
      </c>
      <c r="C581" s="65" t="s">
        <v>243</v>
      </c>
      <c r="D581" s="62" t="s">
        <v>856</v>
      </c>
      <c r="E581" s="66" t="s">
        <v>387</v>
      </c>
      <c r="F581" s="65" t="s">
        <v>343</v>
      </c>
      <c r="G581" s="72">
        <v>3801.07</v>
      </c>
      <c r="H581" s="67"/>
      <c r="I581" s="65"/>
    </row>
    <row r="582" spans="1:9" x14ac:dyDescent="0.25">
      <c r="A582" s="63">
        <v>187</v>
      </c>
      <c r="B582" s="64">
        <v>45358</v>
      </c>
      <c r="C582" s="65" t="s">
        <v>243</v>
      </c>
      <c r="D582" s="62" t="s">
        <v>856</v>
      </c>
      <c r="E582" s="66" t="s">
        <v>363</v>
      </c>
      <c r="F582" s="65" t="s">
        <v>430</v>
      </c>
      <c r="G582" s="72"/>
      <c r="H582" s="67">
        <v>3300</v>
      </c>
      <c r="I582" s="65"/>
    </row>
    <row r="583" spans="1:9" x14ac:dyDescent="0.25">
      <c r="A583" s="63">
        <v>187</v>
      </c>
      <c r="B583" s="64">
        <v>45358</v>
      </c>
      <c r="C583" s="65" t="s">
        <v>243</v>
      </c>
      <c r="D583" s="62" t="s">
        <v>856</v>
      </c>
      <c r="E583" s="66" t="s">
        <v>365</v>
      </c>
      <c r="F583" s="65" t="s">
        <v>446</v>
      </c>
      <c r="G583" s="72"/>
      <c r="H583" s="67">
        <v>1</v>
      </c>
      <c r="I583" s="65"/>
    </row>
    <row r="584" spans="1:9" x14ac:dyDescent="0.25">
      <c r="A584" s="63">
        <v>187</v>
      </c>
      <c r="B584" s="64">
        <v>45358</v>
      </c>
      <c r="C584" s="65" t="s">
        <v>243</v>
      </c>
      <c r="D584" s="62" t="s">
        <v>856</v>
      </c>
      <c r="E584" s="66" t="s">
        <v>367</v>
      </c>
      <c r="F584" s="65" t="s">
        <v>443</v>
      </c>
      <c r="G584" s="72"/>
      <c r="H584" s="67">
        <v>2</v>
      </c>
      <c r="I584" s="65"/>
    </row>
    <row r="585" spans="1:9" x14ac:dyDescent="0.25">
      <c r="A585" s="63">
        <v>187</v>
      </c>
      <c r="B585" s="64">
        <v>45358</v>
      </c>
      <c r="C585" s="65" t="s">
        <v>243</v>
      </c>
      <c r="D585" s="62" t="s">
        <v>856</v>
      </c>
      <c r="E585" s="66" t="s">
        <v>691</v>
      </c>
      <c r="F585" s="65" t="s">
        <v>436</v>
      </c>
      <c r="G585" s="72"/>
      <c r="H585" s="67">
        <v>3</v>
      </c>
      <c r="I585" s="65"/>
    </row>
    <row r="586" spans="1:9" x14ac:dyDescent="0.25">
      <c r="A586" s="63">
        <v>187</v>
      </c>
      <c r="B586" s="64">
        <v>45358</v>
      </c>
      <c r="C586" s="65" t="s">
        <v>243</v>
      </c>
      <c r="D586" s="62" t="s">
        <v>856</v>
      </c>
      <c r="E586" s="66" t="s">
        <v>692</v>
      </c>
      <c r="F586" s="65" t="s">
        <v>428</v>
      </c>
      <c r="G586" s="72"/>
      <c r="H586" s="67">
        <v>165.3</v>
      </c>
      <c r="I586" s="65"/>
    </row>
    <row r="587" spans="1:9" x14ac:dyDescent="0.25">
      <c r="A587" s="63">
        <v>187</v>
      </c>
      <c r="B587" s="64">
        <v>45358</v>
      </c>
      <c r="C587" s="65" t="s">
        <v>243</v>
      </c>
      <c r="D587" s="62" t="s">
        <v>856</v>
      </c>
      <c r="E587" s="66" t="s">
        <v>693</v>
      </c>
      <c r="F587" s="65" t="s">
        <v>429</v>
      </c>
      <c r="G587" s="72"/>
      <c r="H587" s="67">
        <v>329.77</v>
      </c>
      <c r="I587" s="65"/>
    </row>
    <row r="588" spans="1:9" x14ac:dyDescent="0.25">
      <c r="A588" s="63">
        <v>188</v>
      </c>
      <c r="B588" s="64">
        <v>45359</v>
      </c>
      <c r="C588" s="65" t="s">
        <v>258</v>
      </c>
      <c r="D588" s="62" t="s">
        <v>859</v>
      </c>
      <c r="E588" s="66" t="s">
        <v>387</v>
      </c>
      <c r="F588" s="65" t="s">
        <v>343</v>
      </c>
      <c r="G588" s="72">
        <v>3449.25</v>
      </c>
      <c r="H588" s="67"/>
      <c r="I588" s="65"/>
    </row>
    <row r="589" spans="1:9" x14ac:dyDescent="0.25">
      <c r="A589" s="63">
        <v>188</v>
      </c>
      <c r="B589" s="64">
        <v>45359</v>
      </c>
      <c r="C589" s="65" t="s">
        <v>258</v>
      </c>
      <c r="D589" s="62" t="s">
        <v>859</v>
      </c>
      <c r="E589" s="66" t="s">
        <v>363</v>
      </c>
      <c r="F589" s="65" t="s">
        <v>430</v>
      </c>
      <c r="G589" s="72"/>
      <c r="H589" s="67">
        <v>3000</v>
      </c>
      <c r="I589" s="65"/>
    </row>
    <row r="590" spans="1:9" x14ac:dyDescent="0.25">
      <c r="A590" s="63">
        <v>188</v>
      </c>
      <c r="B590" s="64">
        <v>45359</v>
      </c>
      <c r="C590" s="65" t="s">
        <v>258</v>
      </c>
      <c r="D590" s="62" t="s">
        <v>859</v>
      </c>
      <c r="E590" s="66" t="s">
        <v>692</v>
      </c>
      <c r="F590" s="65" t="s">
        <v>428</v>
      </c>
      <c r="G590" s="72"/>
      <c r="H590" s="67">
        <v>150</v>
      </c>
      <c r="I590" s="65"/>
    </row>
    <row r="591" spans="1:9" x14ac:dyDescent="0.25">
      <c r="A591" s="63">
        <v>188</v>
      </c>
      <c r="B591" s="64">
        <v>45359</v>
      </c>
      <c r="C591" s="65" t="s">
        <v>258</v>
      </c>
      <c r="D591" s="62" t="s">
        <v>859</v>
      </c>
      <c r="E591" s="66" t="s">
        <v>693</v>
      </c>
      <c r="F591" s="65" t="s">
        <v>429</v>
      </c>
      <c r="G591" s="72"/>
      <c r="H591" s="67">
        <v>299.25</v>
      </c>
      <c r="I591" s="65"/>
    </row>
    <row r="592" spans="1:9" x14ac:dyDescent="0.25">
      <c r="A592" s="63">
        <v>189</v>
      </c>
      <c r="B592" s="64">
        <v>45359</v>
      </c>
      <c r="C592" s="65" t="s">
        <v>20</v>
      </c>
      <c r="D592" s="62" t="s">
        <v>860</v>
      </c>
      <c r="E592" s="66" t="s">
        <v>387</v>
      </c>
      <c r="F592" s="65" t="s">
        <v>343</v>
      </c>
      <c r="G592" s="72">
        <v>3497.82</v>
      </c>
      <c r="H592" s="67"/>
      <c r="I592" s="65"/>
    </row>
    <row r="593" spans="1:10" x14ac:dyDescent="0.25">
      <c r="A593" s="63">
        <v>189</v>
      </c>
      <c r="B593" s="64">
        <v>45359</v>
      </c>
      <c r="C593" s="65" t="s">
        <v>20</v>
      </c>
      <c r="D593" s="62" t="s">
        <v>860</v>
      </c>
      <c r="E593" s="66" t="s">
        <v>363</v>
      </c>
      <c r="F593" s="65" t="s">
        <v>430</v>
      </c>
      <c r="G593" s="72"/>
      <c r="H593" s="67">
        <v>3900</v>
      </c>
      <c r="I593" s="65"/>
      <c r="J593" s="64"/>
    </row>
    <row r="594" spans="1:10" x14ac:dyDescent="0.25">
      <c r="A594" s="63">
        <v>189</v>
      </c>
      <c r="B594" s="64">
        <v>45359</v>
      </c>
      <c r="C594" s="65" t="s">
        <v>20</v>
      </c>
      <c r="D594" s="62" t="s">
        <v>860</v>
      </c>
      <c r="E594" s="66" t="s">
        <v>365</v>
      </c>
      <c r="F594" s="65" t="s">
        <v>446</v>
      </c>
      <c r="G594" s="72"/>
      <c r="H594" s="67">
        <v>2</v>
      </c>
      <c r="I594" s="65"/>
      <c r="J594" s="64"/>
    </row>
    <row r="595" spans="1:10" x14ac:dyDescent="0.25">
      <c r="A595" s="63">
        <v>189</v>
      </c>
      <c r="B595" s="64">
        <v>45359</v>
      </c>
      <c r="C595" s="65" t="s">
        <v>20</v>
      </c>
      <c r="D595" s="62" t="s">
        <v>860</v>
      </c>
      <c r="E595" s="66" t="s">
        <v>367</v>
      </c>
      <c r="F595" s="65" t="s">
        <v>443</v>
      </c>
      <c r="G595" s="72"/>
      <c r="H595" s="67">
        <v>4</v>
      </c>
      <c r="I595" s="65"/>
      <c r="J595" s="64"/>
    </row>
    <row r="596" spans="1:10" x14ac:dyDescent="0.25">
      <c r="A596" s="63">
        <v>189</v>
      </c>
      <c r="B596" s="64">
        <v>45359</v>
      </c>
      <c r="C596" s="65" t="s">
        <v>20</v>
      </c>
      <c r="D596" s="62" t="s">
        <v>860</v>
      </c>
      <c r="E596" s="66" t="s">
        <v>691</v>
      </c>
      <c r="F596" s="65" t="s">
        <v>436</v>
      </c>
      <c r="G596" s="72"/>
      <c r="H596" s="67">
        <v>6</v>
      </c>
      <c r="I596" s="65"/>
      <c r="J596" s="64"/>
    </row>
    <row r="597" spans="1:10" x14ac:dyDescent="0.25">
      <c r="A597" s="63">
        <v>189</v>
      </c>
      <c r="B597" s="64">
        <v>45359</v>
      </c>
      <c r="C597" s="65" t="s">
        <v>20</v>
      </c>
      <c r="D597" s="62" t="s">
        <v>860</v>
      </c>
      <c r="E597" s="66" t="s">
        <v>692</v>
      </c>
      <c r="F597" s="65" t="s">
        <v>428</v>
      </c>
      <c r="G597" s="72"/>
      <c r="H597" s="67">
        <v>195.6</v>
      </c>
      <c r="I597" s="65"/>
      <c r="J597" s="64"/>
    </row>
    <row r="598" spans="1:10" x14ac:dyDescent="0.25">
      <c r="A598" s="63">
        <v>189</v>
      </c>
      <c r="B598" s="64">
        <v>45359</v>
      </c>
      <c r="C598" s="65" t="s">
        <v>20</v>
      </c>
      <c r="D598" s="62" t="s">
        <v>860</v>
      </c>
      <c r="E598" s="66" t="s">
        <v>693</v>
      </c>
      <c r="F598" s="65" t="s">
        <v>429</v>
      </c>
      <c r="G598" s="72"/>
      <c r="H598" s="67">
        <v>390.22</v>
      </c>
      <c r="I598" s="65"/>
      <c r="J598" s="64"/>
    </row>
    <row r="599" spans="1:10" x14ac:dyDescent="0.25">
      <c r="A599" s="63">
        <v>189</v>
      </c>
      <c r="B599" s="64">
        <v>45359</v>
      </c>
      <c r="C599" s="65" t="s">
        <v>20</v>
      </c>
      <c r="D599" s="62" t="s">
        <v>860</v>
      </c>
      <c r="E599" s="66" t="s">
        <v>372</v>
      </c>
      <c r="F599" s="65" t="s">
        <v>420</v>
      </c>
      <c r="G599" s="72">
        <v>1000</v>
      </c>
      <c r="H599" s="67"/>
      <c r="I599" s="65"/>
      <c r="J599" s="64"/>
    </row>
    <row r="600" spans="1:10" x14ac:dyDescent="0.25">
      <c r="A600" s="63">
        <v>190</v>
      </c>
      <c r="B600" s="64">
        <v>45359</v>
      </c>
      <c r="C600" s="65" t="s">
        <v>842</v>
      </c>
      <c r="D600" s="62" t="s">
        <v>868</v>
      </c>
      <c r="E600" s="66" t="s">
        <v>387</v>
      </c>
      <c r="F600" s="65" t="s">
        <v>343</v>
      </c>
      <c r="G600" s="72">
        <v>7760.81</v>
      </c>
      <c r="H600" s="67"/>
      <c r="I600" s="65"/>
      <c r="J600" s="64">
        <v>45359.334120370397</v>
      </c>
    </row>
    <row r="601" spans="1:10" x14ac:dyDescent="0.25">
      <c r="A601" s="63">
        <v>190</v>
      </c>
      <c r="B601" s="64">
        <v>45359</v>
      </c>
      <c r="C601" s="65" t="s">
        <v>842</v>
      </c>
      <c r="D601" s="62" t="s">
        <v>868</v>
      </c>
      <c r="E601" s="66" t="s">
        <v>363</v>
      </c>
      <c r="F601" s="65" t="s">
        <v>430</v>
      </c>
      <c r="G601" s="72"/>
      <c r="H601" s="67">
        <v>6750</v>
      </c>
      <c r="I601" s="65"/>
      <c r="J601" s="64">
        <v>45359.334120370397</v>
      </c>
    </row>
    <row r="602" spans="1:10" x14ac:dyDescent="0.25">
      <c r="A602" s="63">
        <v>190</v>
      </c>
      <c r="B602" s="64">
        <v>45359</v>
      </c>
      <c r="C602" s="65" t="s">
        <v>842</v>
      </c>
      <c r="D602" s="62" t="s">
        <v>868</v>
      </c>
      <c r="E602" s="66" t="s">
        <v>692</v>
      </c>
      <c r="F602" s="65" t="s">
        <v>428</v>
      </c>
      <c r="G602" s="72"/>
      <c r="H602" s="67">
        <v>337.5</v>
      </c>
      <c r="I602" s="65"/>
      <c r="J602" s="64">
        <v>45359.334120370397</v>
      </c>
    </row>
    <row r="603" spans="1:10" x14ac:dyDescent="0.25">
      <c r="A603" s="63">
        <v>190</v>
      </c>
      <c r="B603" s="64">
        <v>45359</v>
      </c>
      <c r="C603" s="65" t="s">
        <v>842</v>
      </c>
      <c r="D603" s="62" t="s">
        <v>868</v>
      </c>
      <c r="E603" s="66" t="s">
        <v>693</v>
      </c>
      <c r="F603" s="65" t="s">
        <v>429</v>
      </c>
      <c r="G603" s="72"/>
      <c r="H603" s="67">
        <v>673.31</v>
      </c>
      <c r="I603" s="65"/>
      <c r="J603" s="64">
        <v>45359.334120370397</v>
      </c>
    </row>
    <row r="604" spans="1:10" x14ac:dyDescent="0.25">
      <c r="A604" s="63">
        <v>191</v>
      </c>
      <c r="B604" s="64">
        <v>45359</v>
      </c>
      <c r="C604" s="65" t="s">
        <v>122</v>
      </c>
      <c r="D604" s="62" t="s">
        <v>871</v>
      </c>
      <c r="E604" s="66" t="s">
        <v>387</v>
      </c>
      <c r="F604" s="65" t="s">
        <v>343</v>
      </c>
      <c r="G604" s="72">
        <v>15521.63</v>
      </c>
      <c r="H604" s="67"/>
      <c r="I604" s="65"/>
      <c r="J604" s="64">
        <v>45359.344166666699</v>
      </c>
    </row>
    <row r="605" spans="1:10" x14ac:dyDescent="0.25">
      <c r="A605" s="63">
        <v>191</v>
      </c>
      <c r="B605" s="64">
        <v>45359</v>
      </c>
      <c r="C605" s="65" t="s">
        <v>122</v>
      </c>
      <c r="D605" s="62" t="s">
        <v>871</v>
      </c>
      <c r="E605" s="66" t="s">
        <v>363</v>
      </c>
      <c r="F605" s="65" t="s">
        <v>430</v>
      </c>
      <c r="G605" s="72"/>
      <c r="H605" s="67">
        <v>13500</v>
      </c>
      <c r="I605" s="65"/>
      <c r="J605" s="64">
        <v>45359.344305555598</v>
      </c>
    </row>
    <row r="606" spans="1:10" x14ac:dyDescent="0.25">
      <c r="A606" s="63">
        <v>191</v>
      </c>
      <c r="B606" s="64">
        <v>45359</v>
      </c>
      <c r="C606" s="65" t="s">
        <v>122</v>
      </c>
      <c r="D606" s="62" t="s">
        <v>871</v>
      </c>
      <c r="E606" s="66" t="s">
        <v>692</v>
      </c>
      <c r="F606" s="65" t="s">
        <v>428</v>
      </c>
      <c r="G606" s="72"/>
      <c r="H606" s="67">
        <v>675</v>
      </c>
      <c r="I606" s="65"/>
      <c r="J606" s="64">
        <v>45359.344305555598</v>
      </c>
    </row>
    <row r="607" spans="1:10" x14ac:dyDescent="0.25">
      <c r="A607" s="63">
        <v>191</v>
      </c>
      <c r="B607" s="64">
        <v>45359</v>
      </c>
      <c r="C607" s="65" t="s">
        <v>122</v>
      </c>
      <c r="D607" s="62" t="s">
        <v>871</v>
      </c>
      <c r="E607" s="66" t="s">
        <v>693</v>
      </c>
      <c r="F607" s="65" t="s">
        <v>429</v>
      </c>
      <c r="G607" s="72"/>
      <c r="H607" s="67">
        <v>1346.63</v>
      </c>
      <c r="I607" s="65"/>
      <c r="J607" s="64">
        <v>45359.344305555598</v>
      </c>
    </row>
    <row r="608" spans="1:10" x14ac:dyDescent="0.25">
      <c r="A608" s="63">
        <v>192</v>
      </c>
      <c r="B608" s="64">
        <v>45359</v>
      </c>
      <c r="C608" s="65" t="s">
        <v>30</v>
      </c>
      <c r="D608" s="62" t="s">
        <v>878</v>
      </c>
      <c r="E608" s="66" t="s">
        <v>387</v>
      </c>
      <c r="F608" s="65" t="s">
        <v>343</v>
      </c>
      <c r="G608" s="72">
        <v>2414.48</v>
      </c>
      <c r="H608" s="67"/>
      <c r="I608" s="65"/>
      <c r="J608" s="64">
        <v>45359.393495370401</v>
      </c>
    </row>
    <row r="609" spans="1:10" x14ac:dyDescent="0.25">
      <c r="A609" s="63">
        <v>192</v>
      </c>
      <c r="B609" s="64">
        <v>45359</v>
      </c>
      <c r="C609" s="65" t="s">
        <v>30</v>
      </c>
      <c r="D609" s="62" t="s">
        <v>878</v>
      </c>
      <c r="E609" s="66" t="s">
        <v>363</v>
      </c>
      <c r="F609" s="65" t="s">
        <v>430</v>
      </c>
      <c r="G609" s="72"/>
      <c r="H609" s="67">
        <v>2100</v>
      </c>
      <c r="I609" s="65"/>
      <c r="J609" s="64">
        <v>45359.393495370401</v>
      </c>
    </row>
    <row r="610" spans="1:10" x14ac:dyDescent="0.25">
      <c r="A610" s="63">
        <v>192</v>
      </c>
      <c r="B610" s="64">
        <v>45359</v>
      </c>
      <c r="C610" s="65" t="s">
        <v>30</v>
      </c>
      <c r="D610" s="62" t="s">
        <v>878</v>
      </c>
      <c r="E610" s="66" t="s">
        <v>692</v>
      </c>
      <c r="F610" s="65" t="s">
        <v>428</v>
      </c>
      <c r="G610" s="72"/>
      <c r="H610" s="67">
        <v>105</v>
      </c>
      <c r="I610" s="65"/>
      <c r="J610" s="64">
        <v>45359.393495370401</v>
      </c>
    </row>
    <row r="611" spans="1:10" x14ac:dyDescent="0.25">
      <c r="A611" s="63">
        <v>192</v>
      </c>
      <c r="B611" s="64">
        <v>45359</v>
      </c>
      <c r="C611" s="65" t="s">
        <v>30</v>
      </c>
      <c r="D611" s="62" t="s">
        <v>878</v>
      </c>
      <c r="E611" s="66" t="s">
        <v>693</v>
      </c>
      <c r="F611" s="65" t="s">
        <v>429</v>
      </c>
      <c r="G611" s="72"/>
      <c r="H611" s="67">
        <v>209.48</v>
      </c>
      <c r="I611" s="65"/>
      <c r="J611" s="64">
        <v>45359.393495370401</v>
      </c>
    </row>
    <row r="612" spans="1:10" x14ac:dyDescent="0.25">
      <c r="A612" s="63">
        <v>193</v>
      </c>
      <c r="B612" s="64">
        <v>45359</v>
      </c>
      <c r="C612" s="65" t="s">
        <v>879</v>
      </c>
      <c r="D612" s="62" t="s">
        <v>270</v>
      </c>
      <c r="E612" s="66" t="s">
        <v>342</v>
      </c>
      <c r="F612" s="65" t="s">
        <v>340</v>
      </c>
      <c r="G612" s="72">
        <v>1</v>
      </c>
      <c r="H612" s="67"/>
      <c r="I612" s="65"/>
      <c r="J612" s="64">
        <v>45359.396921296298</v>
      </c>
    </row>
    <row r="613" spans="1:10" x14ac:dyDescent="0.25">
      <c r="A613" s="63">
        <v>193</v>
      </c>
      <c r="B613" s="64">
        <v>45359</v>
      </c>
      <c r="C613" s="65" t="s">
        <v>879</v>
      </c>
      <c r="D613" s="62" t="s">
        <v>270</v>
      </c>
      <c r="E613" s="66" t="s">
        <v>342</v>
      </c>
      <c r="F613" s="65" t="s">
        <v>340</v>
      </c>
      <c r="G613" s="72"/>
      <c r="H613" s="67">
        <v>1</v>
      </c>
      <c r="I613" s="65"/>
      <c r="J613" s="64">
        <v>45359.396921296298</v>
      </c>
    </row>
    <row r="614" spans="1:10" x14ac:dyDescent="0.25">
      <c r="A614" s="63">
        <v>194</v>
      </c>
      <c r="B614" s="64">
        <v>45361</v>
      </c>
      <c r="C614" s="65" t="s">
        <v>104</v>
      </c>
      <c r="D614" s="62" t="s">
        <v>883</v>
      </c>
      <c r="E614" s="66" t="s">
        <v>387</v>
      </c>
      <c r="F614" s="65" t="s">
        <v>343</v>
      </c>
      <c r="G614" s="72">
        <v>9312.98</v>
      </c>
      <c r="H614" s="67"/>
      <c r="I614" s="65"/>
      <c r="J614" s="64">
        <v>45361.403900463003</v>
      </c>
    </row>
    <row r="615" spans="1:10" x14ac:dyDescent="0.25">
      <c r="A615" s="63">
        <v>194</v>
      </c>
      <c r="B615" s="64">
        <v>45361</v>
      </c>
      <c r="C615" s="65" t="s">
        <v>104</v>
      </c>
      <c r="D615" s="62" t="s">
        <v>883</v>
      </c>
      <c r="E615" s="66" t="s">
        <v>363</v>
      </c>
      <c r="F615" s="65" t="s">
        <v>430</v>
      </c>
      <c r="G615" s="72"/>
      <c r="H615" s="67">
        <v>8100</v>
      </c>
      <c r="I615" s="65"/>
      <c r="J615" s="64">
        <v>45361.403900463003</v>
      </c>
    </row>
    <row r="616" spans="1:10" x14ac:dyDescent="0.25">
      <c r="A616" s="63">
        <v>194</v>
      </c>
      <c r="B616" s="64">
        <v>45361</v>
      </c>
      <c r="C616" s="65" t="s">
        <v>104</v>
      </c>
      <c r="D616" s="62" t="s">
        <v>883</v>
      </c>
      <c r="E616" s="66" t="s">
        <v>692</v>
      </c>
      <c r="F616" s="65" t="s">
        <v>428</v>
      </c>
      <c r="G616" s="72"/>
      <c r="H616" s="67">
        <v>405</v>
      </c>
      <c r="I616" s="65"/>
      <c r="J616" s="64">
        <v>45361.403900463003</v>
      </c>
    </row>
    <row r="617" spans="1:10" x14ac:dyDescent="0.25">
      <c r="A617" s="63">
        <v>194</v>
      </c>
      <c r="B617" s="64">
        <v>45361</v>
      </c>
      <c r="C617" s="65" t="s">
        <v>104</v>
      </c>
      <c r="D617" s="62" t="s">
        <v>883</v>
      </c>
      <c r="E617" s="66" t="s">
        <v>693</v>
      </c>
      <c r="F617" s="65" t="s">
        <v>429</v>
      </c>
      <c r="G617" s="72"/>
      <c r="H617" s="67">
        <v>807.98</v>
      </c>
      <c r="I617" s="65"/>
      <c r="J617" s="64">
        <v>45361.403900463003</v>
      </c>
    </row>
    <row r="618" spans="1:10" x14ac:dyDescent="0.25">
      <c r="A618" s="63">
        <v>195</v>
      </c>
      <c r="B618" s="64">
        <v>45360</v>
      </c>
      <c r="C618" s="65" t="s">
        <v>111</v>
      </c>
      <c r="D618" s="62" t="s">
        <v>885</v>
      </c>
      <c r="E618" s="66" t="s">
        <v>387</v>
      </c>
      <c r="F618" s="65" t="s">
        <v>343</v>
      </c>
      <c r="G618" s="72">
        <v>2766.3</v>
      </c>
      <c r="H618" s="67"/>
      <c r="I618" s="65"/>
      <c r="J618" s="64">
        <v>45361.667476851799</v>
      </c>
    </row>
    <row r="619" spans="1:10" x14ac:dyDescent="0.25">
      <c r="A619" s="63">
        <v>195</v>
      </c>
      <c r="B619" s="64">
        <v>45360</v>
      </c>
      <c r="C619" s="65" t="s">
        <v>111</v>
      </c>
      <c r="D619" s="62" t="s">
        <v>885</v>
      </c>
      <c r="E619" s="66" t="s">
        <v>363</v>
      </c>
      <c r="F619" s="65" t="s">
        <v>430</v>
      </c>
      <c r="G619" s="72"/>
      <c r="H619" s="67">
        <v>2400</v>
      </c>
      <c r="I619" s="65"/>
      <c r="J619" s="64">
        <v>45361.667476851799</v>
      </c>
    </row>
    <row r="620" spans="1:10" x14ac:dyDescent="0.25">
      <c r="A620" s="63">
        <v>195</v>
      </c>
      <c r="B620" s="64">
        <v>45360</v>
      </c>
      <c r="C620" s="65" t="s">
        <v>111</v>
      </c>
      <c r="D620" s="62" t="s">
        <v>885</v>
      </c>
      <c r="E620" s="66" t="s">
        <v>365</v>
      </c>
      <c r="F620" s="65" t="s">
        <v>446</v>
      </c>
      <c r="G620" s="72"/>
      <c r="H620" s="67">
        <v>1</v>
      </c>
      <c r="I620" s="65"/>
      <c r="J620" s="64">
        <v>45361.667476851799</v>
      </c>
    </row>
    <row r="621" spans="1:10" x14ac:dyDescent="0.25">
      <c r="A621" s="63">
        <v>195</v>
      </c>
      <c r="B621" s="64">
        <v>45360</v>
      </c>
      <c r="C621" s="65" t="s">
        <v>111</v>
      </c>
      <c r="D621" s="62" t="s">
        <v>885</v>
      </c>
      <c r="E621" s="66" t="s">
        <v>367</v>
      </c>
      <c r="F621" s="65" t="s">
        <v>443</v>
      </c>
      <c r="G621" s="72"/>
      <c r="H621" s="67">
        <v>2</v>
      </c>
      <c r="I621" s="65"/>
      <c r="J621" s="64">
        <v>45361.667476851799</v>
      </c>
    </row>
    <row r="622" spans="1:10" x14ac:dyDescent="0.25">
      <c r="A622" s="63">
        <v>195</v>
      </c>
      <c r="B622" s="64">
        <v>45360</v>
      </c>
      <c r="C622" s="65" t="s">
        <v>111</v>
      </c>
      <c r="D622" s="62" t="s">
        <v>885</v>
      </c>
      <c r="E622" s="66" t="s">
        <v>691</v>
      </c>
      <c r="F622" s="65" t="s">
        <v>436</v>
      </c>
      <c r="G622" s="72"/>
      <c r="H622" s="67">
        <v>3</v>
      </c>
      <c r="I622" s="65"/>
      <c r="J622" s="64">
        <v>45361.667476851799</v>
      </c>
    </row>
    <row r="623" spans="1:10" x14ac:dyDescent="0.25">
      <c r="A623" s="63">
        <v>195</v>
      </c>
      <c r="B623" s="64">
        <v>45360</v>
      </c>
      <c r="C623" s="65" t="s">
        <v>111</v>
      </c>
      <c r="D623" s="62" t="s">
        <v>885</v>
      </c>
      <c r="E623" s="66" t="s">
        <v>692</v>
      </c>
      <c r="F623" s="65" t="s">
        <v>428</v>
      </c>
      <c r="G623" s="72"/>
      <c r="H623" s="67">
        <v>120.3</v>
      </c>
      <c r="I623" s="65"/>
      <c r="J623" s="64">
        <v>45361.667476851799</v>
      </c>
    </row>
    <row r="624" spans="1:10" x14ac:dyDescent="0.25">
      <c r="A624" s="63">
        <v>195</v>
      </c>
      <c r="B624" s="64">
        <v>45360</v>
      </c>
      <c r="C624" s="65" t="s">
        <v>111</v>
      </c>
      <c r="D624" s="62" t="s">
        <v>885</v>
      </c>
      <c r="E624" s="66" t="s">
        <v>693</v>
      </c>
      <c r="F624" s="65" t="s">
        <v>429</v>
      </c>
      <c r="G624" s="72"/>
      <c r="H624" s="67">
        <v>240</v>
      </c>
      <c r="I624" s="65"/>
      <c r="J624" s="64">
        <v>45361.667476851799</v>
      </c>
    </row>
    <row r="625" spans="1:10" x14ac:dyDescent="0.25">
      <c r="A625" s="63">
        <v>196</v>
      </c>
      <c r="B625" s="64">
        <v>45361</v>
      </c>
      <c r="C625" s="65" t="s">
        <v>267</v>
      </c>
      <c r="D625" s="62" t="s">
        <v>889</v>
      </c>
      <c r="E625" s="66" t="s">
        <v>387</v>
      </c>
      <c r="F625" s="65" t="s">
        <v>343</v>
      </c>
      <c r="G625" s="72">
        <v>3535.48</v>
      </c>
      <c r="H625" s="67"/>
      <c r="I625" s="65"/>
      <c r="J625" s="64">
        <v>45361.675057870401</v>
      </c>
    </row>
    <row r="626" spans="1:10" x14ac:dyDescent="0.25">
      <c r="A626" s="63">
        <v>196</v>
      </c>
      <c r="B626" s="64">
        <v>45361</v>
      </c>
      <c r="C626" s="65" t="s">
        <v>267</v>
      </c>
      <c r="D626" s="62" t="s">
        <v>889</v>
      </c>
      <c r="E626" s="66" t="s">
        <v>363</v>
      </c>
      <c r="F626" s="65" t="s">
        <v>430</v>
      </c>
      <c r="G626" s="72"/>
      <c r="H626" s="67">
        <v>3075</v>
      </c>
      <c r="I626" s="65"/>
      <c r="J626" s="64">
        <v>45361.675057870401</v>
      </c>
    </row>
    <row r="627" spans="1:10" x14ac:dyDescent="0.25">
      <c r="A627" s="63">
        <v>196</v>
      </c>
      <c r="B627" s="64">
        <v>45361</v>
      </c>
      <c r="C627" s="65" t="s">
        <v>267</v>
      </c>
      <c r="D627" s="62" t="s">
        <v>889</v>
      </c>
      <c r="E627" s="66" t="s">
        <v>692</v>
      </c>
      <c r="F627" s="65" t="s">
        <v>428</v>
      </c>
      <c r="G627" s="72"/>
      <c r="H627" s="67">
        <v>153.75</v>
      </c>
      <c r="I627" s="65"/>
      <c r="J627" s="64">
        <v>45361.675057870401</v>
      </c>
    </row>
    <row r="628" spans="1:10" x14ac:dyDescent="0.25">
      <c r="A628" s="63">
        <v>196</v>
      </c>
      <c r="B628" s="64">
        <v>45361</v>
      </c>
      <c r="C628" s="65" t="s">
        <v>267</v>
      </c>
      <c r="D628" s="62" t="s">
        <v>889</v>
      </c>
      <c r="E628" s="66" t="s">
        <v>693</v>
      </c>
      <c r="F628" s="65" t="s">
        <v>429</v>
      </c>
      <c r="G628" s="72"/>
      <c r="H628" s="67">
        <v>306.73</v>
      </c>
      <c r="I628" s="65"/>
      <c r="J628" s="64">
        <v>45361.675057870401</v>
      </c>
    </row>
    <row r="629" spans="1:10" x14ac:dyDescent="0.25">
      <c r="A629" s="63">
        <v>197</v>
      </c>
      <c r="B629" s="64">
        <v>45360</v>
      </c>
      <c r="C629" s="65" t="s">
        <v>876</v>
      </c>
      <c r="D629" s="62" t="s">
        <v>890</v>
      </c>
      <c r="E629" s="66" t="s">
        <v>387</v>
      </c>
      <c r="F629" s="65" t="s">
        <v>343</v>
      </c>
      <c r="G629" s="72">
        <v>6898.5</v>
      </c>
      <c r="H629" s="67"/>
      <c r="I629" s="65"/>
      <c r="J629" s="64">
        <v>45361.676724536999</v>
      </c>
    </row>
    <row r="630" spans="1:10" x14ac:dyDescent="0.25">
      <c r="A630" s="63">
        <v>197</v>
      </c>
      <c r="B630" s="64">
        <v>45360</v>
      </c>
      <c r="C630" s="65" t="s">
        <v>876</v>
      </c>
      <c r="D630" s="62" t="s">
        <v>890</v>
      </c>
      <c r="E630" s="66" t="s">
        <v>363</v>
      </c>
      <c r="F630" s="65" t="s">
        <v>430</v>
      </c>
      <c r="G630" s="72"/>
      <c r="H630" s="67">
        <v>6000</v>
      </c>
      <c r="I630" s="65"/>
      <c r="J630" s="64">
        <v>45361.676724536999</v>
      </c>
    </row>
    <row r="631" spans="1:10" x14ac:dyDescent="0.25">
      <c r="A631" s="63">
        <v>197</v>
      </c>
      <c r="B631" s="64">
        <v>45360</v>
      </c>
      <c r="C631" s="65" t="s">
        <v>876</v>
      </c>
      <c r="D631" s="62" t="s">
        <v>890</v>
      </c>
      <c r="E631" s="66" t="s">
        <v>692</v>
      </c>
      <c r="F631" s="65" t="s">
        <v>428</v>
      </c>
      <c r="G631" s="72"/>
      <c r="H631" s="67">
        <v>300</v>
      </c>
      <c r="I631" s="65"/>
      <c r="J631" s="64">
        <v>45361.676724536999</v>
      </c>
    </row>
    <row r="632" spans="1:10" x14ac:dyDescent="0.25">
      <c r="A632" s="63">
        <v>197</v>
      </c>
      <c r="B632" s="64">
        <v>45360</v>
      </c>
      <c r="C632" s="65" t="s">
        <v>876</v>
      </c>
      <c r="D632" s="62" t="s">
        <v>890</v>
      </c>
      <c r="E632" s="66" t="s">
        <v>693</v>
      </c>
      <c r="F632" s="65" t="s">
        <v>429</v>
      </c>
      <c r="G632" s="72"/>
      <c r="H632" s="67">
        <v>598.5</v>
      </c>
      <c r="I632" s="65"/>
      <c r="J632" s="64">
        <v>45361.676724536999</v>
      </c>
    </row>
    <row r="633" spans="1:10" x14ac:dyDescent="0.25">
      <c r="A633" s="63">
        <v>198</v>
      </c>
      <c r="B633" s="64">
        <v>45361</v>
      </c>
      <c r="C633" s="65" t="s">
        <v>163</v>
      </c>
      <c r="D633" s="62" t="s">
        <v>891</v>
      </c>
      <c r="E633" s="66" t="s">
        <v>387</v>
      </c>
      <c r="F633" s="65" t="s">
        <v>343</v>
      </c>
      <c r="G633" s="72">
        <v>2759.4</v>
      </c>
      <c r="H633" s="67"/>
      <c r="I633" s="65"/>
      <c r="J633" s="64">
        <v>45361.683611111097</v>
      </c>
    </row>
    <row r="634" spans="1:10" x14ac:dyDescent="0.25">
      <c r="A634" s="63">
        <v>198</v>
      </c>
      <c r="B634" s="64">
        <v>45361</v>
      </c>
      <c r="C634" s="65" t="s">
        <v>163</v>
      </c>
      <c r="D634" s="62" t="s">
        <v>891</v>
      </c>
      <c r="E634" s="66" t="s">
        <v>363</v>
      </c>
      <c r="F634" s="65" t="s">
        <v>430</v>
      </c>
      <c r="G634" s="72"/>
      <c r="H634" s="67">
        <v>2400</v>
      </c>
      <c r="I634" s="65"/>
      <c r="J634" s="64">
        <v>45361.683703703697</v>
      </c>
    </row>
    <row r="635" spans="1:10" x14ac:dyDescent="0.25">
      <c r="A635" s="63">
        <v>198</v>
      </c>
      <c r="B635" s="64">
        <v>45361</v>
      </c>
      <c r="C635" s="65" t="s">
        <v>163</v>
      </c>
      <c r="D635" s="62" t="s">
        <v>891</v>
      </c>
      <c r="E635" s="66" t="s">
        <v>692</v>
      </c>
      <c r="F635" s="65" t="s">
        <v>428</v>
      </c>
      <c r="G635" s="72"/>
      <c r="H635" s="67">
        <v>120</v>
      </c>
      <c r="I635" s="65"/>
      <c r="J635" s="64">
        <v>45361.683703703697</v>
      </c>
    </row>
    <row r="636" spans="1:10" x14ac:dyDescent="0.25">
      <c r="A636" s="63">
        <v>198</v>
      </c>
      <c r="B636" s="64">
        <v>45361</v>
      </c>
      <c r="C636" s="65" t="s">
        <v>163</v>
      </c>
      <c r="D636" s="62" t="s">
        <v>891</v>
      </c>
      <c r="E636" s="66" t="s">
        <v>693</v>
      </c>
      <c r="F636" s="65" t="s">
        <v>429</v>
      </c>
      <c r="G636" s="72"/>
      <c r="H636" s="67">
        <v>239.4</v>
      </c>
      <c r="I636" s="65"/>
      <c r="J636" s="64">
        <v>45361.683703703697</v>
      </c>
    </row>
    <row r="637" spans="1:10" x14ac:dyDescent="0.25">
      <c r="A637" s="63">
        <v>199</v>
      </c>
      <c r="B637" s="64">
        <v>45363</v>
      </c>
      <c r="C637" s="65" t="s">
        <v>26</v>
      </c>
      <c r="D637" s="62" t="s">
        <v>909</v>
      </c>
      <c r="E637" s="66" t="s">
        <v>387</v>
      </c>
      <c r="F637" s="65" t="s">
        <v>343</v>
      </c>
      <c r="G637" s="72">
        <v>1724.63</v>
      </c>
      <c r="H637" s="67"/>
      <c r="I637" s="65"/>
      <c r="J637" s="64">
        <v>45363.312071759297</v>
      </c>
    </row>
    <row r="638" spans="1:10" x14ac:dyDescent="0.25">
      <c r="A638" s="63">
        <v>199</v>
      </c>
      <c r="B638" s="64">
        <v>45363</v>
      </c>
      <c r="C638" s="65" t="s">
        <v>26</v>
      </c>
      <c r="D638" s="62" t="s">
        <v>909</v>
      </c>
      <c r="E638" s="66" t="s">
        <v>363</v>
      </c>
      <c r="F638" s="65" t="s">
        <v>430</v>
      </c>
      <c r="G638" s="72"/>
      <c r="H638" s="67">
        <v>1500</v>
      </c>
      <c r="I638" s="65"/>
      <c r="J638" s="64">
        <v>45363.312071759297</v>
      </c>
    </row>
    <row r="639" spans="1:10" x14ac:dyDescent="0.25">
      <c r="A639" s="63">
        <v>199</v>
      </c>
      <c r="B639" s="64">
        <v>45363</v>
      </c>
      <c r="C639" s="65" t="s">
        <v>26</v>
      </c>
      <c r="D639" s="62" t="s">
        <v>909</v>
      </c>
      <c r="E639" s="66" t="s">
        <v>692</v>
      </c>
      <c r="F639" s="65" t="s">
        <v>428</v>
      </c>
      <c r="G639" s="72"/>
      <c r="H639" s="67">
        <v>75</v>
      </c>
      <c r="I639" s="65"/>
      <c r="J639" s="64">
        <v>45363.312071759297</v>
      </c>
    </row>
    <row r="640" spans="1:10" x14ac:dyDescent="0.25">
      <c r="A640" s="63">
        <v>199</v>
      </c>
      <c r="B640" s="64">
        <v>45363</v>
      </c>
      <c r="C640" s="65" t="s">
        <v>26</v>
      </c>
      <c r="D640" s="62" t="s">
        <v>909</v>
      </c>
      <c r="E640" s="66" t="s">
        <v>693</v>
      </c>
      <c r="F640" s="65" t="s">
        <v>429</v>
      </c>
      <c r="G640" s="72"/>
      <c r="H640" s="67">
        <v>149.63</v>
      </c>
      <c r="I640" s="65"/>
      <c r="J640" s="64">
        <v>45363.312071759297</v>
      </c>
    </row>
    <row r="641" spans="1:10" x14ac:dyDescent="0.25">
      <c r="A641" s="63">
        <v>200</v>
      </c>
      <c r="B641" s="64">
        <v>45362</v>
      </c>
      <c r="C641" s="65" t="s">
        <v>156</v>
      </c>
      <c r="D641" s="62" t="s">
        <v>915</v>
      </c>
      <c r="E641" s="66" t="s">
        <v>387</v>
      </c>
      <c r="F641" s="65" t="s">
        <v>343</v>
      </c>
      <c r="G641" s="72">
        <v>2069.5500000000002</v>
      </c>
      <c r="H641" s="67"/>
      <c r="I641" s="65"/>
      <c r="J641" s="64">
        <v>45363.337129629603</v>
      </c>
    </row>
    <row r="642" spans="1:10" x14ac:dyDescent="0.25">
      <c r="A642" s="63">
        <v>200</v>
      </c>
      <c r="B642" s="64">
        <v>45362</v>
      </c>
      <c r="C642" s="65" t="s">
        <v>156</v>
      </c>
      <c r="D642" s="62" t="s">
        <v>915</v>
      </c>
      <c r="E642" s="66" t="s">
        <v>363</v>
      </c>
      <c r="F642" s="65" t="s">
        <v>430</v>
      </c>
      <c r="G642" s="72"/>
      <c r="H642" s="67">
        <v>1800</v>
      </c>
      <c r="I642" s="65"/>
      <c r="J642" s="64">
        <v>45363.337129629603</v>
      </c>
    </row>
    <row r="643" spans="1:10" x14ac:dyDescent="0.25">
      <c r="A643" s="63">
        <v>200</v>
      </c>
      <c r="B643" s="64">
        <v>45362</v>
      </c>
      <c r="C643" s="65" t="s">
        <v>156</v>
      </c>
      <c r="D643" s="62" t="s">
        <v>915</v>
      </c>
      <c r="E643" s="66" t="s">
        <v>692</v>
      </c>
      <c r="F643" s="65" t="s">
        <v>428</v>
      </c>
      <c r="G643" s="72"/>
      <c r="H643" s="67">
        <v>90</v>
      </c>
      <c r="I643" s="65"/>
      <c r="J643" s="64">
        <v>45363.337129629603</v>
      </c>
    </row>
    <row r="644" spans="1:10" x14ac:dyDescent="0.25">
      <c r="A644" s="63">
        <v>200</v>
      </c>
      <c r="B644" s="64">
        <v>45362</v>
      </c>
      <c r="C644" s="65" t="s">
        <v>156</v>
      </c>
      <c r="D644" s="62" t="s">
        <v>915</v>
      </c>
      <c r="E644" s="66" t="s">
        <v>693</v>
      </c>
      <c r="F644" s="65" t="s">
        <v>429</v>
      </c>
      <c r="G644" s="72"/>
      <c r="H644" s="67">
        <v>179.55</v>
      </c>
      <c r="I644" s="65"/>
      <c r="J644" s="64">
        <v>45363.337129629603</v>
      </c>
    </row>
    <row r="645" spans="1:10" x14ac:dyDescent="0.25">
      <c r="A645" s="63">
        <v>201</v>
      </c>
      <c r="B645" s="64">
        <v>45363</v>
      </c>
      <c r="C645" s="65" t="s">
        <v>156</v>
      </c>
      <c r="D645" s="62" t="s">
        <v>916</v>
      </c>
      <c r="E645" s="66" t="s">
        <v>387</v>
      </c>
      <c r="F645" s="65" t="s">
        <v>343</v>
      </c>
      <c r="G645" s="72">
        <v>344.93</v>
      </c>
      <c r="H645" s="67"/>
      <c r="I645" s="65"/>
      <c r="J645" s="64">
        <v>45363.3519212963</v>
      </c>
    </row>
    <row r="646" spans="1:10" x14ac:dyDescent="0.25">
      <c r="A646" s="63">
        <v>201</v>
      </c>
      <c r="B646" s="64">
        <v>45363</v>
      </c>
      <c r="C646" s="65" t="s">
        <v>156</v>
      </c>
      <c r="D646" s="62" t="s">
        <v>916</v>
      </c>
      <c r="E646" s="66" t="s">
        <v>363</v>
      </c>
      <c r="F646" s="65" t="s">
        <v>430</v>
      </c>
      <c r="G646" s="72"/>
      <c r="H646" s="67">
        <v>300</v>
      </c>
      <c r="I646" s="65"/>
      <c r="J646" s="64">
        <v>45363.3519212963</v>
      </c>
    </row>
    <row r="647" spans="1:10" x14ac:dyDescent="0.25">
      <c r="A647" s="63">
        <v>201</v>
      </c>
      <c r="B647" s="64">
        <v>45363</v>
      </c>
      <c r="C647" s="65" t="s">
        <v>156</v>
      </c>
      <c r="D647" s="62" t="s">
        <v>916</v>
      </c>
      <c r="E647" s="66" t="s">
        <v>692</v>
      </c>
      <c r="F647" s="65" t="s">
        <v>428</v>
      </c>
      <c r="G647" s="72"/>
      <c r="H647" s="67">
        <v>15</v>
      </c>
      <c r="I647" s="65"/>
      <c r="J647" s="64">
        <v>45363.3519212963</v>
      </c>
    </row>
    <row r="648" spans="1:10" x14ac:dyDescent="0.25">
      <c r="A648" s="63">
        <v>201</v>
      </c>
      <c r="B648" s="64">
        <v>45363</v>
      </c>
      <c r="C648" s="65" t="s">
        <v>156</v>
      </c>
      <c r="D648" s="62" t="s">
        <v>916</v>
      </c>
      <c r="E648" s="66" t="s">
        <v>693</v>
      </c>
      <c r="F648" s="65" t="s">
        <v>429</v>
      </c>
      <c r="G648" s="72"/>
      <c r="H648" s="67">
        <v>29.93</v>
      </c>
      <c r="I648" s="65"/>
      <c r="J648" s="64">
        <v>45363.3519212963</v>
      </c>
    </row>
    <row r="649" spans="1:10" x14ac:dyDescent="0.25">
      <c r="A649" s="63">
        <v>202</v>
      </c>
      <c r="B649" s="64">
        <v>45363</v>
      </c>
      <c r="C649" s="65" t="s">
        <v>233</v>
      </c>
      <c r="D649" s="62" t="s">
        <v>919</v>
      </c>
      <c r="E649" s="66" t="s">
        <v>387</v>
      </c>
      <c r="F649" s="65" t="s">
        <v>343</v>
      </c>
      <c r="G649" s="72">
        <v>689.85</v>
      </c>
      <c r="H649" s="67"/>
      <c r="I649" s="65"/>
      <c r="J649" s="64">
        <v>45363.364699074104</v>
      </c>
    </row>
    <row r="650" spans="1:10" x14ac:dyDescent="0.25">
      <c r="A650" s="63">
        <v>202</v>
      </c>
      <c r="B650" s="64">
        <v>45363</v>
      </c>
      <c r="C650" s="65" t="s">
        <v>233</v>
      </c>
      <c r="D650" s="62" t="s">
        <v>919</v>
      </c>
      <c r="E650" s="66" t="s">
        <v>363</v>
      </c>
      <c r="F650" s="65" t="s">
        <v>430</v>
      </c>
      <c r="G650" s="72"/>
      <c r="H650" s="67">
        <v>600</v>
      </c>
      <c r="I650" s="65"/>
      <c r="J650" s="64">
        <v>45363.364699074104</v>
      </c>
    </row>
    <row r="651" spans="1:10" x14ac:dyDescent="0.25">
      <c r="A651" s="63">
        <v>202</v>
      </c>
      <c r="B651" s="64">
        <v>45363</v>
      </c>
      <c r="C651" s="65" t="s">
        <v>233</v>
      </c>
      <c r="D651" s="62" t="s">
        <v>919</v>
      </c>
      <c r="E651" s="66" t="s">
        <v>692</v>
      </c>
      <c r="F651" s="65" t="s">
        <v>428</v>
      </c>
      <c r="G651" s="72"/>
      <c r="H651" s="67">
        <v>30</v>
      </c>
      <c r="I651" s="65"/>
      <c r="J651" s="64">
        <v>45363.364699074104</v>
      </c>
    </row>
    <row r="652" spans="1:10" x14ac:dyDescent="0.25">
      <c r="A652" s="63">
        <v>202</v>
      </c>
      <c r="B652" s="64">
        <v>45363</v>
      </c>
      <c r="C652" s="65" t="s">
        <v>233</v>
      </c>
      <c r="D652" s="62" t="s">
        <v>919</v>
      </c>
      <c r="E652" s="66" t="s">
        <v>693</v>
      </c>
      <c r="F652" s="65" t="s">
        <v>429</v>
      </c>
      <c r="G652" s="72"/>
      <c r="H652" s="67">
        <v>59.85</v>
      </c>
      <c r="I652" s="65"/>
      <c r="J652" s="64">
        <v>45363.364699074104</v>
      </c>
    </row>
    <row r="653" spans="1:10" x14ac:dyDescent="0.25">
      <c r="A653" s="63">
        <v>203</v>
      </c>
      <c r="B653" s="64">
        <v>45363</v>
      </c>
      <c r="C653" s="65" t="s">
        <v>143</v>
      </c>
      <c r="D653" s="62" t="s">
        <v>922</v>
      </c>
      <c r="E653" s="66" t="s">
        <v>387</v>
      </c>
      <c r="F653" s="65" t="s">
        <v>343</v>
      </c>
      <c r="G653" s="72">
        <v>1379.7</v>
      </c>
      <c r="H653" s="67"/>
      <c r="I653" s="65"/>
      <c r="J653" s="64">
        <v>45363.3678587963</v>
      </c>
    </row>
    <row r="654" spans="1:10" x14ac:dyDescent="0.25">
      <c r="A654" s="63">
        <v>203</v>
      </c>
      <c r="B654" s="64">
        <v>45363</v>
      </c>
      <c r="C654" s="65" t="s">
        <v>143</v>
      </c>
      <c r="D654" s="62" t="s">
        <v>922</v>
      </c>
      <c r="E654" s="66" t="s">
        <v>363</v>
      </c>
      <c r="F654" s="65" t="s">
        <v>430</v>
      </c>
      <c r="G654" s="72"/>
      <c r="H654" s="67">
        <v>1200</v>
      </c>
      <c r="I654" s="65"/>
      <c r="J654" s="64">
        <v>45363.3678587963</v>
      </c>
    </row>
    <row r="655" spans="1:10" x14ac:dyDescent="0.25">
      <c r="A655" s="63">
        <v>203</v>
      </c>
      <c r="B655" s="64">
        <v>45363</v>
      </c>
      <c r="C655" s="65" t="s">
        <v>143</v>
      </c>
      <c r="D655" s="62" t="s">
        <v>922</v>
      </c>
      <c r="E655" s="66" t="s">
        <v>692</v>
      </c>
      <c r="F655" s="65" t="s">
        <v>428</v>
      </c>
      <c r="G655" s="72"/>
      <c r="H655" s="67">
        <v>60</v>
      </c>
      <c r="I655" s="65"/>
      <c r="J655" s="64">
        <v>45363.3678587963</v>
      </c>
    </row>
    <row r="656" spans="1:10" x14ac:dyDescent="0.25">
      <c r="A656" s="63">
        <v>203</v>
      </c>
      <c r="B656" s="64">
        <v>45363</v>
      </c>
      <c r="C656" s="65" t="s">
        <v>143</v>
      </c>
      <c r="D656" s="62" t="s">
        <v>922</v>
      </c>
      <c r="E656" s="66" t="s">
        <v>693</v>
      </c>
      <c r="F656" s="65" t="s">
        <v>429</v>
      </c>
      <c r="G656" s="72"/>
      <c r="H656" s="67">
        <v>119.7</v>
      </c>
      <c r="I656" s="65"/>
      <c r="J656" s="64">
        <v>45363.3678587963</v>
      </c>
    </row>
    <row r="657" spans="1:10" x14ac:dyDescent="0.25">
      <c r="A657" s="63">
        <v>204</v>
      </c>
      <c r="B657" s="64">
        <v>45363</v>
      </c>
      <c r="C657" s="65" t="s">
        <v>113</v>
      </c>
      <c r="D657" s="62" t="s">
        <v>923</v>
      </c>
      <c r="E657" s="66" t="s">
        <v>387</v>
      </c>
      <c r="F657" s="65" t="s">
        <v>343</v>
      </c>
      <c r="G657" s="72">
        <v>2069.5500000000002</v>
      </c>
      <c r="H657" s="67"/>
      <c r="I657" s="65"/>
      <c r="J657" s="64">
        <v>45363.372731481497</v>
      </c>
    </row>
    <row r="658" spans="1:10" x14ac:dyDescent="0.25">
      <c r="A658" s="63">
        <v>204</v>
      </c>
      <c r="B658" s="64">
        <v>45363</v>
      </c>
      <c r="C658" s="65" t="s">
        <v>113</v>
      </c>
      <c r="D658" s="62" t="s">
        <v>923</v>
      </c>
      <c r="E658" s="66" t="s">
        <v>363</v>
      </c>
      <c r="F658" s="65" t="s">
        <v>430</v>
      </c>
      <c r="G658" s="72"/>
      <c r="H658" s="67">
        <v>1800</v>
      </c>
      <c r="I658" s="65"/>
      <c r="J658" s="64">
        <v>45363.372731481497</v>
      </c>
    </row>
    <row r="659" spans="1:10" x14ac:dyDescent="0.25">
      <c r="A659" s="63">
        <v>204</v>
      </c>
      <c r="B659" s="64">
        <v>45363</v>
      </c>
      <c r="C659" s="65" t="s">
        <v>113</v>
      </c>
      <c r="D659" s="62" t="s">
        <v>923</v>
      </c>
      <c r="E659" s="66" t="s">
        <v>692</v>
      </c>
      <c r="F659" s="65" t="s">
        <v>428</v>
      </c>
      <c r="G659" s="72"/>
      <c r="H659" s="67">
        <v>90</v>
      </c>
      <c r="I659" s="65"/>
      <c r="J659" s="64">
        <v>45363.372731481497</v>
      </c>
    </row>
    <row r="660" spans="1:10" x14ac:dyDescent="0.25">
      <c r="A660" s="63">
        <v>204</v>
      </c>
      <c r="B660" s="64">
        <v>45363</v>
      </c>
      <c r="C660" s="65" t="s">
        <v>113</v>
      </c>
      <c r="D660" s="62" t="s">
        <v>923</v>
      </c>
      <c r="E660" s="66" t="s">
        <v>693</v>
      </c>
      <c r="F660" s="65" t="s">
        <v>429</v>
      </c>
      <c r="G660" s="72"/>
      <c r="H660" s="67">
        <v>179.55</v>
      </c>
      <c r="I660" s="65"/>
      <c r="J660" s="64">
        <v>45363.372731481497</v>
      </c>
    </row>
    <row r="661" spans="1:10" x14ac:dyDescent="0.25">
      <c r="A661" s="63">
        <v>205</v>
      </c>
      <c r="B661" s="64">
        <v>45363</v>
      </c>
      <c r="C661" s="65" t="s">
        <v>775</v>
      </c>
      <c r="D661" s="62" t="s">
        <v>926</v>
      </c>
      <c r="E661" s="66" t="s">
        <v>387</v>
      </c>
      <c r="F661" s="65" t="s">
        <v>343</v>
      </c>
      <c r="G661" s="72">
        <v>1379.7</v>
      </c>
      <c r="H661" s="67"/>
      <c r="I661" s="65"/>
      <c r="J661" s="64">
        <v>45363.378379629597</v>
      </c>
    </row>
    <row r="662" spans="1:10" x14ac:dyDescent="0.25">
      <c r="A662" s="63">
        <v>205</v>
      </c>
      <c r="B662" s="64">
        <v>45363</v>
      </c>
      <c r="C662" s="65" t="s">
        <v>775</v>
      </c>
      <c r="D662" s="62" t="s">
        <v>926</v>
      </c>
      <c r="E662" s="66" t="s">
        <v>363</v>
      </c>
      <c r="F662" s="65" t="s">
        <v>430</v>
      </c>
      <c r="G662" s="72"/>
      <c r="H662" s="67">
        <v>1200</v>
      </c>
      <c r="I662" s="65"/>
      <c r="J662" s="64">
        <v>45363.378379629597</v>
      </c>
    </row>
    <row r="663" spans="1:10" x14ac:dyDescent="0.25">
      <c r="A663" s="63">
        <v>205</v>
      </c>
      <c r="B663" s="64">
        <v>45363</v>
      </c>
      <c r="C663" s="65" t="s">
        <v>775</v>
      </c>
      <c r="D663" s="62" t="s">
        <v>926</v>
      </c>
      <c r="E663" s="66" t="s">
        <v>692</v>
      </c>
      <c r="F663" s="65" t="s">
        <v>428</v>
      </c>
      <c r="G663" s="72"/>
      <c r="H663" s="67">
        <v>60</v>
      </c>
      <c r="I663" s="65"/>
      <c r="J663" s="64">
        <v>45363.378379629597</v>
      </c>
    </row>
    <row r="664" spans="1:10" x14ac:dyDescent="0.25">
      <c r="A664" s="63">
        <v>205</v>
      </c>
      <c r="B664" s="64">
        <v>45363</v>
      </c>
      <c r="C664" s="65" t="s">
        <v>775</v>
      </c>
      <c r="D664" s="62" t="s">
        <v>926</v>
      </c>
      <c r="E664" s="66" t="s">
        <v>693</v>
      </c>
      <c r="F664" s="65" t="s">
        <v>429</v>
      </c>
      <c r="G664" s="72"/>
      <c r="H664" s="67">
        <v>119.7</v>
      </c>
      <c r="I664" s="65"/>
      <c r="J664" s="64">
        <v>45363.378379629597</v>
      </c>
    </row>
    <row r="665" spans="1:10" x14ac:dyDescent="0.25">
      <c r="A665" s="63">
        <v>206</v>
      </c>
      <c r="B665" s="64">
        <v>45363</v>
      </c>
      <c r="C665" s="65" t="s">
        <v>50</v>
      </c>
      <c r="D665" s="62" t="s">
        <v>927</v>
      </c>
      <c r="E665" s="66" t="s">
        <v>387</v>
      </c>
      <c r="F665" s="65" t="s">
        <v>343</v>
      </c>
      <c r="G665" s="72">
        <v>16983.03</v>
      </c>
      <c r="H665" s="67"/>
      <c r="I665" s="65"/>
      <c r="J665" s="64">
        <v>45363.379340277803</v>
      </c>
    </row>
    <row r="666" spans="1:10" x14ac:dyDescent="0.25">
      <c r="A666" s="63">
        <v>206</v>
      </c>
      <c r="B666" s="64">
        <v>45363</v>
      </c>
      <c r="C666" s="65" t="s">
        <v>50</v>
      </c>
      <c r="D666" s="62" t="s">
        <v>927</v>
      </c>
      <c r="E666" s="66" t="s">
        <v>363</v>
      </c>
      <c r="F666" s="65" t="s">
        <v>430</v>
      </c>
      <c r="G666" s="72"/>
      <c r="H666" s="67">
        <v>15700</v>
      </c>
      <c r="I666" s="65"/>
      <c r="J666" s="64">
        <v>45363.379340277803</v>
      </c>
    </row>
    <row r="667" spans="1:10" x14ac:dyDescent="0.25">
      <c r="A667" s="63">
        <v>206</v>
      </c>
      <c r="B667" s="64">
        <v>45363</v>
      </c>
      <c r="C667" s="65" t="s">
        <v>50</v>
      </c>
      <c r="D667" s="62" t="s">
        <v>927</v>
      </c>
      <c r="E667" s="66" t="s">
        <v>365</v>
      </c>
      <c r="F667" s="65" t="s">
        <v>446</v>
      </c>
      <c r="G667" s="72"/>
      <c r="H667" s="67">
        <v>100</v>
      </c>
      <c r="I667" s="65"/>
      <c r="J667" s="64">
        <v>45363.379340277803</v>
      </c>
    </row>
    <row r="668" spans="1:10" x14ac:dyDescent="0.25">
      <c r="A668" s="63">
        <v>206</v>
      </c>
      <c r="B668" s="64">
        <v>45363</v>
      </c>
      <c r="C668" s="65" t="s">
        <v>50</v>
      </c>
      <c r="D668" s="62" t="s">
        <v>927</v>
      </c>
      <c r="E668" s="66" t="s">
        <v>692</v>
      </c>
      <c r="F668" s="65" t="s">
        <v>428</v>
      </c>
      <c r="G668" s="72"/>
      <c r="H668" s="67">
        <v>395</v>
      </c>
      <c r="I668" s="65"/>
      <c r="J668" s="64">
        <v>45363.379340277803</v>
      </c>
    </row>
    <row r="669" spans="1:10" x14ac:dyDescent="0.25">
      <c r="A669" s="63">
        <v>206</v>
      </c>
      <c r="B669" s="64">
        <v>45363</v>
      </c>
      <c r="C669" s="65" t="s">
        <v>50</v>
      </c>
      <c r="D669" s="62" t="s">
        <v>927</v>
      </c>
      <c r="E669" s="66" t="s">
        <v>693</v>
      </c>
      <c r="F669" s="65" t="s">
        <v>429</v>
      </c>
      <c r="G669" s="72"/>
      <c r="H669" s="67">
        <v>788.03</v>
      </c>
      <c r="I669" s="65"/>
      <c r="J669" s="64">
        <v>45363.379340277803</v>
      </c>
    </row>
    <row r="670" spans="1:10" x14ac:dyDescent="0.25">
      <c r="A670" s="63">
        <v>207</v>
      </c>
      <c r="B670" s="64">
        <v>45363</v>
      </c>
      <c r="C670" s="65" t="s">
        <v>299</v>
      </c>
      <c r="D670" s="62" t="s">
        <v>940</v>
      </c>
      <c r="E670" s="66" t="s">
        <v>387</v>
      </c>
      <c r="F670" s="65" t="s">
        <v>343</v>
      </c>
      <c r="G670" s="72">
        <v>1293.47</v>
      </c>
      <c r="H670" s="67"/>
      <c r="I670" s="65"/>
      <c r="J670" s="64">
        <v>45363.389803240701</v>
      </c>
    </row>
    <row r="671" spans="1:10" x14ac:dyDescent="0.25">
      <c r="A671" s="63">
        <v>207</v>
      </c>
      <c r="B671" s="64">
        <v>45363</v>
      </c>
      <c r="C671" s="65" t="s">
        <v>299</v>
      </c>
      <c r="D671" s="62" t="s">
        <v>940</v>
      </c>
      <c r="E671" s="66" t="s">
        <v>363</v>
      </c>
      <c r="F671" s="65" t="s">
        <v>430</v>
      </c>
      <c r="G671" s="72"/>
      <c r="H671" s="67">
        <v>1125</v>
      </c>
      <c r="I671" s="65"/>
      <c r="J671" s="64">
        <v>45363.389803240701</v>
      </c>
    </row>
    <row r="672" spans="1:10" x14ac:dyDescent="0.25">
      <c r="A672" s="63">
        <v>207</v>
      </c>
      <c r="B672" s="64">
        <v>45363</v>
      </c>
      <c r="C672" s="65" t="s">
        <v>299</v>
      </c>
      <c r="D672" s="62" t="s">
        <v>940</v>
      </c>
      <c r="E672" s="66" t="s">
        <v>692</v>
      </c>
      <c r="F672" s="65" t="s">
        <v>428</v>
      </c>
      <c r="G672" s="72"/>
      <c r="H672" s="67">
        <v>56.25</v>
      </c>
      <c r="I672" s="65"/>
      <c r="J672" s="64">
        <v>45363.389803240701</v>
      </c>
    </row>
    <row r="673" spans="1:10" x14ac:dyDescent="0.25">
      <c r="A673" s="63">
        <v>207</v>
      </c>
      <c r="B673" s="64">
        <v>45363</v>
      </c>
      <c r="C673" s="65" t="s">
        <v>299</v>
      </c>
      <c r="D673" s="62" t="s">
        <v>940</v>
      </c>
      <c r="E673" s="66" t="s">
        <v>693</v>
      </c>
      <c r="F673" s="65" t="s">
        <v>429</v>
      </c>
      <c r="G673" s="72"/>
      <c r="H673" s="67">
        <v>112.22</v>
      </c>
      <c r="I673" s="65"/>
      <c r="J673" s="64">
        <v>45363.389803240701</v>
      </c>
    </row>
    <row r="674" spans="1:10" x14ac:dyDescent="0.25">
      <c r="A674" s="63">
        <v>208</v>
      </c>
      <c r="B674" s="64">
        <v>45363</v>
      </c>
      <c r="C674" s="65" t="s">
        <v>837</v>
      </c>
      <c r="D674" s="62" t="s">
        <v>941</v>
      </c>
      <c r="E674" s="66" t="s">
        <v>387</v>
      </c>
      <c r="F674" s="65" t="s">
        <v>343</v>
      </c>
      <c r="G674" s="72">
        <v>1138.25</v>
      </c>
      <c r="H674" s="67"/>
      <c r="I674" s="65"/>
      <c r="J674" s="64">
        <v>45363.393148148098</v>
      </c>
    </row>
    <row r="675" spans="1:10" x14ac:dyDescent="0.25">
      <c r="A675" s="63">
        <v>208</v>
      </c>
      <c r="B675" s="64">
        <v>45363</v>
      </c>
      <c r="C675" s="65" t="s">
        <v>837</v>
      </c>
      <c r="D675" s="62" t="s">
        <v>941</v>
      </c>
      <c r="E675" s="66" t="s">
        <v>363</v>
      </c>
      <c r="F675" s="65" t="s">
        <v>430</v>
      </c>
      <c r="G675" s="72"/>
      <c r="H675" s="67">
        <v>990</v>
      </c>
      <c r="I675" s="65"/>
      <c r="J675" s="64">
        <v>45363.393148148098</v>
      </c>
    </row>
    <row r="676" spans="1:10" x14ac:dyDescent="0.25">
      <c r="A676" s="63">
        <v>208</v>
      </c>
      <c r="B676" s="64">
        <v>45363</v>
      </c>
      <c r="C676" s="65" t="s">
        <v>837</v>
      </c>
      <c r="D676" s="62" t="s">
        <v>941</v>
      </c>
      <c r="E676" s="66" t="s">
        <v>692</v>
      </c>
      <c r="F676" s="65" t="s">
        <v>428</v>
      </c>
      <c r="G676" s="72"/>
      <c r="H676" s="67">
        <v>49.5</v>
      </c>
      <c r="I676" s="65"/>
      <c r="J676" s="64">
        <v>45363.393148148098</v>
      </c>
    </row>
    <row r="677" spans="1:10" x14ac:dyDescent="0.25">
      <c r="A677" s="63">
        <v>208</v>
      </c>
      <c r="B677" s="64">
        <v>45363</v>
      </c>
      <c r="C677" s="65" t="s">
        <v>837</v>
      </c>
      <c r="D677" s="62" t="s">
        <v>941</v>
      </c>
      <c r="E677" s="66" t="s">
        <v>693</v>
      </c>
      <c r="F677" s="65" t="s">
        <v>429</v>
      </c>
      <c r="G677" s="72"/>
      <c r="H677" s="67">
        <v>98.75</v>
      </c>
      <c r="I677" s="65"/>
      <c r="J677" s="64">
        <v>45363.393148148098</v>
      </c>
    </row>
    <row r="678" spans="1:10" x14ac:dyDescent="0.25">
      <c r="A678" s="63">
        <v>209</v>
      </c>
      <c r="B678" s="64">
        <v>45363</v>
      </c>
      <c r="C678" s="65" t="s">
        <v>300</v>
      </c>
      <c r="D678" s="62" t="s">
        <v>942</v>
      </c>
      <c r="E678" s="66" t="s">
        <v>387</v>
      </c>
      <c r="F678" s="65" t="s">
        <v>343</v>
      </c>
      <c r="G678" s="72">
        <v>1034.78</v>
      </c>
      <c r="H678" s="67"/>
      <c r="I678" s="65"/>
      <c r="J678" s="64">
        <v>45363.398148148102</v>
      </c>
    </row>
    <row r="679" spans="1:10" x14ac:dyDescent="0.25">
      <c r="A679" s="63">
        <v>209</v>
      </c>
      <c r="B679" s="64">
        <v>45363</v>
      </c>
      <c r="C679" s="65" t="s">
        <v>300</v>
      </c>
      <c r="D679" s="62" t="s">
        <v>942</v>
      </c>
      <c r="E679" s="66" t="s">
        <v>363</v>
      </c>
      <c r="F679" s="65" t="s">
        <v>430</v>
      </c>
      <c r="G679" s="72"/>
      <c r="H679" s="67">
        <v>900</v>
      </c>
      <c r="I679" s="65"/>
      <c r="J679" s="64">
        <v>45363.398148148102</v>
      </c>
    </row>
    <row r="680" spans="1:10" x14ac:dyDescent="0.25">
      <c r="A680" s="63">
        <v>209</v>
      </c>
      <c r="B680" s="64">
        <v>45363</v>
      </c>
      <c r="C680" s="65" t="s">
        <v>300</v>
      </c>
      <c r="D680" s="62" t="s">
        <v>942</v>
      </c>
      <c r="E680" s="66" t="s">
        <v>692</v>
      </c>
      <c r="F680" s="65" t="s">
        <v>428</v>
      </c>
      <c r="G680" s="72"/>
      <c r="H680" s="67">
        <v>45</v>
      </c>
      <c r="I680" s="65"/>
      <c r="J680" s="64">
        <v>45363.398148148102</v>
      </c>
    </row>
    <row r="681" spans="1:10" x14ac:dyDescent="0.25">
      <c r="A681" s="63">
        <v>209</v>
      </c>
      <c r="B681" s="64">
        <v>45363</v>
      </c>
      <c r="C681" s="65" t="s">
        <v>300</v>
      </c>
      <c r="D681" s="62" t="s">
        <v>942</v>
      </c>
      <c r="E681" s="66" t="s">
        <v>693</v>
      </c>
      <c r="F681" s="65" t="s">
        <v>429</v>
      </c>
      <c r="G681" s="72"/>
      <c r="H681" s="67">
        <v>89.78</v>
      </c>
      <c r="I681" s="65"/>
      <c r="J681" s="64">
        <v>45363.398148148102</v>
      </c>
    </row>
    <row r="682" spans="1:10" x14ac:dyDescent="0.25">
      <c r="A682" s="63">
        <v>210</v>
      </c>
      <c r="B682" s="64">
        <v>45363</v>
      </c>
      <c r="C682" s="65" t="s">
        <v>752</v>
      </c>
      <c r="D682" s="62" t="s">
        <v>943</v>
      </c>
      <c r="E682" s="66" t="s">
        <v>387</v>
      </c>
      <c r="F682" s="65" t="s">
        <v>343</v>
      </c>
      <c r="G682" s="72">
        <v>1724.63</v>
      </c>
      <c r="H682" s="67"/>
      <c r="I682" s="65"/>
      <c r="J682" s="64">
        <v>45363.399131944403</v>
      </c>
    </row>
    <row r="683" spans="1:10" x14ac:dyDescent="0.25">
      <c r="A683" s="63">
        <v>210</v>
      </c>
      <c r="B683" s="64">
        <v>45363</v>
      </c>
      <c r="C683" s="65" t="s">
        <v>752</v>
      </c>
      <c r="D683" s="62" t="s">
        <v>943</v>
      </c>
      <c r="E683" s="66" t="s">
        <v>363</v>
      </c>
      <c r="F683" s="65" t="s">
        <v>430</v>
      </c>
      <c r="G683" s="72"/>
      <c r="H683" s="67">
        <v>1500</v>
      </c>
      <c r="I683" s="65"/>
      <c r="J683" s="64">
        <v>45363.399131944403</v>
      </c>
    </row>
    <row r="684" spans="1:10" x14ac:dyDescent="0.25">
      <c r="A684" s="63">
        <v>210</v>
      </c>
      <c r="B684" s="64">
        <v>45363</v>
      </c>
      <c r="C684" s="65" t="s">
        <v>752</v>
      </c>
      <c r="D684" s="62" t="s">
        <v>943</v>
      </c>
      <c r="E684" s="66" t="s">
        <v>692</v>
      </c>
      <c r="F684" s="65" t="s">
        <v>428</v>
      </c>
      <c r="G684" s="72"/>
      <c r="H684" s="67">
        <v>75</v>
      </c>
      <c r="I684" s="65"/>
      <c r="J684" s="64">
        <v>45363.399131944403</v>
      </c>
    </row>
    <row r="685" spans="1:10" x14ac:dyDescent="0.25">
      <c r="A685" s="63">
        <v>210</v>
      </c>
      <c r="B685" s="64">
        <v>45363</v>
      </c>
      <c r="C685" s="65" t="s">
        <v>752</v>
      </c>
      <c r="D685" s="62" t="s">
        <v>943</v>
      </c>
      <c r="E685" s="66" t="s">
        <v>693</v>
      </c>
      <c r="F685" s="65" t="s">
        <v>429</v>
      </c>
      <c r="G685" s="72"/>
      <c r="H685" s="67">
        <v>149.63</v>
      </c>
      <c r="I685" s="65"/>
      <c r="J685" s="64">
        <v>45363.399131944403</v>
      </c>
    </row>
    <row r="686" spans="1:10" x14ac:dyDescent="0.25">
      <c r="A686" s="63">
        <v>211</v>
      </c>
      <c r="B686" s="64">
        <v>45363</v>
      </c>
      <c r="C686" s="65" t="s">
        <v>192</v>
      </c>
      <c r="D686" s="62" t="s">
        <v>944</v>
      </c>
      <c r="E686" s="66" t="s">
        <v>387</v>
      </c>
      <c r="F686" s="65" t="s">
        <v>343</v>
      </c>
      <c r="G686" s="72">
        <v>1207.24</v>
      </c>
      <c r="H686" s="67"/>
      <c r="I686" s="65"/>
      <c r="J686" s="64">
        <v>45363.401620370401</v>
      </c>
    </row>
    <row r="687" spans="1:10" x14ac:dyDescent="0.25">
      <c r="A687" s="63">
        <v>211</v>
      </c>
      <c r="B687" s="64">
        <v>45363</v>
      </c>
      <c r="C687" s="65" t="s">
        <v>192</v>
      </c>
      <c r="D687" s="62" t="s">
        <v>944</v>
      </c>
      <c r="E687" s="66" t="s">
        <v>363</v>
      </c>
      <c r="F687" s="65" t="s">
        <v>430</v>
      </c>
      <c r="G687" s="72"/>
      <c r="H687" s="67">
        <v>1050</v>
      </c>
      <c r="I687" s="65"/>
      <c r="J687" s="64">
        <v>45363.401620370401</v>
      </c>
    </row>
    <row r="688" spans="1:10" x14ac:dyDescent="0.25">
      <c r="A688" s="63">
        <v>211</v>
      </c>
      <c r="B688" s="64">
        <v>45363</v>
      </c>
      <c r="C688" s="65" t="s">
        <v>192</v>
      </c>
      <c r="D688" s="62" t="s">
        <v>944</v>
      </c>
      <c r="E688" s="66" t="s">
        <v>692</v>
      </c>
      <c r="F688" s="65" t="s">
        <v>428</v>
      </c>
      <c r="G688" s="72"/>
      <c r="H688" s="67">
        <v>52.5</v>
      </c>
      <c r="I688" s="65"/>
      <c r="J688" s="64">
        <v>45363.401620370401</v>
      </c>
    </row>
    <row r="689" spans="1:10" x14ac:dyDescent="0.25">
      <c r="A689" s="63">
        <v>211</v>
      </c>
      <c r="B689" s="64">
        <v>45363</v>
      </c>
      <c r="C689" s="65" t="s">
        <v>192</v>
      </c>
      <c r="D689" s="62" t="s">
        <v>944</v>
      </c>
      <c r="E689" s="66" t="s">
        <v>693</v>
      </c>
      <c r="F689" s="65" t="s">
        <v>429</v>
      </c>
      <c r="G689" s="72"/>
      <c r="H689" s="67">
        <v>104.74</v>
      </c>
      <c r="I689" s="65"/>
      <c r="J689" s="64">
        <v>45363.401620370401</v>
      </c>
    </row>
    <row r="690" spans="1:10" x14ac:dyDescent="0.25">
      <c r="A690" s="63">
        <v>212</v>
      </c>
      <c r="B690" s="64">
        <v>45362</v>
      </c>
      <c r="C690" s="65" t="s">
        <v>268</v>
      </c>
      <c r="D690" s="62" t="s">
        <v>945</v>
      </c>
      <c r="E690" s="66" t="s">
        <v>387</v>
      </c>
      <c r="F690" s="65" t="s">
        <v>343</v>
      </c>
      <c r="G690" s="72">
        <v>689.85</v>
      </c>
      <c r="H690" s="67"/>
      <c r="I690" s="65"/>
      <c r="J690" s="64">
        <v>45363.402141203696</v>
      </c>
    </row>
    <row r="691" spans="1:10" x14ac:dyDescent="0.25">
      <c r="A691" s="63">
        <v>212</v>
      </c>
      <c r="B691" s="64">
        <v>45362</v>
      </c>
      <c r="C691" s="65" t="s">
        <v>268</v>
      </c>
      <c r="D691" s="62" t="s">
        <v>945</v>
      </c>
      <c r="E691" s="66" t="s">
        <v>363</v>
      </c>
      <c r="F691" s="65" t="s">
        <v>430</v>
      </c>
      <c r="G691" s="72"/>
      <c r="H691" s="67">
        <v>600</v>
      </c>
      <c r="I691" s="65"/>
      <c r="J691" s="64">
        <v>45363.402141203696</v>
      </c>
    </row>
    <row r="692" spans="1:10" x14ac:dyDescent="0.25">
      <c r="A692" s="63">
        <v>212</v>
      </c>
      <c r="B692" s="64">
        <v>45362</v>
      </c>
      <c r="C692" s="65" t="s">
        <v>268</v>
      </c>
      <c r="D692" s="62" t="s">
        <v>945</v>
      </c>
      <c r="E692" s="66" t="s">
        <v>692</v>
      </c>
      <c r="F692" s="65" t="s">
        <v>428</v>
      </c>
      <c r="G692" s="72"/>
      <c r="H692" s="67">
        <v>30</v>
      </c>
      <c r="I692" s="65"/>
      <c r="J692" s="64">
        <v>45363.402141203696</v>
      </c>
    </row>
    <row r="693" spans="1:10" x14ac:dyDescent="0.25">
      <c r="A693" s="63">
        <v>212</v>
      </c>
      <c r="B693" s="64">
        <v>45362</v>
      </c>
      <c r="C693" s="65" t="s">
        <v>268</v>
      </c>
      <c r="D693" s="62" t="s">
        <v>945</v>
      </c>
      <c r="E693" s="66" t="s">
        <v>693</v>
      </c>
      <c r="F693" s="65" t="s">
        <v>429</v>
      </c>
      <c r="G693" s="72"/>
      <c r="H693" s="67">
        <v>59.85</v>
      </c>
      <c r="I693" s="65"/>
      <c r="J693" s="64">
        <v>45363.402141203696</v>
      </c>
    </row>
    <row r="694" spans="1:10" x14ac:dyDescent="0.25">
      <c r="A694" s="63">
        <v>213</v>
      </c>
      <c r="B694" s="64">
        <v>45363</v>
      </c>
      <c r="C694" s="65" t="s">
        <v>726</v>
      </c>
      <c r="D694" s="62" t="s">
        <v>946</v>
      </c>
      <c r="E694" s="66" t="s">
        <v>387</v>
      </c>
      <c r="F694" s="65" t="s">
        <v>343</v>
      </c>
      <c r="G694" s="72">
        <v>448.4</v>
      </c>
      <c r="H694" s="67"/>
      <c r="I694" s="65"/>
      <c r="J694" s="64">
        <v>45363.402939814798</v>
      </c>
    </row>
    <row r="695" spans="1:10" x14ac:dyDescent="0.25">
      <c r="A695" s="63">
        <v>213</v>
      </c>
      <c r="B695" s="64">
        <v>45363</v>
      </c>
      <c r="C695" s="65" t="s">
        <v>726</v>
      </c>
      <c r="D695" s="62" t="s">
        <v>946</v>
      </c>
      <c r="E695" s="66" t="s">
        <v>363</v>
      </c>
      <c r="F695" s="65" t="s">
        <v>430</v>
      </c>
      <c r="G695" s="72"/>
      <c r="H695" s="67">
        <v>390</v>
      </c>
      <c r="I695" s="65"/>
      <c r="J695" s="64">
        <v>45363.402939814798</v>
      </c>
    </row>
    <row r="696" spans="1:10" x14ac:dyDescent="0.25">
      <c r="A696" s="63">
        <v>213</v>
      </c>
      <c r="B696" s="64">
        <v>45363</v>
      </c>
      <c r="C696" s="65" t="s">
        <v>726</v>
      </c>
      <c r="D696" s="62" t="s">
        <v>946</v>
      </c>
      <c r="E696" s="66" t="s">
        <v>692</v>
      </c>
      <c r="F696" s="65" t="s">
        <v>428</v>
      </c>
      <c r="G696" s="72"/>
      <c r="H696" s="67">
        <v>19.5</v>
      </c>
      <c r="I696" s="65"/>
      <c r="J696" s="64">
        <v>45363.402939814798</v>
      </c>
    </row>
    <row r="697" spans="1:10" x14ac:dyDescent="0.25">
      <c r="A697" s="63">
        <v>213</v>
      </c>
      <c r="B697" s="64">
        <v>45363</v>
      </c>
      <c r="C697" s="65" t="s">
        <v>726</v>
      </c>
      <c r="D697" s="62" t="s">
        <v>946</v>
      </c>
      <c r="E697" s="66" t="s">
        <v>693</v>
      </c>
      <c r="F697" s="65" t="s">
        <v>429</v>
      </c>
      <c r="G697" s="72"/>
      <c r="H697" s="67">
        <v>38.9</v>
      </c>
      <c r="I697" s="65"/>
      <c r="J697" s="64">
        <v>45363.402939814798</v>
      </c>
    </row>
    <row r="698" spans="1:10" x14ac:dyDescent="0.25">
      <c r="A698" s="63">
        <v>214</v>
      </c>
      <c r="B698" s="64">
        <v>45364</v>
      </c>
      <c r="C698" s="65" t="s">
        <v>205</v>
      </c>
      <c r="D698" s="62" t="s">
        <v>952</v>
      </c>
      <c r="E698" s="66" t="s">
        <v>387</v>
      </c>
      <c r="F698" s="65" t="s">
        <v>343</v>
      </c>
      <c r="G698" s="72">
        <v>1034.78</v>
      </c>
      <c r="H698" s="67"/>
      <c r="I698" s="65"/>
      <c r="J698" s="64">
        <v>45364.341122685197</v>
      </c>
    </row>
    <row r="699" spans="1:10" x14ac:dyDescent="0.25">
      <c r="A699" s="63">
        <v>214</v>
      </c>
      <c r="B699" s="64">
        <v>45364</v>
      </c>
      <c r="C699" s="65" t="s">
        <v>205</v>
      </c>
      <c r="D699" s="62" t="s">
        <v>952</v>
      </c>
      <c r="E699" s="66" t="s">
        <v>363</v>
      </c>
      <c r="F699" s="65" t="s">
        <v>430</v>
      </c>
      <c r="G699" s="72"/>
      <c r="H699" s="67">
        <v>900</v>
      </c>
      <c r="I699" s="65"/>
      <c r="J699" s="64">
        <v>45364.341122685197</v>
      </c>
    </row>
    <row r="700" spans="1:10" x14ac:dyDescent="0.25">
      <c r="A700" s="63">
        <v>214</v>
      </c>
      <c r="B700" s="64">
        <v>45364</v>
      </c>
      <c r="C700" s="65" t="s">
        <v>205</v>
      </c>
      <c r="D700" s="62" t="s">
        <v>952</v>
      </c>
      <c r="E700" s="66" t="s">
        <v>692</v>
      </c>
      <c r="F700" s="65" t="s">
        <v>428</v>
      </c>
      <c r="G700" s="72"/>
      <c r="H700" s="67">
        <v>45</v>
      </c>
      <c r="I700" s="65"/>
      <c r="J700" s="64">
        <v>45364.341122685197</v>
      </c>
    </row>
    <row r="701" spans="1:10" x14ac:dyDescent="0.25">
      <c r="A701" s="63">
        <v>214</v>
      </c>
      <c r="B701" s="64">
        <v>45364</v>
      </c>
      <c r="C701" s="65" t="s">
        <v>205</v>
      </c>
      <c r="D701" s="62" t="s">
        <v>952</v>
      </c>
      <c r="E701" s="66" t="s">
        <v>693</v>
      </c>
      <c r="F701" s="65" t="s">
        <v>429</v>
      </c>
      <c r="G701" s="72"/>
      <c r="H701" s="67">
        <v>89.78</v>
      </c>
      <c r="I701" s="65"/>
      <c r="J701" s="64">
        <v>45364.341122685197</v>
      </c>
    </row>
    <row r="702" spans="1:10" x14ac:dyDescent="0.25">
      <c r="A702" s="63">
        <v>215</v>
      </c>
      <c r="B702" s="64">
        <v>45364</v>
      </c>
      <c r="C702" s="65" t="s">
        <v>116</v>
      </c>
      <c r="D702" s="62" t="s">
        <v>953</v>
      </c>
      <c r="E702" s="66" t="s">
        <v>387</v>
      </c>
      <c r="F702" s="65" t="s">
        <v>343</v>
      </c>
      <c r="G702" s="72">
        <v>862.31</v>
      </c>
      <c r="H702" s="67"/>
      <c r="I702" s="65"/>
      <c r="J702" s="64">
        <v>45364.341874999998</v>
      </c>
    </row>
    <row r="703" spans="1:10" x14ac:dyDescent="0.25">
      <c r="A703" s="63">
        <v>215</v>
      </c>
      <c r="B703" s="64">
        <v>45364</v>
      </c>
      <c r="C703" s="65" t="s">
        <v>116</v>
      </c>
      <c r="D703" s="62" t="s">
        <v>953</v>
      </c>
      <c r="E703" s="66" t="s">
        <v>363</v>
      </c>
      <c r="F703" s="65" t="s">
        <v>430</v>
      </c>
      <c r="G703" s="72"/>
      <c r="H703" s="67">
        <v>750</v>
      </c>
      <c r="I703" s="65"/>
      <c r="J703" s="64">
        <v>45364.341874999998</v>
      </c>
    </row>
    <row r="704" spans="1:10" x14ac:dyDescent="0.25">
      <c r="A704" s="63">
        <v>215</v>
      </c>
      <c r="B704" s="64">
        <v>45364</v>
      </c>
      <c r="C704" s="65" t="s">
        <v>116</v>
      </c>
      <c r="D704" s="62" t="s">
        <v>953</v>
      </c>
      <c r="E704" s="66" t="s">
        <v>692</v>
      </c>
      <c r="F704" s="65" t="s">
        <v>428</v>
      </c>
      <c r="G704" s="72"/>
      <c r="H704" s="67">
        <v>37.5</v>
      </c>
      <c r="I704" s="65"/>
      <c r="J704" s="64">
        <v>45364.341874999998</v>
      </c>
    </row>
    <row r="705" spans="1:10" x14ac:dyDescent="0.25">
      <c r="A705" s="63">
        <v>215</v>
      </c>
      <c r="B705" s="64">
        <v>45364</v>
      </c>
      <c r="C705" s="65" t="s">
        <v>116</v>
      </c>
      <c r="D705" s="62" t="s">
        <v>953</v>
      </c>
      <c r="E705" s="66" t="s">
        <v>693</v>
      </c>
      <c r="F705" s="65" t="s">
        <v>429</v>
      </c>
      <c r="G705" s="72"/>
      <c r="H705" s="67">
        <v>74.81</v>
      </c>
      <c r="I705" s="65"/>
      <c r="J705" s="64">
        <v>45364.341874999998</v>
      </c>
    </row>
    <row r="706" spans="1:10" x14ac:dyDescent="0.25">
      <c r="A706" s="63">
        <v>216</v>
      </c>
      <c r="B706" s="64">
        <v>45364</v>
      </c>
      <c r="C706" s="65" t="s">
        <v>124</v>
      </c>
      <c r="D706" s="62" t="s">
        <v>954</v>
      </c>
      <c r="E706" s="66" t="s">
        <v>387</v>
      </c>
      <c r="F706" s="65" t="s">
        <v>343</v>
      </c>
      <c r="G706" s="72">
        <v>689.85</v>
      </c>
      <c r="H706" s="67"/>
      <c r="I706" s="65"/>
      <c r="J706" s="64">
        <v>45364.342361111099</v>
      </c>
    </row>
    <row r="707" spans="1:10" x14ac:dyDescent="0.25">
      <c r="A707" s="63">
        <v>216</v>
      </c>
      <c r="B707" s="64">
        <v>45364</v>
      </c>
      <c r="C707" s="65" t="s">
        <v>124</v>
      </c>
      <c r="D707" s="62" t="s">
        <v>954</v>
      </c>
      <c r="E707" s="66" t="s">
        <v>363</v>
      </c>
      <c r="F707" s="65" t="s">
        <v>430</v>
      </c>
      <c r="G707" s="72"/>
      <c r="H707" s="67">
        <v>600</v>
      </c>
      <c r="I707" s="65"/>
      <c r="J707" s="64">
        <v>45364.342361111099</v>
      </c>
    </row>
    <row r="708" spans="1:10" x14ac:dyDescent="0.25">
      <c r="A708" s="63">
        <v>216</v>
      </c>
      <c r="B708" s="64">
        <v>45364</v>
      </c>
      <c r="C708" s="65" t="s">
        <v>124</v>
      </c>
      <c r="D708" s="62" t="s">
        <v>954</v>
      </c>
      <c r="E708" s="66" t="s">
        <v>692</v>
      </c>
      <c r="F708" s="65" t="s">
        <v>428</v>
      </c>
      <c r="G708" s="72"/>
      <c r="H708" s="67">
        <v>30</v>
      </c>
      <c r="I708" s="65"/>
      <c r="J708" s="64">
        <v>45364.342361111099</v>
      </c>
    </row>
    <row r="709" spans="1:10" x14ac:dyDescent="0.25">
      <c r="A709" s="63">
        <v>216</v>
      </c>
      <c r="B709" s="64">
        <v>45364</v>
      </c>
      <c r="C709" s="65" t="s">
        <v>124</v>
      </c>
      <c r="D709" s="62" t="s">
        <v>954</v>
      </c>
      <c r="E709" s="66" t="s">
        <v>693</v>
      </c>
      <c r="F709" s="65" t="s">
        <v>429</v>
      </c>
      <c r="G709" s="72"/>
      <c r="H709" s="67">
        <v>59.85</v>
      </c>
      <c r="I709" s="65"/>
      <c r="J709" s="64">
        <v>45364.342361111099</v>
      </c>
    </row>
    <row r="710" spans="1:10" x14ac:dyDescent="0.25">
      <c r="A710" s="63">
        <v>217</v>
      </c>
      <c r="B710" s="64">
        <v>45364</v>
      </c>
      <c r="C710" s="65" t="s">
        <v>172</v>
      </c>
      <c r="D710" s="62" t="s">
        <v>957</v>
      </c>
      <c r="E710" s="66" t="s">
        <v>387</v>
      </c>
      <c r="F710" s="65" t="s">
        <v>343</v>
      </c>
      <c r="G710" s="72">
        <v>3777.64</v>
      </c>
      <c r="H710" s="67"/>
      <c r="I710" s="65"/>
      <c r="J710" s="64">
        <v>45364.390960648103</v>
      </c>
    </row>
    <row r="711" spans="1:10" x14ac:dyDescent="0.25">
      <c r="A711" s="63">
        <v>217</v>
      </c>
      <c r="B711" s="64">
        <v>45364</v>
      </c>
      <c r="C711" s="65" t="s">
        <v>172</v>
      </c>
      <c r="D711" s="62" t="s">
        <v>957</v>
      </c>
      <c r="E711" s="66" t="s">
        <v>363</v>
      </c>
      <c r="F711" s="65" t="s">
        <v>430</v>
      </c>
      <c r="G711" s="72"/>
      <c r="H711" s="67">
        <v>5400</v>
      </c>
      <c r="I711" s="65"/>
      <c r="J711" s="64">
        <v>45364.390960648103</v>
      </c>
    </row>
    <row r="712" spans="1:10" x14ac:dyDescent="0.25">
      <c r="A712" s="63">
        <v>217</v>
      </c>
      <c r="B712" s="64">
        <v>45364</v>
      </c>
      <c r="C712" s="65" t="s">
        <v>172</v>
      </c>
      <c r="D712" s="62" t="s">
        <v>957</v>
      </c>
      <c r="E712" s="66" t="s">
        <v>365</v>
      </c>
      <c r="F712" s="65" t="s">
        <v>446</v>
      </c>
      <c r="G712" s="72"/>
      <c r="H712" s="67">
        <v>10</v>
      </c>
      <c r="I712" s="65"/>
      <c r="J712" s="64">
        <v>45364.390960648103</v>
      </c>
    </row>
    <row r="713" spans="1:10" x14ac:dyDescent="0.25">
      <c r="A713" s="63">
        <v>217</v>
      </c>
      <c r="B713" s="64">
        <v>45364</v>
      </c>
      <c r="C713" s="65" t="s">
        <v>172</v>
      </c>
      <c r="D713" s="62" t="s">
        <v>957</v>
      </c>
      <c r="E713" s="66" t="s">
        <v>367</v>
      </c>
      <c r="F713" s="65" t="s">
        <v>443</v>
      </c>
      <c r="G713" s="72"/>
      <c r="H713" s="67">
        <v>20</v>
      </c>
      <c r="I713" s="65"/>
      <c r="J713" s="64">
        <v>45364.390960648103</v>
      </c>
    </row>
    <row r="714" spans="1:10" x14ac:dyDescent="0.25">
      <c r="A714" s="63">
        <v>217</v>
      </c>
      <c r="B714" s="64">
        <v>45364</v>
      </c>
      <c r="C714" s="65" t="s">
        <v>172</v>
      </c>
      <c r="D714" s="62" t="s">
        <v>957</v>
      </c>
      <c r="E714" s="66" t="s">
        <v>691</v>
      </c>
      <c r="F714" s="65" t="s">
        <v>436</v>
      </c>
      <c r="G714" s="72"/>
      <c r="H714" s="67">
        <v>30</v>
      </c>
      <c r="I714" s="65"/>
      <c r="J714" s="64">
        <v>45364.390960648103</v>
      </c>
    </row>
    <row r="715" spans="1:10" x14ac:dyDescent="0.25">
      <c r="A715" s="63">
        <v>217</v>
      </c>
      <c r="B715" s="64">
        <v>45364</v>
      </c>
      <c r="C715" s="65" t="s">
        <v>172</v>
      </c>
      <c r="D715" s="62" t="s">
        <v>957</v>
      </c>
      <c r="E715" s="66" t="s">
        <v>692</v>
      </c>
      <c r="F715" s="65" t="s">
        <v>428</v>
      </c>
      <c r="G715" s="72"/>
      <c r="H715" s="67">
        <v>273</v>
      </c>
      <c r="I715" s="65"/>
      <c r="J715" s="64">
        <v>45364.390960648103</v>
      </c>
    </row>
    <row r="716" spans="1:10" x14ac:dyDescent="0.25">
      <c r="A716" s="63">
        <v>217</v>
      </c>
      <c r="B716" s="64">
        <v>45364</v>
      </c>
      <c r="C716" s="65" t="s">
        <v>172</v>
      </c>
      <c r="D716" s="62" t="s">
        <v>957</v>
      </c>
      <c r="E716" s="66" t="s">
        <v>693</v>
      </c>
      <c r="F716" s="65" t="s">
        <v>429</v>
      </c>
      <c r="G716" s="72"/>
      <c r="H716" s="67">
        <v>544.64</v>
      </c>
      <c r="I716" s="65"/>
      <c r="J716" s="64">
        <v>45364.390960648103</v>
      </c>
    </row>
    <row r="717" spans="1:10" x14ac:dyDescent="0.25">
      <c r="A717" s="63">
        <v>217</v>
      </c>
      <c r="B717" s="64">
        <v>45364</v>
      </c>
      <c r="C717" s="65" t="s">
        <v>172</v>
      </c>
      <c r="D717" s="62" t="s">
        <v>957</v>
      </c>
      <c r="E717" s="66" t="s">
        <v>372</v>
      </c>
      <c r="F717" s="65" t="s">
        <v>420</v>
      </c>
      <c r="G717" s="72">
        <v>2500</v>
      </c>
      <c r="H717" s="67"/>
      <c r="I717" s="65"/>
      <c r="J717" s="64">
        <v>45364.390960648103</v>
      </c>
    </row>
    <row r="718" spans="1:10" x14ac:dyDescent="0.25">
      <c r="A718" s="63">
        <v>218</v>
      </c>
      <c r="B718" s="64">
        <v>45364</v>
      </c>
      <c r="C718" s="65" t="s">
        <v>230</v>
      </c>
      <c r="D718" s="62" t="s">
        <v>958</v>
      </c>
      <c r="E718" s="66" t="s">
        <v>387</v>
      </c>
      <c r="F718" s="65" t="s">
        <v>343</v>
      </c>
      <c r="G718" s="72">
        <v>1034.78</v>
      </c>
      <c r="H718" s="67"/>
      <c r="I718" s="65"/>
      <c r="J718" s="64">
        <v>45364.396979166697</v>
      </c>
    </row>
    <row r="719" spans="1:10" x14ac:dyDescent="0.25">
      <c r="A719" s="63">
        <v>218</v>
      </c>
      <c r="B719" s="64">
        <v>45364</v>
      </c>
      <c r="C719" s="65" t="s">
        <v>230</v>
      </c>
      <c r="D719" s="62" t="s">
        <v>958</v>
      </c>
      <c r="E719" s="66" t="s">
        <v>363</v>
      </c>
      <c r="F719" s="65" t="s">
        <v>430</v>
      </c>
      <c r="G719" s="72"/>
      <c r="H719" s="67">
        <v>900</v>
      </c>
      <c r="I719" s="65"/>
      <c r="J719" s="64">
        <v>45364.396979166697</v>
      </c>
    </row>
    <row r="720" spans="1:10" x14ac:dyDescent="0.25">
      <c r="A720" s="63">
        <v>218</v>
      </c>
      <c r="B720" s="64">
        <v>45364</v>
      </c>
      <c r="C720" s="65" t="s">
        <v>230</v>
      </c>
      <c r="D720" s="62" t="s">
        <v>958</v>
      </c>
      <c r="E720" s="66" t="s">
        <v>692</v>
      </c>
      <c r="F720" s="65" t="s">
        <v>428</v>
      </c>
      <c r="G720" s="72"/>
      <c r="H720" s="67">
        <v>45</v>
      </c>
      <c r="I720" s="65"/>
      <c r="J720" s="64">
        <v>45364.396979166697</v>
      </c>
    </row>
    <row r="721" spans="1:10" x14ac:dyDescent="0.25">
      <c r="A721" s="63">
        <v>218</v>
      </c>
      <c r="B721" s="64">
        <v>45364</v>
      </c>
      <c r="C721" s="65" t="s">
        <v>230</v>
      </c>
      <c r="D721" s="62" t="s">
        <v>958</v>
      </c>
      <c r="E721" s="66" t="s">
        <v>693</v>
      </c>
      <c r="F721" s="65" t="s">
        <v>429</v>
      </c>
      <c r="G721" s="72"/>
      <c r="H721" s="67">
        <v>89.78</v>
      </c>
      <c r="I721" s="65"/>
      <c r="J721" s="64">
        <v>45364.396979166697</v>
      </c>
    </row>
    <row r="722" spans="1:10" x14ac:dyDescent="0.25">
      <c r="A722" s="63">
        <v>219</v>
      </c>
      <c r="B722" s="64">
        <v>45364</v>
      </c>
      <c r="C722" s="65" t="s">
        <v>104</v>
      </c>
      <c r="D722" s="62" t="s">
        <v>970</v>
      </c>
      <c r="E722" s="66" t="s">
        <v>387</v>
      </c>
      <c r="F722" s="65" t="s">
        <v>343</v>
      </c>
      <c r="G722" s="72">
        <v>3104.33</v>
      </c>
      <c r="H722" s="67"/>
      <c r="I722" s="65"/>
      <c r="J722" s="64">
        <v>45364.420694444401</v>
      </c>
    </row>
    <row r="723" spans="1:10" x14ac:dyDescent="0.25">
      <c r="A723" s="63">
        <v>219</v>
      </c>
      <c r="B723" s="64">
        <v>45364</v>
      </c>
      <c r="C723" s="65" t="s">
        <v>104</v>
      </c>
      <c r="D723" s="62" t="s">
        <v>970</v>
      </c>
      <c r="E723" s="66" t="s">
        <v>363</v>
      </c>
      <c r="F723" s="65" t="s">
        <v>430</v>
      </c>
      <c r="G723" s="72"/>
      <c r="H723" s="67">
        <v>2700</v>
      </c>
      <c r="I723" s="65"/>
      <c r="J723" s="64">
        <v>45364.420694444401</v>
      </c>
    </row>
    <row r="724" spans="1:10" x14ac:dyDescent="0.25">
      <c r="A724" s="63">
        <v>219</v>
      </c>
      <c r="B724" s="64">
        <v>45364</v>
      </c>
      <c r="C724" s="65" t="s">
        <v>104</v>
      </c>
      <c r="D724" s="62" t="s">
        <v>970</v>
      </c>
      <c r="E724" s="66" t="s">
        <v>692</v>
      </c>
      <c r="F724" s="65" t="s">
        <v>428</v>
      </c>
      <c r="G724" s="72"/>
      <c r="H724" s="67">
        <v>135</v>
      </c>
      <c r="I724" s="65"/>
      <c r="J724" s="64">
        <v>45364.420694444401</v>
      </c>
    </row>
    <row r="725" spans="1:10" x14ac:dyDescent="0.25">
      <c r="A725" s="63">
        <v>219</v>
      </c>
      <c r="B725" s="64">
        <v>45364</v>
      </c>
      <c r="C725" s="65" t="s">
        <v>104</v>
      </c>
      <c r="D725" s="62" t="s">
        <v>970</v>
      </c>
      <c r="E725" s="66" t="s">
        <v>693</v>
      </c>
      <c r="F725" s="65" t="s">
        <v>429</v>
      </c>
      <c r="G725" s="72"/>
      <c r="H725" s="67">
        <v>269.33</v>
      </c>
      <c r="I725" s="65"/>
      <c r="J725" s="64">
        <v>45364.420694444401</v>
      </c>
    </row>
    <row r="726" spans="1:10" x14ac:dyDescent="0.25">
      <c r="A726" s="63">
        <v>220</v>
      </c>
      <c r="B726" s="64">
        <v>45364</v>
      </c>
      <c r="C726" s="65" t="s">
        <v>295</v>
      </c>
      <c r="D726" s="62" t="s">
        <v>975</v>
      </c>
      <c r="E726" s="66" t="s">
        <v>387</v>
      </c>
      <c r="F726" s="65" t="s">
        <v>343</v>
      </c>
      <c r="G726" s="72">
        <v>689.85</v>
      </c>
      <c r="H726" s="67"/>
      <c r="I726" s="65"/>
      <c r="J726" s="64">
        <v>45364.424074074101</v>
      </c>
    </row>
    <row r="727" spans="1:10" x14ac:dyDescent="0.25">
      <c r="A727" s="63">
        <v>220</v>
      </c>
      <c r="B727" s="64">
        <v>45364</v>
      </c>
      <c r="C727" s="65" t="s">
        <v>295</v>
      </c>
      <c r="D727" s="62" t="s">
        <v>975</v>
      </c>
      <c r="E727" s="66" t="s">
        <v>363</v>
      </c>
      <c r="F727" s="65" t="s">
        <v>430</v>
      </c>
      <c r="G727" s="72"/>
      <c r="H727" s="67">
        <v>600</v>
      </c>
      <c r="I727" s="65"/>
      <c r="J727" s="64">
        <v>45364.424074074101</v>
      </c>
    </row>
    <row r="728" spans="1:10" x14ac:dyDescent="0.25">
      <c r="A728" s="63">
        <v>220</v>
      </c>
      <c r="B728" s="64">
        <v>45364</v>
      </c>
      <c r="C728" s="65" t="s">
        <v>295</v>
      </c>
      <c r="D728" s="62" t="s">
        <v>975</v>
      </c>
      <c r="E728" s="66" t="s">
        <v>692</v>
      </c>
      <c r="F728" s="65" t="s">
        <v>428</v>
      </c>
      <c r="G728" s="72"/>
      <c r="H728" s="67">
        <v>30</v>
      </c>
      <c r="I728" s="65"/>
      <c r="J728" s="64">
        <v>45364.424074074101</v>
      </c>
    </row>
    <row r="729" spans="1:10" x14ac:dyDescent="0.25">
      <c r="A729" s="63">
        <v>220</v>
      </c>
      <c r="B729" s="64">
        <v>45364</v>
      </c>
      <c r="C729" s="65" t="s">
        <v>295</v>
      </c>
      <c r="D729" s="62" t="s">
        <v>975</v>
      </c>
      <c r="E729" s="66" t="s">
        <v>693</v>
      </c>
      <c r="F729" s="65" t="s">
        <v>429</v>
      </c>
      <c r="G729" s="72"/>
      <c r="H729" s="67">
        <v>59.85</v>
      </c>
      <c r="I729" s="65"/>
      <c r="J729" s="64">
        <v>45364.424074074101</v>
      </c>
    </row>
    <row r="730" spans="1:10" x14ac:dyDescent="0.25">
      <c r="A730" s="63">
        <v>221</v>
      </c>
      <c r="B730" s="64">
        <v>45364</v>
      </c>
      <c r="C730" s="65" t="s">
        <v>253</v>
      </c>
      <c r="D730" s="62" t="s">
        <v>979</v>
      </c>
      <c r="E730" s="66" t="s">
        <v>387</v>
      </c>
      <c r="F730" s="65" t="s">
        <v>343</v>
      </c>
      <c r="G730" s="72">
        <v>1138.25</v>
      </c>
      <c r="H730" s="67"/>
      <c r="I730" s="65"/>
      <c r="J730" s="64">
        <v>45364.438518518502</v>
      </c>
    </row>
    <row r="731" spans="1:10" x14ac:dyDescent="0.25">
      <c r="A731" s="63">
        <v>221</v>
      </c>
      <c r="B731" s="64">
        <v>45364</v>
      </c>
      <c r="C731" s="65" t="s">
        <v>253</v>
      </c>
      <c r="D731" s="62" t="s">
        <v>979</v>
      </c>
      <c r="E731" s="66" t="s">
        <v>363</v>
      </c>
      <c r="F731" s="65" t="s">
        <v>430</v>
      </c>
      <c r="G731" s="72"/>
      <c r="H731" s="67">
        <v>900</v>
      </c>
      <c r="I731" s="65"/>
      <c r="J731" s="64">
        <v>45364.438518518502</v>
      </c>
    </row>
    <row r="732" spans="1:10" x14ac:dyDescent="0.25">
      <c r="A732" s="63">
        <v>221</v>
      </c>
      <c r="B732" s="64">
        <v>45364</v>
      </c>
      <c r="C732" s="65" t="s">
        <v>253</v>
      </c>
      <c r="D732" s="62" t="s">
        <v>979</v>
      </c>
      <c r="E732" s="66" t="s">
        <v>365</v>
      </c>
      <c r="F732" s="65" t="s">
        <v>446</v>
      </c>
      <c r="G732" s="72"/>
      <c r="H732" s="67">
        <v>20</v>
      </c>
      <c r="I732" s="65"/>
      <c r="J732" s="64">
        <v>45364.438518518502</v>
      </c>
    </row>
    <row r="733" spans="1:10" x14ac:dyDescent="0.25">
      <c r="A733" s="63">
        <v>221</v>
      </c>
      <c r="B733" s="64">
        <v>45364</v>
      </c>
      <c r="C733" s="65" t="s">
        <v>253</v>
      </c>
      <c r="D733" s="62" t="s">
        <v>979</v>
      </c>
      <c r="E733" s="66" t="s">
        <v>367</v>
      </c>
      <c r="F733" s="65" t="s">
        <v>443</v>
      </c>
      <c r="G733" s="72"/>
      <c r="H733" s="67">
        <v>30</v>
      </c>
      <c r="I733" s="65"/>
      <c r="J733" s="64">
        <v>45364.438518518502</v>
      </c>
    </row>
    <row r="734" spans="1:10" x14ac:dyDescent="0.25">
      <c r="A734" s="63">
        <v>221</v>
      </c>
      <c r="B734" s="64">
        <v>45364</v>
      </c>
      <c r="C734" s="65" t="s">
        <v>253</v>
      </c>
      <c r="D734" s="62" t="s">
        <v>979</v>
      </c>
      <c r="E734" s="66" t="s">
        <v>691</v>
      </c>
      <c r="F734" s="65" t="s">
        <v>436</v>
      </c>
      <c r="G734" s="72"/>
      <c r="H734" s="67">
        <v>40</v>
      </c>
      <c r="I734" s="65"/>
      <c r="J734" s="64">
        <v>45364.438518518502</v>
      </c>
    </row>
    <row r="735" spans="1:10" x14ac:dyDescent="0.25">
      <c r="A735" s="63">
        <v>221</v>
      </c>
      <c r="B735" s="64">
        <v>45364</v>
      </c>
      <c r="C735" s="65" t="s">
        <v>253</v>
      </c>
      <c r="D735" s="62" t="s">
        <v>979</v>
      </c>
      <c r="E735" s="66" t="s">
        <v>692</v>
      </c>
      <c r="F735" s="65" t="s">
        <v>428</v>
      </c>
      <c r="G735" s="72"/>
      <c r="H735" s="67">
        <v>49.5</v>
      </c>
      <c r="I735" s="65"/>
      <c r="J735" s="64">
        <v>45364.438518518502</v>
      </c>
    </row>
    <row r="736" spans="1:10" x14ac:dyDescent="0.25">
      <c r="A736" s="63">
        <v>221</v>
      </c>
      <c r="B736" s="64">
        <v>45364</v>
      </c>
      <c r="C736" s="65" t="s">
        <v>253</v>
      </c>
      <c r="D736" s="62" t="s">
        <v>979</v>
      </c>
      <c r="E736" s="66" t="s">
        <v>693</v>
      </c>
      <c r="F736" s="65" t="s">
        <v>429</v>
      </c>
      <c r="G736" s="72"/>
      <c r="H736" s="67">
        <v>98.75</v>
      </c>
      <c r="I736" s="65"/>
      <c r="J736" s="64">
        <v>45364.438518518502</v>
      </c>
    </row>
    <row r="737" spans="1:10" x14ac:dyDescent="0.25">
      <c r="A737" s="63">
        <v>222</v>
      </c>
      <c r="B737" s="64">
        <v>45364</v>
      </c>
      <c r="C737" s="65" t="s">
        <v>118</v>
      </c>
      <c r="D737" s="62" t="s">
        <v>980</v>
      </c>
      <c r="E737" s="66" t="s">
        <v>387</v>
      </c>
      <c r="F737" s="65" t="s">
        <v>343</v>
      </c>
      <c r="G737" s="72">
        <v>724.34</v>
      </c>
      <c r="H737" s="67"/>
      <c r="I737" s="65"/>
      <c r="J737" s="64">
        <v>45364.440486111103</v>
      </c>
    </row>
    <row r="738" spans="1:10" x14ac:dyDescent="0.25">
      <c r="A738" s="63">
        <v>222</v>
      </c>
      <c r="B738" s="64">
        <v>45364</v>
      </c>
      <c r="C738" s="65" t="s">
        <v>118</v>
      </c>
      <c r="D738" s="62" t="s">
        <v>980</v>
      </c>
      <c r="E738" s="66" t="s">
        <v>363</v>
      </c>
      <c r="F738" s="65" t="s">
        <v>430</v>
      </c>
      <c r="G738" s="72"/>
      <c r="H738" s="67">
        <v>600</v>
      </c>
      <c r="I738" s="65"/>
      <c r="J738" s="64">
        <v>45364.440486111103</v>
      </c>
    </row>
    <row r="739" spans="1:10" x14ac:dyDescent="0.25">
      <c r="A739" s="63">
        <v>222</v>
      </c>
      <c r="B739" s="64">
        <v>45364</v>
      </c>
      <c r="C739" s="65" t="s">
        <v>118</v>
      </c>
      <c r="D739" s="62" t="s">
        <v>980</v>
      </c>
      <c r="E739" s="66" t="s">
        <v>365</v>
      </c>
      <c r="F739" s="65" t="s">
        <v>446</v>
      </c>
      <c r="G739" s="72"/>
      <c r="H739" s="67">
        <v>5</v>
      </c>
      <c r="I739" s="65"/>
      <c r="J739" s="64">
        <v>45364.440486111103</v>
      </c>
    </row>
    <row r="740" spans="1:10" x14ac:dyDescent="0.25">
      <c r="A740" s="63">
        <v>222</v>
      </c>
      <c r="B740" s="64">
        <v>45364</v>
      </c>
      <c r="C740" s="65" t="s">
        <v>118</v>
      </c>
      <c r="D740" s="62" t="s">
        <v>980</v>
      </c>
      <c r="E740" s="66" t="s">
        <v>367</v>
      </c>
      <c r="F740" s="65" t="s">
        <v>443</v>
      </c>
      <c r="G740" s="72"/>
      <c r="H740" s="67">
        <v>10</v>
      </c>
      <c r="I740" s="65"/>
      <c r="J740" s="64">
        <v>45364.440486111103</v>
      </c>
    </row>
    <row r="741" spans="1:10" x14ac:dyDescent="0.25">
      <c r="A741" s="63">
        <v>222</v>
      </c>
      <c r="B741" s="64">
        <v>45364</v>
      </c>
      <c r="C741" s="65" t="s">
        <v>118</v>
      </c>
      <c r="D741" s="62" t="s">
        <v>980</v>
      </c>
      <c r="E741" s="66" t="s">
        <v>691</v>
      </c>
      <c r="F741" s="65" t="s">
        <v>436</v>
      </c>
      <c r="G741" s="72"/>
      <c r="H741" s="67">
        <v>15</v>
      </c>
      <c r="I741" s="65"/>
      <c r="J741" s="64">
        <v>45364.440486111103</v>
      </c>
    </row>
    <row r="742" spans="1:10" x14ac:dyDescent="0.25">
      <c r="A742" s="63">
        <v>222</v>
      </c>
      <c r="B742" s="64">
        <v>45364</v>
      </c>
      <c r="C742" s="65" t="s">
        <v>118</v>
      </c>
      <c r="D742" s="62" t="s">
        <v>980</v>
      </c>
      <c r="E742" s="66" t="s">
        <v>692</v>
      </c>
      <c r="F742" s="65" t="s">
        <v>428</v>
      </c>
      <c r="G742" s="72"/>
      <c r="H742" s="67">
        <v>31.5</v>
      </c>
      <c r="I742" s="65"/>
      <c r="J742" s="64">
        <v>45364.440486111103</v>
      </c>
    </row>
    <row r="743" spans="1:10" x14ac:dyDescent="0.25">
      <c r="A743" s="63">
        <v>222</v>
      </c>
      <c r="B743" s="64">
        <v>45364</v>
      </c>
      <c r="C743" s="65" t="s">
        <v>118</v>
      </c>
      <c r="D743" s="62" t="s">
        <v>980</v>
      </c>
      <c r="E743" s="66" t="s">
        <v>693</v>
      </c>
      <c r="F743" s="65" t="s">
        <v>429</v>
      </c>
      <c r="G743" s="72"/>
      <c r="H743" s="67">
        <v>62.84</v>
      </c>
      <c r="I743" s="65"/>
      <c r="J743" s="64">
        <v>45364.440486111103</v>
      </c>
    </row>
    <row r="744" spans="1:10" x14ac:dyDescent="0.25">
      <c r="A744" s="63">
        <v>223</v>
      </c>
      <c r="B744" s="64">
        <v>45364</v>
      </c>
      <c r="C744" s="65" t="s">
        <v>251</v>
      </c>
      <c r="D744" s="62" t="s">
        <v>987</v>
      </c>
      <c r="E744" s="66" t="s">
        <v>387</v>
      </c>
      <c r="F744" s="65" t="s">
        <v>343</v>
      </c>
      <c r="G744" s="72">
        <v>776.08</v>
      </c>
      <c r="H744" s="67"/>
      <c r="I744" s="65"/>
      <c r="J744" s="64">
        <v>45364.448807870402</v>
      </c>
    </row>
    <row r="745" spans="1:10" x14ac:dyDescent="0.25">
      <c r="A745" s="63">
        <v>223</v>
      </c>
      <c r="B745" s="64">
        <v>45364</v>
      </c>
      <c r="C745" s="65" t="s">
        <v>251</v>
      </c>
      <c r="D745" s="62" t="s">
        <v>987</v>
      </c>
      <c r="E745" s="66" t="s">
        <v>363</v>
      </c>
      <c r="F745" s="65" t="s">
        <v>430</v>
      </c>
      <c r="G745" s="72"/>
      <c r="H745" s="67">
        <v>600</v>
      </c>
      <c r="I745" s="65"/>
      <c r="J745" s="64">
        <v>45364.448807870402</v>
      </c>
    </row>
    <row r="746" spans="1:10" x14ac:dyDescent="0.25">
      <c r="A746" s="63">
        <v>223</v>
      </c>
      <c r="B746" s="64">
        <v>45364</v>
      </c>
      <c r="C746" s="65" t="s">
        <v>251</v>
      </c>
      <c r="D746" s="62" t="s">
        <v>987</v>
      </c>
      <c r="E746" s="66" t="s">
        <v>365</v>
      </c>
      <c r="F746" s="65" t="s">
        <v>446</v>
      </c>
      <c r="G746" s="72"/>
      <c r="H746" s="67">
        <v>15</v>
      </c>
      <c r="I746" s="65"/>
      <c r="J746" s="64">
        <v>45364.448807870402</v>
      </c>
    </row>
    <row r="747" spans="1:10" x14ac:dyDescent="0.25">
      <c r="A747" s="63">
        <v>223</v>
      </c>
      <c r="B747" s="64">
        <v>45364</v>
      </c>
      <c r="C747" s="65" t="s">
        <v>251</v>
      </c>
      <c r="D747" s="62" t="s">
        <v>987</v>
      </c>
      <c r="E747" s="66" t="s">
        <v>367</v>
      </c>
      <c r="F747" s="65" t="s">
        <v>443</v>
      </c>
      <c r="G747" s="72"/>
      <c r="H747" s="67">
        <v>25</v>
      </c>
      <c r="I747" s="65"/>
      <c r="J747" s="64">
        <v>45364.448807870402</v>
      </c>
    </row>
    <row r="748" spans="1:10" x14ac:dyDescent="0.25">
      <c r="A748" s="63">
        <v>223</v>
      </c>
      <c r="B748" s="64">
        <v>45364</v>
      </c>
      <c r="C748" s="65" t="s">
        <v>251</v>
      </c>
      <c r="D748" s="62" t="s">
        <v>987</v>
      </c>
      <c r="E748" s="66" t="s">
        <v>691</v>
      </c>
      <c r="F748" s="65" t="s">
        <v>436</v>
      </c>
      <c r="G748" s="72"/>
      <c r="H748" s="67">
        <v>35</v>
      </c>
      <c r="I748" s="65"/>
      <c r="J748" s="64">
        <v>45364.448807870402</v>
      </c>
    </row>
    <row r="749" spans="1:10" x14ac:dyDescent="0.25">
      <c r="A749" s="63">
        <v>223</v>
      </c>
      <c r="B749" s="64">
        <v>45364</v>
      </c>
      <c r="C749" s="65" t="s">
        <v>251</v>
      </c>
      <c r="D749" s="62" t="s">
        <v>987</v>
      </c>
      <c r="E749" s="66" t="s">
        <v>692</v>
      </c>
      <c r="F749" s="65" t="s">
        <v>428</v>
      </c>
      <c r="G749" s="72"/>
      <c r="H749" s="67">
        <v>33.75</v>
      </c>
      <c r="I749" s="65"/>
      <c r="J749" s="64">
        <v>45364.448807870402</v>
      </c>
    </row>
    <row r="750" spans="1:10" x14ac:dyDescent="0.25">
      <c r="A750" s="63">
        <v>223</v>
      </c>
      <c r="B750" s="64">
        <v>45364</v>
      </c>
      <c r="C750" s="65" t="s">
        <v>251</v>
      </c>
      <c r="D750" s="62" t="s">
        <v>987</v>
      </c>
      <c r="E750" s="66" t="s">
        <v>693</v>
      </c>
      <c r="F750" s="65" t="s">
        <v>429</v>
      </c>
      <c r="G750" s="72"/>
      <c r="H750" s="67">
        <v>67.33</v>
      </c>
      <c r="I750" s="65"/>
      <c r="J750" s="64">
        <v>45364.448807870402</v>
      </c>
    </row>
    <row r="751" spans="1:10" x14ac:dyDescent="0.25">
      <c r="A751" s="63">
        <v>224</v>
      </c>
      <c r="B751" s="64">
        <v>45363</v>
      </c>
      <c r="C751" s="65" t="s">
        <v>775</v>
      </c>
      <c r="D751" s="62" t="s">
        <v>988</v>
      </c>
      <c r="E751" s="66" t="s">
        <v>387</v>
      </c>
      <c r="F751" s="65" t="s">
        <v>343</v>
      </c>
      <c r="G751" s="72">
        <v>5625.73</v>
      </c>
      <c r="H751" s="67"/>
      <c r="I751" s="65"/>
      <c r="J751" s="64">
        <v>45364.451319444401</v>
      </c>
    </row>
    <row r="752" spans="1:10" x14ac:dyDescent="0.25">
      <c r="A752" s="63">
        <v>224</v>
      </c>
      <c r="B752" s="64">
        <v>45363</v>
      </c>
      <c r="C752" s="65" t="s">
        <v>775</v>
      </c>
      <c r="D752" s="62" t="s">
        <v>988</v>
      </c>
      <c r="E752" s="66" t="s">
        <v>363</v>
      </c>
      <c r="F752" s="65" t="s">
        <v>430</v>
      </c>
      <c r="G752" s="72"/>
      <c r="H752" s="67">
        <v>4800</v>
      </c>
      <c r="I752" s="65"/>
      <c r="J752" s="64">
        <v>45364.451319444401</v>
      </c>
    </row>
    <row r="753" spans="1:10" x14ac:dyDescent="0.25">
      <c r="A753" s="63">
        <v>224</v>
      </c>
      <c r="B753" s="64">
        <v>45363</v>
      </c>
      <c r="C753" s="65" t="s">
        <v>775</v>
      </c>
      <c r="D753" s="62" t="s">
        <v>988</v>
      </c>
      <c r="E753" s="66" t="s">
        <v>365</v>
      </c>
      <c r="F753" s="65" t="s">
        <v>446</v>
      </c>
      <c r="G753" s="72"/>
      <c r="H753" s="67">
        <v>21</v>
      </c>
      <c r="I753" s="65"/>
      <c r="J753" s="64">
        <v>45364.451319444401</v>
      </c>
    </row>
    <row r="754" spans="1:10" x14ac:dyDescent="0.25">
      <c r="A754" s="63">
        <v>224</v>
      </c>
      <c r="B754" s="64">
        <v>45363</v>
      </c>
      <c r="C754" s="65" t="s">
        <v>775</v>
      </c>
      <c r="D754" s="62" t="s">
        <v>988</v>
      </c>
      <c r="E754" s="66" t="s">
        <v>367</v>
      </c>
      <c r="F754" s="65" t="s">
        <v>443</v>
      </c>
      <c r="G754" s="72"/>
      <c r="H754" s="67">
        <v>31</v>
      </c>
      <c r="I754" s="65"/>
      <c r="J754" s="64">
        <v>45364.451319444401</v>
      </c>
    </row>
    <row r="755" spans="1:10" x14ac:dyDescent="0.25">
      <c r="A755" s="63">
        <v>224</v>
      </c>
      <c r="B755" s="64">
        <v>45363</v>
      </c>
      <c r="C755" s="65" t="s">
        <v>775</v>
      </c>
      <c r="D755" s="62" t="s">
        <v>988</v>
      </c>
      <c r="E755" s="66" t="s">
        <v>691</v>
      </c>
      <c r="F755" s="65" t="s">
        <v>436</v>
      </c>
      <c r="G755" s="72"/>
      <c r="H755" s="67">
        <v>41</v>
      </c>
      <c r="I755" s="65"/>
      <c r="J755" s="64">
        <v>45364.451319444401</v>
      </c>
    </row>
    <row r="756" spans="1:10" x14ac:dyDescent="0.25">
      <c r="A756" s="63">
        <v>224</v>
      </c>
      <c r="B756" s="64">
        <v>45363</v>
      </c>
      <c r="C756" s="65" t="s">
        <v>775</v>
      </c>
      <c r="D756" s="62" t="s">
        <v>988</v>
      </c>
      <c r="E756" s="66" t="s">
        <v>692</v>
      </c>
      <c r="F756" s="65" t="s">
        <v>428</v>
      </c>
      <c r="G756" s="72"/>
      <c r="H756" s="67">
        <v>244.65</v>
      </c>
      <c r="I756" s="65"/>
      <c r="J756" s="64">
        <v>45364.451319444401</v>
      </c>
    </row>
    <row r="757" spans="1:10" x14ac:dyDescent="0.25">
      <c r="A757" s="63">
        <v>224</v>
      </c>
      <c r="B757" s="64">
        <v>45363</v>
      </c>
      <c r="C757" s="65" t="s">
        <v>775</v>
      </c>
      <c r="D757" s="62" t="s">
        <v>988</v>
      </c>
      <c r="E757" s="66" t="s">
        <v>693</v>
      </c>
      <c r="F757" s="65" t="s">
        <v>429</v>
      </c>
      <c r="G757" s="72"/>
      <c r="H757" s="67">
        <v>488.08</v>
      </c>
      <c r="I757" s="65"/>
      <c r="J757" s="64">
        <v>45364.451319444401</v>
      </c>
    </row>
    <row r="758" spans="1:10" x14ac:dyDescent="0.25">
      <c r="A758" s="63">
        <v>225</v>
      </c>
      <c r="B758" s="64">
        <v>45364</v>
      </c>
      <c r="C758" s="65" t="s">
        <v>209</v>
      </c>
      <c r="D758" s="62" t="s">
        <v>989</v>
      </c>
      <c r="E758" s="66" t="s">
        <v>387</v>
      </c>
      <c r="F758" s="65" t="s">
        <v>343</v>
      </c>
      <c r="G758" s="72">
        <v>696.75</v>
      </c>
      <c r="H758" s="67"/>
      <c r="I758" s="65"/>
      <c r="J758" s="64">
        <v>45364.665000000001</v>
      </c>
    </row>
    <row r="759" spans="1:10" x14ac:dyDescent="0.25">
      <c r="A759" s="63">
        <v>225</v>
      </c>
      <c r="B759" s="64">
        <v>45364</v>
      </c>
      <c r="C759" s="65" t="s">
        <v>209</v>
      </c>
      <c r="D759" s="62" t="s">
        <v>989</v>
      </c>
      <c r="E759" s="66" t="s">
        <v>363</v>
      </c>
      <c r="F759" s="65" t="s">
        <v>430</v>
      </c>
      <c r="G759" s="72"/>
      <c r="H759" s="67">
        <v>600</v>
      </c>
      <c r="I759" s="65"/>
      <c r="J759" s="64">
        <v>45364.665000000001</v>
      </c>
    </row>
    <row r="760" spans="1:10" x14ac:dyDescent="0.25">
      <c r="A760" s="63">
        <v>225</v>
      </c>
      <c r="B760" s="64">
        <v>45364</v>
      </c>
      <c r="C760" s="65" t="s">
        <v>209</v>
      </c>
      <c r="D760" s="62" t="s">
        <v>989</v>
      </c>
      <c r="E760" s="66" t="s">
        <v>365</v>
      </c>
      <c r="F760" s="65" t="s">
        <v>446</v>
      </c>
      <c r="G760" s="72"/>
      <c r="H760" s="67">
        <v>1</v>
      </c>
      <c r="I760" s="65"/>
      <c r="J760" s="64">
        <v>45364.665000000001</v>
      </c>
    </row>
    <row r="761" spans="1:10" x14ac:dyDescent="0.25">
      <c r="A761" s="63">
        <v>225</v>
      </c>
      <c r="B761" s="64">
        <v>45364</v>
      </c>
      <c r="C761" s="65" t="s">
        <v>209</v>
      </c>
      <c r="D761" s="62" t="s">
        <v>989</v>
      </c>
      <c r="E761" s="66" t="s">
        <v>367</v>
      </c>
      <c r="F761" s="65" t="s">
        <v>443</v>
      </c>
      <c r="G761" s="72"/>
      <c r="H761" s="67">
        <v>2</v>
      </c>
      <c r="I761" s="65"/>
      <c r="J761" s="64">
        <v>45364.665000000001</v>
      </c>
    </row>
    <row r="762" spans="1:10" x14ac:dyDescent="0.25">
      <c r="A762" s="63">
        <v>225</v>
      </c>
      <c r="B762" s="64">
        <v>45364</v>
      </c>
      <c r="C762" s="65" t="s">
        <v>209</v>
      </c>
      <c r="D762" s="62" t="s">
        <v>989</v>
      </c>
      <c r="E762" s="66" t="s">
        <v>691</v>
      </c>
      <c r="F762" s="65" t="s">
        <v>436</v>
      </c>
      <c r="G762" s="72"/>
      <c r="H762" s="67">
        <v>3</v>
      </c>
      <c r="I762" s="65"/>
      <c r="J762" s="64">
        <v>45364.665000000001</v>
      </c>
    </row>
    <row r="763" spans="1:10" x14ac:dyDescent="0.25">
      <c r="A763" s="63">
        <v>225</v>
      </c>
      <c r="B763" s="64">
        <v>45364</v>
      </c>
      <c r="C763" s="65" t="s">
        <v>209</v>
      </c>
      <c r="D763" s="62" t="s">
        <v>989</v>
      </c>
      <c r="E763" s="66" t="s">
        <v>692</v>
      </c>
      <c r="F763" s="65" t="s">
        <v>428</v>
      </c>
      <c r="G763" s="72"/>
      <c r="H763" s="67">
        <v>30.3</v>
      </c>
      <c r="I763" s="65"/>
      <c r="J763" s="64">
        <v>45364.665000000001</v>
      </c>
    </row>
    <row r="764" spans="1:10" x14ac:dyDescent="0.25">
      <c r="A764" s="63">
        <v>225</v>
      </c>
      <c r="B764" s="64">
        <v>45364</v>
      </c>
      <c r="C764" s="65" t="s">
        <v>209</v>
      </c>
      <c r="D764" s="62" t="s">
        <v>989</v>
      </c>
      <c r="E764" s="66" t="s">
        <v>693</v>
      </c>
      <c r="F764" s="65" t="s">
        <v>429</v>
      </c>
      <c r="G764" s="72"/>
      <c r="H764" s="67">
        <v>60.45</v>
      </c>
      <c r="I764" s="65"/>
      <c r="J764" s="64">
        <v>45364.665000000001</v>
      </c>
    </row>
    <row r="765" spans="1:10" x14ac:dyDescent="0.25">
      <c r="A765" s="63">
        <v>226</v>
      </c>
      <c r="B765" s="64">
        <v>45363</v>
      </c>
      <c r="C765" s="65" t="s">
        <v>255</v>
      </c>
      <c r="D765" s="62" t="s">
        <v>990</v>
      </c>
      <c r="E765" s="66" t="s">
        <v>387</v>
      </c>
      <c r="F765" s="65" t="s">
        <v>343</v>
      </c>
      <c r="G765" s="72">
        <v>689.85</v>
      </c>
      <c r="H765" s="67"/>
      <c r="I765" s="65"/>
      <c r="J765" s="64">
        <v>45364.668321759302</v>
      </c>
    </row>
    <row r="766" spans="1:10" x14ac:dyDescent="0.25">
      <c r="A766" s="63">
        <v>226</v>
      </c>
      <c r="B766" s="64">
        <v>45363</v>
      </c>
      <c r="C766" s="65" t="s">
        <v>255</v>
      </c>
      <c r="D766" s="62" t="s">
        <v>990</v>
      </c>
      <c r="E766" s="66" t="s">
        <v>363</v>
      </c>
      <c r="F766" s="65" t="s">
        <v>430</v>
      </c>
      <c r="G766" s="72"/>
      <c r="H766" s="67">
        <v>600</v>
      </c>
      <c r="I766" s="65"/>
      <c r="J766" s="64">
        <v>45364.668321759302</v>
      </c>
    </row>
    <row r="767" spans="1:10" x14ac:dyDescent="0.25">
      <c r="A767" s="63">
        <v>226</v>
      </c>
      <c r="B767" s="64">
        <v>45363</v>
      </c>
      <c r="C767" s="65" t="s">
        <v>255</v>
      </c>
      <c r="D767" s="62" t="s">
        <v>990</v>
      </c>
      <c r="E767" s="66" t="s">
        <v>692</v>
      </c>
      <c r="F767" s="65" t="s">
        <v>428</v>
      </c>
      <c r="G767" s="72"/>
      <c r="H767" s="67">
        <v>30</v>
      </c>
      <c r="I767" s="65"/>
      <c r="J767" s="64">
        <v>45364.668321759302</v>
      </c>
    </row>
    <row r="768" spans="1:10" x14ac:dyDescent="0.25">
      <c r="A768" s="63">
        <v>226</v>
      </c>
      <c r="B768" s="64">
        <v>45363</v>
      </c>
      <c r="C768" s="65" t="s">
        <v>255</v>
      </c>
      <c r="D768" s="62" t="s">
        <v>990</v>
      </c>
      <c r="E768" s="66" t="s">
        <v>693</v>
      </c>
      <c r="F768" s="65" t="s">
        <v>429</v>
      </c>
      <c r="G768" s="72"/>
      <c r="H768" s="67">
        <v>59.85</v>
      </c>
      <c r="I768" s="65"/>
      <c r="J768" s="64">
        <v>45364.668321759302</v>
      </c>
    </row>
    <row r="769" spans="1:10" x14ac:dyDescent="0.25">
      <c r="A769" s="63">
        <v>227</v>
      </c>
      <c r="B769" s="64">
        <v>45364</v>
      </c>
      <c r="C769" s="65" t="s">
        <v>26</v>
      </c>
      <c r="D769" s="62" t="s">
        <v>991</v>
      </c>
      <c r="E769" s="66" t="s">
        <v>387</v>
      </c>
      <c r="F769" s="65" t="s">
        <v>343</v>
      </c>
      <c r="G769" s="72">
        <v>1310.72</v>
      </c>
      <c r="H769" s="67"/>
      <c r="I769" s="65"/>
      <c r="J769" s="64">
        <v>45364.669062499997</v>
      </c>
    </row>
    <row r="770" spans="1:10" x14ac:dyDescent="0.25">
      <c r="A770" s="63">
        <v>227</v>
      </c>
      <c r="B770" s="64">
        <v>45364</v>
      </c>
      <c r="C770" s="65" t="s">
        <v>26</v>
      </c>
      <c r="D770" s="62" t="s">
        <v>991</v>
      </c>
      <c r="E770" s="66" t="s">
        <v>363</v>
      </c>
      <c r="F770" s="65" t="s">
        <v>430</v>
      </c>
      <c r="G770" s="72"/>
      <c r="H770" s="67">
        <v>1140</v>
      </c>
      <c r="I770" s="65"/>
      <c r="J770" s="64">
        <v>45364.669062499997</v>
      </c>
    </row>
    <row r="771" spans="1:10" x14ac:dyDescent="0.25">
      <c r="A771" s="63">
        <v>227</v>
      </c>
      <c r="B771" s="64">
        <v>45364</v>
      </c>
      <c r="C771" s="65" t="s">
        <v>26</v>
      </c>
      <c r="D771" s="62" t="s">
        <v>991</v>
      </c>
      <c r="E771" s="66" t="s">
        <v>692</v>
      </c>
      <c r="F771" s="65" t="s">
        <v>428</v>
      </c>
      <c r="G771" s="72"/>
      <c r="H771" s="67">
        <v>57</v>
      </c>
      <c r="I771" s="65"/>
      <c r="J771" s="64">
        <v>45364.669062499997</v>
      </c>
    </row>
    <row r="772" spans="1:10" x14ac:dyDescent="0.25">
      <c r="A772" s="63">
        <v>227</v>
      </c>
      <c r="B772" s="64">
        <v>45364</v>
      </c>
      <c r="C772" s="65" t="s">
        <v>26</v>
      </c>
      <c r="D772" s="62" t="s">
        <v>991</v>
      </c>
      <c r="E772" s="66" t="s">
        <v>693</v>
      </c>
      <c r="F772" s="65" t="s">
        <v>429</v>
      </c>
      <c r="G772" s="72"/>
      <c r="H772" s="67">
        <v>113.72</v>
      </c>
      <c r="I772" s="65"/>
      <c r="J772" s="64">
        <v>45364.669062499997</v>
      </c>
    </row>
    <row r="773" spans="1:10" x14ac:dyDescent="0.25">
      <c r="A773" s="63">
        <v>228</v>
      </c>
      <c r="B773" s="64">
        <v>45365</v>
      </c>
      <c r="C773" s="65" t="s">
        <v>997</v>
      </c>
      <c r="D773" s="62" t="s">
        <v>270</v>
      </c>
      <c r="E773" s="66" t="s">
        <v>342</v>
      </c>
      <c r="F773" s="65" t="s">
        <v>340</v>
      </c>
      <c r="G773" s="72">
        <v>100</v>
      </c>
      <c r="H773" s="67"/>
      <c r="I773" s="65"/>
      <c r="J773" s="64">
        <v>45365.295821759297</v>
      </c>
    </row>
    <row r="774" spans="1:10" x14ac:dyDescent="0.25">
      <c r="A774" s="63">
        <v>228</v>
      </c>
      <c r="B774" s="64">
        <v>45365</v>
      </c>
      <c r="C774" s="65" t="s">
        <v>997</v>
      </c>
      <c r="D774" s="62" t="s">
        <v>270</v>
      </c>
      <c r="E774" s="66" t="s">
        <v>342</v>
      </c>
      <c r="F774" s="65" t="s">
        <v>340</v>
      </c>
      <c r="G774" s="72"/>
      <c r="H774" s="67">
        <v>100</v>
      </c>
      <c r="I774" s="65"/>
      <c r="J774" s="64">
        <v>45365.295821759297</v>
      </c>
    </row>
    <row r="775" spans="1:10" x14ac:dyDescent="0.25">
      <c r="A775" s="63">
        <v>229</v>
      </c>
      <c r="B775" s="64">
        <v>45365</v>
      </c>
      <c r="C775" s="65" t="s">
        <v>821</v>
      </c>
      <c r="E775" s="66" t="s">
        <v>409</v>
      </c>
      <c r="F775" s="65" t="s">
        <v>410</v>
      </c>
      <c r="G775" s="72">
        <v>29.95</v>
      </c>
      <c r="H775" s="67"/>
      <c r="I775" s="65"/>
      <c r="J775" s="64">
        <v>45365.295983796299</v>
      </c>
    </row>
    <row r="776" spans="1:10" x14ac:dyDescent="0.25">
      <c r="A776" s="63">
        <v>229</v>
      </c>
      <c r="B776" s="64">
        <v>45365</v>
      </c>
      <c r="C776" s="65" t="s">
        <v>821</v>
      </c>
      <c r="E776" s="66" t="s">
        <v>342</v>
      </c>
      <c r="F776" s="65" t="s">
        <v>340</v>
      </c>
      <c r="G776" s="72"/>
      <c r="H776" s="67">
        <v>29.95</v>
      </c>
      <c r="I776" s="65"/>
      <c r="J776" s="64">
        <v>45365.295983796299</v>
      </c>
    </row>
    <row r="777" spans="1:10" x14ac:dyDescent="0.25">
      <c r="A777" s="63">
        <v>230</v>
      </c>
      <c r="B777" s="64">
        <v>45365</v>
      </c>
      <c r="C777" s="65" t="s">
        <v>998</v>
      </c>
      <c r="D777" s="62" t="s">
        <v>999</v>
      </c>
      <c r="E777" s="66" t="s">
        <v>409</v>
      </c>
      <c r="F777" s="65" t="s">
        <v>410</v>
      </c>
      <c r="G777" s="72">
        <v>9.9499999999999993</v>
      </c>
      <c r="H777" s="67"/>
      <c r="I777" s="65"/>
      <c r="J777" s="64">
        <v>45365.296481481499</v>
      </c>
    </row>
    <row r="778" spans="1:10" x14ac:dyDescent="0.25">
      <c r="A778" s="63">
        <v>230</v>
      </c>
      <c r="B778" s="64">
        <v>45365</v>
      </c>
      <c r="C778" s="65" t="s">
        <v>998</v>
      </c>
      <c r="D778" s="62" t="s">
        <v>999</v>
      </c>
      <c r="E778" s="66" t="s">
        <v>342</v>
      </c>
      <c r="F778" s="65" t="s">
        <v>340</v>
      </c>
      <c r="G778" s="72"/>
      <c r="H778" s="67">
        <v>9.9499999999999993</v>
      </c>
      <c r="I778" s="65"/>
      <c r="J778" s="64">
        <v>45365.296481481499</v>
      </c>
    </row>
    <row r="779" spans="1:10" x14ac:dyDescent="0.25">
      <c r="A779" s="63">
        <v>231</v>
      </c>
      <c r="B779" s="64">
        <v>45365</v>
      </c>
      <c r="C779" s="65" t="s">
        <v>1000</v>
      </c>
      <c r="D779" s="62" t="s">
        <v>58</v>
      </c>
      <c r="E779" s="66" t="s">
        <v>409</v>
      </c>
      <c r="F779" s="65" t="s">
        <v>410</v>
      </c>
      <c r="G779" s="72">
        <v>99.95</v>
      </c>
      <c r="H779" s="67"/>
      <c r="I779" s="65"/>
      <c r="J779" s="64">
        <v>45365.320798611101</v>
      </c>
    </row>
    <row r="780" spans="1:10" x14ac:dyDescent="0.25">
      <c r="A780" s="63">
        <v>231</v>
      </c>
      <c r="B780" s="64">
        <v>45365</v>
      </c>
      <c r="C780" s="65" t="s">
        <v>1000</v>
      </c>
      <c r="D780" s="62" t="s">
        <v>58</v>
      </c>
      <c r="E780" s="66" t="s">
        <v>342</v>
      </c>
      <c r="F780" s="65" t="s">
        <v>340</v>
      </c>
      <c r="G780" s="72"/>
      <c r="H780" s="67">
        <v>99.95</v>
      </c>
      <c r="I780" s="65"/>
      <c r="J780" s="64">
        <v>45365.320798611101</v>
      </c>
    </row>
    <row r="781" spans="1:10" x14ac:dyDescent="0.25">
      <c r="A781" s="63">
        <v>232</v>
      </c>
      <c r="B781" s="64">
        <v>45363</v>
      </c>
      <c r="C781" s="65" t="s">
        <v>128</v>
      </c>
      <c r="D781" s="62" t="s">
        <v>1002</v>
      </c>
      <c r="E781" s="66" t="s">
        <v>387</v>
      </c>
      <c r="F781" s="65" t="s">
        <v>343</v>
      </c>
      <c r="G781" s="72">
        <v>689.85</v>
      </c>
      <c r="H781" s="67"/>
      <c r="I781" s="65"/>
      <c r="J781" s="64">
        <v>45365.3656597222</v>
      </c>
    </row>
    <row r="782" spans="1:10" x14ac:dyDescent="0.25">
      <c r="A782" s="63">
        <v>232</v>
      </c>
      <c r="B782" s="64">
        <v>45363</v>
      </c>
      <c r="C782" s="65" t="s">
        <v>128</v>
      </c>
      <c r="D782" s="62" t="s">
        <v>1002</v>
      </c>
      <c r="E782" s="66" t="s">
        <v>363</v>
      </c>
      <c r="F782" s="65" t="s">
        <v>430</v>
      </c>
      <c r="G782" s="72"/>
      <c r="H782" s="67">
        <v>600</v>
      </c>
      <c r="I782" s="65"/>
      <c r="J782" s="64">
        <v>45365.3656597222</v>
      </c>
    </row>
    <row r="783" spans="1:10" x14ac:dyDescent="0.25">
      <c r="A783" s="63">
        <v>232</v>
      </c>
      <c r="B783" s="64">
        <v>45363</v>
      </c>
      <c r="C783" s="65" t="s">
        <v>128</v>
      </c>
      <c r="D783" s="62" t="s">
        <v>1002</v>
      </c>
      <c r="E783" s="66" t="s">
        <v>692</v>
      </c>
      <c r="F783" s="65" t="s">
        <v>428</v>
      </c>
      <c r="G783" s="72"/>
      <c r="H783" s="67">
        <v>30</v>
      </c>
      <c r="I783" s="65"/>
      <c r="J783" s="64">
        <v>45365.3656597222</v>
      </c>
    </row>
    <row r="784" spans="1:10" x14ac:dyDescent="0.25">
      <c r="A784" s="63">
        <v>232</v>
      </c>
      <c r="B784" s="64">
        <v>45363</v>
      </c>
      <c r="C784" s="65" t="s">
        <v>128</v>
      </c>
      <c r="D784" s="62" t="s">
        <v>1002</v>
      </c>
      <c r="E784" s="66" t="s">
        <v>693</v>
      </c>
      <c r="F784" s="65" t="s">
        <v>429</v>
      </c>
      <c r="G784" s="72"/>
      <c r="H784" s="67">
        <v>59.85</v>
      </c>
      <c r="I784" s="65"/>
      <c r="J784" s="64">
        <v>45365.3656597222</v>
      </c>
    </row>
    <row r="785" spans="1:10" x14ac:dyDescent="0.25">
      <c r="A785" s="63">
        <v>233</v>
      </c>
      <c r="B785" s="64">
        <v>45365</v>
      </c>
      <c r="C785" s="65" t="s">
        <v>840</v>
      </c>
      <c r="D785" s="62" t="s">
        <v>1003</v>
      </c>
      <c r="E785" s="66" t="s">
        <v>387</v>
      </c>
      <c r="F785" s="65" t="s">
        <v>343</v>
      </c>
      <c r="G785" s="72">
        <v>689.85</v>
      </c>
      <c r="H785" s="67"/>
      <c r="I785" s="65"/>
      <c r="J785" s="64">
        <v>45365.366446759297</v>
      </c>
    </row>
    <row r="786" spans="1:10" x14ac:dyDescent="0.25">
      <c r="A786" s="63">
        <v>233</v>
      </c>
      <c r="B786" s="64">
        <v>45365</v>
      </c>
      <c r="C786" s="65" t="s">
        <v>840</v>
      </c>
      <c r="D786" s="62" t="s">
        <v>1003</v>
      </c>
      <c r="E786" s="66" t="s">
        <v>363</v>
      </c>
      <c r="F786" s="65" t="s">
        <v>430</v>
      </c>
      <c r="G786" s="72"/>
      <c r="H786" s="67">
        <v>600</v>
      </c>
      <c r="I786" s="65"/>
      <c r="J786" s="64">
        <v>45365.366446759297</v>
      </c>
    </row>
    <row r="787" spans="1:10" x14ac:dyDescent="0.25">
      <c r="A787" s="63">
        <v>233</v>
      </c>
      <c r="B787" s="64">
        <v>45365</v>
      </c>
      <c r="C787" s="65" t="s">
        <v>840</v>
      </c>
      <c r="D787" s="62" t="s">
        <v>1003</v>
      </c>
      <c r="E787" s="66" t="s">
        <v>692</v>
      </c>
      <c r="F787" s="65" t="s">
        <v>428</v>
      </c>
      <c r="G787" s="72"/>
      <c r="H787" s="67">
        <v>30</v>
      </c>
      <c r="I787" s="65"/>
      <c r="J787" s="64">
        <v>45365.366446759297</v>
      </c>
    </row>
    <row r="788" spans="1:10" x14ac:dyDescent="0.25">
      <c r="A788" s="63">
        <v>233</v>
      </c>
      <c r="B788" s="64">
        <v>45365</v>
      </c>
      <c r="C788" s="65" t="s">
        <v>840</v>
      </c>
      <c r="D788" s="62" t="s">
        <v>1003</v>
      </c>
      <c r="E788" s="66" t="s">
        <v>693</v>
      </c>
      <c r="F788" s="65" t="s">
        <v>429</v>
      </c>
      <c r="G788" s="72"/>
      <c r="H788" s="67">
        <v>59.85</v>
      </c>
      <c r="I788" s="65"/>
      <c r="J788" s="64">
        <v>45365.366446759297</v>
      </c>
    </row>
    <row r="789" spans="1:10" x14ac:dyDescent="0.25">
      <c r="A789" s="63">
        <v>234</v>
      </c>
      <c r="B789" s="64">
        <v>45365</v>
      </c>
      <c r="C789" s="65" t="s">
        <v>138</v>
      </c>
      <c r="D789" s="62" t="s">
        <v>1004</v>
      </c>
      <c r="E789" s="66" t="s">
        <v>387</v>
      </c>
      <c r="F789" s="65" t="s">
        <v>343</v>
      </c>
      <c r="G789" s="72">
        <v>689.85</v>
      </c>
      <c r="H789" s="67"/>
      <c r="I789" s="65"/>
      <c r="J789" s="64">
        <v>45365.367511574099</v>
      </c>
    </row>
    <row r="790" spans="1:10" x14ac:dyDescent="0.25">
      <c r="A790" s="63">
        <v>234</v>
      </c>
      <c r="B790" s="64">
        <v>45365</v>
      </c>
      <c r="C790" s="65" t="s">
        <v>138</v>
      </c>
      <c r="D790" s="62" t="s">
        <v>1004</v>
      </c>
      <c r="E790" s="66" t="s">
        <v>363</v>
      </c>
      <c r="F790" s="65" t="s">
        <v>430</v>
      </c>
      <c r="G790" s="72"/>
      <c r="H790" s="67">
        <v>600</v>
      </c>
      <c r="I790" s="65"/>
      <c r="J790" s="64">
        <v>45365.367511574099</v>
      </c>
    </row>
    <row r="791" spans="1:10" x14ac:dyDescent="0.25">
      <c r="A791" s="63">
        <v>234</v>
      </c>
      <c r="B791" s="64">
        <v>45365</v>
      </c>
      <c r="C791" s="65" t="s">
        <v>138</v>
      </c>
      <c r="D791" s="62" t="s">
        <v>1004</v>
      </c>
      <c r="E791" s="66" t="s">
        <v>692</v>
      </c>
      <c r="F791" s="65" t="s">
        <v>428</v>
      </c>
      <c r="G791" s="72"/>
      <c r="H791" s="67">
        <v>30</v>
      </c>
      <c r="I791" s="65"/>
      <c r="J791" s="64">
        <v>45365.367511574099</v>
      </c>
    </row>
    <row r="792" spans="1:10" x14ac:dyDescent="0.25">
      <c r="A792" s="63">
        <v>234</v>
      </c>
      <c r="B792" s="64">
        <v>45365</v>
      </c>
      <c r="C792" s="65" t="s">
        <v>138</v>
      </c>
      <c r="D792" s="62" t="s">
        <v>1004</v>
      </c>
      <c r="E792" s="66" t="s">
        <v>693</v>
      </c>
      <c r="F792" s="65" t="s">
        <v>429</v>
      </c>
      <c r="G792" s="72"/>
      <c r="H792" s="67">
        <v>59.85</v>
      </c>
      <c r="I792" s="65"/>
      <c r="J792" s="64">
        <v>45365.367511574099</v>
      </c>
    </row>
    <row r="793" spans="1:10" x14ac:dyDescent="0.25">
      <c r="A793" s="63">
        <v>235</v>
      </c>
      <c r="B793" s="64">
        <v>45365</v>
      </c>
      <c r="C793" s="65" t="s">
        <v>283</v>
      </c>
      <c r="D793" s="62" t="s">
        <v>1009</v>
      </c>
      <c r="E793" s="66" t="s">
        <v>387</v>
      </c>
      <c r="F793" s="65" t="s">
        <v>343</v>
      </c>
      <c r="G793" s="72">
        <v>517.39</v>
      </c>
      <c r="H793" s="67"/>
      <c r="I793" s="65"/>
      <c r="J793" s="64">
        <v>45365.620706018497</v>
      </c>
    </row>
    <row r="794" spans="1:10" x14ac:dyDescent="0.25">
      <c r="A794" s="63">
        <v>235</v>
      </c>
      <c r="B794" s="64">
        <v>45365</v>
      </c>
      <c r="C794" s="65" t="s">
        <v>283</v>
      </c>
      <c r="D794" s="62" t="s">
        <v>1009</v>
      </c>
      <c r="E794" s="66" t="s">
        <v>363</v>
      </c>
      <c r="F794" s="65" t="s">
        <v>430</v>
      </c>
      <c r="G794" s="72"/>
      <c r="H794" s="67">
        <v>450</v>
      </c>
      <c r="I794" s="65"/>
      <c r="J794" s="64">
        <v>45365.620706018497</v>
      </c>
    </row>
    <row r="795" spans="1:10" x14ac:dyDescent="0.25">
      <c r="A795" s="63">
        <v>235</v>
      </c>
      <c r="B795" s="64">
        <v>45365</v>
      </c>
      <c r="C795" s="65" t="s">
        <v>283</v>
      </c>
      <c r="D795" s="62" t="s">
        <v>1009</v>
      </c>
      <c r="E795" s="66" t="s">
        <v>692</v>
      </c>
      <c r="F795" s="65" t="s">
        <v>428</v>
      </c>
      <c r="G795" s="72"/>
      <c r="H795" s="67">
        <v>22.5</v>
      </c>
      <c r="I795" s="65"/>
      <c r="J795" s="64">
        <v>45365.620706018497</v>
      </c>
    </row>
    <row r="796" spans="1:10" x14ac:dyDescent="0.25">
      <c r="A796" s="63">
        <v>235</v>
      </c>
      <c r="B796" s="64">
        <v>45365</v>
      </c>
      <c r="C796" s="65" t="s">
        <v>283</v>
      </c>
      <c r="D796" s="62" t="s">
        <v>1009</v>
      </c>
      <c r="E796" s="66" t="s">
        <v>693</v>
      </c>
      <c r="F796" s="65" t="s">
        <v>429</v>
      </c>
      <c r="G796" s="72"/>
      <c r="H796" s="67">
        <v>44.89</v>
      </c>
      <c r="I796" s="65"/>
      <c r="J796" s="64">
        <v>45365.620706018497</v>
      </c>
    </row>
    <row r="797" spans="1:10" x14ac:dyDescent="0.25">
      <c r="A797" s="63">
        <v>236</v>
      </c>
      <c r="B797" s="64">
        <v>45365</v>
      </c>
      <c r="C797" s="65" t="s">
        <v>20</v>
      </c>
      <c r="D797" s="62" t="s">
        <v>1011</v>
      </c>
      <c r="E797" s="66" t="s">
        <v>387</v>
      </c>
      <c r="F797" s="65" t="s">
        <v>343</v>
      </c>
      <c r="G797" s="72">
        <v>6898.5</v>
      </c>
      <c r="H797" s="67"/>
      <c r="I797" s="65"/>
      <c r="J797" s="64">
        <v>45365.620706018497</v>
      </c>
    </row>
    <row r="798" spans="1:10" x14ac:dyDescent="0.25">
      <c r="A798" s="63">
        <v>236</v>
      </c>
      <c r="B798" s="64">
        <v>45365</v>
      </c>
      <c r="C798" s="65" t="s">
        <v>20</v>
      </c>
      <c r="D798" s="62" t="s">
        <v>1011</v>
      </c>
      <c r="E798" s="66" t="s">
        <v>363</v>
      </c>
      <c r="F798" s="65" t="s">
        <v>430</v>
      </c>
      <c r="G798" s="72"/>
      <c r="H798" s="67">
        <v>6000</v>
      </c>
      <c r="I798" s="65"/>
      <c r="J798" s="64">
        <v>45365.620706018497</v>
      </c>
    </row>
    <row r="799" spans="1:10" x14ac:dyDescent="0.25">
      <c r="A799" s="63">
        <v>236</v>
      </c>
      <c r="B799" s="64">
        <v>45365</v>
      </c>
      <c r="C799" s="65" t="s">
        <v>20</v>
      </c>
      <c r="D799" s="62" t="s">
        <v>1011</v>
      </c>
      <c r="E799" s="66" t="s">
        <v>692</v>
      </c>
      <c r="F799" s="65" t="s">
        <v>428</v>
      </c>
      <c r="G799" s="72"/>
      <c r="H799" s="67">
        <v>300</v>
      </c>
      <c r="I799" s="65"/>
      <c r="J799" s="64">
        <v>45365.620706018497</v>
      </c>
    </row>
    <row r="800" spans="1:10" x14ac:dyDescent="0.25">
      <c r="A800" s="63">
        <v>236</v>
      </c>
      <c r="B800" s="64">
        <v>45365</v>
      </c>
      <c r="C800" s="65" t="s">
        <v>20</v>
      </c>
      <c r="D800" s="62" t="s">
        <v>1011</v>
      </c>
      <c r="E800" s="66" t="s">
        <v>693</v>
      </c>
      <c r="F800" s="65" t="s">
        <v>429</v>
      </c>
      <c r="G800" s="72"/>
      <c r="H800" s="67">
        <v>598.5</v>
      </c>
      <c r="I800" s="65"/>
      <c r="J800" s="64">
        <v>45365.620706018497</v>
      </c>
    </row>
    <row r="801" spans="1:10" x14ac:dyDescent="0.25">
      <c r="A801" s="63">
        <v>237</v>
      </c>
      <c r="B801" s="64">
        <v>45365</v>
      </c>
      <c r="C801" s="65" t="s">
        <v>247</v>
      </c>
      <c r="D801" s="62" t="s">
        <v>1014</v>
      </c>
      <c r="E801" s="66" t="s">
        <v>387</v>
      </c>
      <c r="F801" s="65" t="s">
        <v>343</v>
      </c>
      <c r="G801" s="72">
        <v>431.16</v>
      </c>
      <c r="H801" s="67"/>
      <c r="I801" s="65"/>
      <c r="J801" s="64">
        <v>45365.757962962998</v>
      </c>
    </row>
    <row r="802" spans="1:10" x14ac:dyDescent="0.25">
      <c r="A802" s="63">
        <v>237</v>
      </c>
      <c r="B802" s="64">
        <v>45365</v>
      </c>
      <c r="C802" s="65" t="s">
        <v>247</v>
      </c>
      <c r="D802" s="62" t="s">
        <v>1014</v>
      </c>
      <c r="E802" s="66" t="s">
        <v>363</v>
      </c>
      <c r="F802" s="65" t="s">
        <v>430</v>
      </c>
      <c r="G802" s="72"/>
      <c r="H802" s="67">
        <v>375</v>
      </c>
      <c r="I802" s="65"/>
      <c r="J802" s="64">
        <v>45365.757962962998</v>
      </c>
    </row>
    <row r="803" spans="1:10" x14ac:dyDescent="0.25">
      <c r="A803" s="63">
        <v>237</v>
      </c>
      <c r="B803" s="64">
        <v>45365</v>
      </c>
      <c r="C803" s="65" t="s">
        <v>247</v>
      </c>
      <c r="D803" s="62" t="s">
        <v>1014</v>
      </c>
      <c r="E803" s="66" t="s">
        <v>692</v>
      </c>
      <c r="F803" s="65" t="s">
        <v>428</v>
      </c>
      <c r="G803" s="72"/>
      <c r="H803" s="67">
        <v>18.75</v>
      </c>
      <c r="I803" s="65"/>
      <c r="J803" s="64">
        <v>45365.757962962998</v>
      </c>
    </row>
    <row r="804" spans="1:10" x14ac:dyDescent="0.25">
      <c r="A804" s="63">
        <v>237</v>
      </c>
      <c r="B804" s="64">
        <v>45365</v>
      </c>
      <c r="C804" s="65" t="s">
        <v>247</v>
      </c>
      <c r="D804" s="62" t="s">
        <v>1014</v>
      </c>
      <c r="E804" s="66" t="s">
        <v>693</v>
      </c>
      <c r="F804" s="65" t="s">
        <v>429</v>
      </c>
      <c r="G804" s="72"/>
      <c r="H804" s="67">
        <v>37.409999999999997</v>
      </c>
      <c r="I804" s="65"/>
      <c r="J804" s="64">
        <v>45365.757962962998</v>
      </c>
    </row>
    <row r="805" spans="1:10" x14ac:dyDescent="0.25">
      <c r="A805" s="63">
        <v>238</v>
      </c>
      <c r="B805" s="64">
        <v>45365</v>
      </c>
      <c r="C805" s="65" t="s">
        <v>111</v>
      </c>
      <c r="D805" s="62" t="s">
        <v>1019</v>
      </c>
      <c r="E805" s="66" t="s">
        <v>387</v>
      </c>
      <c r="F805" s="65" t="s">
        <v>343</v>
      </c>
      <c r="G805" s="72">
        <v>1931.58</v>
      </c>
      <c r="H805" s="67"/>
      <c r="I805" s="65"/>
      <c r="J805" s="64">
        <v>45366.094594907401</v>
      </c>
    </row>
    <row r="806" spans="1:10" x14ac:dyDescent="0.25">
      <c r="A806" s="63">
        <v>238</v>
      </c>
      <c r="B806" s="64">
        <v>45365</v>
      </c>
      <c r="C806" s="65" t="s">
        <v>111</v>
      </c>
      <c r="D806" s="62" t="s">
        <v>1019</v>
      </c>
      <c r="E806" s="66" t="s">
        <v>363</v>
      </c>
      <c r="F806" s="65" t="s">
        <v>430</v>
      </c>
      <c r="G806" s="72"/>
      <c r="H806" s="67">
        <v>1680</v>
      </c>
      <c r="I806" s="65"/>
      <c r="J806" s="64">
        <v>45366.094594907401</v>
      </c>
    </row>
    <row r="807" spans="1:10" x14ac:dyDescent="0.25">
      <c r="A807" s="63">
        <v>238</v>
      </c>
      <c r="B807" s="64">
        <v>45365</v>
      </c>
      <c r="C807" s="65" t="s">
        <v>111</v>
      </c>
      <c r="D807" s="62" t="s">
        <v>1019</v>
      </c>
      <c r="E807" s="66" t="s">
        <v>692</v>
      </c>
      <c r="F807" s="65" t="s">
        <v>428</v>
      </c>
      <c r="G807" s="72"/>
      <c r="H807" s="67">
        <v>84</v>
      </c>
      <c r="I807" s="65"/>
      <c r="J807" s="64">
        <v>45366.094594907401</v>
      </c>
    </row>
    <row r="808" spans="1:10" x14ac:dyDescent="0.25">
      <c r="A808" s="63">
        <v>238</v>
      </c>
      <c r="B808" s="64">
        <v>45365</v>
      </c>
      <c r="C808" s="65" t="s">
        <v>111</v>
      </c>
      <c r="D808" s="62" t="s">
        <v>1019</v>
      </c>
      <c r="E808" s="66" t="s">
        <v>693</v>
      </c>
      <c r="F808" s="65" t="s">
        <v>429</v>
      </c>
      <c r="G808" s="72"/>
      <c r="H808" s="67">
        <v>167.58</v>
      </c>
      <c r="I808" s="65"/>
      <c r="J808" s="64">
        <v>45366.094594907401</v>
      </c>
    </row>
    <row r="809" spans="1:10" x14ac:dyDescent="0.25">
      <c r="A809" s="63">
        <v>239</v>
      </c>
      <c r="B809" s="64">
        <v>45365</v>
      </c>
      <c r="C809" s="65" t="s">
        <v>50</v>
      </c>
      <c r="D809" s="62" t="s">
        <v>1020</v>
      </c>
      <c r="E809" s="66" t="s">
        <v>387</v>
      </c>
      <c r="F809" s="65" t="s">
        <v>343</v>
      </c>
      <c r="G809" s="72">
        <v>2328.2399999999998</v>
      </c>
      <c r="H809" s="67"/>
      <c r="I809" s="65"/>
      <c r="J809" s="64">
        <v>45366.101226851897</v>
      </c>
    </row>
    <row r="810" spans="1:10" x14ac:dyDescent="0.25">
      <c r="A810" s="63">
        <v>239</v>
      </c>
      <c r="B810" s="64">
        <v>45365</v>
      </c>
      <c r="C810" s="65" t="s">
        <v>50</v>
      </c>
      <c r="D810" s="62" t="s">
        <v>1020</v>
      </c>
      <c r="E810" s="66" t="s">
        <v>363</v>
      </c>
      <c r="F810" s="65" t="s">
        <v>430</v>
      </c>
      <c r="G810" s="72"/>
      <c r="H810" s="67">
        <v>2025</v>
      </c>
      <c r="I810" s="65"/>
      <c r="J810" s="64">
        <v>45366.101226851897</v>
      </c>
    </row>
    <row r="811" spans="1:10" x14ac:dyDescent="0.25">
      <c r="A811" s="63">
        <v>239</v>
      </c>
      <c r="B811" s="64">
        <v>45365</v>
      </c>
      <c r="C811" s="65" t="s">
        <v>50</v>
      </c>
      <c r="D811" s="62" t="s">
        <v>1020</v>
      </c>
      <c r="E811" s="66" t="s">
        <v>692</v>
      </c>
      <c r="F811" s="65" t="s">
        <v>428</v>
      </c>
      <c r="G811" s="72"/>
      <c r="H811" s="67">
        <v>101.25</v>
      </c>
      <c r="I811" s="65"/>
      <c r="J811" s="64">
        <v>45366.101226851897</v>
      </c>
    </row>
    <row r="812" spans="1:10" x14ac:dyDescent="0.25">
      <c r="A812" s="63">
        <v>239</v>
      </c>
      <c r="B812" s="64">
        <v>45365</v>
      </c>
      <c r="C812" s="65" t="s">
        <v>50</v>
      </c>
      <c r="D812" s="62" t="s">
        <v>1020</v>
      </c>
      <c r="E812" s="66" t="s">
        <v>693</v>
      </c>
      <c r="F812" s="65" t="s">
        <v>429</v>
      </c>
      <c r="G812" s="72"/>
      <c r="H812" s="67">
        <v>201.99</v>
      </c>
      <c r="I812" s="65"/>
      <c r="J812" s="64">
        <v>45366.101226851897</v>
      </c>
    </row>
    <row r="813" spans="1:10" x14ac:dyDescent="0.25">
      <c r="A813" s="63">
        <v>240</v>
      </c>
      <c r="B813" s="64">
        <v>45365</v>
      </c>
      <c r="C813" s="65" t="s">
        <v>104</v>
      </c>
      <c r="D813" s="62" t="s">
        <v>1021</v>
      </c>
      <c r="E813" s="66" t="s">
        <v>387</v>
      </c>
      <c r="F813" s="65" t="s">
        <v>343</v>
      </c>
      <c r="G813" s="72">
        <v>2931.86</v>
      </c>
      <c r="H813" s="67"/>
      <c r="I813" s="65"/>
      <c r="J813" s="64">
        <v>45366.105937499997</v>
      </c>
    </row>
    <row r="814" spans="1:10" x14ac:dyDescent="0.25">
      <c r="A814" s="63">
        <v>240</v>
      </c>
      <c r="B814" s="64">
        <v>45365</v>
      </c>
      <c r="C814" s="65" t="s">
        <v>104</v>
      </c>
      <c r="D814" s="62" t="s">
        <v>1021</v>
      </c>
      <c r="E814" s="66" t="s">
        <v>363</v>
      </c>
      <c r="F814" s="65" t="s">
        <v>430</v>
      </c>
      <c r="G814" s="72"/>
      <c r="H814" s="67">
        <v>2550</v>
      </c>
      <c r="I814" s="65"/>
      <c r="J814" s="64">
        <v>45366.105937499997</v>
      </c>
    </row>
    <row r="815" spans="1:10" x14ac:dyDescent="0.25">
      <c r="A815" s="63">
        <v>240</v>
      </c>
      <c r="B815" s="64">
        <v>45365</v>
      </c>
      <c r="C815" s="65" t="s">
        <v>104</v>
      </c>
      <c r="D815" s="62" t="s">
        <v>1021</v>
      </c>
      <c r="E815" s="66" t="s">
        <v>692</v>
      </c>
      <c r="F815" s="65" t="s">
        <v>428</v>
      </c>
      <c r="G815" s="72"/>
      <c r="H815" s="67">
        <v>127.5</v>
      </c>
      <c r="I815" s="65"/>
      <c r="J815" s="64">
        <v>45366.105937499997</v>
      </c>
    </row>
    <row r="816" spans="1:10" x14ac:dyDescent="0.25">
      <c r="A816" s="63">
        <v>240</v>
      </c>
      <c r="B816" s="64">
        <v>45365</v>
      </c>
      <c r="C816" s="65" t="s">
        <v>104</v>
      </c>
      <c r="D816" s="62" t="s">
        <v>1021</v>
      </c>
      <c r="E816" s="66" t="s">
        <v>693</v>
      </c>
      <c r="F816" s="65" t="s">
        <v>429</v>
      </c>
      <c r="G816" s="72"/>
      <c r="H816" s="67">
        <v>254.36</v>
      </c>
      <c r="I816" s="65"/>
      <c r="J816" s="64">
        <v>45366.105937499997</v>
      </c>
    </row>
    <row r="817" spans="1:10" x14ac:dyDescent="0.25">
      <c r="A817" s="63">
        <v>241</v>
      </c>
      <c r="B817" s="64">
        <v>45365</v>
      </c>
      <c r="C817" s="65" t="s">
        <v>251</v>
      </c>
      <c r="D817" s="62" t="s">
        <v>1022</v>
      </c>
      <c r="E817" s="66" t="s">
        <v>387</v>
      </c>
      <c r="F817" s="65" t="s">
        <v>343</v>
      </c>
      <c r="G817" s="72">
        <v>1034.78</v>
      </c>
      <c r="H817" s="67"/>
      <c r="I817" s="65"/>
      <c r="J817" s="64">
        <v>45366.1094212963</v>
      </c>
    </row>
    <row r="818" spans="1:10" x14ac:dyDescent="0.25">
      <c r="A818" s="63">
        <v>241</v>
      </c>
      <c r="B818" s="64">
        <v>45365</v>
      </c>
      <c r="C818" s="65" t="s">
        <v>251</v>
      </c>
      <c r="D818" s="62" t="s">
        <v>1022</v>
      </c>
      <c r="E818" s="66" t="s">
        <v>363</v>
      </c>
      <c r="F818" s="65" t="s">
        <v>430</v>
      </c>
      <c r="G818" s="72"/>
      <c r="H818" s="67">
        <v>900</v>
      </c>
      <c r="I818" s="65"/>
      <c r="J818" s="64">
        <v>45366.1094212963</v>
      </c>
    </row>
    <row r="819" spans="1:10" x14ac:dyDescent="0.25">
      <c r="A819" s="63">
        <v>241</v>
      </c>
      <c r="B819" s="64">
        <v>45365</v>
      </c>
      <c r="C819" s="65" t="s">
        <v>251</v>
      </c>
      <c r="D819" s="62" t="s">
        <v>1022</v>
      </c>
      <c r="E819" s="66" t="s">
        <v>692</v>
      </c>
      <c r="F819" s="65" t="s">
        <v>428</v>
      </c>
      <c r="G819" s="72"/>
      <c r="H819" s="67">
        <v>45</v>
      </c>
      <c r="I819" s="65"/>
      <c r="J819" s="64">
        <v>45366.1094212963</v>
      </c>
    </row>
    <row r="820" spans="1:10" x14ac:dyDescent="0.25">
      <c r="A820" s="63">
        <v>241</v>
      </c>
      <c r="B820" s="64">
        <v>45365</v>
      </c>
      <c r="C820" s="65" t="s">
        <v>251</v>
      </c>
      <c r="D820" s="62" t="s">
        <v>1022</v>
      </c>
      <c r="E820" s="66" t="s">
        <v>693</v>
      </c>
      <c r="F820" s="65" t="s">
        <v>429</v>
      </c>
      <c r="G820" s="72"/>
      <c r="H820" s="67">
        <v>89.78</v>
      </c>
      <c r="I820" s="65"/>
      <c r="J820" s="64">
        <v>45366.1094212963</v>
      </c>
    </row>
    <row r="821" spans="1:10" x14ac:dyDescent="0.25">
      <c r="A821" s="63">
        <v>242</v>
      </c>
      <c r="B821" s="64">
        <v>45366</v>
      </c>
      <c r="C821" s="65" t="s">
        <v>172</v>
      </c>
      <c r="D821" s="62" t="s">
        <v>1036</v>
      </c>
      <c r="E821" s="66" t="s">
        <v>387</v>
      </c>
      <c r="F821" s="65" t="s">
        <v>343</v>
      </c>
      <c r="G821" s="72">
        <v>3449.25</v>
      </c>
      <c r="H821" s="67"/>
      <c r="I821" s="65"/>
      <c r="J821" s="64">
        <v>45366.1241898148</v>
      </c>
    </row>
    <row r="822" spans="1:10" x14ac:dyDescent="0.25">
      <c r="A822" s="63">
        <v>242</v>
      </c>
      <c r="B822" s="64">
        <v>45366</v>
      </c>
      <c r="C822" s="65" t="s">
        <v>172</v>
      </c>
      <c r="D822" s="62" t="s">
        <v>1036</v>
      </c>
      <c r="E822" s="66" t="s">
        <v>363</v>
      </c>
      <c r="F822" s="65" t="s">
        <v>430</v>
      </c>
      <c r="G822" s="72"/>
      <c r="H822" s="67">
        <v>3000</v>
      </c>
      <c r="I822" s="65"/>
      <c r="J822" s="64">
        <v>45366.1241898148</v>
      </c>
    </row>
    <row r="823" spans="1:10" x14ac:dyDescent="0.25">
      <c r="A823" s="63">
        <v>242</v>
      </c>
      <c r="B823" s="64">
        <v>45366</v>
      </c>
      <c r="C823" s="65" t="s">
        <v>172</v>
      </c>
      <c r="D823" s="62" t="s">
        <v>1036</v>
      </c>
      <c r="E823" s="66" t="s">
        <v>692</v>
      </c>
      <c r="F823" s="65" t="s">
        <v>428</v>
      </c>
      <c r="G823" s="72"/>
      <c r="H823" s="67">
        <v>150</v>
      </c>
      <c r="I823" s="65"/>
      <c r="J823" s="64">
        <v>45366.1241898148</v>
      </c>
    </row>
    <row r="824" spans="1:10" x14ac:dyDescent="0.25">
      <c r="A824" s="63">
        <v>242</v>
      </c>
      <c r="B824" s="64">
        <v>45366</v>
      </c>
      <c r="C824" s="65" t="s">
        <v>172</v>
      </c>
      <c r="D824" s="62" t="s">
        <v>1036</v>
      </c>
      <c r="E824" s="66" t="s">
        <v>693</v>
      </c>
      <c r="F824" s="65" t="s">
        <v>429</v>
      </c>
      <c r="G824" s="72"/>
      <c r="H824" s="67">
        <v>299.25</v>
      </c>
      <c r="I824" s="65"/>
      <c r="J824" s="64">
        <v>45366.1241898148</v>
      </c>
    </row>
    <row r="825" spans="1:10" x14ac:dyDescent="0.25">
      <c r="A825" s="63">
        <v>243</v>
      </c>
      <c r="B825" s="64">
        <v>45366</v>
      </c>
      <c r="C825" s="65" t="s">
        <v>30</v>
      </c>
      <c r="D825" s="62" t="s">
        <v>1037</v>
      </c>
      <c r="E825" s="66" t="s">
        <v>387</v>
      </c>
      <c r="F825" s="65" t="s">
        <v>343</v>
      </c>
      <c r="G825" s="72">
        <v>12073.79</v>
      </c>
      <c r="H825" s="67"/>
      <c r="I825" s="65"/>
      <c r="J825" s="64">
        <v>45366.129884259302</v>
      </c>
    </row>
    <row r="826" spans="1:10" x14ac:dyDescent="0.25">
      <c r="A826" s="63">
        <v>243</v>
      </c>
      <c r="B826" s="64">
        <v>45366</v>
      </c>
      <c r="C826" s="65" t="s">
        <v>30</v>
      </c>
      <c r="D826" s="62" t="s">
        <v>1037</v>
      </c>
      <c r="E826" s="66" t="s">
        <v>363</v>
      </c>
      <c r="F826" s="65" t="s">
        <v>430</v>
      </c>
      <c r="G826" s="72"/>
      <c r="H826" s="67">
        <v>14850</v>
      </c>
      <c r="I826" s="65"/>
      <c r="J826" s="64">
        <v>45366.129884259302</v>
      </c>
    </row>
    <row r="827" spans="1:10" x14ac:dyDescent="0.25">
      <c r="A827" s="63">
        <v>243</v>
      </c>
      <c r="B827" s="64">
        <v>45366</v>
      </c>
      <c r="C827" s="65" t="s">
        <v>30</v>
      </c>
      <c r="D827" s="62" t="s">
        <v>1037</v>
      </c>
      <c r="E827" s="66" t="s">
        <v>692</v>
      </c>
      <c r="F827" s="65" t="s">
        <v>428</v>
      </c>
      <c r="G827" s="72"/>
      <c r="H827" s="67">
        <v>742.5</v>
      </c>
      <c r="I827" s="65"/>
      <c r="J827" s="64">
        <v>45366.129884259302</v>
      </c>
    </row>
    <row r="828" spans="1:10" x14ac:dyDescent="0.25">
      <c r="A828" s="63">
        <v>243</v>
      </c>
      <c r="B828" s="64">
        <v>45366</v>
      </c>
      <c r="C828" s="65" t="s">
        <v>30</v>
      </c>
      <c r="D828" s="62" t="s">
        <v>1037</v>
      </c>
      <c r="E828" s="66" t="s">
        <v>693</v>
      </c>
      <c r="F828" s="65" t="s">
        <v>429</v>
      </c>
      <c r="G828" s="72"/>
      <c r="H828" s="67">
        <v>1481.29</v>
      </c>
      <c r="I828" s="65"/>
      <c r="J828" s="64">
        <v>45366.129884259302</v>
      </c>
    </row>
    <row r="829" spans="1:10" x14ac:dyDescent="0.25">
      <c r="A829" s="63">
        <v>243</v>
      </c>
      <c r="B829" s="64">
        <v>45366</v>
      </c>
      <c r="C829" s="65" t="s">
        <v>30</v>
      </c>
      <c r="D829" s="62" t="s">
        <v>1037</v>
      </c>
      <c r="E829" s="66" t="s">
        <v>372</v>
      </c>
      <c r="F829" s="65" t="s">
        <v>420</v>
      </c>
      <c r="G829" s="72">
        <v>5000</v>
      </c>
      <c r="H829" s="67"/>
      <c r="I829" s="65"/>
      <c r="J829" s="64">
        <v>45366.129884259302</v>
      </c>
    </row>
    <row r="830" spans="1:10" x14ac:dyDescent="0.25">
      <c r="A830" s="63">
        <v>244</v>
      </c>
      <c r="B830" s="64">
        <v>45365</v>
      </c>
      <c r="C830" s="65" t="s">
        <v>163</v>
      </c>
      <c r="D830" s="62" t="s">
        <v>1038</v>
      </c>
      <c r="E830" s="66" t="s">
        <v>387</v>
      </c>
      <c r="F830" s="65" t="s">
        <v>343</v>
      </c>
      <c r="G830" s="72">
        <v>1000.28</v>
      </c>
      <c r="H830" s="67"/>
      <c r="I830" s="65"/>
      <c r="J830" s="64">
        <v>45366.132129629601</v>
      </c>
    </row>
    <row r="831" spans="1:10" x14ac:dyDescent="0.25">
      <c r="A831" s="63">
        <v>244</v>
      </c>
      <c r="B831" s="64">
        <v>45365</v>
      </c>
      <c r="C831" s="65" t="s">
        <v>163</v>
      </c>
      <c r="D831" s="62" t="s">
        <v>1038</v>
      </c>
      <c r="E831" s="66" t="s">
        <v>363</v>
      </c>
      <c r="F831" s="65" t="s">
        <v>430</v>
      </c>
      <c r="G831" s="72"/>
      <c r="H831" s="67">
        <v>870</v>
      </c>
      <c r="I831" s="65"/>
      <c r="J831" s="64">
        <v>45366.132129629601</v>
      </c>
    </row>
    <row r="832" spans="1:10" x14ac:dyDescent="0.25">
      <c r="A832" s="63">
        <v>244</v>
      </c>
      <c r="B832" s="64">
        <v>45365</v>
      </c>
      <c r="C832" s="65" t="s">
        <v>163</v>
      </c>
      <c r="D832" s="62" t="s">
        <v>1038</v>
      </c>
      <c r="E832" s="66" t="s">
        <v>692</v>
      </c>
      <c r="F832" s="65" t="s">
        <v>428</v>
      </c>
      <c r="G832" s="72"/>
      <c r="H832" s="67">
        <v>43.5</v>
      </c>
      <c r="I832" s="65"/>
      <c r="J832" s="64">
        <v>45366.132129629601</v>
      </c>
    </row>
    <row r="833" spans="1:10" x14ac:dyDescent="0.25">
      <c r="A833" s="63">
        <v>244</v>
      </c>
      <c r="B833" s="64">
        <v>45365</v>
      </c>
      <c r="C833" s="65" t="s">
        <v>163</v>
      </c>
      <c r="D833" s="62" t="s">
        <v>1038</v>
      </c>
      <c r="E833" s="66" t="s">
        <v>693</v>
      </c>
      <c r="F833" s="65" t="s">
        <v>429</v>
      </c>
      <c r="G833" s="72"/>
      <c r="H833" s="67">
        <v>86.78</v>
      </c>
      <c r="I833" s="65"/>
      <c r="J833" s="64">
        <v>45366.132129629601</v>
      </c>
    </row>
    <row r="834" spans="1:10" x14ac:dyDescent="0.25">
      <c r="A834" s="63">
        <v>245</v>
      </c>
      <c r="B834" s="64">
        <v>45366</v>
      </c>
      <c r="C834" s="65" t="s">
        <v>20</v>
      </c>
      <c r="D834" s="62" t="s">
        <v>1039</v>
      </c>
      <c r="E834" s="66" t="s">
        <v>387</v>
      </c>
      <c r="F834" s="65" t="s">
        <v>343</v>
      </c>
      <c r="G834" s="72">
        <v>1000.28</v>
      </c>
      <c r="H834" s="67"/>
      <c r="I834" s="65"/>
      <c r="J834" s="64">
        <v>45366.1325</v>
      </c>
    </row>
    <row r="835" spans="1:10" x14ac:dyDescent="0.25">
      <c r="A835" s="63">
        <v>245</v>
      </c>
      <c r="B835" s="64">
        <v>45366</v>
      </c>
      <c r="C835" s="65" t="s">
        <v>20</v>
      </c>
      <c r="D835" s="62" t="s">
        <v>1039</v>
      </c>
      <c r="E835" s="66" t="s">
        <v>363</v>
      </c>
      <c r="F835" s="65" t="s">
        <v>430</v>
      </c>
      <c r="G835" s="72"/>
      <c r="H835" s="67">
        <v>870</v>
      </c>
      <c r="I835" s="65"/>
      <c r="J835" s="64">
        <v>45366.1325</v>
      </c>
    </row>
    <row r="836" spans="1:10" x14ac:dyDescent="0.25">
      <c r="A836" s="63">
        <v>245</v>
      </c>
      <c r="B836" s="64">
        <v>45366</v>
      </c>
      <c r="C836" s="65" t="s">
        <v>20</v>
      </c>
      <c r="D836" s="62" t="s">
        <v>1039</v>
      </c>
      <c r="E836" s="66" t="s">
        <v>692</v>
      </c>
      <c r="F836" s="65" t="s">
        <v>428</v>
      </c>
      <c r="G836" s="72"/>
      <c r="H836" s="67">
        <v>43.5</v>
      </c>
      <c r="I836" s="65"/>
      <c r="J836" s="64">
        <v>45366.1325</v>
      </c>
    </row>
    <row r="837" spans="1:10" x14ac:dyDescent="0.25">
      <c r="A837" s="63">
        <v>245</v>
      </c>
      <c r="B837" s="64">
        <v>45366</v>
      </c>
      <c r="C837" s="65" t="s">
        <v>20</v>
      </c>
      <c r="D837" s="62" t="s">
        <v>1039</v>
      </c>
      <c r="E837" s="66" t="s">
        <v>693</v>
      </c>
      <c r="F837" s="65" t="s">
        <v>429</v>
      </c>
      <c r="G837" s="72"/>
      <c r="H837" s="67">
        <v>86.78</v>
      </c>
      <c r="I837" s="65"/>
      <c r="J837" s="64">
        <v>45366.1325</v>
      </c>
    </row>
    <row r="838" spans="1:10" x14ac:dyDescent="0.25">
      <c r="A838" s="63">
        <v>246</v>
      </c>
      <c r="B838" s="64">
        <v>45366</v>
      </c>
      <c r="C838" s="65" t="s">
        <v>30</v>
      </c>
      <c r="D838" s="62" t="s">
        <v>1042</v>
      </c>
      <c r="E838" s="66" t="s">
        <v>387</v>
      </c>
      <c r="F838" s="65" t="s">
        <v>343</v>
      </c>
      <c r="G838" s="72">
        <v>4794.46</v>
      </c>
      <c r="H838" s="67"/>
      <c r="I838" s="65"/>
      <c r="J838" s="64">
        <v>45366.3648032407</v>
      </c>
    </row>
    <row r="839" spans="1:10" x14ac:dyDescent="0.25">
      <c r="A839" s="63">
        <v>246</v>
      </c>
      <c r="B839" s="64">
        <v>45366</v>
      </c>
      <c r="C839" s="65" t="s">
        <v>30</v>
      </c>
      <c r="D839" s="62" t="s">
        <v>1042</v>
      </c>
      <c r="E839" s="66" t="s">
        <v>363</v>
      </c>
      <c r="F839" s="65" t="s">
        <v>430</v>
      </c>
      <c r="G839" s="72"/>
      <c r="H839" s="67">
        <v>4170</v>
      </c>
      <c r="I839" s="65"/>
      <c r="J839" s="64">
        <v>45366.3648032407</v>
      </c>
    </row>
    <row r="840" spans="1:10" x14ac:dyDescent="0.25">
      <c r="A840" s="63">
        <v>246</v>
      </c>
      <c r="B840" s="64">
        <v>45366</v>
      </c>
      <c r="C840" s="65" t="s">
        <v>30</v>
      </c>
      <c r="D840" s="62" t="s">
        <v>1042</v>
      </c>
      <c r="E840" s="66" t="s">
        <v>692</v>
      </c>
      <c r="F840" s="65" t="s">
        <v>428</v>
      </c>
      <c r="G840" s="72"/>
      <c r="H840" s="67">
        <v>208.5</v>
      </c>
      <c r="I840" s="65"/>
      <c r="J840" s="64">
        <v>45366.3648032407</v>
      </c>
    </row>
    <row r="841" spans="1:10" x14ac:dyDescent="0.25">
      <c r="A841" s="63">
        <v>246</v>
      </c>
      <c r="B841" s="64">
        <v>45366</v>
      </c>
      <c r="C841" s="65" t="s">
        <v>30</v>
      </c>
      <c r="D841" s="62" t="s">
        <v>1042</v>
      </c>
      <c r="E841" s="66" t="s">
        <v>693</v>
      </c>
      <c r="F841" s="65" t="s">
        <v>429</v>
      </c>
      <c r="G841" s="72"/>
      <c r="H841" s="67">
        <v>415.96</v>
      </c>
      <c r="I841" s="65"/>
      <c r="J841" s="64">
        <v>45366.3648032407</v>
      </c>
    </row>
    <row r="842" spans="1:10" x14ac:dyDescent="0.25">
      <c r="A842" s="63">
        <v>247</v>
      </c>
      <c r="B842" s="64">
        <v>45365</v>
      </c>
      <c r="C842" s="65" t="s">
        <v>111</v>
      </c>
      <c r="D842" s="62" t="s">
        <v>1043</v>
      </c>
      <c r="E842" s="66" t="s">
        <v>387</v>
      </c>
      <c r="F842" s="65" t="s">
        <v>343</v>
      </c>
      <c r="G842" s="72">
        <v>1948.83</v>
      </c>
      <c r="H842" s="67"/>
      <c r="I842" s="65"/>
      <c r="J842" s="64">
        <v>45366.396226851903</v>
      </c>
    </row>
    <row r="843" spans="1:10" x14ac:dyDescent="0.25">
      <c r="A843" s="63">
        <v>247</v>
      </c>
      <c r="B843" s="64">
        <v>45365</v>
      </c>
      <c r="C843" s="65" t="s">
        <v>111</v>
      </c>
      <c r="D843" s="62" t="s">
        <v>1043</v>
      </c>
      <c r="E843" s="66" t="s">
        <v>363</v>
      </c>
      <c r="F843" s="65" t="s">
        <v>430</v>
      </c>
      <c r="G843" s="72"/>
      <c r="H843" s="67">
        <v>1695</v>
      </c>
      <c r="I843" s="65"/>
      <c r="J843" s="64">
        <v>45366.396226851903</v>
      </c>
    </row>
    <row r="844" spans="1:10" x14ac:dyDescent="0.25">
      <c r="A844" s="63">
        <v>247</v>
      </c>
      <c r="B844" s="64">
        <v>45365</v>
      </c>
      <c r="C844" s="65" t="s">
        <v>111</v>
      </c>
      <c r="D844" s="62" t="s">
        <v>1043</v>
      </c>
      <c r="E844" s="66" t="s">
        <v>692</v>
      </c>
      <c r="F844" s="65" t="s">
        <v>428</v>
      </c>
      <c r="G844" s="72"/>
      <c r="H844" s="67">
        <v>84.75</v>
      </c>
      <c r="I844" s="65"/>
      <c r="J844" s="64">
        <v>45366.396226851903</v>
      </c>
    </row>
    <row r="845" spans="1:10" x14ac:dyDescent="0.25">
      <c r="A845" s="63">
        <v>247</v>
      </c>
      <c r="B845" s="64">
        <v>45365</v>
      </c>
      <c r="C845" s="65" t="s">
        <v>111</v>
      </c>
      <c r="D845" s="62" t="s">
        <v>1043</v>
      </c>
      <c r="E845" s="66" t="s">
        <v>693</v>
      </c>
      <c r="F845" s="65" t="s">
        <v>429</v>
      </c>
      <c r="G845" s="72"/>
      <c r="H845" s="67">
        <v>169.08</v>
      </c>
      <c r="I845" s="65"/>
      <c r="J845" s="64">
        <v>45366.396226851903</v>
      </c>
    </row>
    <row r="846" spans="1:10" x14ac:dyDescent="0.25">
      <c r="A846" s="63">
        <v>248</v>
      </c>
      <c r="B846" s="64">
        <v>45370</v>
      </c>
      <c r="C846" s="65" t="s">
        <v>111</v>
      </c>
      <c r="D846" s="62" t="s">
        <v>1046</v>
      </c>
      <c r="E846" s="66" t="s">
        <v>387</v>
      </c>
      <c r="F846" s="65" t="s">
        <v>343</v>
      </c>
      <c r="G846" s="72">
        <v>1481.52</v>
      </c>
      <c r="H846" s="67"/>
      <c r="I846" s="65"/>
      <c r="J846" s="64">
        <v>45364.665000000001</v>
      </c>
    </row>
    <row r="847" spans="1:10" x14ac:dyDescent="0.25">
      <c r="A847" s="63">
        <v>248</v>
      </c>
      <c r="B847" s="64">
        <v>45370</v>
      </c>
      <c r="C847" s="65" t="s">
        <v>111</v>
      </c>
      <c r="D847" s="62" t="s">
        <v>1046</v>
      </c>
      <c r="E847" s="66" t="s">
        <v>363</v>
      </c>
      <c r="F847" s="65" t="s">
        <v>430</v>
      </c>
      <c r="G847" s="72"/>
      <c r="H847" s="67">
        <v>1500</v>
      </c>
      <c r="I847" s="65"/>
      <c r="J847" s="64">
        <v>45364.665000000001</v>
      </c>
    </row>
    <row r="848" spans="1:10" x14ac:dyDescent="0.25">
      <c r="A848" s="63">
        <v>248</v>
      </c>
      <c r="B848" s="64">
        <v>45370</v>
      </c>
      <c r="C848" s="65" t="s">
        <v>111</v>
      </c>
      <c r="D848" s="62" t="s">
        <v>1046</v>
      </c>
      <c r="E848" s="66" t="s">
        <v>365</v>
      </c>
      <c r="F848" s="65" t="s">
        <v>446</v>
      </c>
      <c r="G848" s="72"/>
      <c r="H848" s="67">
        <v>1</v>
      </c>
      <c r="I848" s="65"/>
      <c r="J848" s="64">
        <v>45364.665000000001</v>
      </c>
    </row>
    <row r="849" spans="1:10" x14ac:dyDescent="0.25">
      <c r="A849" s="63">
        <v>248</v>
      </c>
      <c r="B849" s="64">
        <v>45370</v>
      </c>
      <c r="C849" s="65" t="s">
        <v>111</v>
      </c>
      <c r="D849" s="62" t="s">
        <v>1046</v>
      </c>
      <c r="E849" s="66" t="s">
        <v>367</v>
      </c>
      <c r="F849" s="65" t="s">
        <v>443</v>
      </c>
      <c r="G849" s="72"/>
      <c r="H849" s="67">
        <v>2</v>
      </c>
      <c r="I849" s="65"/>
      <c r="J849" s="64">
        <v>45364.665000000001</v>
      </c>
    </row>
    <row r="850" spans="1:10" x14ac:dyDescent="0.25">
      <c r="A850" s="63">
        <v>248</v>
      </c>
      <c r="B850" s="64">
        <v>45370</v>
      </c>
      <c r="C850" s="65" t="s">
        <v>111</v>
      </c>
      <c r="D850" s="62" t="s">
        <v>1046</v>
      </c>
      <c r="E850" s="66" t="s">
        <v>691</v>
      </c>
      <c r="F850" s="65" t="s">
        <v>436</v>
      </c>
      <c r="G850" s="72"/>
      <c r="H850" s="67">
        <v>3</v>
      </c>
      <c r="I850" s="65"/>
      <c r="J850" s="64">
        <v>45364.665000000001</v>
      </c>
    </row>
    <row r="851" spans="1:10" x14ac:dyDescent="0.25">
      <c r="A851" s="63">
        <v>248</v>
      </c>
      <c r="B851" s="64">
        <v>45370</v>
      </c>
      <c r="C851" s="65" t="s">
        <v>111</v>
      </c>
      <c r="D851" s="62" t="s">
        <v>1046</v>
      </c>
      <c r="E851" s="66" t="s">
        <v>692</v>
      </c>
      <c r="F851" s="65" t="s">
        <v>428</v>
      </c>
      <c r="G851" s="72"/>
      <c r="H851" s="67">
        <v>75.3</v>
      </c>
      <c r="I851" s="65"/>
      <c r="J851" s="64">
        <v>45364.665000000001</v>
      </c>
    </row>
    <row r="852" spans="1:10" x14ac:dyDescent="0.25">
      <c r="A852" s="63">
        <v>248</v>
      </c>
      <c r="B852" s="64">
        <v>45370</v>
      </c>
      <c r="C852" s="65" t="s">
        <v>111</v>
      </c>
      <c r="D852" s="62" t="s">
        <v>1046</v>
      </c>
      <c r="E852" s="66" t="s">
        <v>693</v>
      </c>
      <c r="F852" s="65" t="s">
        <v>429</v>
      </c>
      <c r="G852" s="72"/>
      <c r="H852" s="67">
        <v>150.22</v>
      </c>
      <c r="I852" s="65"/>
      <c r="J852" s="64">
        <v>45364.665000000001</v>
      </c>
    </row>
    <row r="853" spans="1:10" x14ac:dyDescent="0.25">
      <c r="A853" s="63">
        <v>248</v>
      </c>
      <c r="B853" s="64">
        <v>45370</v>
      </c>
      <c r="C853" s="65" t="s">
        <v>111</v>
      </c>
      <c r="D853" s="62" t="s">
        <v>1046</v>
      </c>
      <c r="E853" s="66" t="s">
        <v>372</v>
      </c>
      <c r="F853" s="65" t="s">
        <v>420</v>
      </c>
      <c r="G853" s="72">
        <v>250</v>
      </c>
      <c r="H853" s="67"/>
      <c r="I853" s="65"/>
      <c r="J853" s="64">
        <v>45366.129884259302</v>
      </c>
    </row>
    <row r="854" spans="1:10" x14ac:dyDescent="0.25">
      <c r="A854" s="63">
        <v>249</v>
      </c>
      <c r="B854" s="64">
        <v>45371</v>
      </c>
      <c r="C854" s="65" t="s">
        <v>183</v>
      </c>
      <c r="D854" s="62" t="s">
        <v>1048</v>
      </c>
      <c r="E854" s="66" t="s">
        <v>387</v>
      </c>
      <c r="F854" s="65" t="s">
        <v>343</v>
      </c>
      <c r="G854" s="72">
        <v>596.75</v>
      </c>
      <c r="H854" s="67"/>
      <c r="I854" s="65"/>
      <c r="J854" s="64">
        <v>45371.3456828704</v>
      </c>
    </row>
    <row r="855" spans="1:10" x14ac:dyDescent="0.25">
      <c r="A855" s="63">
        <v>249</v>
      </c>
      <c r="B855" s="64">
        <v>45371</v>
      </c>
      <c r="C855" s="65" t="s">
        <v>183</v>
      </c>
      <c r="D855" s="62" t="s">
        <v>1048</v>
      </c>
      <c r="E855" s="66" t="s">
        <v>363</v>
      </c>
      <c r="F855" s="65" t="s">
        <v>430</v>
      </c>
      <c r="G855" s="72"/>
      <c r="H855" s="67">
        <v>600</v>
      </c>
      <c r="I855" s="65"/>
      <c r="J855" s="64">
        <v>45371.3456828704</v>
      </c>
    </row>
    <row r="856" spans="1:10" x14ac:dyDescent="0.25">
      <c r="A856" s="63">
        <v>249</v>
      </c>
      <c r="B856" s="64">
        <v>45371</v>
      </c>
      <c r="C856" s="65" t="s">
        <v>183</v>
      </c>
      <c r="D856" s="62" t="s">
        <v>1048</v>
      </c>
      <c r="E856" s="66" t="s">
        <v>365</v>
      </c>
      <c r="F856" s="65" t="s">
        <v>446</v>
      </c>
      <c r="G856" s="72"/>
      <c r="H856" s="67">
        <v>1</v>
      </c>
      <c r="I856" s="65"/>
      <c r="J856" s="64">
        <v>45371.3456828704</v>
      </c>
    </row>
    <row r="857" spans="1:10" x14ac:dyDescent="0.25">
      <c r="A857" s="63">
        <v>249</v>
      </c>
      <c r="B857" s="64">
        <v>45371</v>
      </c>
      <c r="C857" s="65" t="s">
        <v>183</v>
      </c>
      <c r="D857" s="62" t="s">
        <v>1048</v>
      </c>
      <c r="E857" s="66" t="s">
        <v>367</v>
      </c>
      <c r="F857" s="65" t="s">
        <v>443</v>
      </c>
      <c r="G857" s="72"/>
      <c r="H857" s="67">
        <v>2</v>
      </c>
      <c r="I857" s="65"/>
      <c r="J857" s="64">
        <v>45371.3456828704</v>
      </c>
    </row>
    <row r="858" spans="1:10" x14ac:dyDescent="0.25">
      <c r="A858" s="63">
        <v>249</v>
      </c>
      <c r="B858" s="64">
        <v>45371</v>
      </c>
      <c r="C858" s="65" t="s">
        <v>183</v>
      </c>
      <c r="D858" s="62" t="s">
        <v>1048</v>
      </c>
      <c r="E858" s="66" t="s">
        <v>691</v>
      </c>
      <c r="F858" s="65" t="s">
        <v>436</v>
      </c>
      <c r="G858" s="72"/>
      <c r="H858" s="67">
        <v>3</v>
      </c>
      <c r="I858" s="65"/>
      <c r="J858" s="64">
        <v>45371.3456828704</v>
      </c>
    </row>
    <row r="859" spans="1:10" x14ac:dyDescent="0.25">
      <c r="A859" s="63">
        <v>249</v>
      </c>
      <c r="B859" s="64">
        <v>45371</v>
      </c>
      <c r="C859" s="65" t="s">
        <v>183</v>
      </c>
      <c r="D859" s="62" t="s">
        <v>1048</v>
      </c>
      <c r="E859" s="66" t="s">
        <v>692</v>
      </c>
      <c r="F859" s="65" t="s">
        <v>428</v>
      </c>
      <c r="G859" s="72"/>
      <c r="H859" s="67">
        <v>30.3</v>
      </c>
      <c r="I859" s="65"/>
      <c r="J859" s="64">
        <v>45371.3456828704</v>
      </c>
    </row>
    <row r="860" spans="1:10" x14ac:dyDescent="0.25">
      <c r="A860" s="63">
        <v>249</v>
      </c>
      <c r="B860" s="64">
        <v>45371</v>
      </c>
      <c r="C860" s="65" t="s">
        <v>183</v>
      </c>
      <c r="D860" s="62" t="s">
        <v>1048</v>
      </c>
      <c r="E860" s="66" t="s">
        <v>693</v>
      </c>
      <c r="F860" s="65" t="s">
        <v>429</v>
      </c>
      <c r="G860" s="72"/>
      <c r="H860" s="67">
        <v>60.45</v>
      </c>
      <c r="I860" s="65"/>
      <c r="J860" s="64">
        <v>45371.3456828704</v>
      </c>
    </row>
    <row r="861" spans="1:10" x14ac:dyDescent="0.25">
      <c r="A861" s="63">
        <v>249</v>
      </c>
      <c r="B861" s="64">
        <v>45371</v>
      </c>
      <c r="C861" s="65" t="s">
        <v>183</v>
      </c>
      <c r="D861" s="62" t="s">
        <v>1048</v>
      </c>
      <c r="E861" s="66" t="s">
        <v>372</v>
      </c>
      <c r="F861" s="65" t="s">
        <v>420</v>
      </c>
      <c r="G861" s="72">
        <v>100</v>
      </c>
      <c r="H861" s="67"/>
      <c r="I861" s="65"/>
      <c r="J861" s="64">
        <v>45371.3456828704</v>
      </c>
    </row>
    <row r="862" spans="1:10" x14ac:dyDescent="0.25">
      <c r="A862" s="63">
        <v>250</v>
      </c>
      <c r="B862" s="64">
        <v>45370</v>
      </c>
      <c r="C862" s="65" t="s">
        <v>1035</v>
      </c>
      <c r="D862" s="62" t="s">
        <v>1052</v>
      </c>
      <c r="E862" s="66" t="s">
        <v>387</v>
      </c>
      <c r="F862" s="65" t="s">
        <v>343</v>
      </c>
      <c r="G862" s="72">
        <v>2553.0100000000002</v>
      </c>
      <c r="H862" s="67"/>
      <c r="I862" s="65"/>
      <c r="J862" s="64">
        <v>45371.407384259299</v>
      </c>
    </row>
    <row r="863" spans="1:10" x14ac:dyDescent="0.25">
      <c r="A863" s="63">
        <v>250</v>
      </c>
      <c r="B863" s="64">
        <v>45370</v>
      </c>
      <c r="C863" s="65" t="s">
        <v>1035</v>
      </c>
      <c r="D863" s="62" t="s">
        <v>1052</v>
      </c>
      <c r="E863" s="66" t="s">
        <v>363</v>
      </c>
      <c r="F863" s="65" t="s">
        <v>430</v>
      </c>
      <c r="G863" s="72"/>
      <c r="H863" s="67">
        <v>3900</v>
      </c>
      <c r="I863" s="65"/>
      <c r="J863" s="64">
        <v>45371.407384259299</v>
      </c>
    </row>
    <row r="864" spans="1:10" x14ac:dyDescent="0.25">
      <c r="A864" s="63">
        <v>250</v>
      </c>
      <c r="B864" s="64">
        <v>45370</v>
      </c>
      <c r="C864" s="65" t="s">
        <v>1035</v>
      </c>
      <c r="D864" s="62" t="s">
        <v>1052</v>
      </c>
      <c r="E864" s="66" t="s">
        <v>365</v>
      </c>
      <c r="F864" s="65" t="s">
        <v>446</v>
      </c>
      <c r="G864" s="72"/>
      <c r="H864" s="67">
        <v>10</v>
      </c>
      <c r="I864" s="65"/>
      <c r="J864" s="64">
        <v>45371.407384259299</v>
      </c>
    </row>
    <row r="865" spans="1:10" x14ac:dyDescent="0.25">
      <c r="A865" s="63">
        <v>250</v>
      </c>
      <c r="B865" s="64">
        <v>45370</v>
      </c>
      <c r="C865" s="65" t="s">
        <v>1035</v>
      </c>
      <c r="D865" s="62" t="s">
        <v>1052</v>
      </c>
      <c r="E865" s="66" t="s">
        <v>367</v>
      </c>
      <c r="F865" s="65" t="s">
        <v>443</v>
      </c>
      <c r="G865" s="72"/>
      <c r="H865" s="67">
        <v>20</v>
      </c>
      <c r="I865" s="65"/>
      <c r="J865" s="64">
        <v>45371.407384259299</v>
      </c>
    </row>
    <row r="866" spans="1:10" x14ac:dyDescent="0.25">
      <c r="A866" s="63">
        <v>250</v>
      </c>
      <c r="B866" s="64">
        <v>45370</v>
      </c>
      <c r="C866" s="65" t="s">
        <v>1035</v>
      </c>
      <c r="D866" s="62" t="s">
        <v>1052</v>
      </c>
      <c r="E866" s="66" t="s">
        <v>691</v>
      </c>
      <c r="F866" s="65" t="s">
        <v>436</v>
      </c>
      <c r="G866" s="72"/>
      <c r="H866" s="67">
        <v>30</v>
      </c>
      <c r="I866" s="65"/>
      <c r="J866" s="64">
        <v>45371.407384259299</v>
      </c>
    </row>
    <row r="867" spans="1:10" x14ac:dyDescent="0.25">
      <c r="A867" s="63">
        <v>250</v>
      </c>
      <c r="B867" s="64">
        <v>45370</v>
      </c>
      <c r="C867" s="65" t="s">
        <v>1035</v>
      </c>
      <c r="D867" s="62" t="s">
        <v>1052</v>
      </c>
      <c r="E867" s="66" t="s">
        <v>692</v>
      </c>
      <c r="F867" s="65" t="s">
        <v>428</v>
      </c>
      <c r="G867" s="72"/>
      <c r="H867" s="67">
        <v>198</v>
      </c>
      <c r="I867" s="65"/>
      <c r="J867" s="64">
        <v>45371.407384259299</v>
      </c>
    </row>
    <row r="868" spans="1:10" x14ac:dyDescent="0.25">
      <c r="A868" s="63">
        <v>250</v>
      </c>
      <c r="B868" s="64">
        <v>45370</v>
      </c>
      <c r="C868" s="65" t="s">
        <v>1035</v>
      </c>
      <c r="D868" s="62" t="s">
        <v>1052</v>
      </c>
      <c r="E868" s="66" t="s">
        <v>693</v>
      </c>
      <c r="F868" s="65" t="s">
        <v>429</v>
      </c>
      <c r="G868" s="72"/>
      <c r="H868" s="67">
        <v>395.01</v>
      </c>
      <c r="I868" s="65"/>
      <c r="J868" s="64">
        <v>45371.407384259299</v>
      </c>
    </row>
    <row r="869" spans="1:10" x14ac:dyDescent="0.25">
      <c r="A869" s="63">
        <v>250</v>
      </c>
      <c r="B869" s="64">
        <v>45370</v>
      </c>
      <c r="C869" s="65" t="s">
        <v>1035</v>
      </c>
      <c r="D869" s="62" t="s">
        <v>1052</v>
      </c>
      <c r="E869" s="66" t="s">
        <v>372</v>
      </c>
      <c r="F869" s="65" t="s">
        <v>420</v>
      </c>
      <c r="G869" s="72">
        <v>2000</v>
      </c>
      <c r="H869" s="67"/>
      <c r="I869" s="65"/>
      <c r="J869" s="64">
        <v>45371.407384259299</v>
      </c>
    </row>
    <row r="870" spans="1:10" x14ac:dyDescent="0.25">
      <c r="A870" s="63">
        <v>251</v>
      </c>
      <c r="B870" s="64">
        <v>45371</v>
      </c>
      <c r="C870" s="65" t="s">
        <v>122</v>
      </c>
      <c r="D870" s="62" t="s">
        <v>1053</v>
      </c>
      <c r="E870" s="66" t="s">
        <v>387</v>
      </c>
      <c r="F870" s="65" t="s">
        <v>343</v>
      </c>
      <c r="G870" s="72">
        <v>4828.95</v>
      </c>
      <c r="H870" s="67"/>
      <c r="I870" s="65"/>
      <c r="J870" s="64">
        <v>45371.415694444397</v>
      </c>
    </row>
    <row r="871" spans="1:10" x14ac:dyDescent="0.25">
      <c r="A871" s="63">
        <v>251</v>
      </c>
      <c r="B871" s="64">
        <v>45371</v>
      </c>
      <c r="C871" s="65" t="s">
        <v>122</v>
      </c>
      <c r="D871" s="62" t="s">
        <v>1053</v>
      </c>
      <c r="E871" s="66" t="s">
        <v>363</v>
      </c>
      <c r="F871" s="65" t="s">
        <v>430</v>
      </c>
      <c r="G871" s="72"/>
      <c r="H871" s="67">
        <v>4200</v>
      </c>
      <c r="I871" s="65"/>
      <c r="J871" s="64">
        <v>45371.415694444397</v>
      </c>
    </row>
    <row r="872" spans="1:10" x14ac:dyDescent="0.25">
      <c r="A872" s="63">
        <v>251</v>
      </c>
      <c r="B872" s="64">
        <v>45371</v>
      </c>
      <c r="C872" s="65" t="s">
        <v>122</v>
      </c>
      <c r="D872" s="62" t="s">
        <v>1053</v>
      </c>
      <c r="E872" s="66" t="s">
        <v>692</v>
      </c>
      <c r="F872" s="65" t="s">
        <v>428</v>
      </c>
      <c r="G872" s="72"/>
      <c r="H872" s="67">
        <v>210</v>
      </c>
      <c r="I872" s="65"/>
      <c r="J872" s="64">
        <v>45371.415694444397</v>
      </c>
    </row>
    <row r="873" spans="1:10" x14ac:dyDescent="0.25">
      <c r="A873" s="63">
        <v>251</v>
      </c>
      <c r="B873" s="64">
        <v>45371</v>
      </c>
      <c r="C873" s="65" t="s">
        <v>122</v>
      </c>
      <c r="D873" s="62" t="s">
        <v>1053</v>
      </c>
      <c r="E873" s="66" t="s">
        <v>693</v>
      </c>
      <c r="F873" s="65" t="s">
        <v>429</v>
      </c>
      <c r="G873" s="72"/>
      <c r="H873" s="67">
        <v>418.95</v>
      </c>
      <c r="I873" s="65"/>
      <c r="J873" s="64">
        <v>45371.415694444397</v>
      </c>
    </row>
    <row r="874" spans="1:10" x14ac:dyDescent="0.25">
      <c r="A874" s="63">
        <v>252</v>
      </c>
      <c r="B874" s="64">
        <v>45371</v>
      </c>
      <c r="C874" s="65" t="s">
        <v>104</v>
      </c>
      <c r="D874" s="62" t="s">
        <v>1054</v>
      </c>
      <c r="E874" s="66" t="s">
        <v>387</v>
      </c>
      <c r="F874" s="65" t="s">
        <v>343</v>
      </c>
      <c r="G874" s="72">
        <v>5173.88</v>
      </c>
      <c r="H874" s="67"/>
      <c r="I874" s="65"/>
      <c r="J874" s="64">
        <v>45371.421689814801</v>
      </c>
    </row>
    <row r="875" spans="1:10" x14ac:dyDescent="0.25">
      <c r="A875" s="63">
        <v>252</v>
      </c>
      <c r="B875" s="64">
        <v>45371</v>
      </c>
      <c r="C875" s="65" t="s">
        <v>104</v>
      </c>
      <c r="D875" s="62" t="s">
        <v>1054</v>
      </c>
      <c r="E875" s="66" t="s">
        <v>363</v>
      </c>
      <c r="F875" s="65" t="s">
        <v>430</v>
      </c>
      <c r="G875" s="72"/>
      <c r="H875" s="67">
        <v>4500</v>
      </c>
      <c r="I875" s="65"/>
      <c r="J875" s="64">
        <v>45371.421689814801</v>
      </c>
    </row>
    <row r="876" spans="1:10" x14ac:dyDescent="0.25">
      <c r="A876" s="63">
        <v>252</v>
      </c>
      <c r="B876" s="64">
        <v>45371</v>
      </c>
      <c r="C876" s="65" t="s">
        <v>104</v>
      </c>
      <c r="D876" s="62" t="s">
        <v>1054</v>
      </c>
      <c r="E876" s="66" t="s">
        <v>692</v>
      </c>
      <c r="F876" s="65" t="s">
        <v>428</v>
      </c>
      <c r="G876" s="72"/>
      <c r="H876" s="67">
        <v>225</v>
      </c>
      <c r="I876" s="65"/>
      <c r="J876" s="64">
        <v>45371.421689814801</v>
      </c>
    </row>
    <row r="877" spans="1:10" x14ac:dyDescent="0.25">
      <c r="A877" s="63">
        <v>252</v>
      </c>
      <c r="B877" s="64">
        <v>45371</v>
      </c>
      <c r="C877" s="65" t="s">
        <v>104</v>
      </c>
      <c r="D877" s="62" t="s">
        <v>1054</v>
      </c>
      <c r="E877" s="66" t="s">
        <v>693</v>
      </c>
      <c r="F877" s="65" t="s">
        <v>429</v>
      </c>
      <c r="G877" s="72"/>
      <c r="H877" s="67">
        <v>448.88</v>
      </c>
      <c r="I877" s="65"/>
      <c r="J877" s="64">
        <v>45371.421689814801</v>
      </c>
    </row>
    <row r="878" spans="1:10" x14ac:dyDescent="0.25">
      <c r="A878" s="63">
        <v>253</v>
      </c>
      <c r="B878" s="64">
        <v>45371</v>
      </c>
      <c r="C878" s="65" t="s">
        <v>236</v>
      </c>
      <c r="D878" s="62" t="s">
        <v>1068</v>
      </c>
      <c r="E878" s="66" t="s">
        <v>387</v>
      </c>
      <c r="F878" s="65" t="s">
        <v>343</v>
      </c>
      <c r="G878" s="72">
        <v>1214.1400000000001</v>
      </c>
      <c r="H878" s="67"/>
      <c r="I878" s="65"/>
      <c r="J878" s="64">
        <v>45371.474097222199</v>
      </c>
    </row>
    <row r="879" spans="1:10" x14ac:dyDescent="0.25">
      <c r="A879" s="63">
        <v>253</v>
      </c>
      <c r="B879" s="64">
        <v>45371</v>
      </c>
      <c r="C879" s="65" t="s">
        <v>236</v>
      </c>
      <c r="D879" s="62" t="s">
        <v>1068</v>
      </c>
      <c r="E879" s="66" t="s">
        <v>363</v>
      </c>
      <c r="F879" s="65" t="s">
        <v>430</v>
      </c>
      <c r="G879" s="72"/>
      <c r="H879" s="67">
        <v>1050</v>
      </c>
      <c r="I879" s="65"/>
      <c r="J879" s="64">
        <v>45371.474097222199</v>
      </c>
    </row>
    <row r="880" spans="1:10" x14ac:dyDescent="0.25">
      <c r="A880" s="63">
        <v>253</v>
      </c>
      <c r="B880" s="64">
        <v>45371</v>
      </c>
      <c r="C880" s="65" t="s">
        <v>236</v>
      </c>
      <c r="D880" s="62" t="s">
        <v>1068</v>
      </c>
      <c r="E880" s="66" t="s">
        <v>365</v>
      </c>
      <c r="F880" s="65" t="s">
        <v>446</v>
      </c>
      <c r="G880" s="72"/>
      <c r="H880" s="67">
        <v>1</v>
      </c>
      <c r="I880" s="65"/>
      <c r="J880" s="64">
        <v>45371.474097222199</v>
      </c>
    </row>
    <row r="881" spans="1:10" x14ac:dyDescent="0.25">
      <c r="A881" s="63">
        <v>253</v>
      </c>
      <c r="B881" s="64">
        <v>45371</v>
      </c>
      <c r="C881" s="65" t="s">
        <v>236</v>
      </c>
      <c r="D881" s="62" t="s">
        <v>1068</v>
      </c>
      <c r="E881" s="66" t="s">
        <v>367</v>
      </c>
      <c r="F881" s="65" t="s">
        <v>443</v>
      </c>
      <c r="G881" s="72"/>
      <c r="H881" s="67">
        <v>2</v>
      </c>
      <c r="I881" s="65"/>
      <c r="J881" s="64">
        <v>45371.474097222199</v>
      </c>
    </row>
    <row r="882" spans="1:10" x14ac:dyDescent="0.25">
      <c r="A882" s="63">
        <v>253</v>
      </c>
      <c r="B882" s="64">
        <v>45371</v>
      </c>
      <c r="C882" s="65" t="s">
        <v>236</v>
      </c>
      <c r="D882" s="62" t="s">
        <v>1068</v>
      </c>
      <c r="E882" s="66" t="s">
        <v>691</v>
      </c>
      <c r="F882" s="65" t="s">
        <v>436</v>
      </c>
      <c r="G882" s="72"/>
      <c r="H882" s="67">
        <v>3</v>
      </c>
      <c r="I882" s="65"/>
      <c r="J882" s="64">
        <v>45371.474097222199</v>
      </c>
    </row>
    <row r="883" spans="1:10" x14ac:dyDescent="0.25">
      <c r="A883" s="63">
        <v>253</v>
      </c>
      <c r="B883" s="64">
        <v>45371</v>
      </c>
      <c r="C883" s="65" t="s">
        <v>236</v>
      </c>
      <c r="D883" s="62" t="s">
        <v>1068</v>
      </c>
      <c r="E883" s="66" t="s">
        <v>692</v>
      </c>
      <c r="F883" s="65" t="s">
        <v>428</v>
      </c>
      <c r="G883" s="72"/>
      <c r="H883" s="67">
        <v>52.8</v>
      </c>
      <c r="I883" s="65"/>
      <c r="J883" s="64">
        <v>45371.474097222199</v>
      </c>
    </row>
    <row r="884" spans="1:10" x14ac:dyDescent="0.25">
      <c r="A884" s="63">
        <v>253</v>
      </c>
      <c r="B884" s="64">
        <v>45371</v>
      </c>
      <c r="C884" s="65" t="s">
        <v>236</v>
      </c>
      <c r="D884" s="62" t="s">
        <v>1068</v>
      </c>
      <c r="E884" s="66" t="s">
        <v>693</v>
      </c>
      <c r="F884" s="65" t="s">
        <v>429</v>
      </c>
      <c r="G884" s="72"/>
      <c r="H884" s="67">
        <v>105.34</v>
      </c>
      <c r="I884" s="65"/>
      <c r="J884" s="64">
        <v>45371.474097222199</v>
      </c>
    </row>
    <row r="885" spans="1:10" x14ac:dyDescent="0.25">
      <c r="A885" s="63">
        <v>254</v>
      </c>
      <c r="B885" s="64">
        <v>45371</v>
      </c>
      <c r="C885" s="65" t="s">
        <v>194</v>
      </c>
      <c r="D885" s="62" t="s">
        <v>1069</v>
      </c>
      <c r="E885" s="66" t="s">
        <v>387</v>
      </c>
      <c r="F885" s="65" t="s">
        <v>343</v>
      </c>
      <c r="G885" s="72">
        <v>1006.03</v>
      </c>
      <c r="H885" s="67"/>
      <c r="I885" s="65"/>
      <c r="J885" s="64">
        <v>45371.480439814797</v>
      </c>
    </row>
    <row r="886" spans="1:10" x14ac:dyDescent="0.25">
      <c r="A886" s="63">
        <v>254</v>
      </c>
      <c r="B886" s="64">
        <v>45371</v>
      </c>
      <c r="C886" s="65" t="s">
        <v>194</v>
      </c>
      <c r="D886" s="62" t="s">
        <v>1069</v>
      </c>
      <c r="E886" s="66" t="s">
        <v>363</v>
      </c>
      <c r="F886" s="65" t="s">
        <v>430</v>
      </c>
      <c r="G886" s="72"/>
      <c r="H886" s="67">
        <v>875</v>
      </c>
      <c r="I886" s="65"/>
      <c r="J886" s="64">
        <v>45371.480439814797</v>
      </c>
    </row>
    <row r="887" spans="1:10" x14ac:dyDescent="0.25">
      <c r="A887" s="63">
        <v>254</v>
      </c>
      <c r="B887" s="64">
        <v>45371</v>
      </c>
      <c r="C887" s="65" t="s">
        <v>194</v>
      </c>
      <c r="D887" s="62" t="s">
        <v>1069</v>
      </c>
      <c r="E887" s="66" t="s">
        <v>692</v>
      </c>
      <c r="F887" s="65" t="s">
        <v>428</v>
      </c>
      <c r="G887" s="72"/>
      <c r="H887" s="67">
        <v>43.75</v>
      </c>
      <c r="I887" s="65"/>
      <c r="J887" s="64">
        <v>45371.480439814797</v>
      </c>
    </row>
    <row r="888" spans="1:10" x14ac:dyDescent="0.25">
      <c r="A888" s="63">
        <v>254</v>
      </c>
      <c r="B888" s="64">
        <v>45371</v>
      </c>
      <c r="C888" s="65" t="s">
        <v>194</v>
      </c>
      <c r="D888" s="62" t="s">
        <v>1069</v>
      </c>
      <c r="E888" s="66" t="s">
        <v>693</v>
      </c>
      <c r="F888" s="65" t="s">
        <v>429</v>
      </c>
      <c r="G888" s="72"/>
      <c r="H888" s="67">
        <v>87.28</v>
      </c>
      <c r="I888" s="65"/>
      <c r="J888" s="64">
        <v>45371.480439814797</v>
      </c>
    </row>
    <row r="889" spans="1:10" x14ac:dyDescent="0.25">
      <c r="A889" s="63">
        <v>255</v>
      </c>
      <c r="B889" s="64">
        <v>45371</v>
      </c>
      <c r="C889" s="65" t="s">
        <v>169</v>
      </c>
      <c r="D889" s="62" t="s">
        <v>1070</v>
      </c>
      <c r="E889" s="66" t="s">
        <v>387</v>
      </c>
      <c r="F889" s="65" t="s">
        <v>343</v>
      </c>
      <c r="G889" s="72">
        <v>1207.24</v>
      </c>
      <c r="H889" s="67"/>
      <c r="I889" s="65"/>
      <c r="J889" s="64">
        <v>45371.483321759297</v>
      </c>
    </row>
    <row r="890" spans="1:10" x14ac:dyDescent="0.25">
      <c r="A890" s="63">
        <v>255</v>
      </c>
      <c r="B890" s="64">
        <v>45371</v>
      </c>
      <c r="C890" s="65" t="s">
        <v>169</v>
      </c>
      <c r="D890" s="62" t="s">
        <v>1070</v>
      </c>
      <c r="E890" s="66" t="s">
        <v>363</v>
      </c>
      <c r="F890" s="65" t="s">
        <v>430</v>
      </c>
      <c r="G890" s="72"/>
      <c r="H890" s="67">
        <v>1050</v>
      </c>
      <c r="I890" s="65"/>
      <c r="J890" s="64">
        <v>45371.483321759297</v>
      </c>
    </row>
    <row r="891" spans="1:10" x14ac:dyDescent="0.25">
      <c r="A891" s="63">
        <v>255</v>
      </c>
      <c r="B891" s="64">
        <v>45371</v>
      </c>
      <c r="C891" s="65" t="s">
        <v>169</v>
      </c>
      <c r="D891" s="62" t="s">
        <v>1070</v>
      </c>
      <c r="E891" s="66" t="s">
        <v>692</v>
      </c>
      <c r="F891" s="65" t="s">
        <v>428</v>
      </c>
      <c r="G891" s="72"/>
      <c r="H891" s="67">
        <v>52.5</v>
      </c>
      <c r="I891" s="65"/>
      <c r="J891" s="64">
        <v>45371.483321759297</v>
      </c>
    </row>
    <row r="892" spans="1:10" x14ac:dyDescent="0.25">
      <c r="A892" s="63">
        <v>255</v>
      </c>
      <c r="B892" s="64">
        <v>45371</v>
      </c>
      <c r="C892" s="65" t="s">
        <v>169</v>
      </c>
      <c r="D892" s="62" t="s">
        <v>1070</v>
      </c>
      <c r="E892" s="66" t="s">
        <v>693</v>
      </c>
      <c r="F892" s="65" t="s">
        <v>429</v>
      </c>
      <c r="G892" s="72"/>
      <c r="H892" s="67">
        <v>104.74</v>
      </c>
      <c r="I892" s="65"/>
      <c r="J892" s="64">
        <v>45371.483321759297</v>
      </c>
    </row>
    <row r="893" spans="1:10" x14ac:dyDescent="0.25">
      <c r="A893" s="63">
        <v>256</v>
      </c>
      <c r="B893" s="64">
        <v>45371</v>
      </c>
      <c r="C893" s="65" t="s">
        <v>172</v>
      </c>
      <c r="D893" s="62" t="s">
        <v>1071</v>
      </c>
      <c r="E893" s="66" t="s">
        <v>387</v>
      </c>
      <c r="F893" s="65" t="s">
        <v>343</v>
      </c>
      <c r="G893" s="72">
        <v>3219.3</v>
      </c>
      <c r="H893" s="67"/>
      <c r="I893" s="65"/>
      <c r="J893" s="64">
        <v>45371.593854166698</v>
      </c>
    </row>
    <row r="894" spans="1:10" x14ac:dyDescent="0.25">
      <c r="A894" s="63">
        <v>256</v>
      </c>
      <c r="B894" s="64">
        <v>45371</v>
      </c>
      <c r="C894" s="65" t="s">
        <v>172</v>
      </c>
      <c r="D894" s="62" t="s">
        <v>1071</v>
      </c>
      <c r="E894" s="66" t="s">
        <v>363</v>
      </c>
      <c r="F894" s="65" t="s">
        <v>430</v>
      </c>
      <c r="G894" s="72"/>
      <c r="H894" s="67">
        <v>2800</v>
      </c>
      <c r="I894" s="65"/>
      <c r="J894" s="64">
        <v>45371.593854166698</v>
      </c>
    </row>
    <row r="895" spans="1:10" x14ac:dyDescent="0.25">
      <c r="A895" s="63">
        <v>256</v>
      </c>
      <c r="B895" s="64">
        <v>45371</v>
      </c>
      <c r="C895" s="65" t="s">
        <v>172</v>
      </c>
      <c r="D895" s="62" t="s">
        <v>1071</v>
      </c>
      <c r="E895" s="66" t="s">
        <v>692</v>
      </c>
      <c r="F895" s="65" t="s">
        <v>428</v>
      </c>
      <c r="G895" s="72"/>
      <c r="H895" s="67">
        <v>140</v>
      </c>
      <c r="I895" s="65"/>
      <c r="J895" s="64">
        <v>45371.593854166698</v>
      </c>
    </row>
    <row r="896" spans="1:10" x14ac:dyDescent="0.25">
      <c r="A896" s="63">
        <v>256</v>
      </c>
      <c r="B896" s="64">
        <v>45371</v>
      </c>
      <c r="C896" s="65" t="s">
        <v>172</v>
      </c>
      <c r="D896" s="62" t="s">
        <v>1071</v>
      </c>
      <c r="E896" s="66" t="s">
        <v>693</v>
      </c>
      <c r="F896" s="65" t="s">
        <v>429</v>
      </c>
      <c r="G896" s="72"/>
      <c r="H896" s="67">
        <v>279.3</v>
      </c>
      <c r="I896" s="65"/>
      <c r="J896" s="64">
        <v>45371.593854166698</v>
      </c>
    </row>
    <row r="897" spans="1:10" x14ac:dyDescent="0.25">
      <c r="A897" s="63">
        <v>257</v>
      </c>
      <c r="B897" s="64">
        <v>45371</v>
      </c>
      <c r="C897" s="65" t="s">
        <v>210</v>
      </c>
      <c r="D897" s="62" t="s">
        <v>1072</v>
      </c>
      <c r="E897" s="66" t="s">
        <v>387</v>
      </c>
      <c r="F897" s="65" t="s">
        <v>343</v>
      </c>
      <c r="G897" s="72">
        <v>4024.13</v>
      </c>
      <c r="H897" s="67"/>
      <c r="I897" s="65"/>
      <c r="J897" s="64">
        <v>45371.601875</v>
      </c>
    </row>
    <row r="898" spans="1:10" x14ac:dyDescent="0.25">
      <c r="A898" s="63">
        <v>257</v>
      </c>
      <c r="B898" s="64">
        <v>45371</v>
      </c>
      <c r="C898" s="65" t="s">
        <v>210</v>
      </c>
      <c r="D898" s="62" t="s">
        <v>1072</v>
      </c>
      <c r="E898" s="66" t="s">
        <v>363</v>
      </c>
      <c r="F898" s="65" t="s">
        <v>430</v>
      </c>
      <c r="G898" s="72"/>
      <c r="H898" s="67">
        <v>3500</v>
      </c>
      <c r="I898" s="65"/>
      <c r="J898" s="64">
        <v>45371.601875</v>
      </c>
    </row>
    <row r="899" spans="1:10" x14ac:dyDescent="0.25">
      <c r="A899" s="63">
        <v>257</v>
      </c>
      <c r="B899" s="64">
        <v>45371</v>
      </c>
      <c r="C899" s="65" t="s">
        <v>210</v>
      </c>
      <c r="D899" s="62" t="s">
        <v>1072</v>
      </c>
      <c r="E899" s="66" t="s">
        <v>692</v>
      </c>
      <c r="F899" s="65" t="s">
        <v>428</v>
      </c>
      <c r="G899" s="72"/>
      <c r="H899" s="67">
        <v>175</v>
      </c>
      <c r="I899" s="65"/>
      <c r="J899" s="64">
        <v>45371.601875</v>
      </c>
    </row>
    <row r="900" spans="1:10" x14ac:dyDescent="0.25">
      <c r="A900" s="63">
        <v>257</v>
      </c>
      <c r="B900" s="64">
        <v>45371</v>
      </c>
      <c r="C900" s="65" t="s">
        <v>210</v>
      </c>
      <c r="D900" s="62" t="s">
        <v>1072</v>
      </c>
      <c r="E900" s="66" t="s">
        <v>693</v>
      </c>
      <c r="F900" s="65" t="s">
        <v>429</v>
      </c>
      <c r="G900" s="72"/>
      <c r="H900" s="67">
        <v>349.13</v>
      </c>
      <c r="I900" s="65"/>
      <c r="J900" s="64">
        <v>45371.601875</v>
      </c>
    </row>
    <row r="901" spans="1:10" x14ac:dyDescent="0.25">
      <c r="A901" s="63">
        <v>258</v>
      </c>
      <c r="B901" s="64">
        <v>45371</v>
      </c>
      <c r="C901" s="65" t="s">
        <v>163</v>
      </c>
      <c r="D901" s="62" t="s">
        <v>1073</v>
      </c>
      <c r="E901" s="66" t="s">
        <v>387</v>
      </c>
      <c r="F901" s="65" t="s">
        <v>343</v>
      </c>
      <c r="G901" s="72">
        <v>5633.78</v>
      </c>
      <c r="H901" s="67"/>
      <c r="I901" s="65"/>
      <c r="J901" s="64">
        <v>45371.607002314799</v>
      </c>
    </row>
    <row r="902" spans="1:10" x14ac:dyDescent="0.25">
      <c r="A902" s="63">
        <v>258</v>
      </c>
      <c r="B902" s="64">
        <v>45371</v>
      </c>
      <c r="C902" s="65" t="s">
        <v>163</v>
      </c>
      <c r="D902" s="62" t="s">
        <v>1073</v>
      </c>
      <c r="E902" s="66" t="s">
        <v>363</v>
      </c>
      <c r="F902" s="65" t="s">
        <v>430</v>
      </c>
      <c r="G902" s="72"/>
      <c r="H902" s="67">
        <v>4900</v>
      </c>
      <c r="I902" s="65"/>
      <c r="J902" s="64">
        <v>45371.607002314799</v>
      </c>
    </row>
    <row r="903" spans="1:10" x14ac:dyDescent="0.25">
      <c r="A903" s="63">
        <v>258</v>
      </c>
      <c r="B903" s="64">
        <v>45371</v>
      </c>
      <c r="C903" s="65" t="s">
        <v>163</v>
      </c>
      <c r="D903" s="62" t="s">
        <v>1073</v>
      </c>
      <c r="E903" s="66" t="s">
        <v>692</v>
      </c>
      <c r="F903" s="65" t="s">
        <v>428</v>
      </c>
      <c r="G903" s="72"/>
      <c r="H903" s="67">
        <v>245</v>
      </c>
      <c r="I903" s="65"/>
      <c r="J903" s="64">
        <v>45371.607002314799</v>
      </c>
    </row>
    <row r="904" spans="1:10" x14ac:dyDescent="0.25">
      <c r="A904" s="63">
        <v>258</v>
      </c>
      <c r="B904" s="64">
        <v>45371</v>
      </c>
      <c r="C904" s="65" t="s">
        <v>163</v>
      </c>
      <c r="D904" s="62" t="s">
        <v>1073</v>
      </c>
      <c r="E904" s="66" t="s">
        <v>693</v>
      </c>
      <c r="F904" s="65" t="s">
        <v>429</v>
      </c>
      <c r="G904" s="72"/>
      <c r="H904" s="67">
        <v>488.78</v>
      </c>
      <c r="I904" s="65"/>
      <c r="J904" s="64">
        <v>45371.607002314799</v>
      </c>
    </row>
    <row r="905" spans="1:10" x14ac:dyDescent="0.25">
      <c r="A905" s="63">
        <v>259</v>
      </c>
      <c r="B905" s="64">
        <v>45371</v>
      </c>
      <c r="C905" s="65" t="s">
        <v>126</v>
      </c>
      <c r="D905" s="62" t="s">
        <v>1074</v>
      </c>
      <c r="E905" s="66" t="s">
        <v>387</v>
      </c>
      <c r="F905" s="65" t="s">
        <v>343</v>
      </c>
      <c r="G905" s="72">
        <v>845.07</v>
      </c>
      <c r="H905" s="67"/>
      <c r="I905" s="65"/>
      <c r="J905" s="64">
        <v>45371.608124999999</v>
      </c>
    </row>
    <row r="906" spans="1:10" x14ac:dyDescent="0.25">
      <c r="A906" s="63">
        <v>259</v>
      </c>
      <c r="B906" s="64">
        <v>45371</v>
      </c>
      <c r="C906" s="65" t="s">
        <v>126</v>
      </c>
      <c r="D906" s="62" t="s">
        <v>1074</v>
      </c>
      <c r="E906" s="66" t="s">
        <v>363</v>
      </c>
      <c r="F906" s="65" t="s">
        <v>430</v>
      </c>
      <c r="G906" s="72"/>
      <c r="H906" s="67">
        <v>735</v>
      </c>
      <c r="I906" s="65"/>
      <c r="J906" s="64">
        <v>45371.608124999999</v>
      </c>
    </row>
    <row r="907" spans="1:10" x14ac:dyDescent="0.25">
      <c r="A907" s="63">
        <v>259</v>
      </c>
      <c r="B907" s="64">
        <v>45371</v>
      </c>
      <c r="C907" s="65" t="s">
        <v>126</v>
      </c>
      <c r="D907" s="62" t="s">
        <v>1074</v>
      </c>
      <c r="E907" s="66" t="s">
        <v>692</v>
      </c>
      <c r="F907" s="65" t="s">
        <v>428</v>
      </c>
      <c r="G907" s="72"/>
      <c r="H907" s="67">
        <v>36.75</v>
      </c>
      <c r="I907" s="65"/>
      <c r="J907" s="64">
        <v>45371.608124999999</v>
      </c>
    </row>
    <row r="908" spans="1:10" x14ac:dyDescent="0.25">
      <c r="A908" s="63">
        <v>259</v>
      </c>
      <c r="B908" s="64">
        <v>45371</v>
      </c>
      <c r="C908" s="65" t="s">
        <v>126</v>
      </c>
      <c r="D908" s="62" t="s">
        <v>1074</v>
      </c>
      <c r="E908" s="66" t="s">
        <v>693</v>
      </c>
      <c r="F908" s="65" t="s">
        <v>429</v>
      </c>
      <c r="G908" s="72"/>
      <c r="H908" s="67">
        <v>73.319999999999993</v>
      </c>
      <c r="I908" s="65"/>
      <c r="J908" s="64">
        <v>45371.608124999999</v>
      </c>
    </row>
    <row r="909" spans="1:10" x14ac:dyDescent="0.25">
      <c r="A909" s="63">
        <v>260</v>
      </c>
      <c r="B909" s="64">
        <v>45372</v>
      </c>
      <c r="C909" s="65" t="s">
        <v>153</v>
      </c>
      <c r="D909" s="62" t="s">
        <v>1075</v>
      </c>
      <c r="E909" s="66" t="s">
        <v>387</v>
      </c>
      <c r="F909" s="65" t="s">
        <v>343</v>
      </c>
      <c r="G909" s="72">
        <v>1483.46</v>
      </c>
      <c r="H909" s="67"/>
      <c r="I909" s="65"/>
      <c r="J909" s="64">
        <v>45372.313645833303</v>
      </c>
    </row>
    <row r="910" spans="1:10" x14ac:dyDescent="0.25">
      <c r="A910" s="63">
        <v>260</v>
      </c>
      <c r="B910" s="64">
        <v>45372</v>
      </c>
      <c r="C910" s="65" t="s">
        <v>153</v>
      </c>
      <c r="D910" s="62" t="s">
        <v>1075</v>
      </c>
      <c r="E910" s="66" t="s">
        <v>363</v>
      </c>
      <c r="F910" s="65" t="s">
        <v>430</v>
      </c>
      <c r="G910" s="72"/>
      <c r="H910" s="67">
        <v>2100</v>
      </c>
      <c r="I910" s="65"/>
      <c r="J910" s="64">
        <v>45372.313645833303</v>
      </c>
    </row>
    <row r="911" spans="1:10" x14ac:dyDescent="0.25">
      <c r="A911" s="63">
        <v>260</v>
      </c>
      <c r="B911" s="64">
        <v>45372</v>
      </c>
      <c r="C911" s="65" t="s">
        <v>153</v>
      </c>
      <c r="D911" s="62" t="s">
        <v>1075</v>
      </c>
      <c r="E911" s="66" t="s">
        <v>365</v>
      </c>
      <c r="F911" s="65" t="s">
        <v>446</v>
      </c>
      <c r="G911" s="72"/>
      <c r="H911" s="67">
        <v>10</v>
      </c>
      <c r="I911" s="65"/>
      <c r="J911" s="64">
        <v>45372.313645833303</v>
      </c>
    </row>
    <row r="912" spans="1:10" x14ac:dyDescent="0.25">
      <c r="A912" s="63">
        <v>260</v>
      </c>
      <c r="B912" s="64">
        <v>45372</v>
      </c>
      <c r="C912" s="65" t="s">
        <v>153</v>
      </c>
      <c r="D912" s="62" t="s">
        <v>1075</v>
      </c>
      <c r="E912" s="66" t="s">
        <v>367</v>
      </c>
      <c r="F912" s="65" t="s">
        <v>443</v>
      </c>
      <c r="G912" s="72"/>
      <c r="H912" s="67">
        <v>20</v>
      </c>
      <c r="I912" s="65"/>
      <c r="J912" s="64">
        <v>45372.313645833303</v>
      </c>
    </row>
    <row r="913" spans="1:10" x14ac:dyDescent="0.25">
      <c r="A913" s="63">
        <v>260</v>
      </c>
      <c r="B913" s="64">
        <v>45372</v>
      </c>
      <c r="C913" s="65" t="s">
        <v>153</v>
      </c>
      <c r="D913" s="62" t="s">
        <v>1075</v>
      </c>
      <c r="E913" s="66" t="s">
        <v>691</v>
      </c>
      <c r="F913" s="65" t="s">
        <v>436</v>
      </c>
      <c r="G913" s="72"/>
      <c r="H913" s="67">
        <v>30</v>
      </c>
      <c r="I913" s="65"/>
      <c r="J913" s="64">
        <v>45372.313645833303</v>
      </c>
    </row>
    <row r="914" spans="1:10" x14ac:dyDescent="0.25">
      <c r="A914" s="63">
        <v>260</v>
      </c>
      <c r="B914" s="64">
        <v>45372</v>
      </c>
      <c r="C914" s="65" t="s">
        <v>153</v>
      </c>
      <c r="D914" s="62" t="s">
        <v>1075</v>
      </c>
      <c r="E914" s="66" t="s">
        <v>692</v>
      </c>
      <c r="F914" s="65" t="s">
        <v>428</v>
      </c>
      <c r="G914" s="72"/>
      <c r="H914" s="67">
        <v>108</v>
      </c>
      <c r="I914" s="65"/>
      <c r="J914" s="64">
        <v>45372.313645833303</v>
      </c>
    </row>
    <row r="915" spans="1:10" x14ac:dyDescent="0.25">
      <c r="A915" s="63">
        <v>260</v>
      </c>
      <c r="B915" s="64">
        <v>45372</v>
      </c>
      <c r="C915" s="65" t="s">
        <v>153</v>
      </c>
      <c r="D915" s="62" t="s">
        <v>1075</v>
      </c>
      <c r="E915" s="66" t="s">
        <v>693</v>
      </c>
      <c r="F915" s="65" t="s">
        <v>429</v>
      </c>
      <c r="G915" s="72"/>
      <c r="H915" s="67">
        <v>215.46</v>
      </c>
      <c r="I915" s="65"/>
      <c r="J915" s="64">
        <v>45372.313645833303</v>
      </c>
    </row>
    <row r="916" spans="1:10" x14ac:dyDescent="0.25">
      <c r="A916" s="63">
        <v>260</v>
      </c>
      <c r="B916" s="64">
        <v>45372</v>
      </c>
      <c r="C916" s="65" t="s">
        <v>153</v>
      </c>
      <c r="D916" s="62" t="s">
        <v>1075</v>
      </c>
      <c r="E916" s="66" t="s">
        <v>372</v>
      </c>
      <c r="F916" s="65" t="s">
        <v>420</v>
      </c>
      <c r="G916" s="72">
        <v>1000</v>
      </c>
      <c r="H916" s="67"/>
      <c r="I916" s="65"/>
      <c r="J916" s="64">
        <v>45372.313645833303</v>
      </c>
    </row>
    <row r="917" spans="1:10" x14ac:dyDescent="0.25">
      <c r="A917" s="63">
        <v>261</v>
      </c>
      <c r="B917" s="64">
        <v>45372</v>
      </c>
      <c r="C917" s="65" t="s">
        <v>251</v>
      </c>
      <c r="D917" s="62" t="s">
        <v>1076</v>
      </c>
      <c r="E917" s="66" t="s">
        <v>387</v>
      </c>
      <c r="F917" s="65" t="s">
        <v>343</v>
      </c>
      <c r="G917" s="72">
        <v>811.72</v>
      </c>
      <c r="H917" s="67"/>
      <c r="I917" s="65"/>
      <c r="J917" s="64">
        <v>45372.326412037</v>
      </c>
    </row>
    <row r="918" spans="1:10" x14ac:dyDescent="0.25">
      <c r="A918" s="63">
        <v>261</v>
      </c>
      <c r="B918" s="64">
        <v>45372</v>
      </c>
      <c r="C918" s="65" t="s">
        <v>251</v>
      </c>
      <c r="D918" s="62" t="s">
        <v>1076</v>
      </c>
      <c r="E918" s="66" t="s">
        <v>363</v>
      </c>
      <c r="F918" s="65" t="s">
        <v>430</v>
      </c>
      <c r="G918" s="72"/>
      <c r="H918" s="67">
        <v>700</v>
      </c>
      <c r="I918" s="65"/>
      <c r="J918" s="64">
        <v>45372.326412037</v>
      </c>
    </row>
    <row r="919" spans="1:10" x14ac:dyDescent="0.25">
      <c r="A919" s="63">
        <v>261</v>
      </c>
      <c r="B919" s="64">
        <v>45372</v>
      </c>
      <c r="C919" s="65" t="s">
        <v>251</v>
      </c>
      <c r="D919" s="62" t="s">
        <v>1076</v>
      </c>
      <c r="E919" s="66" t="s">
        <v>365</v>
      </c>
      <c r="F919" s="65" t="s">
        <v>446</v>
      </c>
      <c r="G919" s="72"/>
      <c r="H919" s="67">
        <v>1</v>
      </c>
      <c r="I919" s="65"/>
      <c r="J919" s="64">
        <v>45372.326412037</v>
      </c>
    </row>
    <row r="920" spans="1:10" x14ac:dyDescent="0.25">
      <c r="A920" s="63">
        <v>261</v>
      </c>
      <c r="B920" s="64">
        <v>45372</v>
      </c>
      <c r="C920" s="65" t="s">
        <v>251</v>
      </c>
      <c r="D920" s="62" t="s">
        <v>1076</v>
      </c>
      <c r="E920" s="66" t="s">
        <v>367</v>
      </c>
      <c r="F920" s="65" t="s">
        <v>443</v>
      </c>
      <c r="G920" s="72"/>
      <c r="H920" s="67">
        <v>2</v>
      </c>
      <c r="I920" s="65"/>
      <c r="J920" s="64">
        <v>45372.326412037</v>
      </c>
    </row>
    <row r="921" spans="1:10" x14ac:dyDescent="0.25">
      <c r="A921" s="63">
        <v>261</v>
      </c>
      <c r="B921" s="64">
        <v>45372</v>
      </c>
      <c r="C921" s="65" t="s">
        <v>251</v>
      </c>
      <c r="D921" s="62" t="s">
        <v>1076</v>
      </c>
      <c r="E921" s="66" t="s">
        <v>691</v>
      </c>
      <c r="F921" s="65" t="s">
        <v>436</v>
      </c>
      <c r="G921" s="72"/>
      <c r="H921" s="67">
        <v>3</v>
      </c>
      <c r="I921" s="65"/>
      <c r="J921" s="64">
        <v>45372.326412037</v>
      </c>
    </row>
    <row r="922" spans="1:10" x14ac:dyDescent="0.25">
      <c r="A922" s="63">
        <v>261</v>
      </c>
      <c r="B922" s="64">
        <v>45372</v>
      </c>
      <c r="C922" s="65" t="s">
        <v>251</v>
      </c>
      <c r="D922" s="62" t="s">
        <v>1076</v>
      </c>
      <c r="E922" s="66" t="s">
        <v>692</v>
      </c>
      <c r="F922" s="65" t="s">
        <v>428</v>
      </c>
      <c r="G922" s="72"/>
      <c r="H922" s="67">
        <v>35.299999999999997</v>
      </c>
      <c r="I922" s="65"/>
      <c r="J922" s="64">
        <v>45372.326412037</v>
      </c>
    </row>
    <row r="923" spans="1:10" x14ac:dyDescent="0.25">
      <c r="A923" s="63">
        <v>261</v>
      </c>
      <c r="B923" s="64">
        <v>45372</v>
      </c>
      <c r="C923" s="65" t="s">
        <v>251</v>
      </c>
      <c r="D923" s="62" t="s">
        <v>1076</v>
      </c>
      <c r="E923" s="66" t="s">
        <v>693</v>
      </c>
      <c r="F923" s="65" t="s">
        <v>429</v>
      </c>
      <c r="G923" s="72"/>
      <c r="H923" s="67">
        <v>70.42</v>
      </c>
      <c r="I923" s="65"/>
      <c r="J923" s="64">
        <v>45372.326412037</v>
      </c>
    </row>
    <row r="924" spans="1:10" x14ac:dyDescent="0.25">
      <c r="A924" s="63">
        <v>262</v>
      </c>
      <c r="B924" s="64">
        <v>45372</v>
      </c>
      <c r="C924" s="65" t="s">
        <v>156</v>
      </c>
      <c r="D924" s="62" t="s">
        <v>1100</v>
      </c>
      <c r="E924" s="66" t="s">
        <v>387</v>
      </c>
      <c r="F924" s="65" t="s">
        <v>343</v>
      </c>
      <c r="G924" s="72">
        <v>845.07</v>
      </c>
      <c r="H924" s="67"/>
      <c r="I924" s="65"/>
      <c r="J924" s="64">
        <v>45372.490162037</v>
      </c>
    </row>
    <row r="925" spans="1:10" x14ac:dyDescent="0.25">
      <c r="A925" s="63">
        <v>262</v>
      </c>
      <c r="B925" s="64">
        <v>45372</v>
      </c>
      <c r="C925" s="65" t="s">
        <v>156</v>
      </c>
      <c r="D925" s="62" t="s">
        <v>1100</v>
      </c>
      <c r="E925" s="66" t="s">
        <v>363</v>
      </c>
      <c r="F925" s="65" t="s">
        <v>430</v>
      </c>
      <c r="G925" s="72"/>
      <c r="H925" s="67">
        <v>735</v>
      </c>
      <c r="I925" s="65"/>
      <c r="J925" s="64">
        <v>45372.490162037</v>
      </c>
    </row>
    <row r="926" spans="1:10" x14ac:dyDescent="0.25">
      <c r="A926" s="63">
        <v>262</v>
      </c>
      <c r="B926" s="64">
        <v>45372</v>
      </c>
      <c r="C926" s="65" t="s">
        <v>156</v>
      </c>
      <c r="D926" s="62" t="s">
        <v>1100</v>
      </c>
      <c r="E926" s="66" t="s">
        <v>692</v>
      </c>
      <c r="F926" s="65" t="s">
        <v>428</v>
      </c>
      <c r="G926" s="72"/>
      <c r="H926" s="67">
        <v>36.75</v>
      </c>
      <c r="I926" s="65"/>
      <c r="J926" s="64">
        <v>45372.490162037</v>
      </c>
    </row>
    <row r="927" spans="1:10" x14ac:dyDescent="0.25">
      <c r="A927" s="63">
        <v>262</v>
      </c>
      <c r="B927" s="64">
        <v>45372</v>
      </c>
      <c r="C927" s="65" t="s">
        <v>156</v>
      </c>
      <c r="D927" s="62" t="s">
        <v>1100</v>
      </c>
      <c r="E927" s="66" t="s">
        <v>693</v>
      </c>
      <c r="F927" s="65" t="s">
        <v>429</v>
      </c>
      <c r="G927" s="72"/>
      <c r="H927" s="67">
        <v>73.319999999999993</v>
      </c>
      <c r="I927" s="65"/>
      <c r="J927" s="64">
        <v>45372.490162037</v>
      </c>
    </row>
    <row r="928" spans="1:10" x14ac:dyDescent="0.25">
      <c r="A928" s="63">
        <v>263</v>
      </c>
      <c r="B928" s="64">
        <v>45372</v>
      </c>
      <c r="C928" s="65" t="s">
        <v>214</v>
      </c>
      <c r="D928" s="62" t="s">
        <v>1101</v>
      </c>
      <c r="E928" s="66" t="s">
        <v>387</v>
      </c>
      <c r="F928" s="65" t="s">
        <v>343</v>
      </c>
      <c r="G928" s="72">
        <v>3621.71</v>
      </c>
      <c r="H928" s="67"/>
      <c r="I928" s="65"/>
      <c r="J928" s="64">
        <v>45372.491296296299</v>
      </c>
    </row>
    <row r="929" spans="1:10" x14ac:dyDescent="0.25">
      <c r="A929" s="63">
        <v>263</v>
      </c>
      <c r="B929" s="64">
        <v>45372</v>
      </c>
      <c r="C929" s="65" t="s">
        <v>214</v>
      </c>
      <c r="D929" s="62" t="s">
        <v>1101</v>
      </c>
      <c r="E929" s="66" t="s">
        <v>363</v>
      </c>
      <c r="F929" s="65" t="s">
        <v>430</v>
      </c>
      <c r="G929" s="72"/>
      <c r="H929" s="67">
        <v>3150</v>
      </c>
      <c r="I929" s="65"/>
      <c r="J929" s="64">
        <v>45372.491296296299</v>
      </c>
    </row>
    <row r="930" spans="1:10" x14ac:dyDescent="0.25">
      <c r="A930" s="63">
        <v>263</v>
      </c>
      <c r="B930" s="64">
        <v>45372</v>
      </c>
      <c r="C930" s="65" t="s">
        <v>214</v>
      </c>
      <c r="D930" s="62" t="s">
        <v>1101</v>
      </c>
      <c r="E930" s="66" t="s">
        <v>692</v>
      </c>
      <c r="F930" s="65" t="s">
        <v>428</v>
      </c>
      <c r="G930" s="72"/>
      <c r="H930" s="67">
        <v>157.5</v>
      </c>
      <c r="I930" s="65"/>
      <c r="J930" s="64">
        <v>45372.491296296299</v>
      </c>
    </row>
    <row r="931" spans="1:10" x14ac:dyDescent="0.25">
      <c r="A931" s="63">
        <v>263</v>
      </c>
      <c r="B931" s="64">
        <v>45372</v>
      </c>
      <c r="C931" s="65" t="s">
        <v>214</v>
      </c>
      <c r="D931" s="62" t="s">
        <v>1101</v>
      </c>
      <c r="E931" s="66" t="s">
        <v>693</v>
      </c>
      <c r="F931" s="65" t="s">
        <v>429</v>
      </c>
      <c r="G931" s="72"/>
      <c r="H931" s="67">
        <v>314.20999999999998</v>
      </c>
      <c r="I931" s="65"/>
      <c r="J931" s="64">
        <v>45372.491296296299</v>
      </c>
    </row>
    <row r="932" spans="1:10" x14ac:dyDescent="0.25">
      <c r="A932" s="63">
        <v>264</v>
      </c>
      <c r="B932" s="64">
        <v>45372</v>
      </c>
      <c r="C932" s="65" t="s">
        <v>167</v>
      </c>
      <c r="D932" s="62" t="s">
        <v>1102</v>
      </c>
      <c r="E932" s="66" t="s">
        <v>387</v>
      </c>
      <c r="F932" s="65" t="s">
        <v>343</v>
      </c>
      <c r="G932" s="72">
        <v>442.65</v>
      </c>
      <c r="H932" s="67"/>
      <c r="I932" s="65"/>
      <c r="J932" s="64">
        <v>45372.494687500002</v>
      </c>
    </row>
    <row r="933" spans="1:10" x14ac:dyDescent="0.25">
      <c r="A933" s="63">
        <v>264</v>
      </c>
      <c r="B933" s="64">
        <v>45372</v>
      </c>
      <c r="C933" s="65" t="s">
        <v>167</v>
      </c>
      <c r="D933" s="62" t="s">
        <v>1102</v>
      </c>
      <c r="E933" s="66" t="s">
        <v>363</v>
      </c>
      <c r="F933" s="65" t="s">
        <v>430</v>
      </c>
      <c r="G933" s="72"/>
      <c r="H933" s="67">
        <v>385</v>
      </c>
      <c r="I933" s="65"/>
      <c r="J933" s="64">
        <v>45372.494687500002</v>
      </c>
    </row>
    <row r="934" spans="1:10" x14ac:dyDescent="0.25">
      <c r="A934" s="63">
        <v>264</v>
      </c>
      <c r="B934" s="64">
        <v>45372</v>
      </c>
      <c r="C934" s="65" t="s">
        <v>167</v>
      </c>
      <c r="D934" s="62" t="s">
        <v>1102</v>
      </c>
      <c r="E934" s="66" t="s">
        <v>692</v>
      </c>
      <c r="F934" s="65" t="s">
        <v>428</v>
      </c>
      <c r="G934" s="72"/>
      <c r="H934" s="67">
        <v>19.25</v>
      </c>
      <c r="I934" s="65"/>
      <c r="J934" s="64">
        <v>45372.494687500002</v>
      </c>
    </row>
    <row r="935" spans="1:10" x14ac:dyDescent="0.25">
      <c r="A935" s="63">
        <v>264</v>
      </c>
      <c r="B935" s="64">
        <v>45372</v>
      </c>
      <c r="C935" s="65" t="s">
        <v>167</v>
      </c>
      <c r="D935" s="62" t="s">
        <v>1102</v>
      </c>
      <c r="E935" s="66" t="s">
        <v>693</v>
      </c>
      <c r="F935" s="65" t="s">
        <v>429</v>
      </c>
      <c r="G935" s="72"/>
      <c r="H935" s="67">
        <v>38.4</v>
      </c>
      <c r="I935" s="65"/>
      <c r="J935" s="64">
        <v>45372.494687500002</v>
      </c>
    </row>
    <row r="936" spans="1:10" x14ac:dyDescent="0.25">
      <c r="A936" s="63">
        <v>265</v>
      </c>
      <c r="B936" s="64">
        <v>45372</v>
      </c>
      <c r="C936" s="65" t="s">
        <v>189</v>
      </c>
      <c r="D936" s="62" t="s">
        <v>1103</v>
      </c>
      <c r="E936" s="66" t="s">
        <v>387</v>
      </c>
      <c r="F936" s="65" t="s">
        <v>343</v>
      </c>
      <c r="G936" s="72">
        <v>3621.71</v>
      </c>
      <c r="H936" s="67"/>
      <c r="I936" s="65"/>
      <c r="J936" s="64">
        <v>45372.495868055601</v>
      </c>
    </row>
    <row r="937" spans="1:10" x14ac:dyDescent="0.25">
      <c r="A937" s="63">
        <v>265</v>
      </c>
      <c r="B937" s="64">
        <v>45372</v>
      </c>
      <c r="C937" s="65" t="s">
        <v>189</v>
      </c>
      <c r="D937" s="62" t="s">
        <v>1103</v>
      </c>
      <c r="E937" s="66" t="s">
        <v>363</v>
      </c>
      <c r="F937" s="65" t="s">
        <v>430</v>
      </c>
      <c r="G937" s="72"/>
      <c r="H937" s="67">
        <v>3150</v>
      </c>
      <c r="I937" s="65"/>
      <c r="J937" s="64">
        <v>45372.495868055601</v>
      </c>
    </row>
    <row r="938" spans="1:10" x14ac:dyDescent="0.25">
      <c r="A938" s="63">
        <v>265</v>
      </c>
      <c r="B938" s="64">
        <v>45372</v>
      </c>
      <c r="C938" s="65" t="s">
        <v>189</v>
      </c>
      <c r="D938" s="62" t="s">
        <v>1103</v>
      </c>
      <c r="E938" s="66" t="s">
        <v>692</v>
      </c>
      <c r="F938" s="65" t="s">
        <v>428</v>
      </c>
      <c r="G938" s="72"/>
      <c r="H938" s="67">
        <v>157.5</v>
      </c>
      <c r="I938" s="65"/>
      <c r="J938" s="64">
        <v>45372.495868055601</v>
      </c>
    </row>
    <row r="939" spans="1:10" x14ac:dyDescent="0.25">
      <c r="A939" s="63">
        <v>265</v>
      </c>
      <c r="B939" s="64">
        <v>45372</v>
      </c>
      <c r="C939" s="65" t="s">
        <v>189</v>
      </c>
      <c r="D939" s="62" t="s">
        <v>1103</v>
      </c>
      <c r="E939" s="66" t="s">
        <v>693</v>
      </c>
      <c r="F939" s="65" t="s">
        <v>429</v>
      </c>
      <c r="G939" s="72"/>
      <c r="H939" s="67">
        <v>314.20999999999998</v>
      </c>
      <c r="I939" s="65"/>
      <c r="J939" s="64">
        <v>45372.495868055601</v>
      </c>
    </row>
    <row r="940" spans="1:10" x14ac:dyDescent="0.25">
      <c r="A940" s="63">
        <v>266</v>
      </c>
      <c r="B940" s="64">
        <v>45372</v>
      </c>
      <c r="C940" s="65" t="s">
        <v>251</v>
      </c>
      <c r="D940" s="62" t="s">
        <v>1104</v>
      </c>
      <c r="E940" s="66" t="s">
        <v>387</v>
      </c>
      <c r="F940" s="65" t="s">
        <v>343</v>
      </c>
      <c r="G940" s="72">
        <v>1408.44</v>
      </c>
      <c r="H940" s="67"/>
      <c r="I940" s="65"/>
      <c r="J940" s="64">
        <v>45372.496701388904</v>
      </c>
    </row>
    <row r="941" spans="1:10" x14ac:dyDescent="0.25">
      <c r="A941" s="63">
        <v>266</v>
      </c>
      <c r="B941" s="64">
        <v>45372</v>
      </c>
      <c r="C941" s="65" t="s">
        <v>251</v>
      </c>
      <c r="D941" s="62" t="s">
        <v>1104</v>
      </c>
      <c r="E941" s="66" t="s">
        <v>363</v>
      </c>
      <c r="F941" s="65" t="s">
        <v>430</v>
      </c>
      <c r="G941" s="72"/>
      <c r="H941" s="67">
        <v>1225</v>
      </c>
      <c r="I941" s="65"/>
      <c r="J941" s="64">
        <v>45372.496701388904</v>
      </c>
    </row>
    <row r="942" spans="1:10" x14ac:dyDescent="0.25">
      <c r="A942" s="63">
        <v>266</v>
      </c>
      <c r="B942" s="64">
        <v>45372</v>
      </c>
      <c r="C942" s="65" t="s">
        <v>251</v>
      </c>
      <c r="D942" s="62" t="s">
        <v>1104</v>
      </c>
      <c r="E942" s="66" t="s">
        <v>692</v>
      </c>
      <c r="F942" s="65" t="s">
        <v>428</v>
      </c>
      <c r="G942" s="72"/>
      <c r="H942" s="67">
        <v>61.25</v>
      </c>
      <c r="I942" s="65"/>
      <c r="J942" s="64">
        <v>45372.496701388904</v>
      </c>
    </row>
    <row r="943" spans="1:10" x14ac:dyDescent="0.25">
      <c r="A943" s="63">
        <v>266</v>
      </c>
      <c r="B943" s="64">
        <v>45372</v>
      </c>
      <c r="C943" s="65" t="s">
        <v>251</v>
      </c>
      <c r="D943" s="62" t="s">
        <v>1104</v>
      </c>
      <c r="E943" s="66" t="s">
        <v>693</v>
      </c>
      <c r="F943" s="65" t="s">
        <v>429</v>
      </c>
      <c r="G943" s="72"/>
      <c r="H943" s="67">
        <v>122.19</v>
      </c>
      <c r="I943" s="65"/>
      <c r="J943" s="64">
        <v>45372.496701388904</v>
      </c>
    </row>
    <row r="944" spans="1:10" x14ac:dyDescent="0.25">
      <c r="A944" s="63">
        <v>267</v>
      </c>
      <c r="B944" s="64">
        <v>45372</v>
      </c>
      <c r="C944" s="65" t="s">
        <v>251</v>
      </c>
      <c r="D944" s="62" t="s">
        <v>1105</v>
      </c>
      <c r="E944" s="66" t="s">
        <v>387</v>
      </c>
      <c r="F944" s="65" t="s">
        <v>343</v>
      </c>
      <c r="G944" s="72">
        <v>1106.6400000000001</v>
      </c>
      <c r="H944" s="67"/>
      <c r="I944" s="65"/>
      <c r="J944" s="64">
        <v>45372.511840277803</v>
      </c>
    </row>
    <row r="945" spans="1:10" x14ac:dyDescent="0.25">
      <c r="A945" s="63">
        <v>267</v>
      </c>
      <c r="B945" s="64">
        <v>45372</v>
      </c>
      <c r="C945" s="65" t="s">
        <v>251</v>
      </c>
      <c r="D945" s="62" t="s">
        <v>1105</v>
      </c>
      <c r="E945" s="66" t="s">
        <v>363</v>
      </c>
      <c r="F945" s="65" t="s">
        <v>430</v>
      </c>
      <c r="G945" s="72"/>
      <c r="H945" s="67">
        <v>962.5</v>
      </c>
      <c r="I945" s="65"/>
      <c r="J945" s="64">
        <v>45372.511840277803</v>
      </c>
    </row>
    <row r="946" spans="1:10" x14ac:dyDescent="0.25">
      <c r="A946" s="63">
        <v>267</v>
      </c>
      <c r="B946" s="64">
        <v>45372</v>
      </c>
      <c r="C946" s="65" t="s">
        <v>251</v>
      </c>
      <c r="D946" s="62" t="s">
        <v>1105</v>
      </c>
      <c r="E946" s="66" t="s">
        <v>692</v>
      </c>
      <c r="F946" s="65" t="s">
        <v>428</v>
      </c>
      <c r="G946" s="72"/>
      <c r="H946" s="67">
        <v>48.13</v>
      </c>
      <c r="I946" s="65"/>
      <c r="J946" s="64">
        <v>45372.511840277803</v>
      </c>
    </row>
    <row r="947" spans="1:10" x14ac:dyDescent="0.25">
      <c r="A947" s="63">
        <v>267</v>
      </c>
      <c r="B947" s="64">
        <v>45372</v>
      </c>
      <c r="C947" s="65" t="s">
        <v>251</v>
      </c>
      <c r="D947" s="62" t="s">
        <v>1105</v>
      </c>
      <c r="E947" s="66" t="s">
        <v>693</v>
      </c>
      <c r="F947" s="65" t="s">
        <v>429</v>
      </c>
      <c r="G947" s="72"/>
      <c r="H947" s="67">
        <v>96.01</v>
      </c>
      <c r="I947" s="65"/>
      <c r="J947" s="64">
        <v>45372.511840277803</v>
      </c>
    </row>
    <row r="948" spans="1:10" x14ac:dyDescent="0.25">
      <c r="A948" s="63">
        <v>268</v>
      </c>
      <c r="B948" s="64">
        <v>45372</v>
      </c>
      <c r="C948" s="65" t="s">
        <v>156</v>
      </c>
      <c r="D948" s="62" t="s">
        <v>1106</v>
      </c>
      <c r="E948" s="66" t="s">
        <v>387</v>
      </c>
      <c r="F948" s="65" t="s">
        <v>343</v>
      </c>
      <c r="G948" s="72">
        <v>6036.19</v>
      </c>
      <c r="H948" s="67"/>
      <c r="I948" s="65"/>
      <c r="J948" s="64">
        <v>45372.516331018502</v>
      </c>
    </row>
    <row r="949" spans="1:10" x14ac:dyDescent="0.25">
      <c r="A949" s="63">
        <v>268</v>
      </c>
      <c r="B949" s="64">
        <v>45372</v>
      </c>
      <c r="C949" s="65" t="s">
        <v>156</v>
      </c>
      <c r="D949" s="62" t="s">
        <v>1106</v>
      </c>
      <c r="E949" s="66" t="s">
        <v>363</v>
      </c>
      <c r="F949" s="65" t="s">
        <v>430</v>
      </c>
      <c r="G949" s="72"/>
      <c r="H949" s="67">
        <v>5250</v>
      </c>
      <c r="I949" s="65"/>
      <c r="J949" s="64">
        <v>45372.516331018502</v>
      </c>
    </row>
    <row r="950" spans="1:10" x14ac:dyDescent="0.25">
      <c r="A950" s="63">
        <v>268</v>
      </c>
      <c r="B950" s="64">
        <v>45372</v>
      </c>
      <c r="C950" s="65" t="s">
        <v>156</v>
      </c>
      <c r="D950" s="62" t="s">
        <v>1106</v>
      </c>
      <c r="E950" s="66" t="s">
        <v>692</v>
      </c>
      <c r="F950" s="65" t="s">
        <v>428</v>
      </c>
      <c r="G950" s="72"/>
      <c r="H950" s="67">
        <v>262.5</v>
      </c>
      <c r="I950" s="65"/>
      <c r="J950" s="64">
        <v>45372.516331018502</v>
      </c>
    </row>
    <row r="951" spans="1:10" x14ac:dyDescent="0.25">
      <c r="A951" s="63">
        <v>268</v>
      </c>
      <c r="B951" s="64">
        <v>45372</v>
      </c>
      <c r="C951" s="65" t="s">
        <v>156</v>
      </c>
      <c r="D951" s="62" t="s">
        <v>1106</v>
      </c>
      <c r="E951" s="66" t="s">
        <v>693</v>
      </c>
      <c r="F951" s="65" t="s">
        <v>429</v>
      </c>
      <c r="G951" s="72"/>
      <c r="H951" s="67">
        <v>523.69000000000005</v>
      </c>
      <c r="I951" s="65"/>
      <c r="J951" s="64">
        <v>45372.516331018502</v>
      </c>
    </row>
    <row r="952" spans="1:10" x14ac:dyDescent="0.25">
      <c r="A952" s="63">
        <v>269</v>
      </c>
      <c r="B952" s="64">
        <v>45372</v>
      </c>
      <c r="C952" s="65" t="s">
        <v>50</v>
      </c>
      <c r="D952" s="62" t="s">
        <v>1107</v>
      </c>
      <c r="E952" s="66" t="s">
        <v>387</v>
      </c>
      <c r="F952" s="65" t="s">
        <v>343</v>
      </c>
      <c r="G952" s="72">
        <v>2273.64</v>
      </c>
      <c r="H952" s="67"/>
      <c r="I952" s="65"/>
      <c r="J952" s="64">
        <v>45372.639988425901</v>
      </c>
    </row>
    <row r="953" spans="1:10" x14ac:dyDescent="0.25">
      <c r="A953" s="63">
        <v>269</v>
      </c>
      <c r="B953" s="64">
        <v>45372</v>
      </c>
      <c r="C953" s="65" t="s">
        <v>50</v>
      </c>
      <c r="D953" s="62" t="s">
        <v>1107</v>
      </c>
      <c r="E953" s="66" t="s">
        <v>363</v>
      </c>
      <c r="F953" s="65" t="s">
        <v>430</v>
      </c>
      <c r="G953" s="72"/>
      <c r="H953" s="67">
        <v>1977.5</v>
      </c>
      <c r="I953" s="65"/>
      <c r="J953" s="64">
        <v>45372.639988425901</v>
      </c>
    </row>
    <row r="954" spans="1:10" x14ac:dyDescent="0.25">
      <c r="A954" s="63">
        <v>269</v>
      </c>
      <c r="B954" s="64">
        <v>45372</v>
      </c>
      <c r="C954" s="65" t="s">
        <v>50</v>
      </c>
      <c r="D954" s="62" t="s">
        <v>1107</v>
      </c>
      <c r="E954" s="66" t="s">
        <v>692</v>
      </c>
      <c r="F954" s="65" t="s">
        <v>428</v>
      </c>
      <c r="G954" s="72"/>
      <c r="H954" s="67">
        <v>98.88</v>
      </c>
      <c r="I954" s="65"/>
      <c r="J954" s="64">
        <v>45372.639988425901</v>
      </c>
    </row>
    <row r="955" spans="1:10" x14ac:dyDescent="0.25">
      <c r="A955" s="63">
        <v>269</v>
      </c>
      <c r="B955" s="64">
        <v>45372</v>
      </c>
      <c r="C955" s="65" t="s">
        <v>50</v>
      </c>
      <c r="D955" s="62" t="s">
        <v>1107</v>
      </c>
      <c r="E955" s="66" t="s">
        <v>693</v>
      </c>
      <c r="F955" s="65" t="s">
        <v>429</v>
      </c>
      <c r="G955" s="72"/>
      <c r="H955" s="67">
        <v>197.26</v>
      </c>
      <c r="I955" s="65"/>
      <c r="J955" s="64">
        <v>45372.639988425901</v>
      </c>
    </row>
    <row r="956" spans="1:10" x14ac:dyDescent="0.25">
      <c r="A956" s="63">
        <v>270</v>
      </c>
      <c r="B956" s="64">
        <v>45379</v>
      </c>
      <c r="C956" s="65" t="s">
        <v>276</v>
      </c>
      <c r="D956" s="62" t="s">
        <v>1118</v>
      </c>
      <c r="E956" s="66" t="s">
        <v>387</v>
      </c>
      <c r="F956" s="65" t="s">
        <v>343</v>
      </c>
      <c r="G956" s="72">
        <v>3621.71</v>
      </c>
      <c r="H956" s="67"/>
      <c r="I956" s="65"/>
      <c r="J956" s="64">
        <v>45379.312175925901</v>
      </c>
    </row>
    <row r="957" spans="1:10" x14ac:dyDescent="0.25">
      <c r="A957" s="63">
        <v>270</v>
      </c>
      <c r="B957" s="64">
        <v>45379</v>
      </c>
      <c r="C957" s="65" t="s">
        <v>276</v>
      </c>
      <c r="D957" s="62" t="s">
        <v>1118</v>
      </c>
      <c r="E957" s="66" t="s">
        <v>363</v>
      </c>
      <c r="F957" s="65" t="s">
        <v>430</v>
      </c>
      <c r="G957" s="72"/>
      <c r="H957" s="67">
        <v>3150</v>
      </c>
      <c r="I957" s="65"/>
      <c r="J957" s="64">
        <v>45379.312175925901</v>
      </c>
    </row>
    <row r="958" spans="1:10" x14ac:dyDescent="0.25">
      <c r="A958" s="63">
        <v>270</v>
      </c>
      <c r="B958" s="64">
        <v>45379</v>
      </c>
      <c r="C958" s="65" t="s">
        <v>276</v>
      </c>
      <c r="D958" s="62" t="s">
        <v>1118</v>
      </c>
      <c r="E958" s="66" t="s">
        <v>692</v>
      </c>
      <c r="F958" s="65" t="s">
        <v>428</v>
      </c>
      <c r="G958" s="72"/>
      <c r="H958" s="67">
        <v>157.5</v>
      </c>
      <c r="I958" s="65"/>
      <c r="J958" s="64">
        <v>45379.312175925901</v>
      </c>
    </row>
    <row r="959" spans="1:10" x14ac:dyDescent="0.25">
      <c r="A959" s="63">
        <v>270</v>
      </c>
      <c r="B959" s="64">
        <v>45379</v>
      </c>
      <c r="C959" s="65" t="s">
        <v>276</v>
      </c>
      <c r="D959" s="62" t="s">
        <v>1118</v>
      </c>
      <c r="E959" s="66" t="s">
        <v>693</v>
      </c>
      <c r="F959" s="65" t="s">
        <v>429</v>
      </c>
      <c r="G959" s="72"/>
      <c r="H959" s="67">
        <v>314.20999999999998</v>
      </c>
      <c r="I959" s="65"/>
      <c r="J959" s="64">
        <v>45379.312175925901</v>
      </c>
    </row>
    <row r="960" spans="1:10" x14ac:dyDescent="0.25">
      <c r="A960" s="63">
        <v>271</v>
      </c>
      <c r="B960" s="64">
        <v>45379</v>
      </c>
      <c r="C960" s="65" t="s">
        <v>47</v>
      </c>
      <c r="D960" s="62" t="s">
        <v>1119</v>
      </c>
      <c r="E960" s="66" t="s">
        <v>387</v>
      </c>
      <c r="F960" s="65" t="s">
        <v>343</v>
      </c>
      <c r="G960" s="72">
        <v>5492.94</v>
      </c>
      <c r="H960" s="67"/>
      <c r="I960" s="65"/>
      <c r="J960" s="64">
        <v>45379.317071759302</v>
      </c>
    </row>
    <row r="961" spans="1:10" x14ac:dyDescent="0.25">
      <c r="A961" s="63">
        <v>271</v>
      </c>
      <c r="B961" s="64">
        <v>45379</v>
      </c>
      <c r="C961" s="65" t="s">
        <v>47</v>
      </c>
      <c r="D961" s="62" t="s">
        <v>1119</v>
      </c>
      <c r="E961" s="66" t="s">
        <v>363</v>
      </c>
      <c r="F961" s="65" t="s">
        <v>430</v>
      </c>
      <c r="G961" s="72"/>
      <c r="H961" s="67">
        <v>4777.5</v>
      </c>
      <c r="I961" s="65"/>
      <c r="J961" s="64">
        <v>45379.317071759302</v>
      </c>
    </row>
    <row r="962" spans="1:10" x14ac:dyDescent="0.25">
      <c r="A962" s="63">
        <v>271</v>
      </c>
      <c r="B962" s="64">
        <v>45379</v>
      </c>
      <c r="C962" s="65" t="s">
        <v>47</v>
      </c>
      <c r="D962" s="62" t="s">
        <v>1119</v>
      </c>
      <c r="E962" s="66" t="s">
        <v>692</v>
      </c>
      <c r="F962" s="65" t="s">
        <v>428</v>
      </c>
      <c r="G962" s="72"/>
      <c r="H962" s="67">
        <v>238.88</v>
      </c>
      <c r="I962" s="65"/>
      <c r="J962" s="64">
        <v>45379.317071759302</v>
      </c>
    </row>
    <row r="963" spans="1:10" x14ac:dyDescent="0.25">
      <c r="A963" s="63">
        <v>271</v>
      </c>
      <c r="B963" s="64">
        <v>45379</v>
      </c>
      <c r="C963" s="65" t="s">
        <v>47</v>
      </c>
      <c r="D963" s="62" t="s">
        <v>1119</v>
      </c>
      <c r="E963" s="66" t="s">
        <v>693</v>
      </c>
      <c r="F963" s="65" t="s">
        <v>429</v>
      </c>
      <c r="G963" s="72"/>
      <c r="H963" s="67">
        <v>476.56</v>
      </c>
      <c r="I963" s="65"/>
      <c r="J963" s="64">
        <v>45379.317071759302</v>
      </c>
    </row>
    <row r="964" spans="1:10" x14ac:dyDescent="0.25">
      <c r="A964" s="63">
        <v>272</v>
      </c>
      <c r="B964" s="64">
        <v>45379</v>
      </c>
      <c r="C964" s="65" t="s">
        <v>50</v>
      </c>
      <c r="D964" s="62" t="s">
        <v>1138</v>
      </c>
      <c r="E964" s="66" t="s">
        <v>387</v>
      </c>
      <c r="F964" s="65" t="s">
        <v>343</v>
      </c>
      <c r="G964" s="72">
        <v>3319.91</v>
      </c>
      <c r="H964" s="67"/>
      <c r="I964" s="65"/>
      <c r="J964" s="64">
        <v>45379.653368055602</v>
      </c>
    </row>
    <row r="965" spans="1:10" x14ac:dyDescent="0.25">
      <c r="A965" s="63">
        <v>272</v>
      </c>
      <c r="B965" s="64">
        <v>45379</v>
      </c>
      <c r="C965" s="65" t="s">
        <v>50</v>
      </c>
      <c r="D965" s="62" t="s">
        <v>1138</v>
      </c>
      <c r="E965" s="66" t="s">
        <v>363</v>
      </c>
      <c r="F965" s="65" t="s">
        <v>430</v>
      </c>
      <c r="G965" s="72"/>
      <c r="H965" s="67">
        <v>2887.5</v>
      </c>
      <c r="I965" s="65"/>
      <c r="J965" s="64">
        <v>45379.653368055602</v>
      </c>
    </row>
    <row r="966" spans="1:10" x14ac:dyDescent="0.25">
      <c r="A966" s="63">
        <v>272</v>
      </c>
      <c r="B966" s="64">
        <v>45379</v>
      </c>
      <c r="C966" s="65" t="s">
        <v>50</v>
      </c>
      <c r="D966" s="62" t="s">
        <v>1138</v>
      </c>
      <c r="E966" s="66" t="s">
        <v>692</v>
      </c>
      <c r="F966" s="65" t="s">
        <v>428</v>
      </c>
      <c r="G966" s="72"/>
      <c r="H966" s="67">
        <v>144.38</v>
      </c>
      <c r="I966" s="65"/>
      <c r="J966" s="64">
        <v>45379.653368055602</v>
      </c>
    </row>
    <row r="967" spans="1:10" x14ac:dyDescent="0.25">
      <c r="A967" s="63">
        <v>272</v>
      </c>
      <c r="B967" s="64">
        <v>45379</v>
      </c>
      <c r="C967" s="65" t="s">
        <v>50</v>
      </c>
      <c r="D967" s="62" t="s">
        <v>1138</v>
      </c>
      <c r="E967" s="66" t="s">
        <v>693</v>
      </c>
      <c r="F967" s="65" t="s">
        <v>429</v>
      </c>
      <c r="G967" s="72"/>
      <c r="H967" s="67">
        <v>288.02999999999997</v>
      </c>
      <c r="I967" s="65"/>
      <c r="J967" s="64">
        <v>45379.653368055602</v>
      </c>
    </row>
    <row r="968" spans="1:10" x14ac:dyDescent="0.25">
      <c r="A968" s="63">
        <v>273</v>
      </c>
      <c r="B968" s="64">
        <v>45378</v>
      </c>
      <c r="C968" s="65" t="s">
        <v>167</v>
      </c>
      <c r="D968" s="62" t="s">
        <v>1139</v>
      </c>
      <c r="E968" s="66" t="s">
        <v>387</v>
      </c>
      <c r="F968" s="65" t="s">
        <v>343</v>
      </c>
      <c r="G968" s="72">
        <v>3219.3</v>
      </c>
      <c r="H968" s="67"/>
      <c r="I968" s="65"/>
      <c r="J968" s="64">
        <v>45380.282546296301</v>
      </c>
    </row>
    <row r="969" spans="1:10" x14ac:dyDescent="0.25">
      <c r="A969" s="63">
        <v>273</v>
      </c>
      <c r="B969" s="64">
        <v>45378</v>
      </c>
      <c r="C969" s="65" t="s">
        <v>167</v>
      </c>
      <c r="D969" s="62" t="s">
        <v>1139</v>
      </c>
      <c r="E969" s="66" t="s">
        <v>363</v>
      </c>
      <c r="F969" s="65" t="s">
        <v>430</v>
      </c>
      <c r="G969" s="72"/>
      <c r="H969" s="67">
        <v>2800</v>
      </c>
      <c r="I969" s="65"/>
      <c r="J969" s="64">
        <v>45380.282546296301</v>
      </c>
    </row>
    <row r="970" spans="1:10" x14ac:dyDescent="0.25">
      <c r="A970" s="63">
        <v>273</v>
      </c>
      <c r="B970" s="64">
        <v>45378</v>
      </c>
      <c r="C970" s="65" t="s">
        <v>167</v>
      </c>
      <c r="D970" s="62" t="s">
        <v>1139</v>
      </c>
      <c r="E970" s="66" t="s">
        <v>692</v>
      </c>
      <c r="F970" s="65" t="s">
        <v>428</v>
      </c>
      <c r="G970" s="72"/>
      <c r="H970" s="67">
        <v>140</v>
      </c>
      <c r="I970" s="65"/>
      <c r="J970" s="64">
        <v>45380.282546296301</v>
      </c>
    </row>
    <row r="971" spans="1:10" x14ac:dyDescent="0.25">
      <c r="A971" s="63">
        <v>273</v>
      </c>
      <c r="B971" s="64">
        <v>45378</v>
      </c>
      <c r="C971" s="65" t="s">
        <v>167</v>
      </c>
      <c r="D971" s="62" t="s">
        <v>1139</v>
      </c>
      <c r="E971" s="66" t="s">
        <v>693</v>
      </c>
      <c r="F971" s="65" t="s">
        <v>429</v>
      </c>
      <c r="G971" s="72"/>
      <c r="H971" s="67">
        <v>279.3</v>
      </c>
      <c r="I971" s="65"/>
      <c r="J971" s="64">
        <v>45380.282546296301</v>
      </c>
    </row>
    <row r="972" spans="1:10" x14ac:dyDescent="0.25">
      <c r="A972" s="63">
        <v>274</v>
      </c>
      <c r="B972" s="64">
        <v>45378</v>
      </c>
      <c r="C972" s="65" t="s">
        <v>122</v>
      </c>
      <c r="D972" s="62" t="s">
        <v>1140</v>
      </c>
      <c r="E972" s="66" t="s">
        <v>387</v>
      </c>
      <c r="F972" s="65" t="s">
        <v>343</v>
      </c>
      <c r="G972" s="72">
        <v>1609.65</v>
      </c>
      <c r="H972" s="67"/>
      <c r="I972" s="65"/>
      <c r="J972" s="64">
        <v>45380.290763888901</v>
      </c>
    </row>
    <row r="973" spans="1:10" x14ac:dyDescent="0.25">
      <c r="A973" s="63">
        <v>274</v>
      </c>
      <c r="B973" s="64">
        <v>45378</v>
      </c>
      <c r="C973" s="65" t="s">
        <v>122</v>
      </c>
      <c r="D973" s="62" t="s">
        <v>1140</v>
      </c>
      <c r="E973" s="66" t="s">
        <v>363</v>
      </c>
      <c r="F973" s="65" t="s">
        <v>430</v>
      </c>
      <c r="G973" s="72"/>
      <c r="H973" s="67">
        <v>1400</v>
      </c>
      <c r="I973" s="65"/>
      <c r="J973" s="64">
        <v>45380.290763888901</v>
      </c>
    </row>
    <row r="974" spans="1:10" x14ac:dyDescent="0.25">
      <c r="A974" s="63">
        <v>274</v>
      </c>
      <c r="B974" s="64">
        <v>45378</v>
      </c>
      <c r="C974" s="65" t="s">
        <v>122</v>
      </c>
      <c r="D974" s="62" t="s">
        <v>1140</v>
      </c>
      <c r="E974" s="66" t="s">
        <v>692</v>
      </c>
      <c r="F974" s="65" t="s">
        <v>428</v>
      </c>
      <c r="G974" s="72"/>
      <c r="H974" s="67">
        <v>70</v>
      </c>
      <c r="I974" s="65"/>
      <c r="J974" s="64">
        <v>45380.290763888901</v>
      </c>
    </row>
    <row r="975" spans="1:10" x14ac:dyDescent="0.25">
      <c r="A975" s="63">
        <v>274</v>
      </c>
      <c r="B975" s="64">
        <v>45378</v>
      </c>
      <c r="C975" s="65" t="s">
        <v>122</v>
      </c>
      <c r="D975" s="62" t="s">
        <v>1140</v>
      </c>
      <c r="E975" s="66" t="s">
        <v>693</v>
      </c>
      <c r="F975" s="65" t="s">
        <v>429</v>
      </c>
      <c r="G975" s="72"/>
      <c r="H975" s="67">
        <v>139.65</v>
      </c>
      <c r="I975" s="65"/>
      <c r="J975" s="64">
        <v>45380.290763888901</v>
      </c>
    </row>
    <row r="976" spans="1:10" x14ac:dyDescent="0.25">
      <c r="A976" s="63">
        <v>275</v>
      </c>
      <c r="B976" s="64">
        <v>45378</v>
      </c>
      <c r="C976" s="65" t="s">
        <v>182</v>
      </c>
      <c r="D976" s="62" t="s">
        <v>1141</v>
      </c>
      <c r="E976" s="66" t="s">
        <v>387</v>
      </c>
      <c r="F976" s="65" t="s">
        <v>343</v>
      </c>
      <c r="G976" s="72">
        <v>684.1</v>
      </c>
      <c r="H976" s="67"/>
      <c r="I976" s="65"/>
      <c r="J976" s="64">
        <v>45380.295671296299</v>
      </c>
    </row>
    <row r="977" spans="1:10" x14ac:dyDescent="0.25">
      <c r="A977" s="63">
        <v>275</v>
      </c>
      <c r="B977" s="64">
        <v>45378</v>
      </c>
      <c r="C977" s="65" t="s">
        <v>182</v>
      </c>
      <c r="D977" s="62" t="s">
        <v>1141</v>
      </c>
      <c r="E977" s="66" t="s">
        <v>363</v>
      </c>
      <c r="F977" s="65" t="s">
        <v>430</v>
      </c>
      <c r="G977" s="72"/>
      <c r="H977" s="67">
        <v>595</v>
      </c>
      <c r="I977" s="65"/>
      <c r="J977" s="64">
        <v>45380.295671296299</v>
      </c>
    </row>
    <row r="978" spans="1:10" x14ac:dyDescent="0.25">
      <c r="A978" s="63">
        <v>275</v>
      </c>
      <c r="B978" s="64">
        <v>45378</v>
      </c>
      <c r="C978" s="65" t="s">
        <v>182</v>
      </c>
      <c r="D978" s="62" t="s">
        <v>1141</v>
      </c>
      <c r="E978" s="66" t="s">
        <v>692</v>
      </c>
      <c r="F978" s="65" t="s">
        <v>428</v>
      </c>
      <c r="G978" s="72"/>
      <c r="H978" s="67">
        <v>29.75</v>
      </c>
      <c r="I978" s="65"/>
      <c r="J978" s="64">
        <v>45380.295671296299</v>
      </c>
    </row>
    <row r="979" spans="1:10" x14ac:dyDescent="0.25">
      <c r="A979" s="63">
        <v>275</v>
      </c>
      <c r="B979" s="64">
        <v>45378</v>
      </c>
      <c r="C979" s="65" t="s">
        <v>182</v>
      </c>
      <c r="D979" s="62" t="s">
        <v>1141</v>
      </c>
      <c r="E979" s="66" t="s">
        <v>693</v>
      </c>
      <c r="F979" s="65" t="s">
        <v>429</v>
      </c>
      <c r="G979" s="72"/>
      <c r="H979" s="67">
        <v>59.35</v>
      </c>
      <c r="I979" s="65"/>
      <c r="J979" s="64">
        <v>45380.295671296299</v>
      </c>
    </row>
    <row r="980" spans="1:10" x14ac:dyDescent="0.25">
      <c r="A980" s="63">
        <v>276</v>
      </c>
      <c r="B980" s="64">
        <v>45379</v>
      </c>
      <c r="C980" s="65" t="s">
        <v>247</v>
      </c>
      <c r="D980" s="62" t="s">
        <v>1142</v>
      </c>
      <c r="E980" s="66" t="s">
        <v>387</v>
      </c>
      <c r="F980" s="65" t="s">
        <v>343</v>
      </c>
      <c r="G980" s="72">
        <v>503.02</v>
      </c>
      <c r="H980" s="67"/>
      <c r="I980" s="65"/>
      <c r="J980" s="64">
        <v>45380.300104166701</v>
      </c>
    </row>
    <row r="981" spans="1:10" x14ac:dyDescent="0.25">
      <c r="A981" s="63">
        <v>276</v>
      </c>
      <c r="B981" s="64">
        <v>45379</v>
      </c>
      <c r="C981" s="65" t="s">
        <v>247</v>
      </c>
      <c r="D981" s="62" t="s">
        <v>1142</v>
      </c>
      <c r="E981" s="66" t="s">
        <v>363</v>
      </c>
      <c r="F981" s="65" t="s">
        <v>430</v>
      </c>
      <c r="G981" s="72"/>
      <c r="H981" s="67">
        <v>437.5</v>
      </c>
      <c r="I981" s="65"/>
      <c r="J981" s="64">
        <v>45380.300104166701</v>
      </c>
    </row>
    <row r="982" spans="1:10" x14ac:dyDescent="0.25">
      <c r="A982" s="63">
        <v>276</v>
      </c>
      <c r="B982" s="64">
        <v>45379</v>
      </c>
      <c r="C982" s="65" t="s">
        <v>247</v>
      </c>
      <c r="D982" s="62" t="s">
        <v>1142</v>
      </c>
      <c r="E982" s="66" t="s">
        <v>692</v>
      </c>
      <c r="F982" s="65" t="s">
        <v>428</v>
      </c>
      <c r="G982" s="72"/>
      <c r="H982" s="67">
        <v>21.88</v>
      </c>
      <c r="I982" s="65"/>
      <c r="J982" s="64">
        <v>45380.300104166701</v>
      </c>
    </row>
    <row r="983" spans="1:10" x14ac:dyDescent="0.25">
      <c r="A983" s="63">
        <v>276</v>
      </c>
      <c r="B983" s="64">
        <v>45379</v>
      </c>
      <c r="C983" s="65" t="s">
        <v>247</v>
      </c>
      <c r="D983" s="62" t="s">
        <v>1142</v>
      </c>
      <c r="E983" s="66" t="s">
        <v>693</v>
      </c>
      <c r="F983" s="65" t="s">
        <v>429</v>
      </c>
      <c r="G983" s="72"/>
      <c r="H983" s="67">
        <v>43.64</v>
      </c>
      <c r="I983" s="65"/>
      <c r="J983" s="64">
        <v>45380.300104166701</v>
      </c>
    </row>
    <row r="984" spans="1:10" x14ac:dyDescent="0.25">
      <c r="A984" s="63">
        <v>277</v>
      </c>
      <c r="B984" s="64">
        <v>45379</v>
      </c>
      <c r="C984" s="65" t="s">
        <v>214</v>
      </c>
      <c r="D984" s="62" t="s">
        <v>1143</v>
      </c>
      <c r="E984" s="66" t="s">
        <v>387</v>
      </c>
      <c r="F984" s="65" t="s">
        <v>343</v>
      </c>
      <c r="G984" s="72">
        <v>3219.3</v>
      </c>
      <c r="H984" s="67"/>
      <c r="I984" s="65"/>
      <c r="J984" s="64">
        <v>45380.310462963003</v>
      </c>
    </row>
    <row r="985" spans="1:10" x14ac:dyDescent="0.25">
      <c r="A985" s="63">
        <v>277</v>
      </c>
      <c r="B985" s="64">
        <v>45379</v>
      </c>
      <c r="C985" s="65" t="s">
        <v>214</v>
      </c>
      <c r="D985" s="62" t="s">
        <v>1143</v>
      </c>
      <c r="E985" s="66" t="s">
        <v>363</v>
      </c>
      <c r="F985" s="65" t="s">
        <v>430</v>
      </c>
      <c r="G985" s="72"/>
      <c r="H985" s="67">
        <v>2800</v>
      </c>
      <c r="I985" s="65"/>
      <c r="J985" s="64">
        <v>45380.310462963003</v>
      </c>
    </row>
    <row r="986" spans="1:10" x14ac:dyDescent="0.25">
      <c r="A986" s="63">
        <v>277</v>
      </c>
      <c r="B986" s="64">
        <v>45379</v>
      </c>
      <c r="C986" s="65" t="s">
        <v>214</v>
      </c>
      <c r="D986" s="62" t="s">
        <v>1143</v>
      </c>
      <c r="E986" s="66" t="s">
        <v>692</v>
      </c>
      <c r="F986" s="65" t="s">
        <v>428</v>
      </c>
      <c r="G986" s="72"/>
      <c r="H986" s="67">
        <v>140</v>
      </c>
      <c r="I986" s="65"/>
      <c r="J986" s="64">
        <v>45380.310462963003</v>
      </c>
    </row>
    <row r="987" spans="1:10" x14ac:dyDescent="0.25">
      <c r="A987" s="63">
        <v>277</v>
      </c>
      <c r="B987" s="64">
        <v>45379</v>
      </c>
      <c r="C987" s="65" t="s">
        <v>214</v>
      </c>
      <c r="D987" s="62" t="s">
        <v>1143</v>
      </c>
      <c r="E987" s="66" t="s">
        <v>693</v>
      </c>
      <c r="F987" s="65" t="s">
        <v>429</v>
      </c>
      <c r="G987" s="72"/>
      <c r="H987" s="67">
        <v>279.3</v>
      </c>
      <c r="I987" s="65"/>
      <c r="J987" s="64">
        <v>45380.310462963003</v>
      </c>
    </row>
    <row r="988" spans="1:10" x14ac:dyDescent="0.25">
      <c r="A988" s="63">
        <v>278</v>
      </c>
      <c r="B988" s="64">
        <v>45378</v>
      </c>
      <c r="C988" s="65" t="s">
        <v>757</v>
      </c>
      <c r="D988" s="62" t="s">
        <v>1144</v>
      </c>
      <c r="E988" s="66" t="s">
        <v>387</v>
      </c>
      <c r="F988" s="65" t="s">
        <v>343</v>
      </c>
      <c r="G988" s="72">
        <v>442.65</v>
      </c>
      <c r="H988" s="67"/>
      <c r="I988" s="65"/>
      <c r="J988" s="64">
        <v>45380.321666666699</v>
      </c>
    </row>
    <row r="989" spans="1:10" x14ac:dyDescent="0.25">
      <c r="A989" s="63">
        <v>278</v>
      </c>
      <c r="B989" s="64">
        <v>45378</v>
      </c>
      <c r="C989" s="65" t="s">
        <v>757</v>
      </c>
      <c r="D989" s="62" t="s">
        <v>1144</v>
      </c>
      <c r="E989" s="66" t="s">
        <v>363</v>
      </c>
      <c r="F989" s="65" t="s">
        <v>430</v>
      </c>
      <c r="G989" s="72"/>
      <c r="H989" s="67">
        <v>385</v>
      </c>
      <c r="I989" s="65"/>
      <c r="J989" s="64">
        <v>45380.321666666699</v>
      </c>
    </row>
    <row r="990" spans="1:10" x14ac:dyDescent="0.25">
      <c r="A990" s="63">
        <v>278</v>
      </c>
      <c r="B990" s="64">
        <v>45378</v>
      </c>
      <c r="C990" s="65" t="s">
        <v>757</v>
      </c>
      <c r="D990" s="62" t="s">
        <v>1144</v>
      </c>
      <c r="E990" s="66" t="s">
        <v>692</v>
      </c>
      <c r="F990" s="65" t="s">
        <v>428</v>
      </c>
      <c r="G990" s="72"/>
      <c r="H990" s="67">
        <v>19.25</v>
      </c>
      <c r="I990" s="65"/>
      <c r="J990" s="64">
        <v>45380.321666666699</v>
      </c>
    </row>
    <row r="991" spans="1:10" x14ac:dyDescent="0.25">
      <c r="A991" s="63">
        <v>278</v>
      </c>
      <c r="B991" s="64">
        <v>45378</v>
      </c>
      <c r="C991" s="65" t="s">
        <v>757</v>
      </c>
      <c r="D991" s="62" t="s">
        <v>1144</v>
      </c>
      <c r="E991" s="66" t="s">
        <v>693</v>
      </c>
      <c r="F991" s="65" t="s">
        <v>429</v>
      </c>
      <c r="G991" s="72"/>
      <c r="H991" s="67">
        <v>38.4</v>
      </c>
      <c r="I991" s="65"/>
      <c r="J991" s="64">
        <v>45380.321666666699</v>
      </c>
    </row>
    <row r="992" spans="1:10" x14ac:dyDescent="0.25">
      <c r="A992" s="63">
        <v>279</v>
      </c>
      <c r="B992" s="64">
        <v>45380</v>
      </c>
      <c r="C992" s="65" t="s">
        <v>201</v>
      </c>
      <c r="D992" s="62" t="s">
        <v>1145</v>
      </c>
      <c r="E992" s="66" t="s">
        <v>387</v>
      </c>
      <c r="F992" s="65" t="s">
        <v>343</v>
      </c>
      <c r="G992" s="72">
        <v>362.17</v>
      </c>
      <c r="H992" s="67"/>
      <c r="I992" s="65"/>
      <c r="J992" s="64">
        <v>45380.323148148098</v>
      </c>
    </row>
    <row r="993" spans="1:10" x14ac:dyDescent="0.25">
      <c r="A993" s="63">
        <v>279</v>
      </c>
      <c r="B993" s="64">
        <v>45380</v>
      </c>
      <c r="C993" s="65" t="s">
        <v>201</v>
      </c>
      <c r="D993" s="62" t="s">
        <v>1145</v>
      </c>
      <c r="E993" s="66" t="s">
        <v>363</v>
      </c>
      <c r="F993" s="65" t="s">
        <v>430</v>
      </c>
      <c r="G993" s="72"/>
      <c r="H993" s="67">
        <v>315</v>
      </c>
      <c r="I993" s="65"/>
      <c r="J993" s="64">
        <v>45380.323148148098</v>
      </c>
    </row>
    <row r="994" spans="1:10" x14ac:dyDescent="0.25">
      <c r="A994" s="63">
        <v>279</v>
      </c>
      <c r="B994" s="64">
        <v>45380</v>
      </c>
      <c r="C994" s="65" t="s">
        <v>201</v>
      </c>
      <c r="D994" s="62" t="s">
        <v>1145</v>
      </c>
      <c r="E994" s="66" t="s">
        <v>692</v>
      </c>
      <c r="F994" s="65" t="s">
        <v>428</v>
      </c>
      <c r="G994" s="72"/>
      <c r="H994" s="67">
        <v>15.75</v>
      </c>
      <c r="I994" s="65"/>
      <c r="J994" s="64">
        <v>45380.323148148098</v>
      </c>
    </row>
    <row r="995" spans="1:10" x14ac:dyDescent="0.25">
      <c r="A995" s="63">
        <v>279</v>
      </c>
      <c r="B995" s="64">
        <v>45380</v>
      </c>
      <c r="C995" s="65" t="s">
        <v>201</v>
      </c>
      <c r="D995" s="62" t="s">
        <v>1145</v>
      </c>
      <c r="E995" s="66" t="s">
        <v>693</v>
      </c>
      <c r="F995" s="65" t="s">
        <v>429</v>
      </c>
      <c r="G995" s="72"/>
      <c r="H995" s="67">
        <v>31.42</v>
      </c>
      <c r="I995" s="65"/>
      <c r="J995" s="64">
        <v>45380.323148148098</v>
      </c>
    </row>
    <row r="996" spans="1:10" x14ac:dyDescent="0.25">
      <c r="A996" s="63">
        <v>280</v>
      </c>
      <c r="B996" s="64">
        <v>45380</v>
      </c>
      <c r="C996" s="65" t="s">
        <v>146</v>
      </c>
      <c r="D996" s="62" t="s">
        <v>1146</v>
      </c>
      <c r="E996" s="66" t="s">
        <v>387</v>
      </c>
      <c r="F996" s="65" t="s">
        <v>343</v>
      </c>
      <c r="G996" s="72">
        <v>402.41</v>
      </c>
      <c r="H996" s="67"/>
      <c r="I996" s="65"/>
      <c r="J996" s="64">
        <v>45380.325706018499</v>
      </c>
    </row>
    <row r="997" spans="1:10" x14ac:dyDescent="0.25">
      <c r="A997" s="63">
        <v>280</v>
      </c>
      <c r="B997" s="64">
        <v>45380</v>
      </c>
      <c r="C997" s="65" t="s">
        <v>146</v>
      </c>
      <c r="D997" s="62" t="s">
        <v>1146</v>
      </c>
      <c r="E997" s="66" t="s">
        <v>363</v>
      </c>
      <c r="F997" s="65" t="s">
        <v>430</v>
      </c>
      <c r="G997" s="72"/>
      <c r="H997" s="67">
        <v>350</v>
      </c>
      <c r="I997" s="65"/>
      <c r="J997" s="64">
        <v>45380.325706018499</v>
      </c>
    </row>
    <row r="998" spans="1:10" x14ac:dyDescent="0.25">
      <c r="A998" s="63">
        <v>280</v>
      </c>
      <c r="B998" s="64">
        <v>45380</v>
      </c>
      <c r="C998" s="65" t="s">
        <v>146</v>
      </c>
      <c r="D998" s="62" t="s">
        <v>1146</v>
      </c>
      <c r="E998" s="66" t="s">
        <v>692</v>
      </c>
      <c r="F998" s="65" t="s">
        <v>428</v>
      </c>
      <c r="G998" s="72"/>
      <c r="H998" s="67">
        <v>17.5</v>
      </c>
      <c r="I998" s="65"/>
      <c r="J998" s="64">
        <v>45380.325706018499</v>
      </c>
    </row>
    <row r="999" spans="1:10" x14ac:dyDescent="0.25">
      <c r="A999" s="63">
        <v>280</v>
      </c>
      <c r="B999" s="64">
        <v>45380</v>
      </c>
      <c r="C999" s="65" t="s">
        <v>146</v>
      </c>
      <c r="D999" s="62" t="s">
        <v>1146</v>
      </c>
      <c r="E999" s="66" t="s">
        <v>693</v>
      </c>
      <c r="F999" s="65" t="s">
        <v>429</v>
      </c>
      <c r="G999" s="72"/>
      <c r="H999" s="67">
        <v>34.909999999999997</v>
      </c>
      <c r="I999" s="65"/>
      <c r="J999" s="64">
        <v>45380.325706018499</v>
      </c>
    </row>
    <row r="1000" spans="1:10" x14ac:dyDescent="0.25">
      <c r="A1000" s="63">
        <v>281</v>
      </c>
      <c r="B1000" s="64">
        <v>45380</v>
      </c>
      <c r="C1000" s="65" t="s">
        <v>179</v>
      </c>
      <c r="D1000" s="62" t="s">
        <v>1147</v>
      </c>
      <c r="E1000" s="66" t="s">
        <v>387</v>
      </c>
      <c r="F1000" s="65" t="s">
        <v>343</v>
      </c>
      <c r="G1000" s="72">
        <v>402.41</v>
      </c>
      <c r="H1000" s="67"/>
      <c r="I1000" s="65"/>
      <c r="J1000" s="64">
        <v>45380.329178240703</v>
      </c>
    </row>
    <row r="1001" spans="1:10" x14ac:dyDescent="0.25">
      <c r="A1001" s="63">
        <v>281</v>
      </c>
      <c r="B1001" s="64">
        <v>45380</v>
      </c>
      <c r="C1001" s="65" t="s">
        <v>179</v>
      </c>
      <c r="D1001" s="62" t="s">
        <v>1147</v>
      </c>
      <c r="E1001" s="66" t="s">
        <v>363</v>
      </c>
      <c r="F1001" s="65" t="s">
        <v>430</v>
      </c>
      <c r="G1001" s="72"/>
      <c r="H1001" s="67">
        <v>350</v>
      </c>
      <c r="I1001" s="65"/>
      <c r="J1001" s="64">
        <v>45380.329178240703</v>
      </c>
    </row>
    <row r="1002" spans="1:10" x14ac:dyDescent="0.25">
      <c r="A1002" s="63">
        <v>281</v>
      </c>
      <c r="B1002" s="64">
        <v>45380</v>
      </c>
      <c r="C1002" s="65" t="s">
        <v>179</v>
      </c>
      <c r="D1002" s="62" t="s">
        <v>1147</v>
      </c>
      <c r="E1002" s="66" t="s">
        <v>692</v>
      </c>
      <c r="F1002" s="65" t="s">
        <v>428</v>
      </c>
      <c r="G1002" s="72"/>
      <c r="H1002" s="67">
        <v>17.5</v>
      </c>
      <c r="I1002" s="65"/>
      <c r="J1002" s="64">
        <v>45380.329178240703</v>
      </c>
    </row>
    <row r="1003" spans="1:10" x14ac:dyDescent="0.25">
      <c r="A1003" s="63">
        <v>281</v>
      </c>
      <c r="B1003" s="64">
        <v>45380</v>
      </c>
      <c r="C1003" s="65" t="s">
        <v>179</v>
      </c>
      <c r="D1003" s="62" t="s">
        <v>1147</v>
      </c>
      <c r="E1003" s="66" t="s">
        <v>693</v>
      </c>
      <c r="F1003" s="65" t="s">
        <v>429</v>
      </c>
      <c r="G1003" s="72"/>
      <c r="H1003" s="67">
        <v>34.909999999999997</v>
      </c>
      <c r="I1003" s="65"/>
      <c r="J1003" s="64">
        <v>45380.329178240703</v>
      </c>
    </row>
    <row r="1004" spans="1:10" x14ac:dyDescent="0.25">
      <c r="A1004" s="63">
        <v>282</v>
      </c>
      <c r="B1004" s="64">
        <v>45379</v>
      </c>
      <c r="C1004" s="65" t="s">
        <v>294</v>
      </c>
      <c r="D1004" s="62" t="s">
        <v>1148</v>
      </c>
      <c r="E1004" s="66" t="s">
        <v>387</v>
      </c>
      <c r="F1004" s="65" t="s">
        <v>343</v>
      </c>
      <c r="G1004" s="72">
        <v>402.41</v>
      </c>
      <c r="H1004" s="67"/>
      <c r="I1004" s="65"/>
      <c r="J1004" s="64">
        <v>45380.335231481498</v>
      </c>
    </row>
    <row r="1005" spans="1:10" x14ac:dyDescent="0.25">
      <c r="A1005" s="63">
        <v>282</v>
      </c>
      <c r="B1005" s="64">
        <v>45379</v>
      </c>
      <c r="C1005" s="65" t="s">
        <v>294</v>
      </c>
      <c r="D1005" s="62" t="s">
        <v>1148</v>
      </c>
      <c r="E1005" s="66" t="s">
        <v>363</v>
      </c>
      <c r="F1005" s="65" t="s">
        <v>430</v>
      </c>
      <c r="G1005" s="72"/>
      <c r="H1005" s="67">
        <v>350</v>
      </c>
      <c r="I1005" s="65"/>
      <c r="J1005" s="64">
        <v>45380.335231481498</v>
      </c>
    </row>
    <row r="1006" spans="1:10" x14ac:dyDescent="0.25">
      <c r="A1006" s="63">
        <v>282</v>
      </c>
      <c r="B1006" s="64">
        <v>45379</v>
      </c>
      <c r="C1006" s="65" t="s">
        <v>294</v>
      </c>
      <c r="D1006" s="62" t="s">
        <v>1148</v>
      </c>
      <c r="E1006" s="66" t="s">
        <v>692</v>
      </c>
      <c r="F1006" s="65" t="s">
        <v>428</v>
      </c>
      <c r="G1006" s="72"/>
      <c r="H1006" s="67">
        <v>17.5</v>
      </c>
      <c r="I1006" s="65"/>
      <c r="J1006" s="64">
        <v>45380.335231481498</v>
      </c>
    </row>
    <row r="1007" spans="1:10" x14ac:dyDescent="0.25">
      <c r="A1007" s="63">
        <v>282</v>
      </c>
      <c r="B1007" s="64">
        <v>45379</v>
      </c>
      <c r="C1007" s="65" t="s">
        <v>294</v>
      </c>
      <c r="D1007" s="62" t="s">
        <v>1148</v>
      </c>
      <c r="E1007" s="66" t="s">
        <v>693</v>
      </c>
      <c r="F1007" s="65" t="s">
        <v>429</v>
      </c>
      <c r="G1007" s="72"/>
      <c r="H1007" s="67">
        <v>34.909999999999997</v>
      </c>
      <c r="I1007" s="65"/>
      <c r="J1007" s="64">
        <v>45380.335231481498</v>
      </c>
    </row>
    <row r="1008" spans="1:10" x14ac:dyDescent="0.25">
      <c r="A1008" s="63">
        <v>283</v>
      </c>
      <c r="B1008" s="64">
        <v>45382</v>
      </c>
      <c r="C1008" s="65" t="s">
        <v>153</v>
      </c>
      <c r="D1008" s="62" t="s">
        <v>1160</v>
      </c>
      <c r="E1008" s="66" t="s">
        <v>387</v>
      </c>
      <c r="F1008" s="65" t="s">
        <v>343</v>
      </c>
      <c r="G1008" s="72">
        <v>3319.91</v>
      </c>
      <c r="H1008" s="67"/>
      <c r="I1008" s="65"/>
      <c r="J1008" s="64">
        <v>45383.847534722197</v>
      </c>
    </row>
    <row r="1009" spans="1:10" x14ac:dyDescent="0.25">
      <c r="A1009" s="63">
        <v>283</v>
      </c>
      <c r="B1009" s="64">
        <v>45382</v>
      </c>
      <c r="C1009" s="65" t="s">
        <v>153</v>
      </c>
      <c r="D1009" s="62" t="s">
        <v>1160</v>
      </c>
      <c r="E1009" s="66" t="s">
        <v>363</v>
      </c>
      <c r="F1009" s="65" t="s">
        <v>430</v>
      </c>
      <c r="G1009" s="72"/>
      <c r="H1009" s="67">
        <v>2887.5</v>
      </c>
      <c r="I1009" s="65"/>
      <c r="J1009" s="64">
        <v>45383.847534722197</v>
      </c>
    </row>
    <row r="1010" spans="1:10" x14ac:dyDescent="0.25">
      <c r="A1010" s="63">
        <v>283</v>
      </c>
      <c r="B1010" s="64">
        <v>45382</v>
      </c>
      <c r="C1010" s="65" t="s">
        <v>153</v>
      </c>
      <c r="D1010" s="62" t="s">
        <v>1160</v>
      </c>
      <c r="E1010" s="66" t="s">
        <v>692</v>
      </c>
      <c r="F1010" s="65" t="s">
        <v>428</v>
      </c>
      <c r="G1010" s="72"/>
      <c r="H1010" s="67">
        <v>144.38</v>
      </c>
      <c r="I1010" s="65"/>
      <c r="J1010" s="64">
        <v>45383.847534722197</v>
      </c>
    </row>
    <row r="1011" spans="1:10" x14ac:dyDescent="0.25">
      <c r="A1011" s="63">
        <v>283</v>
      </c>
      <c r="B1011" s="64">
        <v>45382</v>
      </c>
      <c r="C1011" s="65" t="s">
        <v>153</v>
      </c>
      <c r="D1011" s="62" t="s">
        <v>1160</v>
      </c>
      <c r="E1011" s="66" t="s">
        <v>693</v>
      </c>
      <c r="F1011" s="65" t="s">
        <v>429</v>
      </c>
      <c r="G1011" s="72"/>
      <c r="H1011" s="67">
        <v>288.02999999999997</v>
      </c>
      <c r="I1011" s="65"/>
      <c r="J1011" s="64">
        <v>45383.847534722197</v>
      </c>
    </row>
    <row r="1012" spans="1:10" x14ac:dyDescent="0.25">
      <c r="A1012" s="63">
        <v>284</v>
      </c>
      <c r="B1012" s="64">
        <v>45382</v>
      </c>
      <c r="C1012" s="65" t="s">
        <v>153</v>
      </c>
      <c r="D1012" s="62" t="s">
        <v>1161</v>
      </c>
      <c r="E1012" s="66" t="s">
        <v>387</v>
      </c>
      <c r="F1012" s="65" t="s">
        <v>343</v>
      </c>
      <c r="G1012" s="72">
        <v>3219.3</v>
      </c>
      <c r="H1012" s="67"/>
      <c r="I1012" s="65"/>
      <c r="J1012" s="64">
        <v>45383.849722222199</v>
      </c>
    </row>
    <row r="1013" spans="1:10" x14ac:dyDescent="0.25">
      <c r="A1013" s="63">
        <v>284</v>
      </c>
      <c r="B1013" s="64">
        <v>45382</v>
      </c>
      <c r="C1013" s="65" t="s">
        <v>153</v>
      </c>
      <c r="D1013" s="62" t="s">
        <v>1161</v>
      </c>
      <c r="E1013" s="66" t="s">
        <v>363</v>
      </c>
      <c r="F1013" s="65" t="s">
        <v>430</v>
      </c>
      <c r="G1013" s="72"/>
      <c r="H1013" s="67">
        <v>2800</v>
      </c>
      <c r="I1013" s="65"/>
      <c r="J1013" s="64">
        <v>45383.849722222199</v>
      </c>
    </row>
    <row r="1014" spans="1:10" x14ac:dyDescent="0.25">
      <c r="A1014" s="63">
        <v>284</v>
      </c>
      <c r="B1014" s="64">
        <v>45382</v>
      </c>
      <c r="C1014" s="65" t="s">
        <v>153</v>
      </c>
      <c r="D1014" s="62" t="s">
        <v>1161</v>
      </c>
      <c r="E1014" s="66" t="s">
        <v>692</v>
      </c>
      <c r="F1014" s="65" t="s">
        <v>428</v>
      </c>
      <c r="G1014" s="72"/>
      <c r="H1014" s="67">
        <v>140</v>
      </c>
      <c r="I1014" s="65"/>
      <c r="J1014" s="64">
        <v>45383.849722222199</v>
      </c>
    </row>
    <row r="1015" spans="1:10" x14ac:dyDescent="0.25">
      <c r="A1015" s="63">
        <v>284</v>
      </c>
      <c r="B1015" s="64">
        <v>45382</v>
      </c>
      <c r="C1015" s="65" t="s">
        <v>153</v>
      </c>
      <c r="D1015" s="62" t="s">
        <v>1161</v>
      </c>
      <c r="E1015" s="66" t="s">
        <v>693</v>
      </c>
      <c r="F1015" s="65" t="s">
        <v>429</v>
      </c>
      <c r="G1015" s="72"/>
      <c r="H1015" s="67">
        <v>279.3</v>
      </c>
      <c r="I1015" s="65"/>
      <c r="J1015" s="64">
        <v>45383.849722222199</v>
      </c>
    </row>
    <row r="1016" spans="1:10" x14ac:dyDescent="0.25">
      <c r="A1016" s="63">
        <v>285</v>
      </c>
      <c r="B1016" s="64">
        <v>45448</v>
      </c>
      <c r="C1016" s="65" t="s">
        <v>1176</v>
      </c>
      <c r="D1016" s="62" t="s">
        <v>1177</v>
      </c>
      <c r="E1016" s="66" t="s">
        <v>342</v>
      </c>
      <c r="F1016" s="65" t="s">
        <v>340</v>
      </c>
      <c r="G1016" s="72"/>
      <c r="H1016" s="67">
        <v>129.94999999999999</v>
      </c>
      <c r="I1016" s="65"/>
      <c r="J1016" s="64">
        <v>45448.794837963003</v>
      </c>
    </row>
    <row r="1017" spans="1:10" x14ac:dyDescent="0.25">
      <c r="A1017" s="63">
        <v>285</v>
      </c>
      <c r="B1017" s="64">
        <v>45448</v>
      </c>
      <c r="C1017" s="65" t="s">
        <v>1176</v>
      </c>
      <c r="D1017" s="62" t="s">
        <v>1177</v>
      </c>
      <c r="E1017" s="66" t="s">
        <v>367</v>
      </c>
      <c r="F1017" s="65" t="s">
        <v>368</v>
      </c>
      <c r="G1017" s="72">
        <v>113.03</v>
      </c>
      <c r="H1017" s="67"/>
      <c r="I1017" s="65"/>
      <c r="J1017" s="64">
        <v>45448.794837963003</v>
      </c>
    </row>
    <row r="1018" spans="1:10" x14ac:dyDescent="0.25">
      <c r="A1018" s="63">
        <v>285</v>
      </c>
      <c r="B1018" s="64">
        <v>45448</v>
      </c>
      <c r="C1018" s="65" t="s">
        <v>1176</v>
      </c>
      <c r="D1018" s="62" t="s">
        <v>1177</v>
      </c>
      <c r="E1018" s="66" t="s">
        <v>353</v>
      </c>
      <c r="F1018" s="65" t="s">
        <v>354</v>
      </c>
      <c r="G1018" s="72">
        <v>5.65</v>
      </c>
      <c r="H1018" s="67"/>
      <c r="I1018" s="65"/>
      <c r="J1018" s="64">
        <v>45448.794837963003</v>
      </c>
    </row>
    <row r="1019" spans="1:10" x14ac:dyDescent="0.25">
      <c r="A1019" s="63">
        <v>285</v>
      </c>
      <c r="B1019" s="64">
        <v>45448</v>
      </c>
      <c r="C1019" s="65" t="s">
        <v>1176</v>
      </c>
      <c r="D1019" s="62" t="s">
        <v>1177</v>
      </c>
      <c r="E1019" s="66" t="s">
        <v>358</v>
      </c>
      <c r="F1019" s="65" t="s">
        <v>359</v>
      </c>
      <c r="G1019" s="72">
        <v>11.27</v>
      </c>
      <c r="H1019" s="67"/>
      <c r="I1019" s="65"/>
      <c r="J1019" s="64">
        <v>45448.794837963003</v>
      </c>
    </row>
    <row r="1020" spans="1:10" x14ac:dyDescent="0.25">
      <c r="A1020" s="63">
        <v>286</v>
      </c>
      <c r="B1020" s="64">
        <v>45448</v>
      </c>
      <c r="C1020" s="65" t="s">
        <v>1183</v>
      </c>
      <c r="D1020" s="62" t="s">
        <v>1184</v>
      </c>
      <c r="E1020" s="66" t="s">
        <v>342</v>
      </c>
      <c r="F1020" s="65" t="s">
        <v>340</v>
      </c>
      <c r="G1020" s="72"/>
      <c r="H1020" s="67">
        <v>295.99</v>
      </c>
      <c r="I1020" s="65"/>
      <c r="J1020" s="64">
        <v>45448.828298611101</v>
      </c>
    </row>
    <row r="1021" spans="1:10" x14ac:dyDescent="0.25">
      <c r="A1021" s="63">
        <v>286</v>
      </c>
      <c r="B1021" s="64">
        <v>45448</v>
      </c>
      <c r="C1021" s="65" t="s">
        <v>1183</v>
      </c>
      <c r="D1021" s="62" t="s">
        <v>1184</v>
      </c>
      <c r="E1021" s="66" t="s">
        <v>691</v>
      </c>
      <c r="F1021" s="65" t="s">
        <v>1181</v>
      </c>
      <c r="G1021" s="72">
        <v>169.6</v>
      </c>
      <c r="H1021" s="67"/>
      <c r="I1021" s="65"/>
      <c r="J1021" s="64">
        <v>45448.828298611101</v>
      </c>
    </row>
    <row r="1022" spans="1:10" x14ac:dyDescent="0.25">
      <c r="A1022" s="63">
        <v>286</v>
      </c>
      <c r="B1022" s="64">
        <v>45448</v>
      </c>
      <c r="C1022" s="65" t="s">
        <v>1183</v>
      </c>
      <c r="D1022" s="62" t="s">
        <v>1184</v>
      </c>
      <c r="E1022" s="66" t="s">
        <v>353</v>
      </c>
      <c r="F1022" s="65" t="s">
        <v>354</v>
      </c>
      <c r="G1022" s="72">
        <v>8.48</v>
      </c>
      <c r="H1022" s="67"/>
      <c r="I1022" s="65"/>
      <c r="J1022" s="64">
        <v>45448.828298611101</v>
      </c>
    </row>
    <row r="1023" spans="1:10" x14ac:dyDescent="0.25">
      <c r="A1023" s="63">
        <v>286</v>
      </c>
      <c r="B1023" s="64">
        <v>45448</v>
      </c>
      <c r="C1023" s="65" t="s">
        <v>1183</v>
      </c>
      <c r="D1023" s="62" t="s">
        <v>1184</v>
      </c>
      <c r="E1023" s="66" t="s">
        <v>358</v>
      </c>
      <c r="F1023" s="65" t="s">
        <v>359</v>
      </c>
      <c r="G1023" s="72">
        <v>16.920000000000002</v>
      </c>
      <c r="H1023" s="67"/>
      <c r="I1023" s="65"/>
      <c r="J1023" s="64">
        <v>45448.828298611101</v>
      </c>
    </row>
    <row r="1024" spans="1:10" x14ac:dyDescent="0.25">
      <c r="A1024" s="63">
        <v>286</v>
      </c>
      <c r="B1024" s="64">
        <v>45448</v>
      </c>
      <c r="C1024" s="65" t="s">
        <v>1183</v>
      </c>
      <c r="D1024" s="62" t="s">
        <v>1184</v>
      </c>
      <c r="E1024" s="66" t="s">
        <v>1182</v>
      </c>
      <c r="F1024" s="65" t="s">
        <v>438</v>
      </c>
      <c r="G1024" s="72">
        <v>87.84</v>
      </c>
      <c r="H1024" s="67"/>
      <c r="I1024" s="65"/>
      <c r="J1024" s="64">
        <v>45448.828298611101</v>
      </c>
    </row>
    <row r="1025" spans="1:10" x14ac:dyDescent="0.25">
      <c r="A1025" s="63">
        <v>286</v>
      </c>
      <c r="B1025" s="64">
        <v>45448</v>
      </c>
      <c r="C1025" s="65" t="s">
        <v>1183</v>
      </c>
      <c r="D1025" s="62" t="s">
        <v>1184</v>
      </c>
      <c r="E1025" s="66" t="s">
        <v>353</v>
      </c>
      <c r="F1025" s="65" t="s">
        <v>354</v>
      </c>
      <c r="G1025" s="72">
        <v>4.3899999999999997</v>
      </c>
      <c r="H1025" s="67"/>
      <c r="I1025" s="65"/>
      <c r="J1025" s="64">
        <v>45448.828298611101</v>
      </c>
    </row>
    <row r="1026" spans="1:10" x14ac:dyDescent="0.25">
      <c r="A1026" s="63">
        <v>286</v>
      </c>
      <c r="B1026" s="64">
        <v>45448</v>
      </c>
      <c r="C1026" s="65" t="s">
        <v>1183</v>
      </c>
      <c r="D1026" s="62" t="s">
        <v>1184</v>
      </c>
      <c r="E1026" s="66" t="s">
        <v>358</v>
      </c>
      <c r="F1026" s="65" t="s">
        <v>359</v>
      </c>
      <c r="G1026" s="72">
        <v>8.76</v>
      </c>
      <c r="H1026" s="67"/>
      <c r="I1026" s="65"/>
      <c r="J1026" s="64">
        <v>45448.828298611101</v>
      </c>
    </row>
    <row r="1027" spans="1:10" x14ac:dyDescent="0.25">
      <c r="A1027" s="63">
        <v>287</v>
      </c>
      <c r="B1027" s="64">
        <v>45449</v>
      </c>
      <c r="C1027" s="65" t="s">
        <v>1187</v>
      </c>
      <c r="D1027" s="62" t="s">
        <v>1188</v>
      </c>
      <c r="E1027" s="66" t="s">
        <v>342</v>
      </c>
      <c r="F1027" s="65" t="s">
        <v>340</v>
      </c>
      <c r="G1027" s="72"/>
      <c r="H1027" s="67">
        <v>114.95</v>
      </c>
      <c r="I1027" s="65"/>
      <c r="J1027" s="64">
        <v>45449.2809837963</v>
      </c>
    </row>
    <row r="1028" spans="1:10" x14ac:dyDescent="0.25">
      <c r="A1028" s="63">
        <v>287</v>
      </c>
      <c r="B1028" s="64">
        <v>45449</v>
      </c>
      <c r="C1028" s="65" t="s">
        <v>1187</v>
      </c>
      <c r="D1028" s="62" t="s">
        <v>1188</v>
      </c>
      <c r="E1028" s="66" t="s">
        <v>691</v>
      </c>
      <c r="F1028" s="65" t="s">
        <v>1181</v>
      </c>
      <c r="G1028" s="72">
        <v>99.98</v>
      </c>
      <c r="H1028" s="67"/>
      <c r="I1028" s="65"/>
      <c r="J1028" s="64">
        <v>45449.2809837963</v>
      </c>
    </row>
    <row r="1029" spans="1:10" x14ac:dyDescent="0.25">
      <c r="A1029" s="63">
        <v>287</v>
      </c>
      <c r="B1029" s="64">
        <v>45449</v>
      </c>
      <c r="C1029" s="65" t="s">
        <v>1187</v>
      </c>
      <c r="D1029" s="62" t="s">
        <v>1188</v>
      </c>
      <c r="E1029" s="66" t="s">
        <v>353</v>
      </c>
      <c r="F1029" s="65" t="s">
        <v>354</v>
      </c>
      <c r="G1029" s="72">
        <v>5</v>
      </c>
      <c r="H1029" s="67"/>
      <c r="I1029" s="65"/>
      <c r="J1029" s="64">
        <v>45449.2809837963</v>
      </c>
    </row>
    <row r="1030" spans="1:10" x14ac:dyDescent="0.25">
      <c r="A1030" s="63">
        <v>287</v>
      </c>
      <c r="B1030" s="64">
        <v>45449</v>
      </c>
      <c r="C1030" s="65" t="s">
        <v>1187</v>
      </c>
      <c r="D1030" s="62" t="s">
        <v>1188</v>
      </c>
      <c r="E1030" s="66" t="s">
        <v>358</v>
      </c>
      <c r="F1030" s="65" t="s">
        <v>359</v>
      </c>
      <c r="G1030" s="72">
        <v>9.9700000000000006</v>
      </c>
      <c r="H1030" s="67"/>
      <c r="I1030" s="65"/>
      <c r="J1030" s="64">
        <v>45449.2809837963</v>
      </c>
    </row>
    <row r="1031" spans="1:10" x14ac:dyDescent="0.25">
      <c r="A1031" s="63">
        <v>288</v>
      </c>
      <c r="B1031" s="64">
        <v>45449</v>
      </c>
      <c r="C1031" s="65" t="s">
        <v>1197</v>
      </c>
      <c r="D1031" s="62" t="s">
        <v>1198</v>
      </c>
      <c r="E1031" s="66" t="s">
        <v>342</v>
      </c>
      <c r="F1031" s="65" t="s">
        <v>340</v>
      </c>
      <c r="G1031" s="72"/>
      <c r="H1031" s="67">
        <v>2000</v>
      </c>
      <c r="I1031" s="65"/>
      <c r="J1031" s="64">
        <v>45449.304155092599</v>
      </c>
    </row>
    <row r="1032" spans="1:10" x14ac:dyDescent="0.25">
      <c r="A1032" s="63">
        <v>288</v>
      </c>
      <c r="B1032" s="64">
        <v>45449</v>
      </c>
      <c r="C1032" s="65" t="s">
        <v>1197</v>
      </c>
      <c r="D1032" s="62" t="s">
        <v>1198</v>
      </c>
      <c r="E1032" s="66" t="s">
        <v>358</v>
      </c>
      <c r="F1032" s="65" t="s">
        <v>359</v>
      </c>
      <c r="G1032" s="72"/>
      <c r="H1032" s="67">
        <v>1000</v>
      </c>
      <c r="I1032" s="65"/>
      <c r="J1032" s="64">
        <v>45449.304155092599</v>
      </c>
    </row>
    <row r="1033" spans="1:10" x14ac:dyDescent="0.25">
      <c r="A1033" s="63">
        <v>288</v>
      </c>
      <c r="B1033" s="64">
        <v>45449</v>
      </c>
      <c r="C1033" s="65" t="s">
        <v>1197</v>
      </c>
      <c r="D1033" s="62" t="s">
        <v>1198</v>
      </c>
      <c r="E1033" s="66" t="s">
        <v>355</v>
      </c>
      <c r="F1033" s="65" t="s">
        <v>356</v>
      </c>
      <c r="G1033" s="72">
        <v>3000</v>
      </c>
      <c r="H1033" s="67"/>
      <c r="I1033" s="65"/>
      <c r="J1033" s="64">
        <v>45449.304155092599</v>
      </c>
    </row>
    <row r="1034" spans="1:10" x14ac:dyDescent="0.25">
      <c r="A1034" s="63">
        <v>289</v>
      </c>
      <c r="B1034" s="64">
        <v>45449</v>
      </c>
      <c r="C1034" s="65" t="s">
        <v>1199</v>
      </c>
      <c r="D1034" s="62" t="s">
        <v>1200</v>
      </c>
      <c r="E1034" s="66" t="s">
        <v>342</v>
      </c>
      <c r="F1034" s="65" t="s">
        <v>340</v>
      </c>
      <c r="G1034" s="72"/>
      <c r="H1034" s="67">
        <v>249.95</v>
      </c>
      <c r="I1034" s="65"/>
      <c r="J1034" s="64">
        <v>45449.529930555596</v>
      </c>
    </row>
    <row r="1035" spans="1:10" x14ac:dyDescent="0.25">
      <c r="A1035" s="63">
        <v>289</v>
      </c>
      <c r="B1035" s="64">
        <v>45449</v>
      </c>
      <c r="C1035" s="65" t="s">
        <v>1199</v>
      </c>
      <c r="D1035" s="62" t="s">
        <v>1200</v>
      </c>
      <c r="E1035" s="66" t="s">
        <v>564</v>
      </c>
      <c r="F1035" s="65" t="s">
        <v>565</v>
      </c>
      <c r="G1035" s="72">
        <v>228.26</v>
      </c>
      <c r="H1035" s="67"/>
      <c r="I1035" s="65"/>
      <c r="J1035" s="64">
        <v>45449.529930555596</v>
      </c>
    </row>
    <row r="1036" spans="1:10" x14ac:dyDescent="0.25">
      <c r="A1036" s="63">
        <v>289</v>
      </c>
      <c r="B1036" s="64">
        <v>45449</v>
      </c>
      <c r="C1036" s="65" t="s">
        <v>1199</v>
      </c>
      <c r="D1036" s="62" t="s">
        <v>1200</v>
      </c>
      <c r="E1036" s="66" t="s">
        <v>358</v>
      </c>
      <c r="F1036" s="65" t="s">
        <v>359</v>
      </c>
      <c r="G1036" s="72">
        <v>21.69</v>
      </c>
      <c r="H1036" s="67"/>
      <c r="I1036" s="65"/>
      <c r="J1036" s="64">
        <v>45449.529930555596</v>
      </c>
    </row>
    <row r="1037" spans="1:10" x14ac:dyDescent="0.25">
      <c r="A1037" s="63">
        <v>290</v>
      </c>
      <c r="B1037" s="64">
        <v>45449</v>
      </c>
      <c r="C1037" s="65" t="s">
        <v>1209</v>
      </c>
      <c r="D1037" s="62" t="s">
        <v>1210</v>
      </c>
      <c r="E1037" s="66" t="s">
        <v>342</v>
      </c>
      <c r="F1037" s="65" t="s">
        <v>340</v>
      </c>
      <c r="G1037" s="72"/>
      <c r="H1037" s="67">
        <v>345</v>
      </c>
      <c r="I1037" s="65"/>
      <c r="J1037" s="64">
        <v>45449.690370370401</v>
      </c>
    </row>
    <row r="1038" spans="1:10" x14ac:dyDescent="0.25">
      <c r="A1038" s="63">
        <v>290</v>
      </c>
      <c r="B1038" s="64">
        <v>45449</v>
      </c>
      <c r="C1038" s="65" t="s">
        <v>1209</v>
      </c>
      <c r="D1038" s="62" t="s">
        <v>1210</v>
      </c>
      <c r="E1038" s="66" t="s">
        <v>454</v>
      </c>
      <c r="F1038" s="65" t="s">
        <v>1204</v>
      </c>
      <c r="G1038" s="72">
        <v>300.07</v>
      </c>
      <c r="H1038" s="67"/>
      <c r="I1038" s="65"/>
      <c r="J1038" s="64">
        <v>45449.690370370401</v>
      </c>
    </row>
    <row r="1039" spans="1:10" x14ac:dyDescent="0.25">
      <c r="A1039" s="63">
        <v>290</v>
      </c>
      <c r="B1039" s="64">
        <v>45449</v>
      </c>
      <c r="C1039" s="65" t="s">
        <v>1209</v>
      </c>
      <c r="D1039" s="62" t="s">
        <v>1210</v>
      </c>
      <c r="E1039" s="66" t="s">
        <v>353</v>
      </c>
      <c r="F1039" s="65" t="s">
        <v>354</v>
      </c>
      <c r="G1039" s="72">
        <v>15</v>
      </c>
      <c r="H1039" s="67"/>
      <c r="I1039" s="65"/>
      <c r="J1039" s="64">
        <v>45449.690370370401</v>
      </c>
    </row>
    <row r="1040" spans="1:10" x14ac:dyDescent="0.25">
      <c r="A1040" s="63">
        <v>290</v>
      </c>
      <c r="B1040" s="64">
        <v>45449</v>
      </c>
      <c r="C1040" s="65" t="s">
        <v>1209</v>
      </c>
      <c r="D1040" s="62" t="s">
        <v>1210</v>
      </c>
      <c r="E1040" s="66" t="s">
        <v>358</v>
      </c>
      <c r="F1040" s="65" t="s">
        <v>359</v>
      </c>
      <c r="G1040" s="72">
        <v>29.93</v>
      </c>
      <c r="H1040" s="67"/>
      <c r="I1040" s="65"/>
      <c r="J1040" s="64">
        <v>45449.690370370401</v>
      </c>
    </row>
    <row r="1041" spans="1:10" x14ac:dyDescent="0.25">
      <c r="A1041" s="63">
        <v>291</v>
      </c>
      <c r="B1041" s="64">
        <v>45449</v>
      </c>
      <c r="C1041" s="65" t="s">
        <v>1211</v>
      </c>
      <c r="D1041" s="62" t="s">
        <v>1212</v>
      </c>
      <c r="E1041" s="66" t="s">
        <v>342</v>
      </c>
      <c r="F1041" s="65" t="s">
        <v>340</v>
      </c>
      <c r="G1041" s="72"/>
      <c r="H1041" s="67">
        <v>1995</v>
      </c>
      <c r="I1041" s="65"/>
      <c r="J1041" s="64">
        <v>45449.694976851897</v>
      </c>
    </row>
    <row r="1042" spans="1:10" x14ac:dyDescent="0.25">
      <c r="A1042" s="63">
        <v>291</v>
      </c>
      <c r="B1042" s="64">
        <v>45449</v>
      </c>
      <c r="C1042" s="65" t="s">
        <v>1211</v>
      </c>
      <c r="D1042" s="62" t="s">
        <v>1212</v>
      </c>
      <c r="E1042" s="66" t="s">
        <v>423</v>
      </c>
      <c r="F1042" s="65" t="s">
        <v>424</v>
      </c>
      <c r="G1042" s="72">
        <v>1995</v>
      </c>
      <c r="H1042" s="67"/>
      <c r="I1042" s="65"/>
      <c r="J1042" s="64">
        <v>45449.694976851897</v>
      </c>
    </row>
    <row r="1043" spans="1:10" x14ac:dyDescent="0.25">
      <c r="A1043" s="63">
        <v>292</v>
      </c>
      <c r="B1043" s="64">
        <v>45449</v>
      </c>
      <c r="C1043" s="65" t="s">
        <v>1213</v>
      </c>
      <c r="D1043" s="62" t="s">
        <v>1214</v>
      </c>
      <c r="E1043" s="66" t="s">
        <v>342</v>
      </c>
      <c r="F1043" s="65" t="s">
        <v>340</v>
      </c>
      <c r="G1043" s="72"/>
      <c r="H1043" s="67">
        <v>2145</v>
      </c>
      <c r="I1043" s="65"/>
      <c r="J1043" s="64">
        <v>45449.697395833296</v>
      </c>
    </row>
    <row r="1044" spans="1:10" x14ac:dyDescent="0.25">
      <c r="A1044" s="63">
        <v>292</v>
      </c>
      <c r="B1044" s="64">
        <v>45449</v>
      </c>
      <c r="C1044" s="65" t="s">
        <v>1213</v>
      </c>
      <c r="D1044" s="62" t="s">
        <v>1214</v>
      </c>
      <c r="E1044" s="66" t="s">
        <v>403</v>
      </c>
      <c r="F1044" s="65" t="s">
        <v>404</v>
      </c>
      <c r="G1044" s="72">
        <v>2145</v>
      </c>
      <c r="H1044" s="67"/>
      <c r="I1044" s="65"/>
      <c r="J1044" s="64">
        <v>45449.697395833296</v>
      </c>
    </row>
    <row r="1045" spans="1:10" x14ac:dyDescent="0.25">
      <c r="A1045" s="63">
        <v>293</v>
      </c>
      <c r="B1045" s="64">
        <v>45449</v>
      </c>
      <c r="C1045" s="65" t="s">
        <v>1218</v>
      </c>
      <c r="D1045" s="62" t="s">
        <v>1219</v>
      </c>
      <c r="E1045" s="66" t="s">
        <v>342</v>
      </c>
      <c r="F1045" s="65" t="s">
        <v>340</v>
      </c>
      <c r="G1045" s="72"/>
      <c r="H1045" s="67">
        <v>395</v>
      </c>
      <c r="I1045" s="65"/>
      <c r="J1045" s="64">
        <v>45449.710775462998</v>
      </c>
    </row>
    <row r="1046" spans="1:10" x14ac:dyDescent="0.25">
      <c r="A1046" s="63">
        <v>293</v>
      </c>
      <c r="B1046" s="64">
        <v>45449</v>
      </c>
      <c r="C1046" s="65" t="s">
        <v>1218</v>
      </c>
      <c r="D1046" s="62" t="s">
        <v>1219</v>
      </c>
      <c r="E1046" s="66" t="s">
        <v>409</v>
      </c>
      <c r="F1046" s="65" t="s">
        <v>410</v>
      </c>
      <c r="G1046" s="72">
        <v>395</v>
      </c>
      <c r="H1046" s="67"/>
      <c r="I1046" s="65"/>
      <c r="J1046" s="64">
        <v>45449.710868055598</v>
      </c>
    </row>
    <row r="1047" spans="1:10" x14ac:dyDescent="0.25">
      <c r="A1047" s="63">
        <v>294</v>
      </c>
      <c r="B1047" s="64">
        <v>45449</v>
      </c>
      <c r="C1047" s="65" t="s">
        <v>1229</v>
      </c>
      <c r="D1047" s="62" t="s">
        <v>1230</v>
      </c>
      <c r="E1047" s="66" t="s">
        <v>342</v>
      </c>
      <c r="F1047" s="65" t="s">
        <v>340</v>
      </c>
      <c r="G1047" s="72"/>
      <c r="H1047" s="67">
        <v>999</v>
      </c>
      <c r="I1047" s="65"/>
      <c r="J1047" s="64">
        <v>45449.724930555603</v>
      </c>
    </row>
    <row r="1048" spans="1:10" x14ac:dyDescent="0.25">
      <c r="A1048" s="63">
        <v>294</v>
      </c>
      <c r="B1048" s="64">
        <v>45449</v>
      </c>
      <c r="C1048" s="65" t="s">
        <v>1229</v>
      </c>
      <c r="D1048" s="62" t="s">
        <v>1230</v>
      </c>
      <c r="E1048" s="66" t="s">
        <v>423</v>
      </c>
      <c r="F1048" s="65" t="s">
        <v>424</v>
      </c>
      <c r="G1048" s="72">
        <v>111</v>
      </c>
      <c r="H1048" s="67"/>
      <c r="I1048" s="65"/>
      <c r="J1048" s="64">
        <v>45449.724930555603</v>
      </c>
    </row>
    <row r="1049" spans="1:10" x14ac:dyDescent="0.25">
      <c r="A1049" s="63">
        <v>294</v>
      </c>
      <c r="B1049" s="64">
        <v>45449</v>
      </c>
      <c r="C1049" s="65" t="s">
        <v>1229</v>
      </c>
      <c r="D1049" s="62" t="s">
        <v>1230</v>
      </c>
      <c r="E1049" s="66" t="s">
        <v>564</v>
      </c>
      <c r="F1049" s="65" t="s">
        <v>565</v>
      </c>
      <c r="G1049" s="72">
        <v>111</v>
      </c>
      <c r="H1049" s="67"/>
      <c r="I1049" s="65"/>
      <c r="J1049" s="64">
        <v>45449.724930555603</v>
      </c>
    </row>
    <row r="1050" spans="1:10" x14ac:dyDescent="0.25">
      <c r="A1050" s="63">
        <v>294</v>
      </c>
      <c r="B1050" s="64">
        <v>45449</v>
      </c>
      <c r="C1050" s="65" t="s">
        <v>1229</v>
      </c>
      <c r="D1050" s="62" t="s">
        <v>1230</v>
      </c>
      <c r="E1050" s="66" t="s">
        <v>1223</v>
      </c>
      <c r="F1050" s="65" t="s">
        <v>1224</v>
      </c>
      <c r="G1050" s="72">
        <v>222</v>
      </c>
      <c r="H1050" s="67"/>
      <c r="I1050" s="65"/>
      <c r="J1050" s="64">
        <v>45449.724930555603</v>
      </c>
    </row>
    <row r="1051" spans="1:10" x14ac:dyDescent="0.25">
      <c r="A1051" s="63">
        <v>294</v>
      </c>
      <c r="B1051" s="64">
        <v>45449</v>
      </c>
      <c r="C1051" s="65" t="s">
        <v>1229</v>
      </c>
      <c r="D1051" s="62" t="s">
        <v>1230</v>
      </c>
      <c r="E1051" s="66" t="s">
        <v>1225</v>
      </c>
      <c r="F1051" s="65" t="s">
        <v>1226</v>
      </c>
      <c r="G1051" s="72">
        <v>333</v>
      </c>
      <c r="H1051" s="67"/>
      <c r="I1051" s="65"/>
      <c r="J1051" s="64">
        <v>45449.724930555603</v>
      </c>
    </row>
    <row r="1052" spans="1:10" x14ac:dyDescent="0.25">
      <c r="A1052" s="63">
        <v>294</v>
      </c>
      <c r="B1052" s="64">
        <v>45449</v>
      </c>
      <c r="C1052" s="65" t="s">
        <v>1229</v>
      </c>
      <c r="D1052" s="62" t="s">
        <v>1230</v>
      </c>
      <c r="E1052" s="66" t="s">
        <v>1227</v>
      </c>
      <c r="F1052" s="65" t="s">
        <v>1228</v>
      </c>
      <c r="G1052" s="72">
        <v>222</v>
      </c>
      <c r="H1052" s="67"/>
      <c r="I1052" s="65"/>
      <c r="J1052" s="64">
        <v>45449.724930555603</v>
      </c>
    </row>
    <row r="1053" spans="1:10" x14ac:dyDescent="0.25">
      <c r="A1053" s="63">
        <v>295</v>
      </c>
      <c r="B1053" s="64">
        <v>45448</v>
      </c>
      <c r="C1053" s="65" t="s">
        <v>1233</v>
      </c>
      <c r="D1053" s="62" t="s">
        <v>1235</v>
      </c>
      <c r="E1053" s="66" t="s">
        <v>342</v>
      </c>
      <c r="F1053" s="65" t="s">
        <v>340</v>
      </c>
      <c r="G1053" s="72"/>
      <c r="H1053" s="67">
        <v>2500</v>
      </c>
      <c r="I1053" s="65"/>
      <c r="J1053" s="64">
        <v>45450.383043981499</v>
      </c>
    </row>
    <row r="1054" spans="1:10" x14ac:dyDescent="0.25">
      <c r="A1054" s="63">
        <v>295</v>
      </c>
      <c r="B1054" s="64">
        <v>45448</v>
      </c>
      <c r="C1054" s="65" t="s">
        <v>1233</v>
      </c>
      <c r="D1054" s="62" t="s">
        <v>1235</v>
      </c>
      <c r="E1054" s="66" t="s">
        <v>494</v>
      </c>
      <c r="F1054" s="65" t="s">
        <v>439</v>
      </c>
      <c r="G1054" s="72">
        <v>2174.39</v>
      </c>
      <c r="H1054" s="67"/>
      <c r="I1054" s="65"/>
      <c r="J1054" s="64">
        <v>45450.383043981499</v>
      </c>
    </row>
    <row r="1055" spans="1:10" x14ac:dyDescent="0.25">
      <c r="A1055" s="63">
        <v>295</v>
      </c>
      <c r="B1055" s="64">
        <v>45448</v>
      </c>
      <c r="C1055" s="65" t="s">
        <v>1233</v>
      </c>
      <c r="D1055" s="62" t="s">
        <v>1235</v>
      </c>
      <c r="E1055" s="66" t="s">
        <v>353</v>
      </c>
      <c r="F1055" s="65" t="s">
        <v>354</v>
      </c>
      <c r="G1055" s="72">
        <v>108.72</v>
      </c>
      <c r="H1055" s="67"/>
      <c r="I1055" s="65"/>
      <c r="J1055" s="64">
        <v>45450.383043981499</v>
      </c>
    </row>
    <row r="1056" spans="1:10" x14ac:dyDescent="0.25">
      <c r="A1056" s="63">
        <v>295</v>
      </c>
      <c r="B1056" s="64">
        <v>45448</v>
      </c>
      <c r="C1056" s="65" t="s">
        <v>1233</v>
      </c>
      <c r="D1056" s="62" t="s">
        <v>1235</v>
      </c>
      <c r="E1056" s="66" t="s">
        <v>358</v>
      </c>
      <c r="F1056" s="65" t="s">
        <v>359</v>
      </c>
      <c r="G1056" s="72">
        <v>216.89</v>
      </c>
      <c r="H1056" s="67"/>
      <c r="I1056" s="65"/>
      <c r="J1056" s="64">
        <v>45450.383043981499</v>
      </c>
    </row>
    <row r="1057" spans="1:10" x14ac:dyDescent="0.25">
      <c r="A1057" s="63">
        <v>296</v>
      </c>
      <c r="B1057" s="64">
        <v>45450</v>
      </c>
      <c r="C1057" s="65" t="s">
        <v>1234</v>
      </c>
      <c r="D1057" s="62" t="s">
        <v>1236</v>
      </c>
      <c r="E1057" s="66" t="s">
        <v>342</v>
      </c>
      <c r="F1057" s="65" t="s">
        <v>340</v>
      </c>
      <c r="G1057" s="72"/>
      <c r="H1057" s="67">
        <v>249.95</v>
      </c>
      <c r="I1057" s="65"/>
      <c r="J1057" s="64">
        <v>45450.387939814798</v>
      </c>
    </row>
    <row r="1058" spans="1:10" x14ac:dyDescent="0.25">
      <c r="A1058" s="63">
        <v>296</v>
      </c>
      <c r="B1058" s="64">
        <v>45450</v>
      </c>
      <c r="C1058" s="65" t="s">
        <v>1234</v>
      </c>
      <c r="D1058" s="62" t="s">
        <v>1236</v>
      </c>
      <c r="E1058" s="66" t="s">
        <v>691</v>
      </c>
      <c r="F1058" s="65" t="s">
        <v>1181</v>
      </c>
      <c r="G1058" s="72">
        <v>138.30000000000001</v>
      </c>
      <c r="H1058" s="67"/>
      <c r="I1058" s="65"/>
      <c r="J1058" s="64">
        <v>45450.387939814798</v>
      </c>
    </row>
    <row r="1059" spans="1:10" x14ac:dyDescent="0.25">
      <c r="A1059" s="63">
        <v>296</v>
      </c>
      <c r="B1059" s="64">
        <v>45450</v>
      </c>
      <c r="C1059" s="65" t="s">
        <v>1234</v>
      </c>
      <c r="D1059" s="62" t="s">
        <v>1236</v>
      </c>
      <c r="E1059" s="66" t="s">
        <v>353</v>
      </c>
      <c r="F1059" s="65" t="s">
        <v>354</v>
      </c>
      <c r="G1059" s="72">
        <v>6.91</v>
      </c>
      <c r="H1059" s="67"/>
      <c r="I1059" s="65"/>
      <c r="J1059" s="64">
        <v>45450.387939814798</v>
      </c>
    </row>
    <row r="1060" spans="1:10" x14ac:dyDescent="0.25">
      <c r="A1060" s="63">
        <v>296</v>
      </c>
      <c r="B1060" s="64">
        <v>45450</v>
      </c>
      <c r="C1060" s="65" t="s">
        <v>1234</v>
      </c>
      <c r="D1060" s="62" t="s">
        <v>1236</v>
      </c>
      <c r="E1060" s="66" t="s">
        <v>358</v>
      </c>
      <c r="F1060" s="65" t="s">
        <v>359</v>
      </c>
      <c r="G1060" s="72">
        <v>13.79</v>
      </c>
      <c r="H1060" s="67"/>
      <c r="I1060" s="65"/>
      <c r="J1060" s="64">
        <v>45450.387939814798</v>
      </c>
    </row>
    <row r="1061" spans="1:10" x14ac:dyDescent="0.25">
      <c r="A1061" s="63">
        <v>296</v>
      </c>
      <c r="B1061" s="64">
        <v>45450</v>
      </c>
      <c r="C1061" s="65" t="s">
        <v>1234</v>
      </c>
      <c r="D1061" s="62" t="s">
        <v>1236</v>
      </c>
      <c r="E1061" s="66" t="s">
        <v>1182</v>
      </c>
      <c r="F1061" s="65" t="s">
        <v>438</v>
      </c>
      <c r="G1061" s="72">
        <v>79.099999999999994</v>
      </c>
      <c r="H1061" s="67"/>
      <c r="I1061" s="65"/>
      <c r="J1061" s="64">
        <v>45450.387939814798</v>
      </c>
    </row>
    <row r="1062" spans="1:10" x14ac:dyDescent="0.25">
      <c r="A1062" s="63">
        <v>296</v>
      </c>
      <c r="B1062" s="64">
        <v>45450</v>
      </c>
      <c r="C1062" s="65" t="s">
        <v>1234</v>
      </c>
      <c r="D1062" s="62" t="s">
        <v>1236</v>
      </c>
      <c r="E1062" s="66" t="s">
        <v>353</v>
      </c>
      <c r="F1062" s="65" t="s">
        <v>354</v>
      </c>
      <c r="G1062" s="72">
        <v>3.96</v>
      </c>
      <c r="H1062" s="67"/>
      <c r="I1062" s="65"/>
      <c r="J1062" s="64">
        <v>45450.387939814798</v>
      </c>
    </row>
    <row r="1063" spans="1:10" x14ac:dyDescent="0.25">
      <c r="A1063" s="63">
        <v>296</v>
      </c>
      <c r="B1063" s="64">
        <v>45450</v>
      </c>
      <c r="C1063" s="65" t="s">
        <v>1234</v>
      </c>
      <c r="D1063" s="62" t="s">
        <v>1236</v>
      </c>
      <c r="E1063" s="66" t="s">
        <v>358</v>
      </c>
      <c r="F1063" s="65" t="s">
        <v>359</v>
      </c>
      <c r="G1063" s="72">
        <v>7.89</v>
      </c>
      <c r="H1063" s="67"/>
      <c r="I1063" s="65"/>
      <c r="J1063" s="64">
        <v>45450.387939814798</v>
      </c>
    </row>
    <row r="1064" spans="1:10" x14ac:dyDescent="0.25">
      <c r="A1064" s="63">
        <v>297</v>
      </c>
      <c r="B1064" s="64">
        <v>45454</v>
      </c>
      <c r="C1064" s="65" t="s">
        <v>1240</v>
      </c>
      <c r="D1064" s="62" t="s">
        <v>1241</v>
      </c>
      <c r="E1064" s="66" t="s">
        <v>342</v>
      </c>
      <c r="F1064" s="65" t="s">
        <v>340</v>
      </c>
      <c r="G1064" s="72"/>
      <c r="H1064" s="67">
        <v>400</v>
      </c>
      <c r="I1064" s="65"/>
      <c r="J1064" s="64">
        <v>45454.592743055597</v>
      </c>
    </row>
    <row r="1065" spans="1:10" x14ac:dyDescent="0.25">
      <c r="A1065" s="63">
        <v>297</v>
      </c>
      <c r="B1065" s="64">
        <v>45454</v>
      </c>
      <c r="C1065" s="65" t="s">
        <v>1240</v>
      </c>
      <c r="D1065" s="62" t="s">
        <v>1241</v>
      </c>
      <c r="E1065" s="66" t="s">
        <v>454</v>
      </c>
      <c r="F1065" s="65" t="s">
        <v>1204</v>
      </c>
      <c r="G1065" s="72">
        <v>347.9</v>
      </c>
      <c r="H1065" s="67"/>
      <c r="I1065" s="65"/>
      <c r="J1065" s="64">
        <v>45454.592743055597</v>
      </c>
    </row>
    <row r="1066" spans="1:10" x14ac:dyDescent="0.25">
      <c r="A1066" s="63">
        <v>297</v>
      </c>
      <c r="B1066" s="64">
        <v>45454</v>
      </c>
      <c r="C1066" s="65" t="s">
        <v>1240</v>
      </c>
      <c r="D1066" s="62" t="s">
        <v>1241</v>
      </c>
      <c r="E1066" s="66" t="s">
        <v>353</v>
      </c>
      <c r="F1066" s="65" t="s">
        <v>354</v>
      </c>
      <c r="G1066" s="72">
        <v>17.399999999999999</v>
      </c>
      <c r="H1066" s="67"/>
      <c r="I1066" s="65"/>
      <c r="J1066" s="64">
        <v>45454.592743055597</v>
      </c>
    </row>
    <row r="1067" spans="1:10" x14ac:dyDescent="0.25">
      <c r="A1067" s="63">
        <v>297</v>
      </c>
      <c r="B1067" s="64">
        <v>45454</v>
      </c>
      <c r="C1067" s="65" t="s">
        <v>1240</v>
      </c>
      <c r="D1067" s="62" t="s">
        <v>1241</v>
      </c>
      <c r="E1067" s="66" t="s">
        <v>358</v>
      </c>
      <c r="F1067" s="65" t="s">
        <v>359</v>
      </c>
      <c r="G1067" s="72">
        <v>34.700000000000003</v>
      </c>
      <c r="H1067" s="67"/>
      <c r="I1067" s="65"/>
      <c r="J1067" s="64">
        <v>45454.592743055597</v>
      </c>
    </row>
    <row r="1068" spans="1:10" x14ac:dyDescent="0.25">
      <c r="A1068" s="63">
        <v>298</v>
      </c>
      <c r="B1068" s="64">
        <v>45454</v>
      </c>
      <c r="C1068" s="65" t="s">
        <v>1244</v>
      </c>
      <c r="D1068" s="62" t="s">
        <v>1245</v>
      </c>
      <c r="E1068" s="66" t="s">
        <v>342</v>
      </c>
      <c r="F1068" s="65" t="s">
        <v>340</v>
      </c>
      <c r="G1068" s="72"/>
      <c r="H1068" s="67">
        <v>800</v>
      </c>
      <c r="I1068" s="65"/>
      <c r="J1068" s="64">
        <v>45454.600729166697</v>
      </c>
    </row>
    <row r="1069" spans="1:10" x14ac:dyDescent="0.25">
      <c r="A1069" s="63">
        <v>298</v>
      </c>
      <c r="B1069" s="64">
        <v>45454</v>
      </c>
      <c r="C1069" s="65" t="s">
        <v>1244</v>
      </c>
      <c r="D1069" s="62" t="s">
        <v>1245</v>
      </c>
      <c r="E1069" s="66" t="s">
        <v>500</v>
      </c>
      <c r="F1069" s="65" t="s">
        <v>501</v>
      </c>
      <c r="G1069" s="72">
        <v>695.8</v>
      </c>
      <c r="H1069" s="67"/>
      <c r="I1069" s="65"/>
      <c r="J1069" s="64">
        <v>45454.600729166697</v>
      </c>
    </row>
    <row r="1070" spans="1:10" x14ac:dyDescent="0.25">
      <c r="A1070" s="63">
        <v>298</v>
      </c>
      <c r="B1070" s="64">
        <v>45454</v>
      </c>
      <c r="C1070" s="65" t="s">
        <v>1244</v>
      </c>
      <c r="D1070" s="62" t="s">
        <v>1245</v>
      </c>
      <c r="E1070" s="66" t="s">
        <v>353</v>
      </c>
      <c r="F1070" s="65" t="s">
        <v>354</v>
      </c>
      <c r="G1070" s="72">
        <v>34.79</v>
      </c>
      <c r="H1070" s="67"/>
      <c r="I1070" s="65"/>
      <c r="J1070" s="64">
        <v>45454.600729166697</v>
      </c>
    </row>
    <row r="1071" spans="1:10" x14ac:dyDescent="0.25">
      <c r="A1071" s="63">
        <v>298</v>
      </c>
      <c r="B1071" s="64">
        <v>45454</v>
      </c>
      <c r="C1071" s="65" t="s">
        <v>1244</v>
      </c>
      <c r="D1071" s="62" t="s">
        <v>1245</v>
      </c>
      <c r="E1071" s="66" t="s">
        <v>358</v>
      </c>
      <c r="F1071" s="65" t="s">
        <v>359</v>
      </c>
      <c r="G1071" s="72">
        <v>69.41</v>
      </c>
      <c r="H1071" s="67"/>
      <c r="I1071" s="65"/>
      <c r="J1071" s="64">
        <v>45454.600729166697</v>
      </c>
    </row>
    <row r="1072" spans="1:10" x14ac:dyDescent="0.25">
      <c r="A1072" s="63">
        <v>299</v>
      </c>
      <c r="B1072" s="64">
        <v>45454</v>
      </c>
      <c r="C1072" s="65" t="s">
        <v>1251</v>
      </c>
      <c r="D1072" s="62" t="s">
        <v>1252</v>
      </c>
      <c r="E1072" s="66" t="s">
        <v>342</v>
      </c>
      <c r="F1072" s="65" t="s">
        <v>340</v>
      </c>
      <c r="G1072" s="72"/>
      <c r="H1072" s="67">
        <v>777</v>
      </c>
      <c r="I1072" s="65"/>
      <c r="J1072" s="64">
        <v>45454.610243055598</v>
      </c>
    </row>
    <row r="1073" spans="1:10" x14ac:dyDescent="0.25">
      <c r="A1073" s="63">
        <v>299</v>
      </c>
      <c r="B1073" s="64">
        <v>45454</v>
      </c>
      <c r="C1073" s="65" t="s">
        <v>1251</v>
      </c>
      <c r="D1073" s="62" t="s">
        <v>1252</v>
      </c>
      <c r="E1073" s="66" t="s">
        <v>345</v>
      </c>
      <c r="F1073" s="65" t="s">
        <v>346</v>
      </c>
      <c r="G1073" s="72">
        <v>726.4</v>
      </c>
      <c r="H1073" s="67"/>
      <c r="I1073" s="65"/>
      <c r="J1073" s="64">
        <v>45454.610243055598</v>
      </c>
    </row>
    <row r="1074" spans="1:10" x14ac:dyDescent="0.25">
      <c r="A1074" s="63">
        <v>299</v>
      </c>
      <c r="B1074" s="64">
        <v>45454</v>
      </c>
      <c r="C1074" s="65" t="s">
        <v>1251</v>
      </c>
      <c r="D1074" s="62" t="s">
        <v>1252</v>
      </c>
      <c r="E1074" s="66" t="s">
        <v>353</v>
      </c>
      <c r="F1074" s="65" t="s">
        <v>354</v>
      </c>
      <c r="G1074" s="72">
        <v>16.899999999999999</v>
      </c>
      <c r="H1074" s="67"/>
      <c r="I1074" s="65"/>
      <c r="J1074" s="64">
        <v>45454.610243055598</v>
      </c>
    </row>
    <row r="1075" spans="1:10" x14ac:dyDescent="0.25">
      <c r="A1075" s="63">
        <v>299</v>
      </c>
      <c r="B1075" s="64">
        <v>45454</v>
      </c>
      <c r="C1075" s="65" t="s">
        <v>1251</v>
      </c>
      <c r="D1075" s="62" t="s">
        <v>1252</v>
      </c>
      <c r="E1075" s="66" t="s">
        <v>358</v>
      </c>
      <c r="F1075" s="65" t="s">
        <v>359</v>
      </c>
      <c r="G1075" s="72">
        <v>33.700000000000003</v>
      </c>
      <c r="H1075" s="67"/>
      <c r="I1075" s="65"/>
      <c r="J1075" s="64">
        <v>45454.610243055598</v>
      </c>
    </row>
    <row r="1076" spans="1:10" x14ac:dyDescent="0.25">
      <c r="A1076" s="63">
        <v>300</v>
      </c>
      <c r="B1076" s="64">
        <v>45454</v>
      </c>
      <c r="C1076" s="65" t="s">
        <v>1253</v>
      </c>
      <c r="D1076" s="62" t="s">
        <v>1254</v>
      </c>
      <c r="E1076" s="66" t="s">
        <v>342</v>
      </c>
      <c r="F1076" s="65" t="s">
        <v>340</v>
      </c>
      <c r="G1076" s="72"/>
      <c r="H1076" s="67">
        <v>1099.75</v>
      </c>
      <c r="I1076" s="65"/>
      <c r="J1076" s="64">
        <v>45454.615740740701</v>
      </c>
    </row>
    <row r="1077" spans="1:10" x14ac:dyDescent="0.25">
      <c r="A1077" s="63">
        <v>300</v>
      </c>
      <c r="B1077" s="64">
        <v>45454</v>
      </c>
      <c r="C1077" s="65" t="s">
        <v>1253</v>
      </c>
      <c r="D1077" s="62" t="s">
        <v>1254</v>
      </c>
      <c r="E1077" s="66" t="s">
        <v>564</v>
      </c>
      <c r="F1077" s="65" t="s">
        <v>565</v>
      </c>
      <c r="G1077" s="72">
        <v>1000</v>
      </c>
      <c r="H1077" s="67"/>
      <c r="I1077" s="65"/>
      <c r="J1077" s="64">
        <v>45454.615740740701</v>
      </c>
    </row>
    <row r="1078" spans="1:10" x14ac:dyDescent="0.25">
      <c r="A1078" s="63">
        <v>300</v>
      </c>
      <c r="B1078" s="64">
        <v>45454</v>
      </c>
      <c r="C1078" s="65" t="s">
        <v>1253</v>
      </c>
      <c r="D1078" s="62" t="s">
        <v>1254</v>
      </c>
      <c r="E1078" s="66" t="s">
        <v>358</v>
      </c>
      <c r="F1078" s="65" t="s">
        <v>359</v>
      </c>
      <c r="G1078" s="72">
        <v>99.75</v>
      </c>
      <c r="H1078" s="67"/>
      <c r="I1078" s="65"/>
      <c r="J1078" s="64">
        <v>45454.615740740701</v>
      </c>
    </row>
    <row r="1079" spans="1:10" x14ac:dyDescent="0.25">
      <c r="A1079" s="63">
        <v>301</v>
      </c>
      <c r="B1079" s="64">
        <v>45454</v>
      </c>
      <c r="C1079" s="65" t="s">
        <v>1257</v>
      </c>
      <c r="D1079" s="62" t="s">
        <v>1265</v>
      </c>
      <c r="E1079" s="66" t="s">
        <v>342</v>
      </c>
      <c r="F1079" s="65" t="s">
        <v>340</v>
      </c>
      <c r="G1079" s="72"/>
      <c r="H1079" s="67">
        <v>159.94999999999999</v>
      </c>
      <c r="I1079" s="65"/>
      <c r="J1079" s="64">
        <v>45454.626006944403</v>
      </c>
    </row>
    <row r="1080" spans="1:10" x14ac:dyDescent="0.25">
      <c r="A1080" s="63">
        <v>301</v>
      </c>
      <c r="B1080" s="64">
        <v>45454</v>
      </c>
      <c r="C1080" s="65" t="s">
        <v>1257</v>
      </c>
      <c r="D1080" s="62" t="s">
        <v>1265</v>
      </c>
      <c r="E1080" s="66" t="s">
        <v>345</v>
      </c>
      <c r="F1080" s="65" t="s">
        <v>346</v>
      </c>
      <c r="G1080" s="72">
        <v>93.49</v>
      </c>
      <c r="H1080" s="67"/>
      <c r="I1080" s="65"/>
      <c r="J1080" s="64">
        <v>45454.626006944403</v>
      </c>
    </row>
    <row r="1081" spans="1:10" x14ac:dyDescent="0.25">
      <c r="A1081" s="63">
        <v>301</v>
      </c>
      <c r="B1081" s="64">
        <v>45454</v>
      </c>
      <c r="C1081" s="65" t="s">
        <v>1257</v>
      </c>
      <c r="D1081" s="62" t="s">
        <v>1265</v>
      </c>
      <c r="E1081" s="66" t="s">
        <v>353</v>
      </c>
      <c r="F1081" s="65" t="s">
        <v>354</v>
      </c>
      <c r="G1081" s="72">
        <v>2.17</v>
      </c>
      <c r="H1081" s="67"/>
      <c r="I1081" s="65"/>
      <c r="J1081" s="64">
        <v>45454.626006944403</v>
      </c>
    </row>
    <row r="1082" spans="1:10" x14ac:dyDescent="0.25">
      <c r="A1082" s="63">
        <v>301</v>
      </c>
      <c r="B1082" s="64">
        <v>45454</v>
      </c>
      <c r="C1082" s="65" t="s">
        <v>1257</v>
      </c>
      <c r="D1082" s="62" t="s">
        <v>1265</v>
      </c>
      <c r="E1082" s="66" t="s">
        <v>358</v>
      </c>
      <c r="F1082" s="65" t="s">
        <v>359</v>
      </c>
      <c r="G1082" s="72">
        <v>4.34</v>
      </c>
      <c r="H1082" s="67"/>
      <c r="I1082" s="65"/>
      <c r="J1082" s="64">
        <v>45454.626006944403</v>
      </c>
    </row>
    <row r="1083" spans="1:10" x14ac:dyDescent="0.25">
      <c r="A1083" s="63">
        <v>301</v>
      </c>
      <c r="B1083" s="64">
        <v>45454</v>
      </c>
      <c r="C1083" s="65" t="s">
        <v>1257</v>
      </c>
      <c r="D1083" s="62" t="s">
        <v>1265</v>
      </c>
      <c r="E1083" s="66" t="s">
        <v>802</v>
      </c>
      <c r="F1083" s="65" t="s">
        <v>803</v>
      </c>
      <c r="G1083" s="72">
        <v>52.14</v>
      </c>
      <c r="H1083" s="67"/>
      <c r="I1083" s="65"/>
      <c r="J1083" s="64">
        <v>45454.626006944403</v>
      </c>
    </row>
    <row r="1084" spans="1:10" x14ac:dyDescent="0.25">
      <c r="A1084" s="63">
        <v>301</v>
      </c>
      <c r="B1084" s="64">
        <v>45454</v>
      </c>
      <c r="C1084" s="65" t="s">
        <v>1257</v>
      </c>
      <c r="D1084" s="62" t="s">
        <v>1265</v>
      </c>
      <c r="E1084" s="66" t="s">
        <v>353</v>
      </c>
      <c r="F1084" s="65" t="s">
        <v>354</v>
      </c>
      <c r="G1084" s="72">
        <v>2.61</v>
      </c>
      <c r="H1084" s="67"/>
      <c r="I1084" s="65"/>
      <c r="J1084" s="64">
        <v>45454.626006944403</v>
      </c>
    </row>
    <row r="1085" spans="1:10" x14ac:dyDescent="0.25">
      <c r="A1085" s="63">
        <v>301</v>
      </c>
      <c r="B1085" s="64">
        <v>45454</v>
      </c>
      <c r="C1085" s="65" t="s">
        <v>1257</v>
      </c>
      <c r="D1085" s="62" t="s">
        <v>1265</v>
      </c>
      <c r="E1085" s="66" t="s">
        <v>358</v>
      </c>
      <c r="F1085" s="65" t="s">
        <v>359</v>
      </c>
      <c r="G1085" s="72">
        <v>5.2</v>
      </c>
      <c r="H1085" s="67"/>
      <c r="I1085" s="65"/>
      <c r="J1085" s="64">
        <v>45454.626006944403</v>
      </c>
    </row>
    <row r="1086" spans="1:10" x14ac:dyDescent="0.25">
      <c r="A1086" s="63">
        <v>302</v>
      </c>
      <c r="B1086" s="64">
        <v>45454</v>
      </c>
      <c r="C1086" s="65" t="s">
        <v>1264</v>
      </c>
      <c r="D1086" s="62" t="s">
        <v>1266</v>
      </c>
      <c r="E1086" s="66" t="s">
        <v>342</v>
      </c>
      <c r="F1086" s="65" t="s">
        <v>340</v>
      </c>
      <c r="G1086" s="72"/>
      <c r="H1086" s="67">
        <v>23.95</v>
      </c>
      <c r="I1086" s="65"/>
      <c r="J1086" s="64">
        <v>45454.640636574099</v>
      </c>
    </row>
    <row r="1087" spans="1:10" x14ac:dyDescent="0.25">
      <c r="A1087" s="63">
        <v>302</v>
      </c>
      <c r="B1087" s="64">
        <v>45454</v>
      </c>
      <c r="C1087" s="65" t="s">
        <v>1264</v>
      </c>
      <c r="D1087" s="62" t="s">
        <v>1266</v>
      </c>
      <c r="E1087" s="66" t="s">
        <v>802</v>
      </c>
      <c r="F1087" s="65" t="s">
        <v>803</v>
      </c>
      <c r="G1087" s="72">
        <v>20.83</v>
      </c>
      <c r="H1087" s="67"/>
      <c r="I1087" s="65"/>
      <c r="J1087" s="64">
        <v>45454.640636574099</v>
      </c>
    </row>
    <row r="1088" spans="1:10" x14ac:dyDescent="0.25">
      <c r="A1088" s="63">
        <v>302</v>
      </c>
      <c r="B1088" s="64">
        <v>45454</v>
      </c>
      <c r="C1088" s="65" t="s">
        <v>1264</v>
      </c>
      <c r="D1088" s="62" t="s">
        <v>1266</v>
      </c>
      <c r="E1088" s="66" t="s">
        <v>353</v>
      </c>
      <c r="F1088" s="65" t="s">
        <v>354</v>
      </c>
      <c r="G1088" s="72">
        <v>1.04</v>
      </c>
      <c r="H1088" s="67"/>
      <c r="I1088" s="65"/>
      <c r="J1088" s="64">
        <v>45454.640636574099</v>
      </c>
    </row>
    <row r="1089" spans="1:10" x14ac:dyDescent="0.25">
      <c r="A1089" s="63">
        <v>302</v>
      </c>
      <c r="B1089" s="64">
        <v>45454</v>
      </c>
      <c r="C1089" s="65" t="s">
        <v>1264</v>
      </c>
      <c r="D1089" s="62" t="s">
        <v>1266</v>
      </c>
      <c r="E1089" s="66" t="s">
        <v>358</v>
      </c>
      <c r="F1089" s="65" t="s">
        <v>359</v>
      </c>
      <c r="G1089" s="72">
        <v>2.08</v>
      </c>
      <c r="H1089" s="67"/>
      <c r="I1089" s="65"/>
      <c r="J1089" s="64">
        <v>45454.640636574099</v>
      </c>
    </row>
    <row r="1090" spans="1:10" x14ac:dyDescent="0.25">
      <c r="A1090" s="63">
        <v>303</v>
      </c>
      <c r="B1090" s="64">
        <v>45454</v>
      </c>
      <c r="C1090" s="65" t="s">
        <v>1268</v>
      </c>
      <c r="D1090" s="62" t="s">
        <v>1272</v>
      </c>
      <c r="E1090" s="66" t="s">
        <v>342</v>
      </c>
      <c r="F1090" s="65" t="s">
        <v>340</v>
      </c>
      <c r="G1090" s="72"/>
      <c r="H1090" s="67">
        <v>219.95</v>
      </c>
      <c r="I1090" s="65"/>
      <c r="J1090" s="64">
        <v>45454.668680555602</v>
      </c>
    </row>
    <row r="1091" spans="1:10" x14ac:dyDescent="0.25">
      <c r="A1091" s="63">
        <v>303</v>
      </c>
      <c r="B1091" s="64">
        <v>45454</v>
      </c>
      <c r="C1091" s="65" t="s">
        <v>1268</v>
      </c>
      <c r="D1091" s="62" t="s">
        <v>1272</v>
      </c>
      <c r="E1091" s="66" t="s">
        <v>802</v>
      </c>
      <c r="F1091" s="65" t="s">
        <v>803</v>
      </c>
      <c r="G1091" s="72">
        <v>191.3</v>
      </c>
      <c r="H1091" s="67"/>
      <c r="I1091" s="65"/>
      <c r="J1091" s="64">
        <v>45454.668680555602</v>
      </c>
    </row>
    <row r="1092" spans="1:10" x14ac:dyDescent="0.25">
      <c r="A1092" s="63">
        <v>303</v>
      </c>
      <c r="B1092" s="64">
        <v>45454</v>
      </c>
      <c r="C1092" s="65" t="s">
        <v>1268</v>
      </c>
      <c r="D1092" s="62" t="s">
        <v>1272</v>
      </c>
      <c r="E1092" s="66" t="s">
        <v>353</v>
      </c>
      <c r="F1092" s="65" t="s">
        <v>354</v>
      </c>
      <c r="G1092" s="72">
        <v>9.57</v>
      </c>
      <c r="H1092" s="67"/>
      <c r="I1092" s="65"/>
      <c r="J1092" s="64">
        <v>45454.668680555602</v>
      </c>
    </row>
    <row r="1093" spans="1:10" x14ac:dyDescent="0.25">
      <c r="A1093" s="63">
        <v>303</v>
      </c>
      <c r="B1093" s="64">
        <v>45454</v>
      </c>
      <c r="C1093" s="65" t="s">
        <v>1268</v>
      </c>
      <c r="D1093" s="62" t="s">
        <v>1272</v>
      </c>
      <c r="E1093" s="66" t="s">
        <v>358</v>
      </c>
      <c r="F1093" s="65" t="s">
        <v>359</v>
      </c>
      <c r="G1093" s="72">
        <v>19.079999999999998</v>
      </c>
      <c r="H1093" s="67"/>
      <c r="I1093" s="65"/>
      <c r="J1093" s="64">
        <v>45454.668680555602</v>
      </c>
    </row>
    <row r="1094" spans="1:10" x14ac:dyDescent="0.25">
      <c r="A1094" s="63">
        <v>304</v>
      </c>
      <c r="B1094" s="64">
        <v>45454</v>
      </c>
      <c r="C1094" s="65" t="s">
        <v>1270</v>
      </c>
      <c r="D1094" s="62" t="s">
        <v>1271</v>
      </c>
      <c r="E1094" s="66" t="s">
        <v>342</v>
      </c>
      <c r="F1094" s="65" t="s">
        <v>340</v>
      </c>
      <c r="G1094" s="72"/>
      <c r="H1094" s="67">
        <v>19.95</v>
      </c>
      <c r="I1094" s="65"/>
      <c r="J1094" s="64">
        <v>45454.673009259299</v>
      </c>
    </row>
    <row r="1095" spans="1:10" x14ac:dyDescent="0.25">
      <c r="A1095" s="63">
        <v>304</v>
      </c>
      <c r="B1095" s="64">
        <v>45454</v>
      </c>
      <c r="C1095" s="65" t="s">
        <v>1270</v>
      </c>
      <c r="D1095" s="62" t="s">
        <v>1271</v>
      </c>
      <c r="E1095" s="66" t="s">
        <v>365</v>
      </c>
      <c r="F1095" s="65" t="s">
        <v>321</v>
      </c>
      <c r="G1095" s="72">
        <v>19.95</v>
      </c>
      <c r="H1095" s="67"/>
      <c r="I1095" s="65"/>
      <c r="J1095" s="64">
        <v>45454.673009259299</v>
      </c>
    </row>
    <row r="1096" spans="1:10" x14ac:dyDescent="0.25">
      <c r="A1096" s="63">
        <v>305</v>
      </c>
      <c r="B1096" s="64">
        <v>45453</v>
      </c>
      <c r="C1096" s="65" t="s">
        <v>1274</v>
      </c>
      <c r="D1096" s="62" t="s">
        <v>1275</v>
      </c>
      <c r="E1096" s="66" t="s">
        <v>342</v>
      </c>
      <c r="F1096" s="65" t="s">
        <v>340</v>
      </c>
      <c r="G1096" s="72"/>
      <c r="H1096" s="67">
        <v>229.95</v>
      </c>
      <c r="I1096" s="65"/>
      <c r="J1096" s="64">
        <v>45454.682129629597</v>
      </c>
    </row>
    <row r="1097" spans="1:10" x14ac:dyDescent="0.25">
      <c r="A1097" s="63">
        <v>305</v>
      </c>
      <c r="B1097" s="64">
        <v>45453</v>
      </c>
      <c r="C1097" s="65" t="s">
        <v>1274</v>
      </c>
      <c r="D1097" s="62" t="s">
        <v>1275</v>
      </c>
      <c r="E1097" s="66" t="s">
        <v>1182</v>
      </c>
      <c r="F1097" s="65" t="s">
        <v>438</v>
      </c>
      <c r="G1097" s="72">
        <v>103.5</v>
      </c>
      <c r="H1097" s="67"/>
      <c r="I1097" s="65"/>
      <c r="J1097" s="64">
        <v>45454.682129629597</v>
      </c>
    </row>
    <row r="1098" spans="1:10" x14ac:dyDescent="0.25">
      <c r="A1098" s="63">
        <v>305</v>
      </c>
      <c r="B1098" s="64">
        <v>45453</v>
      </c>
      <c r="C1098" s="65" t="s">
        <v>1274</v>
      </c>
      <c r="D1098" s="62" t="s">
        <v>1275</v>
      </c>
      <c r="E1098" s="66" t="s">
        <v>353</v>
      </c>
      <c r="F1098" s="65" t="s">
        <v>354</v>
      </c>
      <c r="G1098" s="72">
        <v>5.18</v>
      </c>
      <c r="H1098" s="67"/>
      <c r="I1098" s="65"/>
      <c r="J1098" s="64">
        <v>45454.682129629597</v>
      </c>
    </row>
    <row r="1099" spans="1:10" x14ac:dyDescent="0.25">
      <c r="A1099" s="63">
        <v>305</v>
      </c>
      <c r="B1099" s="64">
        <v>45453</v>
      </c>
      <c r="C1099" s="65" t="s">
        <v>1274</v>
      </c>
      <c r="D1099" s="62" t="s">
        <v>1275</v>
      </c>
      <c r="E1099" s="66" t="s">
        <v>358</v>
      </c>
      <c r="F1099" s="65" t="s">
        <v>359</v>
      </c>
      <c r="G1099" s="72">
        <v>10.32</v>
      </c>
      <c r="H1099" s="67"/>
      <c r="I1099" s="65"/>
      <c r="J1099" s="64">
        <v>45454.682129629597</v>
      </c>
    </row>
    <row r="1100" spans="1:10" x14ac:dyDescent="0.25">
      <c r="A1100" s="63">
        <v>305</v>
      </c>
      <c r="B1100" s="64">
        <v>45453</v>
      </c>
      <c r="C1100" s="65" t="s">
        <v>1274</v>
      </c>
      <c r="D1100" s="62" t="s">
        <v>1275</v>
      </c>
      <c r="E1100" s="66" t="s">
        <v>1182</v>
      </c>
      <c r="F1100" s="65" t="s">
        <v>438</v>
      </c>
      <c r="G1100" s="72">
        <v>96.5</v>
      </c>
      <c r="H1100" s="67"/>
      <c r="I1100" s="65"/>
      <c r="J1100" s="64">
        <v>45454.682129629597</v>
      </c>
    </row>
    <row r="1101" spans="1:10" x14ac:dyDescent="0.25">
      <c r="A1101" s="63">
        <v>305</v>
      </c>
      <c r="B1101" s="64">
        <v>45453</v>
      </c>
      <c r="C1101" s="65" t="s">
        <v>1274</v>
      </c>
      <c r="D1101" s="62" t="s">
        <v>1275</v>
      </c>
      <c r="E1101" s="66" t="s">
        <v>353</v>
      </c>
      <c r="F1101" s="65" t="s">
        <v>354</v>
      </c>
      <c r="G1101" s="72">
        <v>4.82</v>
      </c>
      <c r="H1101" s="67"/>
      <c r="I1101" s="65"/>
      <c r="J1101" s="64">
        <v>45454.682129629597</v>
      </c>
    </row>
    <row r="1102" spans="1:10" x14ac:dyDescent="0.25">
      <c r="A1102" s="63">
        <v>305</v>
      </c>
      <c r="B1102" s="64">
        <v>45453</v>
      </c>
      <c r="C1102" s="65" t="s">
        <v>1274</v>
      </c>
      <c r="D1102" s="62" t="s">
        <v>1275</v>
      </c>
      <c r="E1102" s="66" t="s">
        <v>358</v>
      </c>
      <c r="F1102" s="65" t="s">
        <v>359</v>
      </c>
      <c r="G1102" s="72">
        <v>9.6300000000000008</v>
      </c>
      <c r="H1102" s="67"/>
      <c r="I1102" s="65"/>
      <c r="J1102" s="64">
        <v>45454.682129629597</v>
      </c>
    </row>
    <row r="1103" spans="1:10" x14ac:dyDescent="0.25">
      <c r="A1103" s="63">
        <v>306</v>
      </c>
      <c r="B1103" s="64">
        <v>45456</v>
      </c>
      <c r="C1103" s="65" t="s">
        <v>47</v>
      </c>
      <c r="D1103" s="62" t="s">
        <v>1278</v>
      </c>
      <c r="E1103" s="66" t="s">
        <v>387</v>
      </c>
      <c r="F1103" s="65" t="s">
        <v>343</v>
      </c>
      <c r="G1103" s="72">
        <v>804.83</v>
      </c>
      <c r="H1103" s="67"/>
      <c r="I1103" s="65"/>
      <c r="J1103" s="64">
        <v>45456.352187500001</v>
      </c>
    </row>
    <row r="1104" spans="1:10" x14ac:dyDescent="0.25">
      <c r="A1104" s="63">
        <v>306</v>
      </c>
      <c r="B1104" s="64">
        <v>45456</v>
      </c>
      <c r="C1104" s="65" t="s">
        <v>47</v>
      </c>
      <c r="D1104" s="62" t="s">
        <v>1278</v>
      </c>
      <c r="E1104" s="66" t="s">
        <v>363</v>
      </c>
      <c r="F1104" s="65" t="s">
        <v>430</v>
      </c>
      <c r="G1104" s="72"/>
      <c r="H1104" s="67">
        <v>700</v>
      </c>
      <c r="I1104" s="65"/>
      <c r="J1104" s="64">
        <v>45456.352187500001</v>
      </c>
    </row>
    <row r="1105" spans="1:10" x14ac:dyDescent="0.25">
      <c r="A1105" s="63">
        <v>306</v>
      </c>
      <c r="B1105" s="64">
        <v>45456</v>
      </c>
      <c r="C1105" s="65" t="s">
        <v>47</v>
      </c>
      <c r="D1105" s="62" t="s">
        <v>1278</v>
      </c>
      <c r="E1105" s="66" t="s">
        <v>692</v>
      </c>
      <c r="F1105" s="65" t="s">
        <v>428</v>
      </c>
      <c r="G1105" s="72"/>
      <c r="H1105" s="67">
        <v>35</v>
      </c>
      <c r="I1105" s="65"/>
      <c r="J1105" s="64">
        <v>45456.352187500001</v>
      </c>
    </row>
    <row r="1106" spans="1:10" x14ac:dyDescent="0.25">
      <c r="A1106" s="63">
        <v>306</v>
      </c>
      <c r="B1106" s="64">
        <v>45456</v>
      </c>
      <c r="C1106" s="65" t="s">
        <v>47</v>
      </c>
      <c r="D1106" s="62" t="s">
        <v>1278</v>
      </c>
      <c r="E1106" s="66" t="s">
        <v>693</v>
      </c>
      <c r="F1106" s="65" t="s">
        <v>429</v>
      </c>
      <c r="G1106" s="72"/>
      <c r="H1106" s="67">
        <v>69.83</v>
      </c>
      <c r="I1106" s="65"/>
      <c r="J1106" s="64">
        <v>45456.352187500001</v>
      </c>
    </row>
    <row r="1107" spans="1:10" x14ac:dyDescent="0.25">
      <c r="A1107" s="63">
        <v>307</v>
      </c>
      <c r="B1107" s="64">
        <v>45454</v>
      </c>
      <c r="C1107" s="65" t="s">
        <v>104</v>
      </c>
      <c r="D1107" s="62" t="s">
        <v>1279</v>
      </c>
      <c r="E1107" s="66" t="s">
        <v>387</v>
      </c>
      <c r="F1107" s="65" t="s">
        <v>343</v>
      </c>
      <c r="G1107" s="72">
        <v>2012.06</v>
      </c>
      <c r="H1107" s="67"/>
      <c r="I1107" s="65"/>
      <c r="J1107" s="64">
        <v>45456.501944444397</v>
      </c>
    </row>
    <row r="1108" spans="1:10" x14ac:dyDescent="0.25">
      <c r="A1108" s="63">
        <v>307</v>
      </c>
      <c r="B1108" s="64">
        <v>45454</v>
      </c>
      <c r="C1108" s="65" t="s">
        <v>104</v>
      </c>
      <c r="D1108" s="62" t="s">
        <v>1279</v>
      </c>
      <c r="E1108" s="66" t="s">
        <v>363</v>
      </c>
      <c r="F1108" s="65" t="s">
        <v>430</v>
      </c>
      <c r="G1108" s="72"/>
      <c r="H1108" s="67">
        <v>1750</v>
      </c>
      <c r="I1108" s="65"/>
      <c r="J1108" s="64">
        <v>45456.501944444397</v>
      </c>
    </row>
    <row r="1109" spans="1:10" x14ac:dyDescent="0.25">
      <c r="A1109" s="63">
        <v>307</v>
      </c>
      <c r="B1109" s="64">
        <v>45454</v>
      </c>
      <c r="C1109" s="65" t="s">
        <v>104</v>
      </c>
      <c r="D1109" s="62" t="s">
        <v>1279</v>
      </c>
      <c r="E1109" s="66" t="s">
        <v>692</v>
      </c>
      <c r="F1109" s="65" t="s">
        <v>428</v>
      </c>
      <c r="G1109" s="72"/>
      <c r="H1109" s="67">
        <v>87.5</v>
      </c>
      <c r="I1109" s="65"/>
      <c r="J1109" s="64">
        <v>45456.501944444397</v>
      </c>
    </row>
    <row r="1110" spans="1:10" x14ac:dyDescent="0.25">
      <c r="A1110" s="63">
        <v>307</v>
      </c>
      <c r="B1110" s="64">
        <v>45454</v>
      </c>
      <c r="C1110" s="65" t="s">
        <v>104</v>
      </c>
      <c r="D1110" s="62" t="s">
        <v>1279</v>
      </c>
      <c r="E1110" s="66" t="s">
        <v>693</v>
      </c>
      <c r="F1110" s="65" t="s">
        <v>429</v>
      </c>
      <c r="G1110" s="72"/>
      <c r="H1110" s="67">
        <v>174.56</v>
      </c>
      <c r="I1110" s="65"/>
      <c r="J1110" s="64">
        <v>45456.501944444397</v>
      </c>
    </row>
    <row r="1111" spans="1:10" x14ac:dyDescent="0.25">
      <c r="A1111" s="63">
        <v>308</v>
      </c>
      <c r="B1111" s="64">
        <v>45456</v>
      </c>
      <c r="C1111" s="65" t="s">
        <v>125</v>
      </c>
      <c r="D1111" s="62" t="s">
        <v>1289</v>
      </c>
      <c r="E1111" s="66" t="s">
        <v>387</v>
      </c>
      <c r="F1111" s="65" t="s">
        <v>343</v>
      </c>
      <c r="G1111" s="72">
        <v>8048.25</v>
      </c>
      <c r="H1111" s="67"/>
      <c r="I1111" s="65"/>
      <c r="J1111" s="64">
        <v>45456.510543981502</v>
      </c>
    </row>
    <row r="1112" spans="1:10" x14ac:dyDescent="0.25">
      <c r="A1112" s="63">
        <v>308</v>
      </c>
      <c r="B1112" s="64">
        <v>45456</v>
      </c>
      <c r="C1112" s="65" t="s">
        <v>125</v>
      </c>
      <c r="D1112" s="62" t="s">
        <v>1289</v>
      </c>
      <c r="E1112" s="66" t="s">
        <v>363</v>
      </c>
      <c r="F1112" s="65" t="s">
        <v>430</v>
      </c>
      <c r="G1112" s="72"/>
      <c r="H1112" s="67">
        <v>7000</v>
      </c>
      <c r="I1112" s="65"/>
      <c r="J1112" s="64">
        <v>45456.510543981502</v>
      </c>
    </row>
    <row r="1113" spans="1:10" x14ac:dyDescent="0.25">
      <c r="A1113" s="63">
        <v>308</v>
      </c>
      <c r="B1113" s="64">
        <v>45456</v>
      </c>
      <c r="C1113" s="65" t="s">
        <v>125</v>
      </c>
      <c r="D1113" s="62" t="s">
        <v>1289</v>
      </c>
      <c r="E1113" s="66" t="s">
        <v>692</v>
      </c>
      <c r="F1113" s="65" t="s">
        <v>428</v>
      </c>
      <c r="G1113" s="72"/>
      <c r="H1113" s="67">
        <v>350</v>
      </c>
      <c r="I1113" s="65"/>
      <c r="J1113" s="64">
        <v>45456.510543981502</v>
      </c>
    </row>
    <row r="1114" spans="1:10" x14ac:dyDescent="0.25">
      <c r="A1114" s="63">
        <v>308</v>
      </c>
      <c r="B1114" s="64">
        <v>45456</v>
      </c>
      <c r="C1114" s="65" t="s">
        <v>125</v>
      </c>
      <c r="D1114" s="62" t="s">
        <v>1289</v>
      </c>
      <c r="E1114" s="66" t="s">
        <v>693</v>
      </c>
      <c r="F1114" s="65" t="s">
        <v>429</v>
      </c>
      <c r="G1114" s="72"/>
      <c r="H1114" s="67">
        <v>698.25</v>
      </c>
      <c r="I1114" s="65"/>
      <c r="J1114" s="64">
        <v>45456.510543981502</v>
      </c>
    </row>
    <row r="1115" spans="1:10" x14ac:dyDescent="0.25">
      <c r="A1115" s="63">
        <v>309</v>
      </c>
      <c r="B1115" s="64">
        <v>45456</v>
      </c>
      <c r="C1115" s="65" t="s">
        <v>176</v>
      </c>
      <c r="D1115" s="62" t="s">
        <v>1290</v>
      </c>
      <c r="E1115" s="66" t="s">
        <v>387</v>
      </c>
      <c r="F1115" s="65" t="s">
        <v>343</v>
      </c>
      <c r="G1115" s="72">
        <v>402.41</v>
      </c>
      <c r="H1115" s="67"/>
      <c r="I1115" s="65"/>
      <c r="J1115" s="64">
        <v>45456.541296296302</v>
      </c>
    </row>
    <row r="1116" spans="1:10" x14ac:dyDescent="0.25">
      <c r="A1116" s="63">
        <v>309</v>
      </c>
      <c r="B1116" s="64">
        <v>45456</v>
      </c>
      <c r="C1116" s="65" t="s">
        <v>176</v>
      </c>
      <c r="D1116" s="62" t="s">
        <v>1290</v>
      </c>
      <c r="E1116" s="66" t="s">
        <v>363</v>
      </c>
      <c r="F1116" s="65" t="s">
        <v>430</v>
      </c>
      <c r="G1116" s="72"/>
      <c r="H1116" s="67">
        <v>350</v>
      </c>
      <c r="I1116" s="65"/>
      <c r="J1116" s="64">
        <v>45456.541296296302</v>
      </c>
    </row>
    <row r="1117" spans="1:10" x14ac:dyDescent="0.25">
      <c r="A1117" s="63">
        <v>309</v>
      </c>
      <c r="B1117" s="64">
        <v>45456</v>
      </c>
      <c r="C1117" s="65" t="s">
        <v>176</v>
      </c>
      <c r="D1117" s="62" t="s">
        <v>1290</v>
      </c>
      <c r="E1117" s="66" t="s">
        <v>692</v>
      </c>
      <c r="F1117" s="65" t="s">
        <v>428</v>
      </c>
      <c r="G1117" s="72"/>
      <c r="H1117" s="67">
        <v>17.5</v>
      </c>
      <c r="I1117" s="65"/>
      <c r="J1117" s="64">
        <v>45456.541296296302</v>
      </c>
    </row>
    <row r="1118" spans="1:10" x14ac:dyDescent="0.25">
      <c r="A1118" s="63">
        <v>309</v>
      </c>
      <c r="B1118" s="64">
        <v>45456</v>
      </c>
      <c r="C1118" s="65" t="s">
        <v>176</v>
      </c>
      <c r="D1118" s="62" t="s">
        <v>1290</v>
      </c>
      <c r="E1118" s="66" t="s">
        <v>693</v>
      </c>
      <c r="F1118" s="65" t="s">
        <v>429</v>
      </c>
      <c r="G1118" s="72"/>
      <c r="H1118" s="67">
        <v>34.909999999999997</v>
      </c>
      <c r="I1118" s="65"/>
      <c r="J1118" s="64">
        <v>45456.541296296302</v>
      </c>
    </row>
    <row r="1119" spans="1:10" x14ac:dyDescent="0.25">
      <c r="A1119" s="63">
        <v>310</v>
      </c>
      <c r="B1119" s="64">
        <v>45454</v>
      </c>
      <c r="C1119" s="65" t="s">
        <v>47</v>
      </c>
      <c r="D1119" s="62" t="s">
        <v>1291</v>
      </c>
      <c r="E1119" s="66" t="s">
        <v>387</v>
      </c>
      <c r="F1119" s="65" t="s">
        <v>343</v>
      </c>
      <c r="G1119" s="72">
        <v>7645.84</v>
      </c>
      <c r="H1119" s="67"/>
      <c r="I1119" s="65"/>
      <c r="J1119" s="64">
        <v>45456.570347222201</v>
      </c>
    </row>
    <row r="1120" spans="1:10" x14ac:dyDescent="0.25">
      <c r="A1120" s="63">
        <v>310</v>
      </c>
      <c r="B1120" s="64">
        <v>45454</v>
      </c>
      <c r="C1120" s="65" t="s">
        <v>47</v>
      </c>
      <c r="D1120" s="62" t="s">
        <v>1291</v>
      </c>
      <c r="E1120" s="66" t="s">
        <v>363</v>
      </c>
      <c r="F1120" s="65" t="s">
        <v>430</v>
      </c>
      <c r="G1120" s="72"/>
      <c r="H1120" s="67">
        <v>6650</v>
      </c>
      <c r="I1120" s="65"/>
      <c r="J1120" s="64">
        <v>45456.570347222201</v>
      </c>
    </row>
    <row r="1121" spans="1:10" x14ac:dyDescent="0.25">
      <c r="A1121" s="63">
        <v>310</v>
      </c>
      <c r="B1121" s="64">
        <v>45454</v>
      </c>
      <c r="C1121" s="65" t="s">
        <v>47</v>
      </c>
      <c r="D1121" s="62" t="s">
        <v>1291</v>
      </c>
      <c r="E1121" s="66" t="s">
        <v>692</v>
      </c>
      <c r="F1121" s="65" t="s">
        <v>428</v>
      </c>
      <c r="G1121" s="72"/>
      <c r="H1121" s="67">
        <v>332.5</v>
      </c>
      <c r="I1121" s="65"/>
      <c r="J1121" s="64">
        <v>45456.570347222201</v>
      </c>
    </row>
    <row r="1122" spans="1:10" x14ac:dyDescent="0.25">
      <c r="A1122" s="63">
        <v>310</v>
      </c>
      <c r="B1122" s="64">
        <v>45454</v>
      </c>
      <c r="C1122" s="65" t="s">
        <v>47</v>
      </c>
      <c r="D1122" s="62" t="s">
        <v>1291</v>
      </c>
      <c r="E1122" s="66" t="s">
        <v>693</v>
      </c>
      <c r="F1122" s="65" t="s">
        <v>429</v>
      </c>
      <c r="G1122" s="72"/>
      <c r="H1122" s="67">
        <v>663.34</v>
      </c>
      <c r="I1122" s="65"/>
      <c r="J1122" s="64">
        <v>45456.570347222201</v>
      </c>
    </row>
    <row r="1123" spans="1:10" x14ac:dyDescent="0.25">
      <c r="A1123" s="63">
        <v>311</v>
      </c>
      <c r="B1123" s="64">
        <v>45455</v>
      </c>
      <c r="C1123" s="65" t="s">
        <v>1292</v>
      </c>
      <c r="D1123" s="62" t="s">
        <v>1293</v>
      </c>
      <c r="E1123" s="66" t="s">
        <v>387</v>
      </c>
      <c r="F1123" s="65" t="s">
        <v>343</v>
      </c>
      <c r="G1123" s="72">
        <v>1207.24</v>
      </c>
      <c r="H1123" s="67"/>
      <c r="I1123" s="65"/>
      <c r="J1123" s="64">
        <v>45456.576620370397</v>
      </c>
    </row>
    <row r="1124" spans="1:10" x14ac:dyDescent="0.25">
      <c r="A1124" s="63">
        <v>311</v>
      </c>
      <c r="B1124" s="64">
        <v>45455</v>
      </c>
      <c r="C1124" s="65" t="s">
        <v>1292</v>
      </c>
      <c r="D1124" s="62" t="s">
        <v>1293</v>
      </c>
      <c r="E1124" s="66" t="s">
        <v>363</v>
      </c>
      <c r="F1124" s="65" t="s">
        <v>430</v>
      </c>
      <c r="G1124" s="72"/>
      <c r="H1124" s="67">
        <v>1050</v>
      </c>
      <c r="I1124" s="65"/>
      <c r="J1124" s="64">
        <v>45456.576620370397</v>
      </c>
    </row>
    <row r="1125" spans="1:10" x14ac:dyDescent="0.25">
      <c r="A1125" s="63">
        <v>311</v>
      </c>
      <c r="B1125" s="64">
        <v>45455</v>
      </c>
      <c r="C1125" s="65" t="s">
        <v>1292</v>
      </c>
      <c r="D1125" s="62" t="s">
        <v>1293</v>
      </c>
      <c r="E1125" s="66" t="s">
        <v>692</v>
      </c>
      <c r="F1125" s="65" t="s">
        <v>428</v>
      </c>
      <c r="G1125" s="72"/>
      <c r="H1125" s="67">
        <v>52.5</v>
      </c>
      <c r="I1125" s="65"/>
      <c r="J1125" s="64">
        <v>45456.576620370397</v>
      </c>
    </row>
    <row r="1126" spans="1:10" x14ac:dyDescent="0.25">
      <c r="A1126" s="63">
        <v>311</v>
      </c>
      <c r="B1126" s="64">
        <v>45455</v>
      </c>
      <c r="C1126" s="65" t="s">
        <v>1292</v>
      </c>
      <c r="D1126" s="62" t="s">
        <v>1293</v>
      </c>
      <c r="E1126" s="66" t="s">
        <v>693</v>
      </c>
      <c r="F1126" s="65" t="s">
        <v>429</v>
      </c>
      <c r="G1126" s="72"/>
      <c r="H1126" s="67">
        <v>104.74</v>
      </c>
      <c r="I1126" s="65"/>
      <c r="J1126" s="64">
        <v>45456.576620370397</v>
      </c>
    </row>
    <row r="1127" spans="1:10" x14ac:dyDescent="0.25">
      <c r="A1127" s="63">
        <v>312</v>
      </c>
      <c r="B1127" s="64">
        <v>45456</v>
      </c>
      <c r="C1127" s="65" t="s">
        <v>47</v>
      </c>
      <c r="D1127" s="62" t="s">
        <v>1294</v>
      </c>
      <c r="E1127" s="66" t="s">
        <v>387</v>
      </c>
      <c r="F1127" s="65" t="s">
        <v>343</v>
      </c>
      <c r="G1127" s="72">
        <v>4024.13</v>
      </c>
      <c r="H1127" s="67"/>
      <c r="I1127" s="65"/>
      <c r="J1127" s="64">
        <v>45456.579456018502</v>
      </c>
    </row>
    <row r="1128" spans="1:10" x14ac:dyDescent="0.25">
      <c r="A1128" s="63">
        <v>312</v>
      </c>
      <c r="B1128" s="64">
        <v>45456</v>
      </c>
      <c r="C1128" s="65" t="s">
        <v>47</v>
      </c>
      <c r="D1128" s="62" t="s">
        <v>1294</v>
      </c>
      <c r="E1128" s="66" t="s">
        <v>363</v>
      </c>
      <c r="F1128" s="65" t="s">
        <v>430</v>
      </c>
      <c r="G1128" s="72"/>
      <c r="H1128" s="67">
        <v>3500</v>
      </c>
      <c r="I1128" s="65"/>
      <c r="J1128" s="64">
        <v>45456.579456018502</v>
      </c>
    </row>
    <row r="1129" spans="1:10" x14ac:dyDescent="0.25">
      <c r="A1129" s="63">
        <v>312</v>
      </c>
      <c r="B1129" s="64">
        <v>45456</v>
      </c>
      <c r="C1129" s="65" t="s">
        <v>47</v>
      </c>
      <c r="D1129" s="62" t="s">
        <v>1294</v>
      </c>
      <c r="E1129" s="66" t="s">
        <v>692</v>
      </c>
      <c r="F1129" s="65" t="s">
        <v>428</v>
      </c>
      <c r="G1129" s="72"/>
      <c r="H1129" s="67">
        <v>175</v>
      </c>
      <c r="I1129" s="65"/>
      <c r="J1129" s="64">
        <v>45456.579456018502</v>
      </c>
    </row>
    <row r="1130" spans="1:10" x14ac:dyDescent="0.25">
      <c r="A1130" s="63">
        <v>312</v>
      </c>
      <c r="B1130" s="64">
        <v>45456</v>
      </c>
      <c r="C1130" s="65" t="s">
        <v>47</v>
      </c>
      <c r="D1130" s="62" t="s">
        <v>1294</v>
      </c>
      <c r="E1130" s="66" t="s">
        <v>693</v>
      </c>
      <c r="F1130" s="65" t="s">
        <v>429</v>
      </c>
      <c r="G1130" s="72"/>
      <c r="H1130" s="67">
        <v>349.13</v>
      </c>
      <c r="I1130" s="65"/>
      <c r="J1130" s="64">
        <v>45456.579456018502</v>
      </c>
    </row>
    <row r="1131" spans="1:10" x14ac:dyDescent="0.25">
      <c r="A1131" s="63">
        <v>313</v>
      </c>
      <c r="B1131" s="64">
        <v>45456</v>
      </c>
      <c r="C1131" s="65" t="s">
        <v>47</v>
      </c>
      <c r="D1131" s="62" t="s">
        <v>1295</v>
      </c>
      <c r="E1131" s="66" t="s">
        <v>387</v>
      </c>
      <c r="F1131" s="65" t="s">
        <v>343</v>
      </c>
      <c r="G1131" s="72">
        <v>1931.58</v>
      </c>
      <c r="H1131" s="67"/>
      <c r="I1131" s="65"/>
      <c r="J1131" s="64">
        <v>45456.586863425902</v>
      </c>
    </row>
    <row r="1132" spans="1:10" x14ac:dyDescent="0.25">
      <c r="A1132" s="63">
        <v>313</v>
      </c>
      <c r="B1132" s="64">
        <v>45456</v>
      </c>
      <c r="C1132" s="65" t="s">
        <v>47</v>
      </c>
      <c r="D1132" s="62" t="s">
        <v>1295</v>
      </c>
      <c r="E1132" s="66" t="s">
        <v>363</v>
      </c>
      <c r="F1132" s="65" t="s">
        <v>430</v>
      </c>
      <c r="G1132" s="72"/>
      <c r="H1132" s="67">
        <v>1680</v>
      </c>
      <c r="I1132" s="65"/>
      <c r="J1132" s="64">
        <v>45456.586863425902</v>
      </c>
    </row>
    <row r="1133" spans="1:10" x14ac:dyDescent="0.25">
      <c r="A1133" s="63">
        <v>313</v>
      </c>
      <c r="B1133" s="64">
        <v>45456</v>
      </c>
      <c r="C1133" s="65" t="s">
        <v>47</v>
      </c>
      <c r="D1133" s="62" t="s">
        <v>1295</v>
      </c>
      <c r="E1133" s="66" t="s">
        <v>692</v>
      </c>
      <c r="F1133" s="65" t="s">
        <v>428</v>
      </c>
      <c r="G1133" s="72"/>
      <c r="H1133" s="67">
        <v>84</v>
      </c>
      <c r="I1133" s="65"/>
      <c r="J1133" s="64">
        <v>45456.586863425902</v>
      </c>
    </row>
    <row r="1134" spans="1:10" x14ac:dyDescent="0.25">
      <c r="A1134" s="63">
        <v>313</v>
      </c>
      <c r="B1134" s="64">
        <v>45456</v>
      </c>
      <c r="C1134" s="65" t="s">
        <v>47</v>
      </c>
      <c r="D1134" s="62" t="s">
        <v>1295</v>
      </c>
      <c r="E1134" s="66" t="s">
        <v>693</v>
      </c>
      <c r="F1134" s="65" t="s">
        <v>429</v>
      </c>
      <c r="G1134" s="72"/>
      <c r="H1134" s="67">
        <v>167.58</v>
      </c>
      <c r="I1134" s="65"/>
      <c r="J1134" s="64">
        <v>45456.586863425902</v>
      </c>
    </row>
    <row r="1135" spans="1:10" x14ac:dyDescent="0.25">
      <c r="A1135" s="63">
        <v>314</v>
      </c>
      <c r="B1135" s="64">
        <v>45455</v>
      </c>
      <c r="C1135" s="65" t="s">
        <v>1296</v>
      </c>
      <c r="D1135" s="62" t="s">
        <v>1297</v>
      </c>
      <c r="E1135" s="66" t="s">
        <v>342</v>
      </c>
      <c r="F1135" s="65" t="s">
        <v>340</v>
      </c>
      <c r="G1135" s="72"/>
      <c r="H1135" s="67">
        <v>19.95</v>
      </c>
      <c r="I1135" s="65"/>
      <c r="J1135" s="64">
        <v>45456.639699074098</v>
      </c>
    </row>
    <row r="1136" spans="1:10" x14ac:dyDescent="0.25">
      <c r="A1136" s="63">
        <v>314</v>
      </c>
      <c r="B1136" s="64">
        <v>45455</v>
      </c>
      <c r="C1136" s="65" t="s">
        <v>1296</v>
      </c>
      <c r="D1136" s="62" t="s">
        <v>1297</v>
      </c>
      <c r="E1136" s="66" t="s">
        <v>345</v>
      </c>
      <c r="F1136" s="65" t="s">
        <v>346</v>
      </c>
      <c r="G1136" s="72">
        <v>18.72</v>
      </c>
      <c r="H1136" s="67"/>
      <c r="I1136" s="65"/>
      <c r="J1136" s="64">
        <v>45456.639699074098</v>
      </c>
    </row>
    <row r="1137" spans="1:10" x14ac:dyDescent="0.25">
      <c r="A1137" s="63">
        <v>314</v>
      </c>
      <c r="B1137" s="64">
        <v>45455</v>
      </c>
      <c r="C1137" s="65" t="s">
        <v>1296</v>
      </c>
      <c r="D1137" s="62" t="s">
        <v>1297</v>
      </c>
      <c r="E1137" s="66" t="s">
        <v>353</v>
      </c>
      <c r="F1137" s="65" t="s">
        <v>354</v>
      </c>
      <c r="G1137" s="72">
        <v>0.41</v>
      </c>
      <c r="H1137" s="67"/>
      <c r="I1137" s="65"/>
      <c r="J1137" s="64">
        <v>45456.639699074098</v>
      </c>
    </row>
    <row r="1138" spans="1:10" x14ac:dyDescent="0.25">
      <c r="A1138" s="63">
        <v>314</v>
      </c>
      <c r="B1138" s="64">
        <v>45455</v>
      </c>
      <c r="C1138" s="65" t="s">
        <v>1296</v>
      </c>
      <c r="D1138" s="62" t="s">
        <v>1297</v>
      </c>
      <c r="E1138" s="66" t="s">
        <v>358</v>
      </c>
      <c r="F1138" s="65" t="s">
        <v>359</v>
      </c>
      <c r="G1138" s="72">
        <v>0.82</v>
      </c>
      <c r="H1138" s="67"/>
      <c r="I1138" s="65"/>
      <c r="J1138" s="64">
        <v>45456.639699074098</v>
      </c>
    </row>
    <row r="1139" spans="1:10" x14ac:dyDescent="0.25">
      <c r="A1139" s="63">
        <v>315</v>
      </c>
      <c r="B1139" s="64">
        <v>45450</v>
      </c>
      <c r="C1139" s="65" t="s">
        <v>1298</v>
      </c>
      <c r="D1139" s="62" t="s">
        <v>1299</v>
      </c>
      <c r="E1139" s="66" t="s">
        <v>342</v>
      </c>
      <c r="F1139" s="65" t="s">
        <v>340</v>
      </c>
      <c r="G1139" s="72"/>
      <c r="H1139" s="67">
        <v>29.95</v>
      </c>
      <c r="I1139" s="65"/>
      <c r="J1139" s="64">
        <v>45456.644664351901</v>
      </c>
    </row>
    <row r="1140" spans="1:10" x14ac:dyDescent="0.25">
      <c r="A1140" s="63">
        <v>315</v>
      </c>
      <c r="B1140" s="64">
        <v>45450</v>
      </c>
      <c r="C1140" s="65" t="s">
        <v>1298</v>
      </c>
      <c r="D1140" s="62" t="s">
        <v>1299</v>
      </c>
      <c r="E1140" s="66" t="s">
        <v>802</v>
      </c>
      <c r="F1140" s="65" t="s">
        <v>803</v>
      </c>
      <c r="G1140" s="72">
        <v>26.6</v>
      </c>
      <c r="H1140" s="67"/>
      <c r="I1140" s="65"/>
      <c r="J1140" s="64">
        <v>45456.644664351901</v>
      </c>
    </row>
    <row r="1141" spans="1:10" x14ac:dyDescent="0.25">
      <c r="A1141" s="63">
        <v>315</v>
      </c>
      <c r="B1141" s="64">
        <v>45450</v>
      </c>
      <c r="C1141" s="65" t="s">
        <v>1298</v>
      </c>
      <c r="D1141" s="62" t="s">
        <v>1299</v>
      </c>
      <c r="E1141" s="66" t="s">
        <v>353</v>
      </c>
      <c r="F1141" s="65" t="s">
        <v>354</v>
      </c>
      <c r="G1141" s="72">
        <v>1.1000000000000001</v>
      </c>
      <c r="H1141" s="67"/>
      <c r="I1141" s="65"/>
      <c r="J1141" s="64">
        <v>45456.644664351901</v>
      </c>
    </row>
    <row r="1142" spans="1:10" x14ac:dyDescent="0.25">
      <c r="A1142" s="63">
        <v>315</v>
      </c>
      <c r="B1142" s="64">
        <v>45450</v>
      </c>
      <c r="C1142" s="65" t="s">
        <v>1298</v>
      </c>
      <c r="D1142" s="62" t="s">
        <v>1299</v>
      </c>
      <c r="E1142" s="66" t="s">
        <v>358</v>
      </c>
      <c r="F1142" s="65" t="s">
        <v>359</v>
      </c>
      <c r="G1142" s="72">
        <v>2.25</v>
      </c>
      <c r="H1142" s="67"/>
      <c r="I1142" s="65"/>
      <c r="J1142" s="64">
        <v>45456.644664351901</v>
      </c>
    </row>
    <row r="1143" spans="1:10" x14ac:dyDescent="0.25">
      <c r="A1143" s="63">
        <v>316</v>
      </c>
      <c r="B1143" s="64">
        <v>45443</v>
      </c>
      <c r="C1143" s="65" t="s">
        <v>1313</v>
      </c>
      <c r="D1143" s="62" t="s">
        <v>1314</v>
      </c>
      <c r="E1143" s="66" t="s">
        <v>342</v>
      </c>
      <c r="F1143" s="65" t="s">
        <v>340</v>
      </c>
      <c r="G1143" s="72"/>
      <c r="H1143" s="67">
        <v>1995</v>
      </c>
      <c r="I1143" s="65"/>
      <c r="J1143" s="64">
        <v>45456.657025462999</v>
      </c>
    </row>
    <row r="1144" spans="1:10" x14ac:dyDescent="0.25">
      <c r="A1144" s="63">
        <v>316</v>
      </c>
      <c r="B1144" s="64">
        <v>45443</v>
      </c>
      <c r="C1144" s="65" t="s">
        <v>1313</v>
      </c>
      <c r="D1144" s="62" t="s">
        <v>1314</v>
      </c>
      <c r="E1144" s="66" t="s">
        <v>423</v>
      </c>
      <c r="F1144" s="65" t="s">
        <v>424</v>
      </c>
      <c r="G1144" s="72">
        <v>1735.16</v>
      </c>
      <c r="H1144" s="67"/>
      <c r="I1144" s="65"/>
      <c r="J1144" s="64">
        <v>45456.657025462999</v>
      </c>
    </row>
    <row r="1145" spans="1:10" x14ac:dyDescent="0.25">
      <c r="A1145" s="63">
        <v>316</v>
      </c>
      <c r="B1145" s="64">
        <v>45443</v>
      </c>
      <c r="C1145" s="65" t="s">
        <v>1313</v>
      </c>
      <c r="D1145" s="62" t="s">
        <v>1314</v>
      </c>
      <c r="E1145" s="66" t="s">
        <v>353</v>
      </c>
      <c r="F1145" s="65" t="s">
        <v>354</v>
      </c>
      <c r="G1145" s="72">
        <v>86.76</v>
      </c>
      <c r="H1145" s="67"/>
      <c r="I1145" s="65"/>
      <c r="J1145" s="64">
        <v>45456.657025462999</v>
      </c>
    </row>
    <row r="1146" spans="1:10" x14ac:dyDescent="0.25">
      <c r="A1146" s="63">
        <v>316</v>
      </c>
      <c r="B1146" s="64">
        <v>45443</v>
      </c>
      <c r="C1146" s="65" t="s">
        <v>1313</v>
      </c>
      <c r="D1146" s="62" t="s">
        <v>1314</v>
      </c>
      <c r="E1146" s="66" t="s">
        <v>358</v>
      </c>
      <c r="F1146" s="65" t="s">
        <v>359</v>
      </c>
      <c r="G1146" s="72">
        <v>173.08</v>
      </c>
      <c r="H1146" s="67"/>
      <c r="I1146" s="65"/>
      <c r="J1146" s="64">
        <v>45456.657025462999</v>
      </c>
    </row>
    <row r="1147" spans="1:10" x14ac:dyDescent="0.25">
      <c r="A1147" s="63">
        <v>317</v>
      </c>
      <c r="B1147" s="64">
        <v>45365</v>
      </c>
      <c r="C1147" s="65" t="s">
        <v>1315</v>
      </c>
      <c r="E1147" s="66" t="s">
        <v>409</v>
      </c>
      <c r="F1147" s="65" t="s">
        <v>410</v>
      </c>
      <c r="G1147" s="72">
        <v>29.95</v>
      </c>
      <c r="H1147" s="67"/>
      <c r="I1147" s="65"/>
      <c r="J1147" s="64">
        <v>45456.795624999999</v>
      </c>
    </row>
    <row r="1148" spans="1:10" x14ac:dyDescent="0.25">
      <c r="A1148" s="63">
        <v>317</v>
      </c>
      <c r="B1148" s="64">
        <v>45365</v>
      </c>
      <c r="C1148" s="65" t="s">
        <v>1315</v>
      </c>
      <c r="E1148" s="66" t="s">
        <v>342</v>
      </c>
      <c r="F1148" s="65" t="s">
        <v>340</v>
      </c>
      <c r="G1148" s="72"/>
      <c r="H1148" s="67">
        <v>29.95</v>
      </c>
      <c r="I1148" s="65"/>
      <c r="J1148" s="64">
        <v>45456.795624999999</v>
      </c>
    </row>
    <row r="1149" spans="1:10" x14ac:dyDescent="0.25">
      <c r="A1149" s="63">
        <v>318</v>
      </c>
      <c r="B1149" s="64">
        <v>45457</v>
      </c>
      <c r="C1149" s="65" t="s">
        <v>1323</v>
      </c>
      <c r="D1149" s="62" t="s">
        <v>1324</v>
      </c>
      <c r="E1149" s="66" t="s">
        <v>342</v>
      </c>
      <c r="F1149" s="65" t="s">
        <v>340</v>
      </c>
      <c r="G1149" s="72"/>
      <c r="H1149" s="67">
        <v>189.95</v>
      </c>
      <c r="I1149" s="65"/>
      <c r="J1149" s="64">
        <v>45457.2718171296</v>
      </c>
    </row>
    <row r="1150" spans="1:10" x14ac:dyDescent="0.25">
      <c r="A1150" s="63">
        <v>318</v>
      </c>
      <c r="B1150" s="64">
        <v>45457</v>
      </c>
      <c r="C1150" s="65" t="s">
        <v>1323</v>
      </c>
      <c r="D1150" s="62" t="s">
        <v>1324</v>
      </c>
      <c r="E1150" s="66" t="s">
        <v>802</v>
      </c>
      <c r="F1150" s="65" t="s">
        <v>803</v>
      </c>
      <c r="G1150" s="72">
        <v>165.21</v>
      </c>
      <c r="H1150" s="67"/>
      <c r="I1150" s="65"/>
      <c r="J1150" s="64">
        <v>45457.2718171296</v>
      </c>
    </row>
    <row r="1151" spans="1:10" x14ac:dyDescent="0.25">
      <c r="A1151" s="63">
        <v>318</v>
      </c>
      <c r="B1151" s="64">
        <v>45457</v>
      </c>
      <c r="C1151" s="65" t="s">
        <v>1323</v>
      </c>
      <c r="D1151" s="62" t="s">
        <v>1324</v>
      </c>
      <c r="E1151" s="66" t="s">
        <v>353</v>
      </c>
      <c r="F1151" s="65" t="s">
        <v>354</v>
      </c>
      <c r="G1151" s="72">
        <v>8.26</v>
      </c>
      <c r="H1151" s="67"/>
      <c r="I1151" s="65"/>
      <c r="J1151" s="64">
        <v>45457.2718171296</v>
      </c>
    </row>
    <row r="1152" spans="1:10" x14ac:dyDescent="0.25">
      <c r="A1152" s="63">
        <v>318</v>
      </c>
      <c r="B1152" s="64">
        <v>45457</v>
      </c>
      <c r="C1152" s="65" t="s">
        <v>1323</v>
      </c>
      <c r="D1152" s="62" t="s">
        <v>1324</v>
      </c>
      <c r="E1152" s="66" t="s">
        <v>358</v>
      </c>
      <c r="F1152" s="65" t="s">
        <v>359</v>
      </c>
      <c r="G1152" s="72">
        <v>16.48</v>
      </c>
      <c r="H1152" s="67"/>
      <c r="I1152" s="65"/>
      <c r="J1152" s="64">
        <v>45457.2718171296</v>
      </c>
    </row>
    <row r="1153" spans="1:10" x14ac:dyDescent="0.25">
      <c r="A1153" s="63">
        <v>319</v>
      </c>
      <c r="B1153" s="64">
        <v>45455</v>
      </c>
      <c r="C1153" s="65" t="s">
        <v>58</v>
      </c>
      <c r="E1153" s="66" t="s">
        <v>409</v>
      </c>
      <c r="F1153" s="65" t="s">
        <v>410</v>
      </c>
      <c r="G1153" s="72">
        <v>29.95</v>
      </c>
      <c r="H1153" s="67"/>
      <c r="I1153" s="65"/>
      <c r="J1153" s="64">
        <v>45457.282349537003</v>
      </c>
    </row>
    <row r="1154" spans="1:10" x14ac:dyDescent="0.25">
      <c r="A1154" s="63">
        <v>319</v>
      </c>
      <c r="B1154" s="64">
        <v>45455</v>
      </c>
      <c r="C1154" s="65" t="s">
        <v>58</v>
      </c>
      <c r="E1154" s="66" t="s">
        <v>342</v>
      </c>
      <c r="F1154" s="65" t="s">
        <v>340</v>
      </c>
      <c r="G1154" s="72"/>
      <c r="H1154" s="67">
        <v>29.95</v>
      </c>
      <c r="I1154" s="65"/>
      <c r="J1154" s="64">
        <v>45457.282349537003</v>
      </c>
    </row>
    <row r="1155" spans="1:10" x14ac:dyDescent="0.25">
      <c r="A1155" s="63">
        <v>320</v>
      </c>
      <c r="B1155" s="64">
        <v>45456</v>
      </c>
      <c r="C1155" s="65" t="s">
        <v>1325</v>
      </c>
      <c r="D1155" s="62" t="s">
        <v>1326</v>
      </c>
      <c r="E1155" s="66" t="s">
        <v>342</v>
      </c>
      <c r="F1155" s="65" t="s">
        <v>340</v>
      </c>
      <c r="G1155" s="72"/>
      <c r="H1155" s="67">
        <v>29.95</v>
      </c>
      <c r="I1155" s="65"/>
      <c r="J1155" s="64">
        <v>45457.359143518501</v>
      </c>
    </row>
    <row r="1156" spans="1:10" x14ac:dyDescent="0.25">
      <c r="A1156" s="63">
        <v>320</v>
      </c>
      <c r="B1156" s="64">
        <v>45456</v>
      </c>
      <c r="C1156" s="65" t="s">
        <v>1325</v>
      </c>
      <c r="D1156" s="62" t="s">
        <v>1326</v>
      </c>
      <c r="E1156" s="66" t="s">
        <v>454</v>
      </c>
      <c r="F1156" s="65" t="s">
        <v>1204</v>
      </c>
      <c r="G1156" s="72">
        <v>26.05</v>
      </c>
      <c r="H1156" s="67"/>
      <c r="I1156" s="65"/>
      <c r="J1156" s="64">
        <v>45457.359143518501</v>
      </c>
    </row>
    <row r="1157" spans="1:10" x14ac:dyDescent="0.25">
      <c r="A1157" s="63">
        <v>320</v>
      </c>
      <c r="B1157" s="64">
        <v>45456</v>
      </c>
      <c r="C1157" s="65" t="s">
        <v>1325</v>
      </c>
      <c r="D1157" s="62" t="s">
        <v>1326</v>
      </c>
      <c r="E1157" s="66" t="s">
        <v>353</v>
      </c>
      <c r="F1157" s="65" t="s">
        <v>354</v>
      </c>
      <c r="G1157" s="72">
        <v>1.3</v>
      </c>
      <c r="H1157" s="67"/>
      <c r="I1157" s="65"/>
      <c r="J1157" s="64">
        <v>45457.359143518501</v>
      </c>
    </row>
    <row r="1158" spans="1:10" x14ac:dyDescent="0.25">
      <c r="A1158" s="63">
        <v>320</v>
      </c>
      <c r="B1158" s="64">
        <v>45456</v>
      </c>
      <c r="C1158" s="65" t="s">
        <v>1325</v>
      </c>
      <c r="D1158" s="62" t="s">
        <v>1326</v>
      </c>
      <c r="E1158" s="66" t="s">
        <v>358</v>
      </c>
      <c r="F1158" s="65" t="s">
        <v>359</v>
      </c>
      <c r="G1158" s="72">
        <v>2.6</v>
      </c>
      <c r="H1158" s="67"/>
      <c r="I1158" s="65"/>
      <c r="J1158" s="64">
        <v>45457.359143518501</v>
      </c>
    </row>
    <row r="1159" spans="1:10" x14ac:dyDescent="0.25">
      <c r="A1159" s="63">
        <v>321</v>
      </c>
      <c r="B1159" s="64">
        <v>45454</v>
      </c>
      <c r="C1159" s="65" t="s">
        <v>1327</v>
      </c>
      <c r="D1159" s="62" t="s">
        <v>1328</v>
      </c>
      <c r="E1159" s="66" t="s">
        <v>342</v>
      </c>
      <c r="F1159" s="65" t="s">
        <v>340</v>
      </c>
      <c r="G1159" s="72"/>
      <c r="H1159" s="67">
        <v>149.75</v>
      </c>
      <c r="I1159" s="65"/>
      <c r="J1159" s="64">
        <v>45457.363310185203</v>
      </c>
    </row>
    <row r="1160" spans="1:10" x14ac:dyDescent="0.25">
      <c r="A1160" s="63">
        <v>321</v>
      </c>
      <c r="B1160" s="64">
        <v>45454</v>
      </c>
      <c r="C1160" s="65" t="s">
        <v>1327</v>
      </c>
      <c r="D1160" s="62" t="s">
        <v>1328</v>
      </c>
      <c r="E1160" s="66" t="s">
        <v>1182</v>
      </c>
      <c r="F1160" s="65" t="s">
        <v>438</v>
      </c>
      <c r="G1160" s="72">
        <v>34.74</v>
      </c>
      <c r="H1160" s="67"/>
      <c r="I1160" s="65"/>
      <c r="J1160" s="64">
        <v>45457.363310185203</v>
      </c>
    </row>
    <row r="1161" spans="1:10" x14ac:dyDescent="0.25">
      <c r="A1161" s="63">
        <v>321</v>
      </c>
      <c r="B1161" s="64">
        <v>45454</v>
      </c>
      <c r="C1161" s="65" t="s">
        <v>1327</v>
      </c>
      <c r="D1161" s="62" t="s">
        <v>1328</v>
      </c>
      <c r="E1161" s="66" t="s">
        <v>353</v>
      </c>
      <c r="F1161" s="65" t="s">
        <v>354</v>
      </c>
      <c r="G1161" s="72">
        <v>1.74</v>
      </c>
      <c r="H1161" s="67"/>
      <c r="I1161" s="65"/>
      <c r="J1161" s="64">
        <v>45457.363310185203</v>
      </c>
    </row>
    <row r="1162" spans="1:10" x14ac:dyDescent="0.25">
      <c r="A1162" s="63">
        <v>321</v>
      </c>
      <c r="B1162" s="64">
        <v>45454</v>
      </c>
      <c r="C1162" s="65" t="s">
        <v>1327</v>
      </c>
      <c r="D1162" s="62" t="s">
        <v>1328</v>
      </c>
      <c r="E1162" s="66" t="s">
        <v>358</v>
      </c>
      <c r="F1162" s="65" t="s">
        <v>359</v>
      </c>
      <c r="G1162" s="72">
        <v>3.47</v>
      </c>
      <c r="H1162" s="67"/>
      <c r="I1162" s="65"/>
      <c r="J1162" s="64">
        <v>45457.363310185203</v>
      </c>
    </row>
    <row r="1163" spans="1:10" x14ac:dyDescent="0.25">
      <c r="A1163" s="63">
        <v>321</v>
      </c>
      <c r="B1163" s="64">
        <v>45454</v>
      </c>
      <c r="C1163" s="65" t="s">
        <v>1327</v>
      </c>
      <c r="D1163" s="62" t="s">
        <v>1328</v>
      </c>
      <c r="E1163" s="66" t="s">
        <v>1182</v>
      </c>
      <c r="F1163" s="65" t="s">
        <v>438</v>
      </c>
      <c r="G1163" s="72">
        <v>17.350000000000001</v>
      </c>
      <c r="H1163" s="67"/>
      <c r="I1163" s="65"/>
      <c r="J1163" s="64">
        <v>45457.363310185203</v>
      </c>
    </row>
    <row r="1164" spans="1:10" x14ac:dyDescent="0.25">
      <c r="A1164" s="63">
        <v>321</v>
      </c>
      <c r="B1164" s="64">
        <v>45454</v>
      </c>
      <c r="C1164" s="65" t="s">
        <v>1327</v>
      </c>
      <c r="D1164" s="62" t="s">
        <v>1328</v>
      </c>
      <c r="E1164" s="66" t="s">
        <v>353</v>
      </c>
      <c r="F1164" s="65" t="s">
        <v>354</v>
      </c>
      <c r="G1164" s="72">
        <v>0.87</v>
      </c>
      <c r="H1164" s="67"/>
      <c r="I1164" s="65"/>
      <c r="J1164" s="64">
        <v>45457.363310185203</v>
      </c>
    </row>
    <row r="1165" spans="1:10" x14ac:dyDescent="0.25">
      <c r="A1165" s="63">
        <v>321</v>
      </c>
      <c r="B1165" s="64">
        <v>45454</v>
      </c>
      <c r="C1165" s="65" t="s">
        <v>1327</v>
      </c>
      <c r="D1165" s="62" t="s">
        <v>1328</v>
      </c>
      <c r="E1165" s="66" t="s">
        <v>358</v>
      </c>
      <c r="F1165" s="65" t="s">
        <v>359</v>
      </c>
      <c r="G1165" s="72">
        <v>1.73</v>
      </c>
      <c r="H1165" s="67"/>
      <c r="I1165" s="65"/>
      <c r="J1165" s="64">
        <v>45457.363310185203</v>
      </c>
    </row>
    <row r="1166" spans="1:10" x14ac:dyDescent="0.25">
      <c r="A1166" s="63">
        <v>321</v>
      </c>
      <c r="B1166" s="64">
        <v>45454</v>
      </c>
      <c r="C1166" s="65" t="s">
        <v>1327</v>
      </c>
      <c r="D1166" s="62" t="s">
        <v>1328</v>
      </c>
      <c r="E1166" s="66" t="s">
        <v>1182</v>
      </c>
      <c r="F1166" s="65" t="s">
        <v>438</v>
      </c>
      <c r="G1166" s="72">
        <v>8.66</v>
      </c>
      <c r="H1166" s="67"/>
      <c r="I1166" s="65"/>
      <c r="J1166" s="64">
        <v>45457.363310185203</v>
      </c>
    </row>
    <row r="1167" spans="1:10" x14ac:dyDescent="0.25">
      <c r="A1167" s="63">
        <v>321</v>
      </c>
      <c r="B1167" s="64">
        <v>45454</v>
      </c>
      <c r="C1167" s="65" t="s">
        <v>1327</v>
      </c>
      <c r="D1167" s="62" t="s">
        <v>1328</v>
      </c>
      <c r="E1167" s="66" t="s">
        <v>353</v>
      </c>
      <c r="F1167" s="65" t="s">
        <v>354</v>
      </c>
      <c r="G1167" s="72">
        <v>0.43</v>
      </c>
      <c r="H1167" s="67"/>
      <c r="I1167" s="65"/>
      <c r="J1167" s="64">
        <v>45457.363310185203</v>
      </c>
    </row>
    <row r="1168" spans="1:10" x14ac:dyDescent="0.25">
      <c r="A1168" s="63">
        <v>321</v>
      </c>
      <c r="B1168" s="64">
        <v>45454</v>
      </c>
      <c r="C1168" s="65" t="s">
        <v>1327</v>
      </c>
      <c r="D1168" s="62" t="s">
        <v>1328</v>
      </c>
      <c r="E1168" s="66" t="s">
        <v>358</v>
      </c>
      <c r="F1168" s="65" t="s">
        <v>359</v>
      </c>
      <c r="G1168" s="72">
        <v>0.86</v>
      </c>
      <c r="H1168" s="67"/>
      <c r="I1168" s="65"/>
      <c r="J1168" s="64">
        <v>45457.363310185203</v>
      </c>
    </row>
    <row r="1169" spans="1:10" x14ac:dyDescent="0.25">
      <c r="A1169" s="63">
        <v>321</v>
      </c>
      <c r="B1169" s="64">
        <v>45454</v>
      </c>
      <c r="C1169" s="65" t="s">
        <v>1327</v>
      </c>
      <c r="D1169" s="62" t="s">
        <v>1328</v>
      </c>
      <c r="E1169" s="66" t="s">
        <v>1182</v>
      </c>
      <c r="F1169" s="65" t="s">
        <v>438</v>
      </c>
      <c r="G1169" s="72">
        <v>26.05</v>
      </c>
      <c r="H1169" s="67"/>
      <c r="I1169" s="65"/>
      <c r="J1169" s="64">
        <v>45457.363310185203</v>
      </c>
    </row>
    <row r="1170" spans="1:10" x14ac:dyDescent="0.25">
      <c r="A1170" s="63">
        <v>321</v>
      </c>
      <c r="B1170" s="64">
        <v>45454</v>
      </c>
      <c r="C1170" s="65" t="s">
        <v>1327</v>
      </c>
      <c r="D1170" s="62" t="s">
        <v>1328</v>
      </c>
      <c r="E1170" s="66" t="s">
        <v>353</v>
      </c>
      <c r="F1170" s="65" t="s">
        <v>354</v>
      </c>
      <c r="G1170" s="72">
        <v>1.3</v>
      </c>
      <c r="H1170" s="67"/>
      <c r="I1170" s="65"/>
      <c r="J1170" s="64">
        <v>45457.363310185203</v>
      </c>
    </row>
    <row r="1171" spans="1:10" x14ac:dyDescent="0.25">
      <c r="A1171" s="63">
        <v>321</v>
      </c>
      <c r="B1171" s="64">
        <v>45454</v>
      </c>
      <c r="C1171" s="65" t="s">
        <v>1327</v>
      </c>
      <c r="D1171" s="62" t="s">
        <v>1328</v>
      </c>
      <c r="E1171" s="66" t="s">
        <v>358</v>
      </c>
      <c r="F1171" s="65" t="s">
        <v>359</v>
      </c>
      <c r="G1171" s="72">
        <v>2.6</v>
      </c>
      <c r="H1171" s="67"/>
      <c r="I1171" s="65"/>
      <c r="J1171" s="64">
        <v>45457.363310185203</v>
      </c>
    </row>
    <row r="1172" spans="1:10" x14ac:dyDescent="0.25">
      <c r="A1172" s="63">
        <v>321</v>
      </c>
      <c r="B1172" s="64">
        <v>45454</v>
      </c>
      <c r="C1172" s="65" t="s">
        <v>1327</v>
      </c>
      <c r="D1172" s="62" t="s">
        <v>1328</v>
      </c>
      <c r="E1172" s="66" t="s">
        <v>1182</v>
      </c>
      <c r="F1172" s="65" t="s">
        <v>438</v>
      </c>
      <c r="G1172" s="72">
        <v>43.45</v>
      </c>
      <c r="H1172" s="67"/>
      <c r="I1172" s="65"/>
      <c r="J1172" s="64">
        <v>45457.363310185203</v>
      </c>
    </row>
    <row r="1173" spans="1:10" x14ac:dyDescent="0.25">
      <c r="A1173" s="63">
        <v>321</v>
      </c>
      <c r="B1173" s="64">
        <v>45454</v>
      </c>
      <c r="C1173" s="65" t="s">
        <v>1327</v>
      </c>
      <c r="D1173" s="62" t="s">
        <v>1328</v>
      </c>
      <c r="E1173" s="66" t="s">
        <v>353</v>
      </c>
      <c r="F1173" s="65" t="s">
        <v>354</v>
      </c>
      <c r="G1173" s="72">
        <v>2.17</v>
      </c>
      <c r="H1173" s="67"/>
      <c r="I1173" s="65"/>
      <c r="J1173" s="64">
        <v>45457.363310185203</v>
      </c>
    </row>
    <row r="1174" spans="1:10" x14ac:dyDescent="0.25">
      <c r="A1174" s="63">
        <v>321</v>
      </c>
      <c r="B1174" s="64">
        <v>45454</v>
      </c>
      <c r="C1174" s="65" t="s">
        <v>1327</v>
      </c>
      <c r="D1174" s="62" t="s">
        <v>1328</v>
      </c>
      <c r="E1174" s="66" t="s">
        <v>358</v>
      </c>
      <c r="F1174" s="65" t="s">
        <v>359</v>
      </c>
      <c r="G1174" s="72">
        <v>4.33</v>
      </c>
      <c r="H1174" s="67"/>
      <c r="I1174" s="65"/>
      <c r="J1174" s="64">
        <v>45457.363310185203</v>
      </c>
    </row>
    <row r="1175" spans="1:10" x14ac:dyDescent="0.25">
      <c r="A1175" s="63">
        <v>322</v>
      </c>
      <c r="B1175" s="64">
        <v>45451</v>
      </c>
      <c r="C1175" s="65" t="s">
        <v>1329</v>
      </c>
      <c r="D1175" s="62" t="s">
        <v>1330</v>
      </c>
      <c r="E1175" s="66" t="s">
        <v>342</v>
      </c>
      <c r="F1175" s="65" t="s">
        <v>340</v>
      </c>
      <c r="G1175" s="72"/>
      <c r="H1175" s="67">
        <v>149.75</v>
      </c>
      <c r="I1175" s="65"/>
      <c r="J1175" s="64">
        <v>45457.365914351903</v>
      </c>
    </row>
    <row r="1176" spans="1:10" x14ac:dyDescent="0.25">
      <c r="A1176" s="63">
        <v>322</v>
      </c>
      <c r="B1176" s="64">
        <v>45451</v>
      </c>
      <c r="C1176" s="65" t="s">
        <v>1329</v>
      </c>
      <c r="D1176" s="62" t="s">
        <v>1330</v>
      </c>
      <c r="E1176" s="66" t="s">
        <v>353</v>
      </c>
      <c r="F1176" s="65" t="s">
        <v>354</v>
      </c>
      <c r="G1176" s="72">
        <v>1.74</v>
      </c>
      <c r="H1176" s="67"/>
      <c r="I1176" s="65"/>
      <c r="J1176" s="64">
        <v>45457.365914351903</v>
      </c>
    </row>
    <row r="1177" spans="1:10" x14ac:dyDescent="0.25">
      <c r="A1177" s="63">
        <v>322</v>
      </c>
      <c r="B1177" s="64">
        <v>45451</v>
      </c>
      <c r="C1177" s="65" t="s">
        <v>1329</v>
      </c>
      <c r="D1177" s="62" t="s">
        <v>1330</v>
      </c>
      <c r="E1177" s="66" t="s">
        <v>358</v>
      </c>
      <c r="F1177" s="65" t="s">
        <v>359</v>
      </c>
      <c r="G1177" s="72">
        <v>3.47</v>
      </c>
      <c r="H1177" s="67"/>
      <c r="I1177" s="65"/>
      <c r="J1177" s="64">
        <v>45457.365914351903</v>
      </c>
    </row>
    <row r="1178" spans="1:10" x14ac:dyDescent="0.25">
      <c r="A1178" s="63">
        <v>322</v>
      </c>
      <c r="B1178" s="64">
        <v>45451</v>
      </c>
      <c r="C1178" s="65" t="s">
        <v>1329</v>
      </c>
      <c r="D1178" s="62" t="s">
        <v>1330</v>
      </c>
      <c r="E1178" s="66" t="s">
        <v>353</v>
      </c>
      <c r="F1178" s="65" t="s">
        <v>354</v>
      </c>
      <c r="G1178" s="72">
        <v>0.87</v>
      </c>
      <c r="H1178" s="67"/>
      <c r="I1178" s="65"/>
      <c r="J1178" s="64">
        <v>45457.365914351903</v>
      </c>
    </row>
    <row r="1179" spans="1:10" x14ac:dyDescent="0.25">
      <c r="A1179" s="63">
        <v>322</v>
      </c>
      <c r="B1179" s="64">
        <v>45451</v>
      </c>
      <c r="C1179" s="65" t="s">
        <v>1329</v>
      </c>
      <c r="D1179" s="62" t="s">
        <v>1330</v>
      </c>
      <c r="E1179" s="66" t="s">
        <v>358</v>
      </c>
      <c r="F1179" s="65" t="s">
        <v>359</v>
      </c>
      <c r="G1179" s="72">
        <v>1.73</v>
      </c>
      <c r="H1179" s="67"/>
      <c r="I1179" s="65"/>
      <c r="J1179" s="64">
        <v>45457.365914351903</v>
      </c>
    </row>
    <row r="1180" spans="1:10" x14ac:dyDescent="0.25">
      <c r="A1180" s="63">
        <v>322</v>
      </c>
      <c r="B1180" s="64">
        <v>45451</v>
      </c>
      <c r="C1180" s="65" t="s">
        <v>1329</v>
      </c>
      <c r="D1180" s="62" t="s">
        <v>1330</v>
      </c>
      <c r="E1180" s="66" t="s">
        <v>353</v>
      </c>
      <c r="F1180" s="65" t="s">
        <v>354</v>
      </c>
      <c r="G1180" s="72">
        <v>0.43</v>
      </c>
      <c r="H1180" s="67"/>
      <c r="I1180" s="65"/>
      <c r="J1180" s="64">
        <v>45457.365914351903</v>
      </c>
    </row>
    <row r="1181" spans="1:10" x14ac:dyDescent="0.25">
      <c r="A1181" s="63">
        <v>322</v>
      </c>
      <c r="B1181" s="64">
        <v>45451</v>
      </c>
      <c r="C1181" s="65" t="s">
        <v>1329</v>
      </c>
      <c r="D1181" s="62" t="s">
        <v>1330</v>
      </c>
      <c r="E1181" s="66" t="s">
        <v>358</v>
      </c>
      <c r="F1181" s="65" t="s">
        <v>359</v>
      </c>
      <c r="G1181" s="72">
        <v>0.86</v>
      </c>
      <c r="H1181" s="67"/>
      <c r="I1181" s="65"/>
      <c r="J1181" s="64">
        <v>45457.365914351903</v>
      </c>
    </row>
    <row r="1182" spans="1:10" x14ac:dyDescent="0.25">
      <c r="A1182" s="63">
        <v>322</v>
      </c>
      <c r="B1182" s="64">
        <v>45451</v>
      </c>
      <c r="C1182" s="65" t="s">
        <v>1329</v>
      </c>
      <c r="D1182" s="62" t="s">
        <v>1330</v>
      </c>
      <c r="E1182" s="66" t="s">
        <v>1182</v>
      </c>
      <c r="F1182" s="65" t="s">
        <v>438</v>
      </c>
      <c r="G1182" s="72">
        <v>130.25</v>
      </c>
      <c r="H1182" s="67"/>
      <c r="I1182" s="65"/>
      <c r="J1182" s="64">
        <v>45457.365914351903</v>
      </c>
    </row>
    <row r="1183" spans="1:10" x14ac:dyDescent="0.25">
      <c r="A1183" s="63">
        <v>322</v>
      </c>
      <c r="B1183" s="64">
        <v>45451</v>
      </c>
      <c r="C1183" s="65" t="s">
        <v>1329</v>
      </c>
      <c r="D1183" s="62" t="s">
        <v>1330</v>
      </c>
      <c r="E1183" s="66" t="s">
        <v>353</v>
      </c>
      <c r="F1183" s="65" t="s">
        <v>354</v>
      </c>
      <c r="G1183" s="72">
        <v>1.3</v>
      </c>
      <c r="H1183" s="67"/>
      <c r="I1183" s="65"/>
      <c r="J1183" s="64">
        <v>45457.365914351903</v>
      </c>
    </row>
    <row r="1184" spans="1:10" x14ac:dyDescent="0.25">
      <c r="A1184" s="63">
        <v>322</v>
      </c>
      <c r="B1184" s="64">
        <v>45451</v>
      </c>
      <c r="C1184" s="65" t="s">
        <v>1329</v>
      </c>
      <c r="D1184" s="62" t="s">
        <v>1330</v>
      </c>
      <c r="E1184" s="66" t="s">
        <v>358</v>
      </c>
      <c r="F1184" s="65" t="s">
        <v>359</v>
      </c>
      <c r="G1184" s="72">
        <v>2.6</v>
      </c>
      <c r="H1184" s="67"/>
      <c r="I1184" s="65"/>
      <c r="J1184" s="64">
        <v>45457.365914351903</v>
      </c>
    </row>
    <row r="1185" spans="1:10" x14ac:dyDescent="0.25">
      <c r="A1185" s="63">
        <v>322</v>
      </c>
      <c r="B1185" s="64">
        <v>45451</v>
      </c>
      <c r="C1185" s="65" t="s">
        <v>1329</v>
      </c>
      <c r="D1185" s="62" t="s">
        <v>1330</v>
      </c>
      <c r="E1185" s="66" t="s">
        <v>353</v>
      </c>
      <c r="F1185" s="65" t="s">
        <v>354</v>
      </c>
      <c r="G1185" s="72">
        <v>2.17</v>
      </c>
      <c r="H1185" s="67"/>
      <c r="I1185" s="65"/>
      <c r="J1185" s="64">
        <v>45457.365914351903</v>
      </c>
    </row>
    <row r="1186" spans="1:10" x14ac:dyDescent="0.25">
      <c r="A1186" s="63">
        <v>322</v>
      </c>
      <c r="B1186" s="64">
        <v>45451</v>
      </c>
      <c r="C1186" s="65" t="s">
        <v>1329</v>
      </c>
      <c r="D1186" s="62" t="s">
        <v>1330</v>
      </c>
      <c r="E1186" s="66" t="s">
        <v>358</v>
      </c>
      <c r="F1186" s="65" t="s">
        <v>359</v>
      </c>
      <c r="G1186" s="72">
        <v>4.33</v>
      </c>
      <c r="H1186" s="67"/>
      <c r="I1186" s="65"/>
      <c r="J1186" s="64">
        <v>45457.365914351903</v>
      </c>
    </row>
    <row r="1187" spans="1:10" x14ac:dyDescent="0.25">
      <c r="A1187" s="63">
        <v>323</v>
      </c>
      <c r="B1187" s="64">
        <v>45457</v>
      </c>
      <c r="C1187" s="65" t="s">
        <v>1313</v>
      </c>
      <c r="D1187" s="62" t="s">
        <v>1331</v>
      </c>
      <c r="E1187" s="66" t="s">
        <v>342</v>
      </c>
      <c r="F1187" s="65" t="s">
        <v>340</v>
      </c>
      <c r="G1187" s="72"/>
      <c r="H1187" s="67">
        <v>299.95</v>
      </c>
      <c r="I1187" s="65"/>
      <c r="J1187" s="64">
        <v>45457.381469907399</v>
      </c>
    </row>
    <row r="1188" spans="1:10" x14ac:dyDescent="0.25">
      <c r="A1188" s="63">
        <v>323</v>
      </c>
      <c r="B1188" s="64">
        <v>45457</v>
      </c>
      <c r="C1188" s="65" t="s">
        <v>1313</v>
      </c>
      <c r="D1188" s="62" t="s">
        <v>1331</v>
      </c>
      <c r="E1188" s="66" t="s">
        <v>423</v>
      </c>
      <c r="F1188" s="65" t="s">
        <v>424</v>
      </c>
      <c r="G1188" s="72">
        <v>260.89</v>
      </c>
      <c r="H1188" s="67"/>
      <c r="I1188" s="65"/>
      <c r="J1188" s="64">
        <v>45457.381469907399</v>
      </c>
    </row>
    <row r="1189" spans="1:10" x14ac:dyDescent="0.25">
      <c r="A1189" s="63">
        <v>323</v>
      </c>
      <c r="B1189" s="64">
        <v>45457</v>
      </c>
      <c r="C1189" s="65" t="s">
        <v>1313</v>
      </c>
      <c r="D1189" s="62" t="s">
        <v>1331</v>
      </c>
      <c r="E1189" s="66" t="s">
        <v>353</v>
      </c>
      <c r="F1189" s="65" t="s">
        <v>354</v>
      </c>
      <c r="G1189" s="72">
        <v>13.04</v>
      </c>
      <c r="H1189" s="67"/>
      <c r="I1189" s="65"/>
      <c r="J1189" s="64">
        <v>45457.381469907399</v>
      </c>
    </row>
    <row r="1190" spans="1:10" x14ac:dyDescent="0.25">
      <c r="A1190" s="63">
        <v>323</v>
      </c>
      <c r="B1190" s="64">
        <v>45457</v>
      </c>
      <c r="C1190" s="65" t="s">
        <v>1313</v>
      </c>
      <c r="D1190" s="62" t="s">
        <v>1331</v>
      </c>
      <c r="E1190" s="66" t="s">
        <v>358</v>
      </c>
      <c r="F1190" s="65" t="s">
        <v>359</v>
      </c>
      <c r="G1190" s="72">
        <v>26.02</v>
      </c>
      <c r="H1190" s="67"/>
      <c r="I1190" s="65"/>
      <c r="J1190" s="64">
        <v>45457.381469907399</v>
      </c>
    </row>
    <row r="1191" spans="1:10" x14ac:dyDescent="0.25">
      <c r="A1191" s="63">
        <v>324</v>
      </c>
      <c r="B1191" s="64">
        <v>45460</v>
      </c>
      <c r="C1191" s="65"/>
      <c r="D1191" s="62" t="s">
        <v>1332</v>
      </c>
      <c r="E1191" s="66" t="s">
        <v>387</v>
      </c>
      <c r="F1191" s="65" t="s">
        <v>343</v>
      </c>
      <c r="G1191" s="72">
        <v>1926.54</v>
      </c>
      <c r="H1191" s="67"/>
      <c r="I1191" s="65"/>
      <c r="J1191" s="64">
        <v>45460.440069444398</v>
      </c>
    </row>
    <row r="1192" spans="1:10" x14ac:dyDescent="0.25">
      <c r="A1192" s="63">
        <v>324</v>
      </c>
      <c r="B1192" s="64">
        <v>45460</v>
      </c>
      <c r="C1192" s="65"/>
      <c r="D1192" s="62" t="s">
        <v>1332</v>
      </c>
      <c r="E1192" s="66" t="s">
        <v>363</v>
      </c>
      <c r="F1192" s="65" t="s">
        <v>430</v>
      </c>
      <c r="G1192" s="72"/>
      <c r="H1192" s="67">
        <v>3850</v>
      </c>
      <c r="I1192" s="65"/>
      <c r="J1192" s="64">
        <v>45460.440069444398</v>
      </c>
    </row>
    <row r="1193" spans="1:10" x14ac:dyDescent="0.25">
      <c r="A1193" s="63">
        <v>324</v>
      </c>
      <c r="B1193" s="64">
        <v>45460</v>
      </c>
      <c r="C1193" s="65"/>
      <c r="D1193" s="62" t="s">
        <v>1332</v>
      </c>
      <c r="E1193" s="66" t="s">
        <v>692</v>
      </c>
      <c r="F1193" s="65" t="s">
        <v>428</v>
      </c>
      <c r="G1193" s="72"/>
      <c r="H1193" s="67">
        <v>192.5</v>
      </c>
      <c r="I1193" s="65"/>
      <c r="J1193" s="64">
        <v>45460.440069444398</v>
      </c>
    </row>
    <row r="1194" spans="1:10" x14ac:dyDescent="0.25">
      <c r="A1194" s="63">
        <v>324</v>
      </c>
      <c r="B1194" s="64">
        <v>45460</v>
      </c>
      <c r="C1194" s="65"/>
      <c r="D1194" s="62" t="s">
        <v>1332</v>
      </c>
      <c r="E1194" s="66" t="s">
        <v>693</v>
      </c>
      <c r="F1194" s="65" t="s">
        <v>429</v>
      </c>
      <c r="G1194" s="72"/>
      <c r="H1194" s="67">
        <v>384.04</v>
      </c>
      <c r="I1194" s="65"/>
      <c r="J1194" s="64">
        <v>45460.440069444398</v>
      </c>
    </row>
    <row r="1195" spans="1:10" x14ac:dyDescent="0.25">
      <c r="A1195" s="63">
        <v>324</v>
      </c>
      <c r="B1195" s="64">
        <v>45460</v>
      </c>
      <c r="C1195" s="65"/>
      <c r="D1195" s="62" t="s">
        <v>1332</v>
      </c>
      <c r="E1195" s="66" t="s">
        <v>372</v>
      </c>
      <c r="F1195" s="65" t="s">
        <v>420</v>
      </c>
      <c r="G1195" s="72">
        <v>2500</v>
      </c>
      <c r="H1195" s="67"/>
      <c r="I1195" s="65"/>
      <c r="J1195" s="64">
        <v>45460.440069444398</v>
      </c>
    </row>
    <row r="1196" spans="1:10" x14ac:dyDescent="0.25">
      <c r="A1196" s="63">
        <v>325</v>
      </c>
      <c r="B1196" s="64">
        <v>45460</v>
      </c>
      <c r="C1196" s="65"/>
      <c r="D1196" s="62" t="s">
        <v>1333</v>
      </c>
      <c r="E1196" s="66" t="s">
        <v>387</v>
      </c>
      <c r="F1196" s="65" t="s">
        <v>343</v>
      </c>
      <c r="G1196" s="72">
        <v>8439.17</v>
      </c>
      <c r="H1196" s="67"/>
      <c r="I1196" s="65"/>
      <c r="J1196" s="64">
        <v>45460.451898148101</v>
      </c>
    </row>
    <row r="1197" spans="1:10" x14ac:dyDescent="0.25">
      <c r="A1197" s="63">
        <v>325</v>
      </c>
      <c r="B1197" s="64">
        <v>45460</v>
      </c>
      <c r="C1197" s="65"/>
      <c r="D1197" s="62" t="s">
        <v>1333</v>
      </c>
      <c r="E1197" s="66" t="s">
        <v>363</v>
      </c>
      <c r="F1197" s="65" t="s">
        <v>430</v>
      </c>
      <c r="G1197" s="72"/>
      <c r="H1197" s="67">
        <v>7315</v>
      </c>
      <c r="I1197" s="65"/>
      <c r="J1197" s="64">
        <v>45460.451898148101</v>
      </c>
    </row>
    <row r="1198" spans="1:10" x14ac:dyDescent="0.25">
      <c r="A1198" s="63">
        <v>325</v>
      </c>
      <c r="B1198" s="64">
        <v>45460</v>
      </c>
      <c r="C1198" s="65"/>
      <c r="D1198" s="62" t="s">
        <v>1333</v>
      </c>
      <c r="E1198" s="66" t="s">
        <v>365</v>
      </c>
      <c r="F1198" s="65" t="s">
        <v>446</v>
      </c>
      <c r="G1198" s="72"/>
      <c r="H1198" s="67">
        <v>25</v>
      </c>
      <c r="I1198" s="65"/>
      <c r="J1198" s="64">
        <v>45460.451898148101</v>
      </c>
    </row>
    <row r="1199" spans="1:10" x14ac:dyDescent="0.25">
      <c r="A1199" s="63">
        <v>325</v>
      </c>
      <c r="B1199" s="64">
        <v>45460</v>
      </c>
      <c r="C1199" s="65"/>
      <c r="D1199" s="62" t="s">
        <v>1333</v>
      </c>
      <c r="E1199" s="66" t="s">
        <v>692</v>
      </c>
      <c r="F1199" s="65" t="s">
        <v>428</v>
      </c>
      <c r="G1199" s="72"/>
      <c r="H1199" s="67">
        <v>367</v>
      </c>
      <c r="I1199" s="65"/>
      <c r="J1199" s="64">
        <v>45460.451898148101</v>
      </c>
    </row>
    <row r="1200" spans="1:10" x14ac:dyDescent="0.25">
      <c r="A1200" s="63">
        <v>325</v>
      </c>
      <c r="B1200" s="64">
        <v>45460</v>
      </c>
      <c r="C1200" s="65"/>
      <c r="D1200" s="62" t="s">
        <v>1333</v>
      </c>
      <c r="E1200" s="66" t="s">
        <v>693</v>
      </c>
      <c r="F1200" s="65" t="s">
        <v>429</v>
      </c>
      <c r="G1200" s="72"/>
      <c r="H1200" s="67">
        <v>732.17</v>
      </c>
      <c r="I1200" s="65"/>
      <c r="J1200" s="64">
        <v>45460.451898148101</v>
      </c>
    </row>
    <row r="1201" spans="1:10" x14ac:dyDescent="0.25">
      <c r="A1201" s="63">
        <v>326</v>
      </c>
      <c r="B1201" s="64">
        <v>45460</v>
      </c>
      <c r="C1201" s="65"/>
      <c r="D1201" s="62" t="s">
        <v>1334</v>
      </c>
      <c r="E1201" s="66" t="s">
        <v>387</v>
      </c>
      <c r="F1201" s="65" t="s">
        <v>343</v>
      </c>
      <c r="G1201" s="72">
        <v>1262.06</v>
      </c>
      <c r="H1201" s="67"/>
      <c r="I1201" s="65"/>
      <c r="J1201" s="64">
        <v>45460.457152777803</v>
      </c>
    </row>
    <row r="1202" spans="1:10" x14ac:dyDescent="0.25">
      <c r="A1202" s="63">
        <v>326</v>
      </c>
      <c r="B1202" s="64">
        <v>45460</v>
      </c>
      <c r="C1202" s="65"/>
      <c r="D1202" s="62" t="s">
        <v>1334</v>
      </c>
      <c r="E1202" s="66" t="s">
        <v>363</v>
      </c>
      <c r="F1202" s="65" t="s">
        <v>430</v>
      </c>
      <c r="G1202" s="72"/>
      <c r="H1202" s="67">
        <v>1750</v>
      </c>
      <c r="I1202" s="65"/>
      <c r="J1202" s="64">
        <v>45460.457152777803</v>
      </c>
    </row>
    <row r="1203" spans="1:10" x14ac:dyDescent="0.25">
      <c r="A1203" s="63">
        <v>326</v>
      </c>
      <c r="B1203" s="64">
        <v>45460</v>
      </c>
      <c r="C1203" s="65"/>
      <c r="D1203" s="62" t="s">
        <v>1334</v>
      </c>
      <c r="E1203" s="66" t="s">
        <v>692</v>
      </c>
      <c r="F1203" s="65" t="s">
        <v>428</v>
      </c>
      <c r="G1203" s="72"/>
      <c r="H1203" s="67">
        <v>87.5</v>
      </c>
      <c r="I1203" s="65"/>
      <c r="J1203" s="64">
        <v>45460.457152777803</v>
      </c>
    </row>
    <row r="1204" spans="1:10" x14ac:dyDescent="0.25">
      <c r="A1204" s="63">
        <v>326</v>
      </c>
      <c r="B1204" s="64">
        <v>45460</v>
      </c>
      <c r="C1204" s="65"/>
      <c r="D1204" s="62" t="s">
        <v>1334</v>
      </c>
      <c r="E1204" s="66" t="s">
        <v>693</v>
      </c>
      <c r="F1204" s="65" t="s">
        <v>429</v>
      </c>
      <c r="G1204" s="72"/>
      <c r="H1204" s="67">
        <v>174.56</v>
      </c>
      <c r="I1204" s="65"/>
      <c r="J1204" s="64">
        <v>45460.457152777803</v>
      </c>
    </row>
    <row r="1205" spans="1:10" x14ac:dyDescent="0.25">
      <c r="A1205" s="63">
        <v>326</v>
      </c>
      <c r="B1205" s="64">
        <v>45460</v>
      </c>
      <c r="C1205" s="65"/>
      <c r="D1205" s="62" t="s">
        <v>1334</v>
      </c>
      <c r="E1205" s="66" t="s">
        <v>372</v>
      </c>
      <c r="F1205" s="65" t="s">
        <v>420</v>
      </c>
      <c r="G1205" s="72">
        <v>750</v>
      </c>
      <c r="H1205" s="67"/>
      <c r="I1205" s="65"/>
      <c r="J1205" s="64">
        <v>45460.457152777803</v>
      </c>
    </row>
    <row r="1206" spans="1:10" x14ac:dyDescent="0.25">
      <c r="A1206" s="63">
        <v>327</v>
      </c>
      <c r="B1206" s="64">
        <v>45459</v>
      </c>
      <c r="C1206" s="65"/>
      <c r="D1206" s="62" t="s">
        <v>1352</v>
      </c>
      <c r="E1206" s="66" t="s">
        <v>387</v>
      </c>
      <c r="F1206" s="65" t="s">
        <v>343</v>
      </c>
      <c r="G1206" s="72">
        <v>5519.58</v>
      </c>
      <c r="H1206" s="67"/>
      <c r="I1206" s="65"/>
      <c r="J1206" s="64">
        <v>45460.647395833301</v>
      </c>
    </row>
    <row r="1207" spans="1:10" x14ac:dyDescent="0.25">
      <c r="A1207" s="63">
        <v>327</v>
      </c>
      <c r="B1207" s="64">
        <v>45459</v>
      </c>
      <c r="C1207" s="65"/>
      <c r="D1207" s="62" t="s">
        <v>1352</v>
      </c>
      <c r="E1207" s="66" t="s">
        <v>363</v>
      </c>
      <c r="F1207" s="65" t="s">
        <v>430</v>
      </c>
      <c r="G1207" s="72"/>
      <c r="H1207" s="67">
        <v>7192.5</v>
      </c>
      <c r="I1207" s="65"/>
      <c r="J1207" s="64">
        <v>45460.647395833301</v>
      </c>
    </row>
    <row r="1208" spans="1:10" x14ac:dyDescent="0.25">
      <c r="A1208" s="63">
        <v>327</v>
      </c>
      <c r="B1208" s="64">
        <v>45459</v>
      </c>
      <c r="C1208" s="65"/>
      <c r="D1208" s="62" t="s">
        <v>1352</v>
      </c>
      <c r="E1208" s="66" t="s">
        <v>692</v>
      </c>
      <c r="F1208" s="65" t="s">
        <v>428</v>
      </c>
      <c r="G1208" s="72"/>
      <c r="H1208" s="67">
        <v>359.63</v>
      </c>
      <c r="I1208" s="65"/>
      <c r="J1208" s="64">
        <v>45460.647395833301</v>
      </c>
    </row>
    <row r="1209" spans="1:10" x14ac:dyDescent="0.25">
      <c r="A1209" s="63">
        <v>327</v>
      </c>
      <c r="B1209" s="64">
        <v>45459</v>
      </c>
      <c r="C1209" s="65"/>
      <c r="D1209" s="62" t="s">
        <v>1352</v>
      </c>
      <c r="E1209" s="66" t="s">
        <v>693</v>
      </c>
      <c r="F1209" s="65" t="s">
        <v>429</v>
      </c>
      <c r="G1209" s="72"/>
      <c r="H1209" s="67">
        <v>717.45</v>
      </c>
      <c r="I1209" s="65"/>
      <c r="J1209" s="64">
        <v>45460.647395833301</v>
      </c>
    </row>
    <row r="1210" spans="1:10" x14ac:dyDescent="0.25">
      <c r="A1210" s="63">
        <v>327</v>
      </c>
      <c r="B1210" s="64">
        <v>45459</v>
      </c>
      <c r="C1210" s="65"/>
      <c r="D1210" s="62" t="s">
        <v>1352</v>
      </c>
      <c r="E1210" s="66" t="s">
        <v>372</v>
      </c>
      <c r="F1210" s="65" t="s">
        <v>420</v>
      </c>
      <c r="G1210" s="72">
        <v>2750</v>
      </c>
      <c r="H1210" s="67"/>
      <c r="I1210" s="65"/>
      <c r="J1210" s="64">
        <v>45460.647395833301</v>
      </c>
    </row>
    <row r="1211" spans="1:10" x14ac:dyDescent="0.25">
      <c r="A1211" s="63">
        <v>328</v>
      </c>
      <c r="B1211" s="64">
        <v>45459</v>
      </c>
      <c r="C1211" s="65"/>
      <c r="D1211" s="62" t="s">
        <v>1353</v>
      </c>
      <c r="E1211" s="66" t="s">
        <v>387</v>
      </c>
      <c r="F1211" s="65" t="s">
        <v>343</v>
      </c>
      <c r="G1211" s="72">
        <v>2696.16</v>
      </c>
      <c r="H1211" s="67"/>
      <c r="I1211" s="65"/>
      <c r="J1211" s="64">
        <v>45460.6484375</v>
      </c>
    </row>
    <row r="1212" spans="1:10" x14ac:dyDescent="0.25">
      <c r="A1212" s="63">
        <v>328</v>
      </c>
      <c r="B1212" s="64">
        <v>45459</v>
      </c>
      <c r="C1212" s="65"/>
      <c r="D1212" s="62" t="s">
        <v>1353</v>
      </c>
      <c r="E1212" s="66" t="s">
        <v>363</v>
      </c>
      <c r="F1212" s="65" t="s">
        <v>430</v>
      </c>
      <c r="G1212" s="72"/>
      <c r="H1212" s="67">
        <v>2345</v>
      </c>
      <c r="I1212" s="65"/>
      <c r="J1212" s="64">
        <v>45460.6484375</v>
      </c>
    </row>
    <row r="1213" spans="1:10" x14ac:dyDescent="0.25">
      <c r="A1213" s="63">
        <v>328</v>
      </c>
      <c r="B1213" s="64">
        <v>45459</v>
      </c>
      <c r="C1213" s="65"/>
      <c r="D1213" s="62" t="s">
        <v>1353</v>
      </c>
      <c r="E1213" s="66" t="s">
        <v>692</v>
      </c>
      <c r="F1213" s="65" t="s">
        <v>428</v>
      </c>
      <c r="G1213" s="72"/>
      <c r="H1213" s="67">
        <v>117.25</v>
      </c>
      <c r="I1213" s="65"/>
      <c r="J1213" s="64">
        <v>45460.6484375</v>
      </c>
    </row>
    <row r="1214" spans="1:10" x14ac:dyDescent="0.25">
      <c r="A1214" s="63">
        <v>328</v>
      </c>
      <c r="B1214" s="64">
        <v>45459</v>
      </c>
      <c r="C1214" s="65"/>
      <c r="D1214" s="62" t="s">
        <v>1353</v>
      </c>
      <c r="E1214" s="66" t="s">
        <v>693</v>
      </c>
      <c r="F1214" s="65" t="s">
        <v>429</v>
      </c>
      <c r="G1214" s="72"/>
      <c r="H1214" s="67">
        <v>233.91</v>
      </c>
      <c r="I1214" s="65"/>
      <c r="J1214" s="64">
        <v>45460.6484375</v>
      </c>
    </row>
    <row r="1215" spans="1:10" x14ac:dyDescent="0.25">
      <c r="A1215" s="63">
        <v>329</v>
      </c>
      <c r="B1215" s="64">
        <v>45460</v>
      </c>
      <c r="C1215" s="65"/>
      <c r="D1215" s="62" t="s">
        <v>1354</v>
      </c>
      <c r="E1215" s="66" t="s">
        <v>387</v>
      </c>
      <c r="F1215" s="65" t="s">
        <v>343</v>
      </c>
      <c r="G1215" s="72">
        <v>4828.95</v>
      </c>
      <c r="H1215" s="67"/>
      <c r="I1215" s="65"/>
      <c r="J1215" s="64">
        <v>45460.677731481497</v>
      </c>
    </row>
    <row r="1216" spans="1:10" x14ac:dyDescent="0.25">
      <c r="A1216" s="63">
        <v>329</v>
      </c>
      <c r="B1216" s="64">
        <v>45460</v>
      </c>
      <c r="C1216" s="65"/>
      <c r="D1216" s="62" t="s">
        <v>1354</v>
      </c>
      <c r="E1216" s="66" t="s">
        <v>363</v>
      </c>
      <c r="F1216" s="65" t="s">
        <v>430</v>
      </c>
      <c r="G1216" s="72"/>
      <c r="H1216" s="67">
        <v>4200</v>
      </c>
      <c r="I1216" s="65"/>
      <c r="J1216" s="64">
        <v>45460.677731481497</v>
      </c>
    </row>
    <row r="1217" spans="1:10" x14ac:dyDescent="0.25">
      <c r="A1217" s="63">
        <v>329</v>
      </c>
      <c r="B1217" s="64">
        <v>45460</v>
      </c>
      <c r="C1217" s="65"/>
      <c r="D1217" s="62" t="s">
        <v>1354</v>
      </c>
      <c r="E1217" s="66" t="s">
        <v>692</v>
      </c>
      <c r="F1217" s="65" t="s">
        <v>428</v>
      </c>
      <c r="G1217" s="72"/>
      <c r="H1217" s="67">
        <v>210</v>
      </c>
      <c r="I1217" s="65"/>
      <c r="J1217" s="64">
        <v>45460.677731481497</v>
      </c>
    </row>
    <row r="1218" spans="1:10" x14ac:dyDescent="0.25">
      <c r="A1218" s="63">
        <v>329</v>
      </c>
      <c r="B1218" s="64">
        <v>45460</v>
      </c>
      <c r="C1218" s="65"/>
      <c r="D1218" s="62" t="s">
        <v>1354</v>
      </c>
      <c r="E1218" s="66" t="s">
        <v>693</v>
      </c>
      <c r="F1218" s="65" t="s">
        <v>429</v>
      </c>
      <c r="G1218" s="72"/>
      <c r="H1218" s="67">
        <v>418.95</v>
      </c>
      <c r="I1218" s="65"/>
      <c r="J1218" s="64">
        <v>45460.677731481497</v>
      </c>
    </row>
    <row r="1219" spans="1:10" x14ac:dyDescent="0.25">
      <c r="A1219" s="63">
        <v>330</v>
      </c>
      <c r="B1219" s="64">
        <v>45460</v>
      </c>
      <c r="C1219" s="65"/>
      <c r="D1219" s="62" t="s">
        <v>1355</v>
      </c>
      <c r="E1219" s="66" t="s">
        <v>387</v>
      </c>
      <c r="F1219" s="65" t="s">
        <v>343</v>
      </c>
      <c r="G1219" s="72">
        <v>8611.6299999999992</v>
      </c>
      <c r="H1219" s="67"/>
      <c r="I1219" s="65"/>
      <c r="J1219" s="64">
        <v>45460.6812615741</v>
      </c>
    </row>
    <row r="1220" spans="1:10" x14ac:dyDescent="0.25">
      <c r="A1220" s="63">
        <v>330</v>
      </c>
      <c r="B1220" s="64">
        <v>45460</v>
      </c>
      <c r="C1220" s="65"/>
      <c r="D1220" s="62" t="s">
        <v>1355</v>
      </c>
      <c r="E1220" s="66" t="s">
        <v>363</v>
      </c>
      <c r="F1220" s="65" t="s">
        <v>430</v>
      </c>
      <c r="G1220" s="72"/>
      <c r="H1220" s="67">
        <v>7490</v>
      </c>
      <c r="I1220" s="65"/>
      <c r="J1220" s="64">
        <v>45460.6812615741</v>
      </c>
    </row>
    <row r="1221" spans="1:10" x14ac:dyDescent="0.25">
      <c r="A1221" s="63">
        <v>330</v>
      </c>
      <c r="B1221" s="64">
        <v>45460</v>
      </c>
      <c r="C1221" s="65"/>
      <c r="D1221" s="62" t="s">
        <v>1355</v>
      </c>
      <c r="E1221" s="66" t="s">
        <v>692</v>
      </c>
      <c r="F1221" s="65" t="s">
        <v>428</v>
      </c>
      <c r="G1221" s="72"/>
      <c r="H1221" s="67">
        <v>374.5</v>
      </c>
      <c r="I1221" s="65"/>
      <c r="J1221" s="64">
        <v>45460.6812615741</v>
      </c>
    </row>
    <row r="1222" spans="1:10" x14ac:dyDescent="0.25">
      <c r="A1222" s="63">
        <v>330</v>
      </c>
      <c r="B1222" s="64">
        <v>45460</v>
      </c>
      <c r="C1222" s="65"/>
      <c r="D1222" s="62" t="s">
        <v>1355</v>
      </c>
      <c r="E1222" s="66" t="s">
        <v>693</v>
      </c>
      <c r="F1222" s="65" t="s">
        <v>429</v>
      </c>
      <c r="G1222" s="72"/>
      <c r="H1222" s="67">
        <v>747.13</v>
      </c>
      <c r="I1222" s="65"/>
      <c r="J1222" s="64">
        <v>45460.6812615741</v>
      </c>
    </row>
    <row r="1223" spans="1:10" x14ac:dyDescent="0.25">
      <c r="A1223" s="63">
        <v>331</v>
      </c>
      <c r="B1223" s="64">
        <v>45461</v>
      </c>
      <c r="C1223" s="65"/>
      <c r="D1223" s="62" t="s">
        <v>1356</v>
      </c>
      <c r="E1223" s="66" t="s">
        <v>387</v>
      </c>
      <c r="F1223" s="65" t="s">
        <v>343</v>
      </c>
      <c r="G1223" s="72">
        <v>1006.03</v>
      </c>
      <c r="H1223" s="67"/>
      <c r="I1223" s="65"/>
      <c r="J1223" s="64">
        <v>45461.448842592603</v>
      </c>
    </row>
    <row r="1224" spans="1:10" x14ac:dyDescent="0.25">
      <c r="A1224" s="63">
        <v>331</v>
      </c>
      <c r="B1224" s="64">
        <v>45461</v>
      </c>
      <c r="C1224" s="65"/>
      <c r="D1224" s="62" t="s">
        <v>1356</v>
      </c>
      <c r="E1224" s="66" t="s">
        <v>363</v>
      </c>
      <c r="F1224" s="65" t="s">
        <v>430</v>
      </c>
      <c r="G1224" s="72"/>
      <c r="H1224" s="67">
        <v>875</v>
      </c>
      <c r="I1224" s="65"/>
      <c r="J1224" s="64">
        <v>45461.448842592603</v>
      </c>
    </row>
    <row r="1225" spans="1:10" x14ac:dyDescent="0.25">
      <c r="A1225" s="63">
        <v>331</v>
      </c>
      <c r="B1225" s="64">
        <v>45461</v>
      </c>
      <c r="C1225" s="65"/>
      <c r="D1225" s="62" t="s">
        <v>1356</v>
      </c>
      <c r="E1225" s="66" t="s">
        <v>692</v>
      </c>
      <c r="F1225" s="65" t="s">
        <v>428</v>
      </c>
      <c r="G1225" s="72"/>
      <c r="H1225" s="67">
        <v>43.75</v>
      </c>
      <c r="I1225" s="65"/>
      <c r="J1225" s="64">
        <v>45461.448842592603</v>
      </c>
    </row>
    <row r="1226" spans="1:10" x14ac:dyDescent="0.25">
      <c r="A1226" s="63">
        <v>331</v>
      </c>
      <c r="B1226" s="64">
        <v>45461</v>
      </c>
      <c r="C1226" s="65"/>
      <c r="D1226" s="62" t="s">
        <v>1356</v>
      </c>
      <c r="E1226" s="66" t="s">
        <v>693</v>
      </c>
      <c r="F1226" s="65" t="s">
        <v>429</v>
      </c>
      <c r="G1226" s="72"/>
      <c r="H1226" s="67">
        <v>87.28</v>
      </c>
      <c r="I1226" s="65"/>
      <c r="J1226" s="64">
        <v>45461.448842592603</v>
      </c>
    </row>
    <row r="1227" spans="1:10" x14ac:dyDescent="0.25">
      <c r="A1227" s="63">
        <v>332</v>
      </c>
      <c r="B1227" s="64">
        <v>45461</v>
      </c>
      <c r="C1227" s="65"/>
      <c r="D1227" s="62" t="s">
        <v>1357</v>
      </c>
      <c r="E1227" s="66" t="s">
        <v>387</v>
      </c>
      <c r="F1227" s="65" t="s">
        <v>343</v>
      </c>
      <c r="G1227" s="72">
        <v>1006.03</v>
      </c>
      <c r="H1227" s="67"/>
      <c r="I1227" s="65"/>
      <c r="J1227" s="64">
        <v>45461.450219907398</v>
      </c>
    </row>
    <row r="1228" spans="1:10" x14ac:dyDescent="0.25">
      <c r="A1228" s="63">
        <v>332</v>
      </c>
      <c r="B1228" s="64">
        <v>45461</v>
      </c>
      <c r="C1228" s="65"/>
      <c r="D1228" s="62" t="s">
        <v>1357</v>
      </c>
      <c r="E1228" s="66" t="s">
        <v>363</v>
      </c>
      <c r="F1228" s="65" t="s">
        <v>430</v>
      </c>
      <c r="G1228" s="72"/>
      <c r="H1228" s="67">
        <v>875</v>
      </c>
      <c r="I1228" s="65"/>
      <c r="J1228" s="64">
        <v>45461.450219907398</v>
      </c>
    </row>
    <row r="1229" spans="1:10" x14ac:dyDescent="0.25">
      <c r="A1229" s="63">
        <v>332</v>
      </c>
      <c r="B1229" s="64">
        <v>45461</v>
      </c>
      <c r="C1229" s="65"/>
      <c r="D1229" s="62" t="s">
        <v>1357</v>
      </c>
      <c r="E1229" s="66" t="s">
        <v>692</v>
      </c>
      <c r="F1229" s="65" t="s">
        <v>428</v>
      </c>
      <c r="G1229" s="72"/>
      <c r="H1229" s="67">
        <v>43.75</v>
      </c>
      <c r="I1229" s="65"/>
      <c r="J1229" s="64">
        <v>45461.450219907398</v>
      </c>
    </row>
    <row r="1230" spans="1:10" x14ac:dyDescent="0.25">
      <c r="A1230" s="63">
        <v>332</v>
      </c>
      <c r="B1230" s="64">
        <v>45461</v>
      </c>
      <c r="C1230" s="65"/>
      <c r="D1230" s="62" t="s">
        <v>1357</v>
      </c>
      <c r="E1230" s="66" t="s">
        <v>693</v>
      </c>
      <c r="F1230" s="65" t="s">
        <v>429</v>
      </c>
      <c r="G1230" s="72"/>
      <c r="H1230" s="67">
        <v>87.28</v>
      </c>
      <c r="I1230" s="65"/>
      <c r="J1230" s="64">
        <v>45461.450219907398</v>
      </c>
    </row>
    <row r="1231" spans="1:10" x14ac:dyDescent="0.25">
      <c r="A1231" s="63">
        <v>333</v>
      </c>
      <c r="B1231" s="64">
        <v>45461</v>
      </c>
      <c r="C1231" s="65"/>
      <c r="D1231" s="62" t="s">
        <v>1358</v>
      </c>
      <c r="E1231" s="66" t="s">
        <v>387</v>
      </c>
      <c r="F1231" s="65" t="s">
        <v>343</v>
      </c>
      <c r="G1231" s="72">
        <v>1006.03</v>
      </c>
      <c r="H1231" s="67"/>
      <c r="I1231" s="65"/>
      <c r="J1231" s="64">
        <v>45461.461724537003</v>
      </c>
    </row>
    <row r="1232" spans="1:10" x14ac:dyDescent="0.25">
      <c r="A1232" s="63">
        <v>333</v>
      </c>
      <c r="B1232" s="64">
        <v>45461</v>
      </c>
      <c r="C1232" s="65"/>
      <c r="D1232" s="62" t="s">
        <v>1358</v>
      </c>
      <c r="E1232" s="66" t="s">
        <v>363</v>
      </c>
      <c r="F1232" s="65" t="s">
        <v>430</v>
      </c>
      <c r="G1232" s="72"/>
      <c r="H1232" s="67">
        <v>875</v>
      </c>
      <c r="I1232" s="65"/>
      <c r="J1232" s="64">
        <v>45461.461724537003</v>
      </c>
    </row>
    <row r="1233" spans="1:10" x14ac:dyDescent="0.25">
      <c r="A1233" s="63">
        <v>333</v>
      </c>
      <c r="B1233" s="64">
        <v>45461</v>
      </c>
      <c r="C1233" s="65"/>
      <c r="D1233" s="62" t="s">
        <v>1358</v>
      </c>
      <c r="E1233" s="66" t="s">
        <v>692</v>
      </c>
      <c r="F1233" s="65" t="s">
        <v>428</v>
      </c>
      <c r="G1233" s="72"/>
      <c r="H1233" s="67">
        <v>43.75</v>
      </c>
      <c r="I1233" s="65"/>
      <c r="J1233" s="64">
        <v>45461.461724537003</v>
      </c>
    </row>
    <row r="1234" spans="1:10" x14ac:dyDescent="0.25">
      <c r="A1234" s="63">
        <v>333</v>
      </c>
      <c r="B1234" s="64">
        <v>45461</v>
      </c>
      <c r="C1234" s="65"/>
      <c r="D1234" s="62" t="s">
        <v>1358</v>
      </c>
      <c r="E1234" s="66" t="s">
        <v>693</v>
      </c>
      <c r="F1234" s="65" t="s">
        <v>429</v>
      </c>
      <c r="G1234" s="72"/>
      <c r="H1234" s="67">
        <v>87.28</v>
      </c>
      <c r="I1234" s="65"/>
      <c r="J1234" s="64">
        <v>45461.461724537003</v>
      </c>
    </row>
    <row r="1235" spans="1:10" x14ac:dyDescent="0.25">
      <c r="A1235" s="63">
        <v>334</v>
      </c>
      <c r="B1235" s="64">
        <v>45461</v>
      </c>
      <c r="C1235" s="65"/>
      <c r="D1235" s="62" t="s">
        <v>1359</v>
      </c>
      <c r="E1235" s="66" t="s">
        <v>387</v>
      </c>
      <c r="F1235" s="65" t="s">
        <v>343</v>
      </c>
      <c r="G1235" s="72">
        <v>1006.03</v>
      </c>
      <c r="H1235" s="67"/>
      <c r="I1235" s="65"/>
      <c r="J1235" s="64">
        <v>45461.467291666697</v>
      </c>
    </row>
    <row r="1236" spans="1:10" x14ac:dyDescent="0.25">
      <c r="A1236" s="63">
        <v>334</v>
      </c>
      <c r="B1236" s="64">
        <v>45461</v>
      </c>
      <c r="C1236" s="65"/>
      <c r="D1236" s="62" t="s">
        <v>1359</v>
      </c>
      <c r="E1236" s="66" t="s">
        <v>363</v>
      </c>
      <c r="F1236" s="65" t="s">
        <v>430</v>
      </c>
      <c r="G1236" s="72"/>
      <c r="H1236" s="67">
        <v>875</v>
      </c>
      <c r="I1236" s="65"/>
      <c r="J1236" s="64">
        <v>45461.467291666697</v>
      </c>
    </row>
    <row r="1237" spans="1:10" x14ac:dyDescent="0.25">
      <c r="A1237" s="63">
        <v>334</v>
      </c>
      <c r="B1237" s="64">
        <v>45461</v>
      </c>
      <c r="C1237" s="65"/>
      <c r="D1237" s="62" t="s">
        <v>1359</v>
      </c>
      <c r="E1237" s="66" t="s">
        <v>692</v>
      </c>
      <c r="F1237" s="65" t="s">
        <v>428</v>
      </c>
      <c r="G1237" s="72"/>
      <c r="H1237" s="67">
        <v>43.75</v>
      </c>
      <c r="I1237" s="65"/>
      <c r="J1237" s="64">
        <v>45461.467291666697</v>
      </c>
    </row>
    <row r="1238" spans="1:10" x14ac:dyDescent="0.25">
      <c r="A1238" s="63">
        <v>334</v>
      </c>
      <c r="B1238" s="64">
        <v>45461</v>
      </c>
      <c r="C1238" s="65"/>
      <c r="D1238" s="62" t="s">
        <v>1359</v>
      </c>
      <c r="E1238" s="66" t="s">
        <v>693</v>
      </c>
      <c r="F1238" s="65" t="s">
        <v>429</v>
      </c>
      <c r="G1238" s="72"/>
      <c r="H1238" s="67">
        <v>87.28</v>
      </c>
      <c r="I1238" s="65"/>
      <c r="J1238" s="64">
        <v>45461.467291666697</v>
      </c>
    </row>
    <row r="1239" spans="1:10" x14ac:dyDescent="0.25">
      <c r="A1239" s="63">
        <v>335</v>
      </c>
      <c r="B1239" s="64">
        <v>45461</v>
      </c>
      <c r="C1239" s="65"/>
      <c r="D1239" s="62" t="s">
        <v>1360</v>
      </c>
      <c r="E1239" s="66" t="s">
        <v>387</v>
      </c>
      <c r="F1239" s="65" t="s">
        <v>343</v>
      </c>
      <c r="G1239" s="72">
        <v>3138.82</v>
      </c>
      <c r="H1239" s="67"/>
      <c r="I1239" s="65"/>
      <c r="J1239" s="64">
        <v>45461.4688425926</v>
      </c>
    </row>
    <row r="1240" spans="1:10" x14ac:dyDescent="0.25">
      <c r="A1240" s="63">
        <v>335</v>
      </c>
      <c r="B1240" s="64">
        <v>45461</v>
      </c>
      <c r="C1240" s="65"/>
      <c r="D1240" s="62" t="s">
        <v>1360</v>
      </c>
      <c r="E1240" s="66" t="s">
        <v>363</v>
      </c>
      <c r="F1240" s="65" t="s">
        <v>430</v>
      </c>
      <c r="G1240" s="72"/>
      <c r="H1240" s="67">
        <v>2730</v>
      </c>
      <c r="I1240" s="65"/>
      <c r="J1240" s="64">
        <v>45461.4688425926</v>
      </c>
    </row>
    <row r="1241" spans="1:10" x14ac:dyDescent="0.25">
      <c r="A1241" s="63">
        <v>335</v>
      </c>
      <c r="B1241" s="64">
        <v>45461</v>
      </c>
      <c r="C1241" s="65"/>
      <c r="D1241" s="62" t="s">
        <v>1360</v>
      </c>
      <c r="E1241" s="66" t="s">
        <v>692</v>
      </c>
      <c r="F1241" s="65" t="s">
        <v>428</v>
      </c>
      <c r="G1241" s="72"/>
      <c r="H1241" s="67">
        <v>136.5</v>
      </c>
      <c r="I1241" s="65"/>
      <c r="J1241" s="64">
        <v>45461.4688425926</v>
      </c>
    </row>
    <row r="1242" spans="1:10" x14ac:dyDescent="0.25">
      <c r="A1242" s="63">
        <v>335</v>
      </c>
      <c r="B1242" s="64">
        <v>45461</v>
      </c>
      <c r="C1242" s="65"/>
      <c r="D1242" s="62" t="s">
        <v>1360</v>
      </c>
      <c r="E1242" s="66" t="s">
        <v>693</v>
      </c>
      <c r="F1242" s="65" t="s">
        <v>429</v>
      </c>
      <c r="G1242" s="72"/>
      <c r="H1242" s="67">
        <v>272.32</v>
      </c>
      <c r="I1242" s="65"/>
      <c r="J1242" s="64">
        <v>45461.4688425926</v>
      </c>
    </row>
    <row r="1243" spans="1:10" x14ac:dyDescent="0.25">
      <c r="A1243" s="63">
        <v>336</v>
      </c>
      <c r="B1243" s="64">
        <v>45461</v>
      </c>
      <c r="C1243" s="65"/>
      <c r="D1243" s="62" t="s">
        <v>1361</v>
      </c>
      <c r="E1243" s="66" t="s">
        <v>387</v>
      </c>
      <c r="F1243" s="65" t="s">
        <v>343</v>
      </c>
      <c r="G1243" s="72">
        <v>402.41</v>
      </c>
      <c r="H1243" s="67"/>
      <c r="I1243" s="65"/>
      <c r="J1243" s="64">
        <v>45461.504351851901</v>
      </c>
    </row>
    <row r="1244" spans="1:10" x14ac:dyDescent="0.25">
      <c r="A1244" s="63">
        <v>336</v>
      </c>
      <c r="B1244" s="64">
        <v>45461</v>
      </c>
      <c r="C1244" s="65"/>
      <c r="D1244" s="62" t="s">
        <v>1361</v>
      </c>
      <c r="E1244" s="66" t="s">
        <v>363</v>
      </c>
      <c r="F1244" s="65" t="s">
        <v>430</v>
      </c>
      <c r="G1244" s="72"/>
      <c r="H1244" s="67">
        <v>350</v>
      </c>
      <c r="I1244" s="65"/>
      <c r="J1244" s="64">
        <v>45461.504351851901</v>
      </c>
    </row>
    <row r="1245" spans="1:10" x14ac:dyDescent="0.25">
      <c r="A1245" s="63">
        <v>336</v>
      </c>
      <c r="B1245" s="64">
        <v>45461</v>
      </c>
      <c r="C1245" s="65"/>
      <c r="D1245" s="62" t="s">
        <v>1361</v>
      </c>
      <c r="E1245" s="66" t="s">
        <v>692</v>
      </c>
      <c r="F1245" s="65" t="s">
        <v>428</v>
      </c>
      <c r="G1245" s="72"/>
      <c r="H1245" s="67">
        <v>17.5</v>
      </c>
      <c r="I1245" s="65"/>
      <c r="J1245" s="64">
        <v>45461.504351851901</v>
      </c>
    </row>
    <row r="1246" spans="1:10" x14ac:dyDescent="0.25">
      <c r="A1246" s="63">
        <v>336</v>
      </c>
      <c r="B1246" s="64">
        <v>45461</v>
      </c>
      <c r="C1246" s="65"/>
      <c r="D1246" s="62" t="s">
        <v>1361</v>
      </c>
      <c r="E1246" s="66" t="s">
        <v>693</v>
      </c>
      <c r="F1246" s="65" t="s">
        <v>429</v>
      </c>
      <c r="G1246" s="72"/>
      <c r="H1246" s="67">
        <v>34.909999999999997</v>
      </c>
      <c r="I1246" s="65"/>
      <c r="J1246" s="64">
        <v>45461.504351851901</v>
      </c>
    </row>
    <row r="1247" spans="1:10" x14ac:dyDescent="0.25">
      <c r="A1247" s="63">
        <v>337</v>
      </c>
      <c r="B1247" s="64">
        <v>45461</v>
      </c>
      <c r="C1247" s="65"/>
      <c r="D1247" s="62" t="s">
        <v>1362</v>
      </c>
      <c r="E1247" s="66" t="s">
        <v>387</v>
      </c>
      <c r="F1247" s="65" t="s">
        <v>343</v>
      </c>
      <c r="G1247" s="72">
        <v>1448.69</v>
      </c>
      <c r="H1247" s="67"/>
      <c r="I1247" s="65"/>
      <c r="J1247" s="64">
        <v>45461.5053819444</v>
      </c>
    </row>
    <row r="1248" spans="1:10" x14ac:dyDescent="0.25">
      <c r="A1248" s="63">
        <v>337</v>
      </c>
      <c r="B1248" s="64">
        <v>45461</v>
      </c>
      <c r="C1248" s="65"/>
      <c r="D1248" s="62" t="s">
        <v>1362</v>
      </c>
      <c r="E1248" s="66" t="s">
        <v>363</v>
      </c>
      <c r="F1248" s="65" t="s">
        <v>430</v>
      </c>
      <c r="G1248" s="72"/>
      <c r="H1248" s="67">
        <v>1260</v>
      </c>
      <c r="I1248" s="65"/>
      <c r="J1248" s="64">
        <v>45461.5053819444</v>
      </c>
    </row>
    <row r="1249" spans="1:10" x14ac:dyDescent="0.25">
      <c r="A1249" s="63">
        <v>337</v>
      </c>
      <c r="B1249" s="64">
        <v>45461</v>
      </c>
      <c r="C1249" s="65"/>
      <c r="D1249" s="62" t="s">
        <v>1362</v>
      </c>
      <c r="E1249" s="66" t="s">
        <v>692</v>
      </c>
      <c r="F1249" s="65" t="s">
        <v>428</v>
      </c>
      <c r="G1249" s="72"/>
      <c r="H1249" s="67">
        <v>63</v>
      </c>
      <c r="I1249" s="65"/>
      <c r="J1249" s="64">
        <v>45461.5053819444</v>
      </c>
    </row>
    <row r="1250" spans="1:10" x14ac:dyDescent="0.25">
      <c r="A1250" s="63">
        <v>337</v>
      </c>
      <c r="B1250" s="64">
        <v>45461</v>
      </c>
      <c r="C1250" s="65"/>
      <c r="D1250" s="62" t="s">
        <v>1362</v>
      </c>
      <c r="E1250" s="66" t="s">
        <v>693</v>
      </c>
      <c r="F1250" s="65" t="s">
        <v>429</v>
      </c>
      <c r="G1250" s="72"/>
      <c r="H1250" s="67">
        <v>125.69</v>
      </c>
      <c r="I1250" s="65"/>
      <c r="J1250" s="64">
        <v>45461.5053819444</v>
      </c>
    </row>
    <row r="1251" spans="1:10" x14ac:dyDescent="0.25">
      <c r="A1251" s="63">
        <v>338</v>
      </c>
      <c r="B1251" s="64">
        <v>45461</v>
      </c>
      <c r="C1251" s="65"/>
      <c r="D1251" s="62" t="s">
        <v>1363</v>
      </c>
      <c r="E1251" s="66" t="s">
        <v>387</v>
      </c>
      <c r="F1251" s="65" t="s">
        <v>343</v>
      </c>
      <c r="G1251" s="72">
        <v>5633.78</v>
      </c>
      <c r="H1251" s="67"/>
      <c r="I1251" s="65"/>
      <c r="J1251" s="64">
        <v>45461.533020833303</v>
      </c>
    </row>
    <row r="1252" spans="1:10" x14ac:dyDescent="0.25">
      <c r="A1252" s="63">
        <v>338</v>
      </c>
      <c r="B1252" s="64">
        <v>45461</v>
      </c>
      <c r="C1252" s="65"/>
      <c r="D1252" s="62" t="s">
        <v>1363</v>
      </c>
      <c r="E1252" s="66" t="s">
        <v>363</v>
      </c>
      <c r="F1252" s="65" t="s">
        <v>430</v>
      </c>
      <c r="G1252" s="72"/>
      <c r="H1252" s="67">
        <v>4900</v>
      </c>
      <c r="I1252" s="65"/>
      <c r="J1252" s="64">
        <v>45461.533020833303</v>
      </c>
    </row>
    <row r="1253" spans="1:10" x14ac:dyDescent="0.25">
      <c r="A1253" s="63">
        <v>338</v>
      </c>
      <c r="B1253" s="64">
        <v>45461</v>
      </c>
      <c r="C1253" s="65"/>
      <c r="D1253" s="62" t="s">
        <v>1363</v>
      </c>
      <c r="E1253" s="66" t="s">
        <v>692</v>
      </c>
      <c r="F1253" s="65" t="s">
        <v>428</v>
      </c>
      <c r="G1253" s="72"/>
      <c r="H1253" s="67">
        <v>245</v>
      </c>
      <c r="I1253" s="65"/>
      <c r="J1253" s="64">
        <v>45461.533020833303</v>
      </c>
    </row>
    <row r="1254" spans="1:10" x14ac:dyDescent="0.25">
      <c r="A1254" s="63">
        <v>338</v>
      </c>
      <c r="B1254" s="64">
        <v>45461</v>
      </c>
      <c r="C1254" s="65"/>
      <c r="D1254" s="62" t="s">
        <v>1363</v>
      </c>
      <c r="E1254" s="66" t="s">
        <v>693</v>
      </c>
      <c r="F1254" s="65" t="s">
        <v>429</v>
      </c>
      <c r="G1254" s="72"/>
      <c r="H1254" s="67">
        <v>488.78</v>
      </c>
      <c r="I1254" s="65"/>
      <c r="J1254" s="64">
        <v>45461.533020833303</v>
      </c>
    </row>
    <row r="1255" spans="1:10" x14ac:dyDescent="0.25">
      <c r="A1255" s="63">
        <v>339</v>
      </c>
      <c r="B1255" s="64">
        <v>45461</v>
      </c>
      <c r="C1255" s="65"/>
      <c r="D1255" s="62" t="s">
        <v>1364</v>
      </c>
      <c r="E1255" s="66" t="s">
        <v>387</v>
      </c>
      <c r="F1255" s="65" t="s">
        <v>343</v>
      </c>
      <c r="G1255" s="72">
        <v>804.83</v>
      </c>
      <c r="H1255" s="67"/>
      <c r="I1255" s="65"/>
      <c r="J1255" s="64">
        <v>45461.551261574103</v>
      </c>
    </row>
    <row r="1256" spans="1:10" x14ac:dyDescent="0.25">
      <c r="A1256" s="63">
        <v>339</v>
      </c>
      <c r="B1256" s="64">
        <v>45461</v>
      </c>
      <c r="C1256" s="65"/>
      <c r="D1256" s="62" t="s">
        <v>1364</v>
      </c>
      <c r="E1256" s="66" t="s">
        <v>363</v>
      </c>
      <c r="F1256" s="65" t="s">
        <v>430</v>
      </c>
      <c r="G1256" s="72"/>
      <c r="H1256" s="67">
        <v>700</v>
      </c>
      <c r="I1256" s="65"/>
      <c r="J1256" s="64">
        <v>45461.551261574103</v>
      </c>
    </row>
    <row r="1257" spans="1:10" x14ac:dyDescent="0.25">
      <c r="A1257" s="63">
        <v>339</v>
      </c>
      <c r="B1257" s="64">
        <v>45461</v>
      </c>
      <c r="C1257" s="65"/>
      <c r="D1257" s="62" t="s">
        <v>1364</v>
      </c>
      <c r="E1257" s="66" t="s">
        <v>692</v>
      </c>
      <c r="F1257" s="65" t="s">
        <v>428</v>
      </c>
      <c r="G1257" s="72"/>
      <c r="H1257" s="67">
        <v>35</v>
      </c>
      <c r="I1257" s="65"/>
      <c r="J1257" s="64">
        <v>45461.551261574103</v>
      </c>
    </row>
    <row r="1258" spans="1:10" x14ac:dyDescent="0.25">
      <c r="A1258" s="63">
        <v>339</v>
      </c>
      <c r="B1258" s="64">
        <v>45461</v>
      </c>
      <c r="C1258" s="65"/>
      <c r="D1258" s="62" t="s">
        <v>1364</v>
      </c>
      <c r="E1258" s="66" t="s">
        <v>693</v>
      </c>
      <c r="F1258" s="65" t="s">
        <v>429</v>
      </c>
      <c r="G1258" s="72"/>
      <c r="H1258" s="67">
        <v>69.83</v>
      </c>
      <c r="I1258" s="65"/>
      <c r="J1258" s="64">
        <v>45461.551261574103</v>
      </c>
    </row>
    <row r="1259" spans="1:10" x14ac:dyDescent="0.25">
      <c r="A1259" s="63">
        <v>340</v>
      </c>
      <c r="B1259" s="64">
        <v>45461</v>
      </c>
      <c r="C1259" s="65"/>
      <c r="D1259" s="62" t="s">
        <v>1365</v>
      </c>
      <c r="E1259" s="66" t="s">
        <v>387</v>
      </c>
      <c r="F1259" s="65" t="s">
        <v>343</v>
      </c>
      <c r="G1259" s="72">
        <v>6036.19</v>
      </c>
      <c r="H1259" s="67"/>
      <c r="I1259" s="65"/>
      <c r="J1259" s="64">
        <v>45461.570428240702</v>
      </c>
    </row>
    <row r="1260" spans="1:10" x14ac:dyDescent="0.25">
      <c r="A1260" s="63">
        <v>340</v>
      </c>
      <c r="B1260" s="64">
        <v>45461</v>
      </c>
      <c r="C1260" s="65"/>
      <c r="D1260" s="62" t="s">
        <v>1365</v>
      </c>
      <c r="E1260" s="66" t="s">
        <v>363</v>
      </c>
      <c r="F1260" s="65" t="s">
        <v>430</v>
      </c>
      <c r="G1260" s="72"/>
      <c r="H1260" s="67">
        <v>5250</v>
      </c>
      <c r="I1260" s="65"/>
      <c r="J1260" s="64">
        <v>45461.570428240702</v>
      </c>
    </row>
    <row r="1261" spans="1:10" x14ac:dyDescent="0.25">
      <c r="A1261" s="63">
        <v>340</v>
      </c>
      <c r="B1261" s="64">
        <v>45461</v>
      </c>
      <c r="C1261" s="65"/>
      <c r="D1261" s="62" t="s">
        <v>1365</v>
      </c>
      <c r="E1261" s="66" t="s">
        <v>692</v>
      </c>
      <c r="F1261" s="65" t="s">
        <v>428</v>
      </c>
      <c r="G1261" s="72"/>
      <c r="H1261" s="67">
        <v>262.5</v>
      </c>
      <c r="I1261" s="65"/>
      <c r="J1261" s="64">
        <v>45461.570428240702</v>
      </c>
    </row>
    <row r="1262" spans="1:10" x14ac:dyDescent="0.25">
      <c r="A1262" s="63">
        <v>340</v>
      </c>
      <c r="B1262" s="64">
        <v>45461</v>
      </c>
      <c r="C1262" s="65"/>
      <c r="D1262" s="62" t="s">
        <v>1365</v>
      </c>
      <c r="E1262" s="66" t="s">
        <v>693</v>
      </c>
      <c r="F1262" s="65" t="s">
        <v>429</v>
      </c>
      <c r="G1262" s="72"/>
      <c r="H1262" s="67">
        <v>523.69000000000005</v>
      </c>
      <c r="I1262" s="65"/>
      <c r="J1262" s="64">
        <v>45461.570428240702</v>
      </c>
    </row>
    <row r="1263" spans="1:10" x14ac:dyDescent="0.25">
      <c r="A1263" s="63">
        <v>341</v>
      </c>
      <c r="B1263" s="64">
        <v>45458</v>
      </c>
      <c r="C1263" s="65"/>
      <c r="D1263" s="62" t="s">
        <v>1366</v>
      </c>
      <c r="E1263" s="66" t="s">
        <v>387</v>
      </c>
      <c r="F1263" s="65" t="s">
        <v>343</v>
      </c>
      <c r="G1263" s="72">
        <v>402.41</v>
      </c>
      <c r="H1263" s="67"/>
      <c r="I1263" s="65"/>
      <c r="J1263" s="64">
        <v>45461.590324074103</v>
      </c>
    </row>
    <row r="1264" spans="1:10" x14ac:dyDescent="0.25">
      <c r="A1264" s="63">
        <v>341</v>
      </c>
      <c r="B1264" s="64">
        <v>45458</v>
      </c>
      <c r="C1264" s="65"/>
      <c r="D1264" s="62" t="s">
        <v>1366</v>
      </c>
      <c r="E1264" s="66" t="s">
        <v>363</v>
      </c>
      <c r="F1264" s="65" t="s">
        <v>430</v>
      </c>
      <c r="G1264" s="72"/>
      <c r="H1264" s="67">
        <v>350</v>
      </c>
      <c r="I1264" s="65"/>
      <c r="J1264" s="64">
        <v>45461.590324074103</v>
      </c>
    </row>
    <row r="1265" spans="1:10" x14ac:dyDescent="0.25">
      <c r="A1265" s="63">
        <v>341</v>
      </c>
      <c r="B1265" s="64">
        <v>45458</v>
      </c>
      <c r="C1265" s="65"/>
      <c r="D1265" s="62" t="s">
        <v>1366</v>
      </c>
      <c r="E1265" s="66" t="s">
        <v>692</v>
      </c>
      <c r="F1265" s="65" t="s">
        <v>428</v>
      </c>
      <c r="G1265" s="72"/>
      <c r="H1265" s="67">
        <v>17.5</v>
      </c>
      <c r="I1265" s="65"/>
      <c r="J1265" s="64">
        <v>45461.590324074103</v>
      </c>
    </row>
    <row r="1266" spans="1:10" x14ac:dyDescent="0.25">
      <c r="A1266" s="63">
        <v>341</v>
      </c>
      <c r="B1266" s="64">
        <v>45458</v>
      </c>
      <c r="C1266" s="65"/>
      <c r="D1266" s="62" t="s">
        <v>1366</v>
      </c>
      <c r="E1266" s="66" t="s">
        <v>693</v>
      </c>
      <c r="F1266" s="65" t="s">
        <v>429</v>
      </c>
      <c r="G1266" s="72"/>
      <c r="H1266" s="67">
        <v>34.909999999999997</v>
      </c>
      <c r="I1266" s="65"/>
      <c r="J1266" s="64">
        <v>45461.590324074103</v>
      </c>
    </row>
    <row r="1267" spans="1:10" x14ac:dyDescent="0.25">
      <c r="A1267" s="63">
        <v>342</v>
      </c>
      <c r="B1267" s="64">
        <v>45461</v>
      </c>
      <c r="C1267" s="65"/>
      <c r="D1267" s="62" t="s">
        <v>1367</v>
      </c>
      <c r="E1267" s="66" t="s">
        <v>387</v>
      </c>
      <c r="F1267" s="65" t="s">
        <v>343</v>
      </c>
      <c r="G1267" s="72">
        <v>2816.89</v>
      </c>
      <c r="H1267" s="67"/>
      <c r="I1267" s="65"/>
      <c r="J1267" s="64">
        <v>45461.614398148202</v>
      </c>
    </row>
    <row r="1268" spans="1:10" x14ac:dyDescent="0.25">
      <c r="A1268" s="63">
        <v>342</v>
      </c>
      <c r="B1268" s="64">
        <v>45461</v>
      </c>
      <c r="C1268" s="65"/>
      <c r="D1268" s="62" t="s">
        <v>1367</v>
      </c>
      <c r="E1268" s="66" t="s">
        <v>363</v>
      </c>
      <c r="F1268" s="65" t="s">
        <v>430</v>
      </c>
      <c r="G1268" s="72"/>
      <c r="H1268" s="67">
        <v>2450</v>
      </c>
      <c r="I1268" s="65"/>
      <c r="J1268" s="64">
        <v>45461.614398148202</v>
      </c>
    </row>
    <row r="1269" spans="1:10" x14ac:dyDescent="0.25">
      <c r="A1269" s="63">
        <v>342</v>
      </c>
      <c r="B1269" s="64">
        <v>45461</v>
      </c>
      <c r="C1269" s="65"/>
      <c r="D1269" s="62" t="s">
        <v>1367</v>
      </c>
      <c r="E1269" s="66" t="s">
        <v>692</v>
      </c>
      <c r="F1269" s="65" t="s">
        <v>428</v>
      </c>
      <c r="G1269" s="72"/>
      <c r="H1269" s="67">
        <v>122.5</v>
      </c>
      <c r="I1269" s="65"/>
      <c r="J1269" s="64">
        <v>45461.614398148202</v>
      </c>
    </row>
    <row r="1270" spans="1:10" x14ac:dyDescent="0.25">
      <c r="A1270" s="63">
        <v>342</v>
      </c>
      <c r="B1270" s="64">
        <v>45461</v>
      </c>
      <c r="C1270" s="65"/>
      <c r="D1270" s="62" t="s">
        <v>1367</v>
      </c>
      <c r="E1270" s="66" t="s">
        <v>693</v>
      </c>
      <c r="F1270" s="65" t="s">
        <v>429</v>
      </c>
      <c r="G1270" s="72"/>
      <c r="H1270" s="67">
        <v>244.39</v>
      </c>
      <c r="I1270" s="65"/>
      <c r="J1270" s="64">
        <v>45461.614398148202</v>
      </c>
    </row>
    <row r="1271" spans="1:10" x14ac:dyDescent="0.25">
      <c r="A1271" s="63">
        <v>343</v>
      </c>
      <c r="B1271" s="64">
        <v>45461</v>
      </c>
      <c r="C1271" s="65"/>
      <c r="D1271" s="62" t="s">
        <v>1458</v>
      </c>
      <c r="E1271" s="66" t="s">
        <v>387</v>
      </c>
      <c r="F1271" s="65" t="s">
        <v>343</v>
      </c>
      <c r="G1271" s="72">
        <v>10643.82</v>
      </c>
      <c r="H1271" s="67"/>
      <c r="I1271" s="65"/>
      <c r="J1271" s="64">
        <v>45462.721678240698</v>
      </c>
    </row>
    <row r="1272" spans="1:10" x14ac:dyDescent="0.25">
      <c r="A1272" s="63">
        <v>343</v>
      </c>
      <c r="B1272" s="64">
        <v>45461</v>
      </c>
      <c r="C1272" s="65"/>
      <c r="D1272" s="62" t="s">
        <v>1458</v>
      </c>
      <c r="E1272" s="66" t="s">
        <v>363</v>
      </c>
      <c r="F1272" s="65" t="s">
        <v>430</v>
      </c>
      <c r="G1272" s="72"/>
      <c r="H1272" s="67">
        <v>9257.5</v>
      </c>
      <c r="I1272" s="65"/>
      <c r="J1272" s="64">
        <v>45462.721678240698</v>
      </c>
    </row>
    <row r="1273" spans="1:10" x14ac:dyDescent="0.25">
      <c r="A1273" s="63">
        <v>343</v>
      </c>
      <c r="B1273" s="64">
        <v>45461</v>
      </c>
      <c r="C1273" s="65"/>
      <c r="D1273" s="62" t="s">
        <v>1458</v>
      </c>
      <c r="E1273" s="66" t="s">
        <v>692</v>
      </c>
      <c r="F1273" s="65" t="s">
        <v>428</v>
      </c>
      <c r="G1273" s="72"/>
      <c r="H1273" s="67">
        <v>462.88</v>
      </c>
      <c r="I1273" s="65"/>
      <c r="J1273" s="64">
        <v>45462.721678240698</v>
      </c>
    </row>
    <row r="1274" spans="1:10" x14ac:dyDescent="0.25">
      <c r="A1274" s="63">
        <v>343</v>
      </c>
      <c r="B1274" s="64">
        <v>45461</v>
      </c>
      <c r="C1274" s="65"/>
      <c r="D1274" s="62" t="s">
        <v>1458</v>
      </c>
      <c r="E1274" s="66" t="s">
        <v>693</v>
      </c>
      <c r="F1274" s="65" t="s">
        <v>429</v>
      </c>
      <c r="G1274" s="72"/>
      <c r="H1274" s="67">
        <v>923.44</v>
      </c>
      <c r="I1274" s="65"/>
      <c r="J1274" s="64">
        <v>45462.721678240698</v>
      </c>
    </row>
    <row r="1275" spans="1:10" x14ac:dyDescent="0.25">
      <c r="A1275" s="63">
        <v>344</v>
      </c>
      <c r="B1275" s="64">
        <v>45462</v>
      </c>
      <c r="C1275" s="65"/>
      <c r="D1275" s="62" t="s">
        <v>1459</v>
      </c>
      <c r="E1275" s="66" t="s">
        <v>387</v>
      </c>
      <c r="F1275" s="65" t="s">
        <v>343</v>
      </c>
      <c r="G1275" s="72">
        <v>905.43</v>
      </c>
      <c r="H1275" s="67"/>
      <c r="I1275" s="65"/>
      <c r="J1275" s="64">
        <v>45462.726759259298</v>
      </c>
    </row>
    <row r="1276" spans="1:10" x14ac:dyDescent="0.25">
      <c r="A1276" s="63">
        <v>344</v>
      </c>
      <c r="B1276" s="64">
        <v>45462</v>
      </c>
      <c r="C1276" s="65"/>
      <c r="D1276" s="62" t="s">
        <v>1459</v>
      </c>
      <c r="E1276" s="66" t="s">
        <v>363</v>
      </c>
      <c r="F1276" s="65" t="s">
        <v>430</v>
      </c>
      <c r="G1276" s="72"/>
      <c r="H1276" s="67">
        <v>787.5</v>
      </c>
      <c r="I1276" s="65"/>
      <c r="J1276" s="64">
        <v>45462.726759259298</v>
      </c>
    </row>
    <row r="1277" spans="1:10" x14ac:dyDescent="0.25">
      <c r="A1277" s="63">
        <v>344</v>
      </c>
      <c r="B1277" s="64">
        <v>45462</v>
      </c>
      <c r="C1277" s="65"/>
      <c r="D1277" s="62" t="s">
        <v>1459</v>
      </c>
      <c r="E1277" s="66" t="s">
        <v>692</v>
      </c>
      <c r="F1277" s="65" t="s">
        <v>428</v>
      </c>
      <c r="G1277" s="72"/>
      <c r="H1277" s="67">
        <v>39.380000000000003</v>
      </c>
      <c r="I1277" s="65"/>
      <c r="J1277" s="64">
        <v>45462.726759259298</v>
      </c>
    </row>
    <row r="1278" spans="1:10" x14ac:dyDescent="0.25">
      <c r="A1278" s="63">
        <v>344</v>
      </c>
      <c r="B1278" s="64">
        <v>45462</v>
      </c>
      <c r="C1278" s="65"/>
      <c r="D1278" s="62" t="s">
        <v>1459</v>
      </c>
      <c r="E1278" s="66" t="s">
        <v>693</v>
      </c>
      <c r="F1278" s="65" t="s">
        <v>429</v>
      </c>
      <c r="G1278" s="72"/>
      <c r="H1278" s="67">
        <v>78.55</v>
      </c>
      <c r="I1278" s="65"/>
      <c r="J1278" s="64">
        <v>45462.726759259298</v>
      </c>
    </row>
    <row r="1279" spans="1:10" x14ac:dyDescent="0.25">
      <c r="A1279" s="63">
        <v>345</v>
      </c>
      <c r="B1279" s="64">
        <v>45462</v>
      </c>
      <c r="C1279" s="65"/>
      <c r="D1279" s="62" t="s">
        <v>1460</v>
      </c>
      <c r="E1279" s="66" t="s">
        <v>387</v>
      </c>
      <c r="F1279" s="65" t="s">
        <v>343</v>
      </c>
      <c r="G1279" s="72">
        <v>905.43</v>
      </c>
      <c r="H1279" s="67"/>
      <c r="I1279" s="65"/>
      <c r="J1279" s="64">
        <v>45462.731111111098</v>
      </c>
    </row>
    <row r="1280" spans="1:10" x14ac:dyDescent="0.25">
      <c r="A1280" s="63">
        <v>345</v>
      </c>
      <c r="B1280" s="64">
        <v>45462</v>
      </c>
      <c r="C1280" s="65"/>
      <c r="D1280" s="62" t="s">
        <v>1460</v>
      </c>
      <c r="E1280" s="66" t="s">
        <v>363</v>
      </c>
      <c r="F1280" s="65" t="s">
        <v>430</v>
      </c>
      <c r="G1280" s="72"/>
      <c r="H1280" s="67">
        <v>787.5</v>
      </c>
      <c r="I1280" s="65"/>
      <c r="J1280" s="64">
        <v>45462.731111111098</v>
      </c>
    </row>
    <row r="1281" spans="1:10" x14ac:dyDescent="0.25">
      <c r="A1281" s="63">
        <v>345</v>
      </c>
      <c r="B1281" s="64">
        <v>45462</v>
      </c>
      <c r="C1281" s="65"/>
      <c r="D1281" s="62" t="s">
        <v>1460</v>
      </c>
      <c r="E1281" s="66" t="s">
        <v>692</v>
      </c>
      <c r="F1281" s="65" t="s">
        <v>428</v>
      </c>
      <c r="G1281" s="72"/>
      <c r="H1281" s="67">
        <v>39.380000000000003</v>
      </c>
      <c r="I1281" s="65"/>
      <c r="J1281" s="64">
        <v>45462.731111111098</v>
      </c>
    </row>
    <row r="1282" spans="1:10" x14ac:dyDescent="0.25">
      <c r="A1282" s="63">
        <v>345</v>
      </c>
      <c r="B1282" s="64">
        <v>45462</v>
      </c>
      <c r="C1282" s="65"/>
      <c r="D1282" s="62" t="s">
        <v>1460</v>
      </c>
      <c r="E1282" s="66" t="s">
        <v>693</v>
      </c>
      <c r="F1282" s="65" t="s">
        <v>429</v>
      </c>
      <c r="G1282" s="72"/>
      <c r="H1282" s="67">
        <v>78.55</v>
      </c>
      <c r="I1282" s="65"/>
      <c r="J1282" s="64">
        <v>45462.731111111098</v>
      </c>
    </row>
    <row r="1283" spans="1:10" x14ac:dyDescent="0.25">
      <c r="A1283" s="63">
        <v>346</v>
      </c>
      <c r="B1283" s="64">
        <v>45461</v>
      </c>
      <c r="C1283" s="65"/>
      <c r="D1283" s="62" t="s">
        <v>1461</v>
      </c>
      <c r="E1283" s="66" t="s">
        <v>387</v>
      </c>
      <c r="F1283" s="65" t="s">
        <v>343</v>
      </c>
      <c r="G1283" s="72">
        <v>3219.3</v>
      </c>
      <c r="H1283" s="67"/>
      <c r="I1283" s="65"/>
      <c r="J1283" s="64">
        <v>45462.734131944402</v>
      </c>
    </row>
    <row r="1284" spans="1:10" x14ac:dyDescent="0.25">
      <c r="A1284" s="63">
        <v>346</v>
      </c>
      <c r="B1284" s="64">
        <v>45461</v>
      </c>
      <c r="C1284" s="65"/>
      <c r="D1284" s="62" t="s">
        <v>1461</v>
      </c>
      <c r="E1284" s="66" t="s">
        <v>363</v>
      </c>
      <c r="F1284" s="65" t="s">
        <v>430</v>
      </c>
      <c r="G1284" s="72"/>
      <c r="H1284" s="67">
        <v>2800</v>
      </c>
      <c r="I1284" s="65"/>
      <c r="J1284" s="64">
        <v>45462.734131944402</v>
      </c>
    </row>
    <row r="1285" spans="1:10" x14ac:dyDescent="0.25">
      <c r="A1285" s="63">
        <v>346</v>
      </c>
      <c r="B1285" s="64">
        <v>45461</v>
      </c>
      <c r="C1285" s="65"/>
      <c r="D1285" s="62" t="s">
        <v>1461</v>
      </c>
      <c r="E1285" s="66" t="s">
        <v>692</v>
      </c>
      <c r="F1285" s="65" t="s">
        <v>428</v>
      </c>
      <c r="G1285" s="72"/>
      <c r="H1285" s="67">
        <v>140</v>
      </c>
      <c r="I1285" s="65"/>
      <c r="J1285" s="64">
        <v>45462.734131944402</v>
      </c>
    </row>
    <row r="1286" spans="1:10" x14ac:dyDescent="0.25">
      <c r="A1286" s="63">
        <v>346</v>
      </c>
      <c r="B1286" s="64">
        <v>45461</v>
      </c>
      <c r="C1286" s="65"/>
      <c r="D1286" s="62" t="s">
        <v>1461</v>
      </c>
      <c r="E1286" s="66" t="s">
        <v>693</v>
      </c>
      <c r="F1286" s="65" t="s">
        <v>429</v>
      </c>
      <c r="G1286" s="72"/>
      <c r="H1286" s="67">
        <v>279.3</v>
      </c>
      <c r="I1286" s="65"/>
      <c r="J1286" s="64">
        <v>45462.734131944402</v>
      </c>
    </row>
    <row r="1287" spans="1:10" x14ac:dyDescent="0.25">
      <c r="A1287" s="63">
        <v>347</v>
      </c>
      <c r="B1287" s="64">
        <v>45463</v>
      </c>
      <c r="C1287" s="65"/>
      <c r="D1287" s="62" t="s">
        <v>1476</v>
      </c>
      <c r="E1287" s="66" t="s">
        <v>387</v>
      </c>
      <c r="F1287" s="65" t="s">
        <v>343</v>
      </c>
      <c r="G1287" s="72">
        <v>1006.03</v>
      </c>
      <c r="H1287" s="67"/>
      <c r="I1287" s="65"/>
      <c r="J1287" s="64">
        <v>45464.385312500002</v>
      </c>
    </row>
    <row r="1288" spans="1:10" x14ac:dyDescent="0.25">
      <c r="A1288" s="63">
        <v>347</v>
      </c>
      <c r="B1288" s="64">
        <v>45463</v>
      </c>
      <c r="C1288" s="65"/>
      <c r="D1288" s="62" t="s">
        <v>1476</v>
      </c>
      <c r="E1288" s="66" t="s">
        <v>363</v>
      </c>
      <c r="F1288" s="65" t="s">
        <v>430</v>
      </c>
      <c r="G1288" s="72"/>
      <c r="H1288" s="67">
        <v>875</v>
      </c>
      <c r="I1288" s="65"/>
      <c r="J1288" s="64">
        <v>45464.385312500002</v>
      </c>
    </row>
    <row r="1289" spans="1:10" x14ac:dyDescent="0.25">
      <c r="A1289" s="63">
        <v>347</v>
      </c>
      <c r="B1289" s="64">
        <v>45463</v>
      </c>
      <c r="C1289" s="65"/>
      <c r="D1289" s="62" t="s">
        <v>1476</v>
      </c>
      <c r="E1289" s="66" t="s">
        <v>692</v>
      </c>
      <c r="F1289" s="65" t="s">
        <v>428</v>
      </c>
      <c r="G1289" s="72"/>
      <c r="H1289" s="67">
        <v>43.75</v>
      </c>
      <c r="I1289" s="65"/>
      <c r="J1289" s="64">
        <v>45464.385312500002</v>
      </c>
    </row>
    <row r="1290" spans="1:10" x14ac:dyDescent="0.25">
      <c r="A1290" s="63">
        <v>347</v>
      </c>
      <c r="B1290" s="64">
        <v>45463</v>
      </c>
      <c r="C1290" s="65"/>
      <c r="D1290" s="62" t="s">
        <v>1476</v>
      </c>
      <c r="E1290" s="66" t="s">
        <v>693</v>
      </c>
      <c r="F1290" s="65" t="s">
        <v>429</v>
      </c>
      <c r="G1290" s="72"/>
      <c r="H1290" s="67">
        <v>87.28</v>
      </c>
      <c r="I1290" s="65"/>
      <c r="J1290" s="64">
        <v>45464.385312500002</v>
      </c>
    </row>
    <row r="1291" spans="1:10" x14ac:dyDescent="0.25">
      <c r="A1291" s="63">
        <v>348</v>
      </c>
      <c r="B1291" s="64">
        <v>45464</v>
      </c>
      <c r="C1291" s="65"/>
      <c r="D1291" s="62" t="s">
        <v>1477</v>
      </c>
      <c r="E1291" s="66" t="s">
        <v>387</v>
      </c>
      <c r="F1291" s="65" t="s">
        <v>343</v>
      </c>
      <c r="G1291" s="72">
        <v>10643.82</v>
      </c>
      <c r="H1291" s="67"/>
      <c r="I1291" s="65"/>
      <c r="J1291" s="64">
        <v>45464.386747685203</v>
      </c>
    </row>
    <row r="1292" spans="1:10" x14ac:dyDescent="0.25">
      <c r="A1292" s="63">
        <v>348</v>
      </c>
      <c r="B1292" s="64">
        <v>45464</v>
      </c>
      <c r="C1292" s="65"/>
      <c r="D1292" s="62" t="s">
        <v>1477</v>
      </c>
      <c r="E1292" s="66" t="s">
        <v>363</v>
      </c>
      <c r="F1292" s="65" t="s">
        <v>430</v>
      </c>
      <c r="G1292" s="72"/>
      <c r="H1292" s="67">
        <v>9257.5</v>
      </c>
      <c r="I1292" s="65"/>
      <c r="J1292" s="64">
        <v>45464.386747685203</v>
      </c>
    </row>
    <row r="1293" spans="1:10" x14ac:dyDescent="0.25">
      <c r="A1293" s="63">
        <v>348</v>
      </c>
      <c r="B1293" s="64">
        <v>45464</v>
      </c>
      <c r="C1293" s="65"/>
      <c r="D1293" s="62" t="s">
        <v>1477</v>
      </c>
      <c r="E1293" s="66" t="s">
        <v>692</v>
      </c>
      <c r="F1293" s="65" t="s">
        <v>428</v>
      </c>
      <c r="G1293" s="72"/>
      <c r="H1293" s="67">
        <v>462.88</v>
      </c>
      <c r="I1293" s="65"/>
      <c r="J1293" s="64">
        <v>45464.386747685203</v>
      </c>
    </row>
    <row r="1294" spans="1:10" x14ac:dyDescent="0.25">
      <c r="A1294" s="63">
        <v>348</v>
      </c>
      <c r="B1294" s="64">
        <v>45464</v>
      </c>
      <c r="C1294" s="65"/>
      <c r="D1294" s="62" t="s">
        <v>1477</v>
      </c>
      <c r="E1294" s="66" t="s">
        <v>693</v>
      </c>
      <c r="F1294" s="65" t="s">
        <v>429</v>
      </c>
      <c r="G1294" s="72"/>
      <c r="H1294" s="67">
        <v>923.44</v>
      </c>
      <c r="I1294" s="65"/>
      <c r="J1294" s="64">
        <v>45464.386747685203</v>
      </c>
    </row>
    <row r="1295" spans="1:10" x14ac:dyDescent="0.25">
      <c r="A1295" s="63">
        <v>349</v>
      </c>
      <c r="B1295" s="64">
        <v>45464</v>
      </c>
      <c r="C1295" s="65"/>
      <c r="D1295" s="62" t="s">
        <v>1478</v>
      </c>
      <c r="E1295" s="66" t="s">
        <v>387</v>
      </c>
      <c r="F1295" s="65" t="s">
        <v>343</v>
      </c>
      <c r="G1295" s="72">
        <v>15613.61</v>
      </c>
      <c r="H1295" s="67"/>
      <c r="I1295" s="65"/>
      <c r="J1295" s="64">
        <v>45464.397395833301</v>
      </c>
    </row>
    <row r="1296" spans="1:10" x14ac:dyDescent="0.25">
      <c r="A1296" s="63">
        <v>349</v>
      </c>
      <c r="B1296" s="64">
        <v>45464</v>
      </c>
      <c r="C1296" s="65"/>
      <c r="D1296" s="62" t="s">
        <v>1478</v>
      </c>
      <c r="E1296" s="66" t="s">
        <v>363</v>
      </c>
      <c r="F1296" s="65" t="s">
        <v>430</v>
      </c>
      <c r="G1296" s="72"/>
      <c r="H1296" s="67">
        <v>13580</v>
      </c>
      <c r="I1296" s="65"/>
      <c r="J1296" s="64">
        <v>45464.397395833301</v>
      </c>
    </row>
    <row r="1297" spans="1:10" x14ac:dyDescent="0.25">
      <c r="A1297" s="63">
        <v>349</v>
      </c>
      <c r="B1297" s="64">
        <v>45464</v>
      </c>
      <c r="C1297" s="65"/>
      <c r="D1297" s="62" t="s">
        <v>1478</v>
      </c>
      <c r="E1297" s="66" t="s">
        <v>692</v>
      </c>
      <c r="F1297" s="65" t="s">
        <v>428</v>
      </c>
      <c r="G1297" s="72"/>
      <c r="H1297" s="67">
        <v>679</v>
      </c>
      <c r="I1297" s="65"/>
      <c r="J1297" s="64">
        <v>45464.397395833301</v>
      </c>
    </row>
    <row r="1298" spans="1:10" x14ac:dyDescent="0.25">
      <c r="A1298" s="63">
        <v>349</v>
      </c>
      <c r="B1298" s="64">
        <v>45464</v>
      </c>
      <c r="C1298" s="65"/>
      <c r="D1298" s="62" t="s">
        <v>1478</v>
      </c>
      <c r="E1298" s="66" t="s">
        <v>693</v>
      </c>
      <c r="F1298" s="65" t="s">
        <v>429</v>
      </c>
      <c r="G1298" s="72"/>
      <c r="H1298" s="67">
        <v>1354.61</v>
      </c>
      <c r="I1298" s="65"/>
      <c r="J1298" s="64">
        <v>45464.397395833301</v>
      </c>
    </row>
    <row r="1299" spans="1:10" x14ac:dyDescent="0.25">
      <c r="A1299" s="63">
        <v>350</v>
      </c>
      <c r="B1299" s="64">
        <v>45469</v>
      </c>
      <c r="C1299" s="65" t="s">
        <v>1479</v>
      </c>
      <c r="D1299" s="62" t="s">
        <v>1480</v>
      </c>
      <c r="E1299" s="66" t="s">
        <v>342</v>
      </c>
      <c r="F1299" s="65" t="s">
        <v>340</v>
      </c>
      <c r="G1299" s="72"/>
      <c r="H1299" s="67">
        <v>268.95</v>
      </c>
      <c r="I1299" s="65"/>
      <c r="J1299" s="64">
        <v>45469.818310185197</v>
      </c>
    </row>
    <row r="1300" spans="1:10" x14ac:dyDescent="0.25">
      <c r="A1300" s="63">
        <v>350</v>
      </c>
      <c r="B1300" s="64">
        <v>45469</v>
      </c>
      <c r="C1300" s="65" t="s">
        <v>1479</v>
      </c>
      <c r="D1300" s="62" t="s">
        <v>1480</v>
      </c>
      <c r="E1300" s="66" t="s">
        <v>802</v>
      </c>
      <c r="F1300" s="65" t="s">
        <v>803</v>
      </c>
      <c r="G1300" s="72">
        <v>233.92</v>
      </c>
      <c r="H1300" s="67"/>
      <c r="I1300" s="65"/>
      <c r="J1300" s="64">
        <v>45469.818310185197</v>
      </c>
    </row>
    <row r="1301" spans="1:10" x14ac:dyDescent="0.25">
      <c r="A1301" s="63">
        <v>350</v>
      </c>
      <c r="B1301" s="64">
        <v>45469</v>
      </c>
      <c r="C1301" s="65" t="s">
        <v>1479</v>
      </c>
      <c r="D1301" s="62" t="s">
        <v>1480</v>
      </c>
      <c r="E1301" s="66" t="s">
        <v>353</v>
      </c>
      <c r="F1301" s="65" t="s">
        <v>354</v>
      </c>
      <c r="G1301" s="72">
        <v>11.7</v>
      </c>
      <c r="H1301" s="67"/>
      <c r="I1301" s="65"/>
      <c r="J1301" s="64">
        <v>45469.818310185197</v>
      </c>
    </row>
    <row r="1302" spans="1:10" x14ac:dyDescent="0.25">
      <c r="A1302" s="63">
        <v>350</v>
      </c>
      <c r="B1302" s="64">
        <v>45469</v>
      </c>
      <c r="C1302" s="65" t="s">
        <v>1479</v>
      </c>
      <c r="D1302" s="62" t="s">
        <v>1480</v>
      </c>
      <c r="E1302" s="66" t="s">
        <v>358</v>
      </c>
      <c r="F1302" s="65" t="s">
        <v>359</v>
      </c>
      <c r="G1302" s="72">
        <v>23.33</v>
      </c>
      <c r="H1302" s="67"/>
      <c r="I1302" s="65"/>
      <c r="J1302" s="64">
        <v>45469.818310185197</v>
      </c>
    </row>
    <row r="1303" spans="1:10" x14ac:dyDescent="0.25">
      <c r="A1303" s="63">
        <v>351</v>
      </c>
      <c r="B1303" s="64">
        <v>45469</v>
      </c>
      <c r="C1303" s="65" t="s">
        <v>1481</v>
      </c>
      <c r="D1303" s="62" t="s">
        <v>1482</v>
      </c>
      <c r="E1303" s="66" t="s">
        <v>342</v>
      </c>
      <c r="F1303" s="65" t="s">
        <v>340</v>
      </c>
      <c r="G1303" s="72"/>
      <c r="H1303" s="67">
        <v>1298.45</v>
      </c>
      <c r="I1303" s="65"/>
      <c r="J1303" s="64">
        <v>45469.821967592601</v>
      </c>
    </row>
    <row r="1304" spans="1:10" x14ac:dyDescent="0.25">
      <c r="A1304" s="63">
        <v>351</v>
      </c>
      <c r="B1304" s="64">
        <v>45469</v>
      </c>
      <c r="C1304" s="65" t="s">
        <v>1481</v>
      </c>
      <c r="D1304" s="62" t="s">
        <v>1482</v>
      </c>
      <c r="E1304" s="66" t="s">
        <v>802</v>
      </c>
      <c r="F1304" s="65" t="s">
        <v>803</v>
      </c>
      <c r="G1304" s="72">
        <v>259.58</v>
      </c>
      <c r="H1304" s="67"/>
      <c r="I1304" s="65"/>
      <c r="J1304" s="64">
        <v>45469.821967592601</v>
      </c>
    </row>
    <row r="1305" spans="1:10" x14ac:dyDescent="0.25">
      <c r="A1305" s="63">
        <v>351</v>
      </c>
      <c r="B1305" s="64">
        <v>45469</v>
      </c>
      <c r="C1305" s="65" t="s">
        <v>1481</v>
      </c>
      <c r="D1305" s="62" t="s">
        <v>1482</v>
      </c>
      <c r="E1305" s="66" t="s">
        <v>353</v>
      </c>
      <c r="F1305" s="65" t="s">
        <v>354</v>
      </c>
      <c r="G1305" s="72">
        <v>12.98</v>
      </c>
      <c r="H1305" s="67"/>
      <c r="I1305" s="65"/>
      <c r="J1305" s="64">
        <v>45469.821967592601</v>
      </c>
    </row>
    <row r="1306" spans="1:10" x14ac:dyDescent="0.25">
      <c r="A1306" s="63">
        <v>351</v>
      </c>
      <c r="B1306" s="64">
        <v>45469</v>
      </c>
      <c r="C1306" s="65" t="s">
        <v>1481</v>
      </c>
      <c r="D1306" s="62" t="s">
        <v>1482</v>
      </c>
      <c r="E1306" s="66" t="s">
        <v>358</v>
      </c>
      <c r="F1306" s="65" t="s">
        <v>359</v>
      </c>
      <c r="G1306" s="72">
        <v>25.89</v>
      </c>
      <c r="H1306" s="67"/>
      <c r="I1306" s="65"/>
      <c r="J1306" s="64">
        <v>45469.821967592601</v>
      </c>
    </row>
    <row r="1307" spans="1:10" x14ac:dyDescent="0.25">
      <c r="A1307" s="63">
        <v>351</v>
      </c>
      <c r="B1307" s="64">
        <v>45469</v>
      </c>
      <c r="C1307" s="65" t="s">
        <v>1481</v>
      </c>
      <c r="D1307" s="62" t="s">
        <v>1482</v>
      </c>
      <c r="E1307" s="66" t="s">
        <v>345</v>
      </c>
      <c r="F1307" s="65" t="s">
        <v>346</v>
      </c>
      <c r="G1307" s="72">
        <v>934.88</v>
      </c>
      <c r="H1307" s="67"/>
      <c r="I1307" s="65"/>
      <c r="J1307" s="64">
        <v>45469.821967592601</v>
      </c>
    </row>
    <row r="1308" spans="1:10" x14ac:dyDescent="0.25">
      <c r="A1308" s="63">
        <v>351</v>
      </c>
      <c r="B1308" s="64">
        <v>45469</v>
      </c>
      <c r="C1308" s="65" t="s">
        <v>1481</v>
      </c>
      <c r="D1308" s="62" t="s">
        <v>1482</v>
      </c>
      <c r="E1308" s="66" t="s">
        <v>353</v>
      </c>
      <c r="F1308" s="65" t="s">
        <v>354</v>
      </c>
      <c r="G1308" s="72">
        <v>21.74</v>
      </c>
      <c r="H1308" s="67"/>
      <c r="I1308" s="65"/>
      <c r="J1308" s="64">
        <v>45469.821967592601</v>
      </c>
    </row>
    <row r="1309" spans="1:10" x14ac:dyDescent="0.25">
      <c r="A1309" s="63">
        <v>351</v>
      </c>
      <c r="B1309" s="64">
        <v>45469</v>
      </c>
      <c r="C1309" s="65" t="s">
        <v>1481</v>
      </c>
      <c r="D1309" s="62" t="s">
        <v>1482</v>
      </c>
      <c r="E1309" s="66" t="s">
        <v>358</v>
      </c>
      <c r="F1309" s="65" t="s">
        <v>359</v>
      </c>
      <c r="G1309" s="72">
        <v>43.38</v>
      </c>
      <c r="H1309" s="67"/>
      <c r="I1309" s="65"/>
      <c r="J1309" s="64">
        <v>45469.821967592601</v>
      </c>
    </row>
    <row r="1310" spans="1:10" x14ac:dyDescent="0.25">
      <c r="A1310" s="63">
        <v>352</v>
      </c>
      <c r="B1310" s="64">
        <v>45469</v>
      </c>
      <c r="C1310" s="65" t="s">
        <v>1479</v>
      </c>
      <c r="D1310" s="62" t="s">
        <v>1483</v>
      </c>
      <c r="E1310" s="66" t="s">
        <v>342</v>
      </c>
      <c r="F1310" s="65" t="s">
        <v>340</v>
      </c>
      <c r="G1310" s="72"/>
      <c r="H1310" s="67">
        <v>298.45</v>
      </c>
      <c r="I1310" s="65"/>
      <c r="J1310" s="64">
        <v>45469.8253819444</v>
      </c>
    </row>
    <row r="1311" spans="1:10" x14ac:dyDescent="0.25">
      <c r="A1311" s="63">
        <v>352</v>
      </c>
      <c r="B1311" s="64">
        <v>45469</v>
      </c>
      <c r="C1311" s="65" t="s">
        <v>1479</v>
      </c>
      <c r="D1311" s="62" t="s">
        <v>1483</v>
      </c>
      <c r="E1311" s="66" t="s">
        <v>802</v>
      </c>
      <c r="F1311" s="65" t="s">
        <v>803</v>
      </c>
      <c r="G1311" s="72">
        <v>259.58</v>
      </c>
      <c r="H1311" s="67"/>
      <c r="I1311" s="65"/>
      <c r="J1311" s="64">
        <v>45469.8253819444</v>
      </c>
    </row>
    <row r="1312" spans="1:10" x14ac:dyDescent="0.25">
      <c r="A1312" s="63">
        <v>352</v>
      </c>
      <c r="B1312" s="64">
        <v>45469</v>
      </c>
      <c r="C1312" s="65" t="s">
        <v>1479</v>
      </c>
      <c r="D1312" s="62" t="s">
        <v>1483</v>
      </c>
      <c r="E1312" s="66" t="s">
        <v>353</v>
      </c>
      <c r="F1312" s="65" t="s">
        <v>354</v>
      </c>
      <c r="G1312" s="72">
        <v>12.98</v>
      </c>
      <c r="H1312" s="67"/>
      <c r="I1312" s="65"/>
      <c r="J1312" s="64">
        <v>45469.8253819444</v>
      </c>
    </row>
    <row r="1313" spans="1:10" x14ac:dyDescent="0.25">
      <c r="A1313" s="63">
        <v>352</v>
      </c>
      <c r="B1313" s="64">
        <v>45469</v>
      </c>
      <c r="C1313" s="65" t="s">
        <v>1479</v>
      </c>
      <c r="D1313" s="62" t="s">
        <v>1483</v>
      </c>
      <c r="E1313" s="66" t="s">
        <v>358</v>
      </c>
      <c r="F1313" s="65" t="s">
        <v>359</v>
      </c>
      <c r="G1313" s="72">
        <v>25.89</v>
      </c>
      <c r="H1313" s="67"/>
      <c r="I1313" s="65"/>
      <c r="J1313" s="64">
        <v>45469.8253819444</v>
      </c>
    </row>
    <row r="1314" spans="1:10" x14ac:dyDescent="0.25">
      <c r="A1314" s="63">
        <v>353</v>
      </c>
      <c r="B1314" s="64">
        <v>45469</v>
      </c>
      <c r="C1314" s="65" t="s">
        <v>1484</v>
      </c>
      <c r="D1314" s="62" t="s">
        <v>1485</v>
      </c>
      <c r="E1314" s="66" t="s">
        <v>342</v>
      </c>
      <c r="F1314" s="65" t="s">
        <v>340</v>
      </c>
      <c r="G1314" s="72"/>
      <c r="H1314" s="67">
        <v>9.9499999999999993</v>
      </c>
      <c r="I1314" s="65"/>
      <c r="J1314" s="64">
        <v>45469.828402777799</v>
      </c>
    </row>
    <row r="1315" spans="1:10" x14ac:dyDescent="0.25">
      <c r="A1315" s="63">
        <v>353</v>
      </c>
      <c r="B1315" s="64">
        <v>45469</v>
      </c>
      <c r="C1315" s="65" t="s">
        <v>1484</v>
      </c>
      <c r="D1315" s="62" t="s">
        <v>1485</v>
      </c>
      <c r="E1315" s="66" t="s">
        <v>345</v>
      </c>
      <c r="F1315" s="65" t="s">
        <v>346</v>
      </c>
      <c r="G1315" s="72">
        <v>9.3000000000000007</v>
      </c>
      <c r="H1315" s="67"/>
      <c r="I1315" s="65"/>
      <c r="J1315" s="64">
        <v>45469.828402777799</v>
      </c>
    </row>
    <row r="1316" spans="1:10" x14ac:dyDescent="0.25">
      <c r="A1316" s="63">
        <v>353</v>
      </c>
      <c r="B1316" s="64">
        <v>45469</v>
      </c>
      <c r="C1316" s="65" t="s">
        <v>1484</v>
      </c>
      <c r="D1316" s="62" t="s">
        <v>1485</v>
      </c>
      <c r="E1316" s="66" t="s">
        <v>353</v>
      </c>
      <c r="F1316" s="65" t="s">
        <v>354</v>
      </c>
      <c r="G1316" s="72">
        <v>0.22</v>
      </c>
      <c r="H1316" s="67"/>
      <c r="I1316" s="65"/>
      <c r="J1316" s="64">
        <v>45469.828402777799</v>
      </c>
    </row>
    <row r="1317" spans="1:10" x14ac:dyDescent="0.25">
      <c r="A1317" s="63">
        <v>353</v>
      </c>
      <c r="B1317" s="64">
        <v>45469</v>
      </c>
      <c r="C1317" s="65" t="s">
        <v>1484</v>
      </c>
      <c r="D1317" s="62" t="s">
        <v>1485</v>
      </c>
      <c r="E1317" s="66" t="s">
        <v>358</v>
      </c>
      <c r="F1317" s="65" t="s">
        <v>359</v>
      </c>
      <c r="G1317" s="72">
        <v>0.43</v>
      </c>
      <c r="H1317" s="67"/>
      <c r="I1317" s="65"/>
      <c r="J1317" s="64">
        <v>45469.828402777799</v>
      </c>
    </row>
    <row r="1318" spans="1:10" x14ac:dyDescent="0.25">
      <c r="A1318" s="63">
        <v>354</v>
      </c>
      <c r="B1318" s="64">
        <v>45469</v>
      </c>
      <c r="C1318" s="65" t="s">
        <v>1486</v>
      </c>
      <c r="D1318" s="62" t="s">
        <v>1487</v>
      </c>
      <c r="E1318" s="66" t="s">
        <v>342</v>
      </c>
      <c r="F1318" s="65" t="s">
        <v>340</v>
      </c>
      <c r="G1318" s="72"/>
      <c r="H1318" s="67">
        <v>333.33</v>
      </c>
      <c r="I1318" s="65"/>
      <c r="J1318" s="64">
        <v>45469.8293865741</v>
      </c>
    </row>
    <row r="1319" spans="1:10" x14ac:dyDescent="0.25">
      <c r="A1319" s="63">
        <v>354</v>
      </c>
      <c r="B1319" s="64">
        <v>45469</v>
      </c>
      <c r="C1319" s="65" t="s">
        <v>1486</v>
      </c>
      <c r="D1319" s="62" t="s">
        <v>1487</v>
      </c>
      <c r="E1319" s="66" t="s">
        <v>345</v>
      </c>
      <c r="F1319" s="65" t="s">
        <v>346</v>
      </c>
      <c r="G1319" s="72">
        <v>30.85</v>
      </c>
      <c r="H1319" s="67"/>
      <c r="I1319" s="65"/>
      <c r="J1319" s="64">
        <v>45469.8293865741</v>
      </c>
    </row>
    <row r="1320" spans="1:10" x14ac:dyDescent="0.25">
      <c r="A1320" s="63">
        <v>354</v>
      </c>
      <c r="B1320" s="64">
        <v>45469</v>
      </c>
      <c r="C1320" s="65" t="s">
        <v>1486</v>
      </c>
      <c r="D1320" s="62" t="s">
        <v>1487</v>
      </c>
      <c r="E1320" s="66" t="s">
        <v>353</v>
      </c>
      <c r="F1320" s="65" t="s">
        <v>354</v>
      </c>
      <c r="G1320" s="72">
        <v>0.72</v>
      </c>
      <c r="H1320" s="67"/>
      <c r="I1320" s="65"/>
      <c r="J1320" s="64">
        <v>45469.8293865741</v>
      </c>
    </row>
    <row r="1321" spans="1:10" x14ac:dyDescent="0.25">
      <c r="A1321" s="63">
        <v>354</v>
      </c>
      <c r="B1321" s="64">
        <v>45469</v>
      </c>
      <c r="C1321" s="65" t="s">
        <v>1486</v>
      </c>
      <c r="D1321" s="62" t="s">
        <v>1487</v>
      </c>
      <c r="E1321" s="66" t="s">
        <v>358</v>
      </c>
      <c r="F1321" s="65" t="s">
        <v>359</v>
      </c>
      <c r="G1321" s="72">
        <v>1.43</v>
      </c>
      <c r="H1321" s="67"/>
      <c r="I1321" s="65"/>
      <c r="J1321" s="64">
        <v>45469.8293865741</v>
      </c>
    </row>
    <row r="1322" spans="1:10" x14ac:dyDescent="0.25">
      <c r="A1322" s="63">
        <v>354</v>
      </c>
      <c r="B1322" s="64">
        <v>45469</v>
      </c>
      <c r="C1322" s="65" t="s">
        <v>1486</v>
      </c>
      <c r="D1322" s="62" t="s">
        <v>1487</v>
      </c>
      <c r="E1322" s="66" t="s">
        <v>802</v>
      </c>
      <c r="F1322" s="65" t="s">
        <v>803</v>
      </c>
      <c r="G1322" s="72">
        <v>28.7</v>
      </c>
      <c r="H1322" s="67"/>
      <c r="I1322" s="65"/>
      <c r="J1322" s="64">
        <v>45469.8293865741</v>
      </c>
    </row>
    <row r="1323" spans="1:10" x14ac:dyDescent="0.25">
      <c r="A1323" s="63">
        <v>354</v>
      </c>
      <c r="B1323" s="64">
        <v>45469</v>
      </c>
      <c r="C1323" s="65" t="s">
        <v>1486</v>
      </c>
      <c r="D1323" s="62" t="s">
        <v>1487</v>
      </c>
      <c r="E1323" s="66" t="s">
        <v>353</v>
      </c>
      <c r="F1323" s="65" t="s">
        <v>354</v>
      </c>
      <c r="G1323" s="72">
        <v>1.44</v>
      </c>
      <c r="H1323" s="67"/>
      <c r="I1323" s="65"/>
      <c r="J1323" s="64">
        <v>45469.8293865741</v>
      </c>
    </row>
    <row r="1324" spans="1:10" x14ac:dyDescent="0.25">
      <c r="A1324" s="63">
        <v>354</v>
      </c>
      <c r="B1324" s="64">
        <v>45469</v>
      </c>
      <c r="C1324" s="65" t="s">
        <v>1486</v>
      </c>
      <c r="D1324" s="62" t="s">
        <v>1487</v>
      </c>
      <c r="E1324" s="66" t="s">
        <v>358</v>
      </c>
      <c r="F1324" s="65" t="s">
        <v>359</v>
      </c>
      <c r="G1324" s="72">
        <v>2.86</v>
      </c>
      <c r="H1324" s="67"/>
      <c r="I1324" s="65"/>
      <c r="J1324" s="64">
        <v>45469.8293865741</v>
      </c>
    </row>
    <row r="1325" spans="1:10" x14ac:dyDescent="0.25">
      <c r="A1325" s="63">
        <v>354</v>
      </c>
      <c r="B1325" s="64">
        <v>45469</v>
      </c>
      <c r="C1325" s="65" t="s">
        <v>1486</v>
      </c>
      <c r="D1325" s="62" t="s">
        <v>1487</v>
      </c>
      <c r="E1325" s="66" t="s">
        <v>409</v>
      </c>
      <c r="F1325" s="65" t="s">
        <v>410</v>
      </c>
      <c r="G1325" s="72">
        <v>232.51</v>
      </c>
      <c r="H1325" s="67"/>
      <c r="I1325" s="65"/>
      <c r="J1325" s="64">
        <v>45469.8293865741</v>
      </c>
    </row>
    <row r="1326" spans="1:10" x14ac:dyDescent="0.25">
      <c r="A1326" s="63">
        <v>354</v>
      </c>
      <c r="B1326" s="64">
        <v>45469</v>
      </c>
      <c r="C1326" s="65" t="s">
        <v>1486</v>
      </c>
      <c r="D1326" s="62" t="s">
        <v>1487</v>
      </c>
      <c r="E1326" s="66" t="s">
        <v>353</v>
      </c>
      <c r="F1326" s="65" t="s">
        <v>354</v>
      </c>
      <c r="G1326" s="72">
        <v>11.63</v>
      </c>
      <c r="H1326" s="67"/>
      <c r="I1326" s="65"/>
      <c r="J1326" s="64">
        <v>45469.8293865741</v>
      </c>
    </row>
    <row r="1327" spans="1:10" x14ac:dyDescent="0.25">
      <c r="A1327" s="63">
        <v>354</v>
      </c>
      <c r="B1327" s="64">
        <v>45469</v>
      </c>
      <c r="C1327" s="65" t="s">
        <v>1486</v>
      </c>
      <c r="D1327" s="62" t="s">
        <v>1487</v>
      </c>
      <c r="E1327" s="66" t="s">
        <v>358</v>
      </c>
      <c r="F1327" s="65" t="s">
        <v>359</v>
      </c>
      <c r="G1327" s="72">
        <v>23.19</v>
      </c>
      <c r="H1327" s="67"/>
      <c r="I1327" s="65"/>
      <c r="J1327" s="64">
        <v>45469.8293865741</v>
      </c>
    </row>
    <row r="1328" spans="1:10" x14ac:dyDescent="0.25">
      <c r="A1328" s="63">
        <v>355</v>
      </c>
      <c r="B1328" s="64">
        <v>45468</v>
      </c>
      <c r="C1328" s="65" t="s">
        <v>1488</v>
      </c>
      <c r="D1328" s="62" t="s">
        <v>1489</v>
      </c>
      <c r="E1328" s="66" t="s">
        <v>342</v>
      </c>
      <c r="F1328" s="65" t="s">
        <v>340</v>
      </c>
      <c r="G1328" s="72"/>
      <c r="H1328" s="67">
        <v>444.44</v>
      </c>
      <c r="I1328" s="65"/>
      <c r="J1328" s="64">
        <v>45469.831284722197</v>
      </c>
    </row>
    <row r="1329" spans="1:10" x14ac:dyDescent="0.25">
      <c r="A1329" s="63">
        <v>355</v>
      </c>
      <c r="B1329" s="64">
        <v>45468</v>
      </c>
      <c r="C1329" s="65" t="s">
        <v>1488</v>
      </c>
      <c r="D1329" s="62" t="s">
        <v>1489</v>
      </c>
      <c r="E1329" s="66" t="s">
        <v>802</v>
      </c>
      <c r="F1329" s="65" t="s">
        <v>803</v>
      </c>
      <c r="G1329" s="72">
        <v>193.28</v>
      </c>
      <c r="H1329" s="67"/>
      <c r="I1329" s="65"/>
      <c r="J1329" s="64">
        <v>45469.831284722197</v>
      </c>
    </row>
    <row r="1330" spans="1:10" x14ac:dyDescent="0.25">
      <c r="A1330" s="63">
        <v>355</v>
      </c>
      <c r="B1330" s="64">
        <v>45468</v>
      </c>
      <c r="C1330" s="65" t="s">
        <v>1488</v>
      </c>
      <c r="D1330" s="62" t="s">
        <v>1489</v>
      </c>
      <c r="E1330" s="66" t="s">
        <v>353</v>
      </c>
      <c r="F1330" s="65" t="s">
        <v>354</v>
      </c>
      <c r="G1330" s="72">
        <v>9.66</v>
      </c>
      <c r="H1330" s="67"/>
      <c r="I1330" s="65"/>
      <c r="J1330" s="64">
        <v>45469.831284722197</v>
      </c>
    </row>
    <row r="1331" spans="1:10" x14ac:dyDescent="0.25">
      <c r="A1331" s="63">
        <v>355</v>
      </c>
      <c r="B1331" s="64">
        <v>45468</v>
      </c>
      <c r="C1331" s="65" t="s">
        <v>1488</v>
      </c>
      <c r="D1331" s="62" t="s">
        <v>1489</v>
      </c>
      <c r="E1331" s="66" t="s">
        <v>358</v>
      </c>
      <c r="F1331" s="65" t="s">
        <v>359</v>
      </c>
      <c r="G1331" s="72">
        <v>19.28</v>
      </c>
      <c r="H1331" s="67"/>
      <c r="I1331" s="65"/>
      <c r="J1331" s="64">
        <v>45469.831284722197</v>
      </c>
    </row>
    <row r="1332" spans="1:10" x14ac:dyDescent="0.25">
      <c r="A1332" s="63">
        <v>355</v>
      </c>
      <c r="B1332" s="64">
        <v>45468</v>
      </c>
      <c r="C1332" s="65" t="s">
        <v>1488</v>
      </c>
      <c r="D1332" s="62" t="s">
        <v>1489</v>
      </c>
      <c r="E1332" s="66" t="s">
        <v>409</v>
      </c>
      <c r="F1332" s="65" t="s">
        <v>410</v>
      </c>
      <c r="G1332" s="72">
        <v>193.28</v>
      </c>
      <c r="H1332" s="67"/>
      <c r="I1332" s="65"/>
      <c r="J1332" s="64">
        <v>45469.831284722197</v>
      </c>
    </row>
    <row r="1333" spans="1:10" x14ac:dyDescent="0.25">
      <c r="A1333" s="63">
        <v>355</v>
      </c>
      <c r="B1333" s="64">
        <v>45468</v>
      </c>
      <c r="C1333" s="65" t="s">
        <v>1488</v>
      </c>
      <c r="D1333" s="62" t="s">
        <v>1489</v>
      </c>
      <c r="E1333" s="66" t="s">
        <v>353</v>
      </c>
      <c r="F1333" s="65" t="s">
        <v>354</v>
      </c>
      <c r="G1333" s="72">
        <v>9.66</v>
      </c>
      <c r="H1333" s="67"/>
      <c r="I1333" s="65"/>
      <c r="J1333" s="64">
        <v>45469.831284722197</v>
      </c>
    </row>
    <row r="1334" spans="1:10" x14ac:dyDescent="0.25">
      <c r="A1334" s="63">
        <v>355</v>
      </c>
      <c r="B1334" s="64">
        <v>45468</v>
      </c>
      <c r="C1334" s="65" t="s">
        <v>1488</v>
      </c>
      <c r="D1334" s="62" t="s">
        <v>1489</v>
      </c>
      <c r="E1334" s="66" t="s">
        <v>358</v>
      </c>
      <c r="F1334" s="65" t="s">
        <v>359</v>
      </c>
      <c r="G1334" s="72">
        <v>19.28</v>
      </c>
      <c r="H1334" s="67"/>
      <c r="I1334" s="65"/>
      <c r="J1334" s="64">
        <v>45469.831284722197</v>
      </c>
    </row>
    <row r="1335" spans="1:10" x14ac:dyDescent="0.25">
      <c r="A1335" s="63">
        <v>356</v>
      </c>
      <c r="B1335" s="64">
        <v>45468</v>
      </c>
      <c r="C1335" s="65" t="s">
        <v>1490</v>
      </c>
      <c r="D1335" s="62" t="s">
        <v>270</v>
      </c>
      <c r="E1335" s="66" t="s">
        <v>409</v>
      </c>
      <c r="F1335" s="65" t="s">
        <v>410</v>
      </c>
      <c r="G1335" s="72">
        <v>29.95</v>
      </c>
      <c r="H1335" s="67"/>
      <c r="I1335" s="65"/>
      <c r="J1335" s="64">
        <v>45469.836944444403</v>
      </c>
    </row>
    <row r="1336" spans="1:10" x14ac:dyDescent="0.25">
      <c r="A1336" s="63">
        <v>356</v>
      </c>
      <c r="B1336" s="64">
        <v>45468</v>
      </c>
      <c r="C1336" s="65" t="s">
        <v>1490</v>
      </c>
      <c r="D1336" s="62" t="s">
        <v>270</v>
      </c>
      <c r="E1336" s="66" t="s">
        <v>342</v>
      </c>
      <c r="F1336" s="65" t="s">
        <v>340</v>
      </c>
      <c r="G1336" s="72"/>
      <c r="H1336" s="67">
        <v>29.95</v>
      </c>
      <c r="I1336" s="65"/>
      <c r="J1336" s="64">
        <v>45469.836944444403</v>
      </c>
    </row>
    <row r="1337" spans="1:10" x14ac:dyDescent="0.25">
      <c r="A1337" s="63">
        <v>357</v>
      </c>
      <c r="B1337" s="64">
        <v>45358</v>
      </c>
      <c r="C1337" s="65" t="s">
        <v>1675</v>
      </c>
      <c r="D1337" s="62" t="s">
        <v>1676</v>
      </c>
      <c r="E1337" s="66" t="s">
        <v>342</v>
      </c>
      <c r="F1337" s="65" t="s">
        <v>340</v>
      </c>
      <c r="G1337" s="72"/>
      <c r="H1337" s="67">
        <v>62.44</v>
      </c>
      <c r="I1337" s="65"/>
      <c r="J1337" s="64">
        <v>45476.635092592602</v>
      </c>
    </row>
    <row r="1338" spans="1:10" x14ac:dyDescent="0.25">
      <c r="A1338" s="63">
        <v>357</v>
      </c>
      <c r="B1338" s="64">
        <v>45358</v>
      </c>
      <c r="C1338" s="65" t="s">
        <v>1675</v>
      </c>
      <c r="D1338" s="62" t="s">
        <v>1676</v>
      </c>
      <c r="E1338" s="66" t="s">
        <v>345</v>
      </c>
      <c r="F1338" s="65" t="s">
        <v>346</v>
      </c>
      <c r="G1338" s="72">
        <v>28.37</v>
      </c>
      <c r="H1338" s="67"/>
      <c r="I1338" s="65"/>
      <c r="J1338" s="64">
        <v>45476.635092592602</v>
      </c>
    </row>
    <row r="1339" spans="1:10" x14ac:dyDescent="0.25">
      <c r="A1339" s="63">
        <v>357</v>
      </c>
      <c r="B1339" s="64">
        <v>45358</v>
      </c>
      <c r="C1339" s="65" t="s">
        <v>1675</v>
      </c>
      <c r="D1339" s="62" t="s">
        <v>1676</v>
      </c>
      <c r="E1339" s="66" t="s">
        <v>353</v>
      </c>
      <c r="F1339" s="65" t="s">
        <v>354</v>
      </c>
      <c r="G1339" s="72">
        <v>0.61</v>
      </c>
      <c r="H1339" s="67"/>
      <c r="I1339" s="65"/>
      <c r="J1339" s="64">
        <v>45476.635092592602</v>
      </c>
    </row>
    <row r="1340" spans="1:10" x14ac:dyDescent="0.25">
      <c r="A1340" s="63">
        <v>357</v>
      </c>
      <c r="B1340" s="64">
        <v>45358</v>
      </c>
      <c r="C1340" s="65" t="s">
        <v>1675</v>
      </c>
      <c r="D1340" s="62" t="s">
        <v>1676</v>
      </c>
      <c r="E1340" s="66" t="s">
        <v>358</v>
      </c>
      <c r="F1340" s="65" t="s">
        <v>359</v>
      </c>
      <c r="G1340" s="72">
        <v>1.21</v>
      </c>
      <c r="H1340" s="67"/>
      <c r="I1340" s="65"/>
      <c r="J1340" s="64">
        <v>45476.635092592602</v>
      </c>
    </row>
    <row r="1341" spans="1:10" x14ac:dyDescent="0.25">
      <c r="A1341" s="63">
        <v>357</v>
      </c>
      <c r="B1341" s="64">
        <v>45358</v>
      </c>
      <c r="C1341" s="65" t="s">
        <v>1675</v>
      </c>
      <c r="D1341" s="62" t="s">
        <v>1676</v>
      </c>
      <c r="E1341" s="66" t="s">
        <v>345</v>
      </c>
      <c r="F1341" s="65" t="s">
        <v>346</v>
      </c>
      <c r="G1341" s="72">
        <v>30</v>
      </c>
      <c r="H1341" s="67"/>
      <c r="I1341" s="65"/>
      <c r="J1341" s="64">
        <v>45476.635092592602</v>
      </c>
    </row>
    <row r="1342" spans="1:10" x14ac:dyDescent="0.25">
      <c r="A1342" s="63">
        <v>357</v>
      </c>
      <c r="B1342" s="64">
        <v>45358</v>
      </c>
      <c r="C1342" s="65" t="s">
        <v>1675</v>
      </c>
      <c r="D1342" s="62" t="s">
        <v>1676</v>
      </c>
      <c r="E1342" s="66" t="s">
        <v>353</v>
      </c>
      <c r="F1342" s="65" t="s">
        <v>354</v>
      </c>
      <c r="G1342" s="72">
        <v>0.75</v>
      </c>
      <c r="H1342" s="67"/>
      <c r="I1342" s="65"/>
      <c r="J1342" s="64">
        <v>45476.635092592602</v>
      </c>
    </row>
    <row r="1343" spans="1:10" x14ac:dyDescent="0.25">
      <c r="A1343" s="63">
        <v>357</v>
      </c>
      <c r="B1343" s="64">
        <v>45358</v>
      </c>
      <c r="C1343" s="65" t="s">
        <v>1675</v>
      </c>
      <c r="D1343" s="62" t="s">
        <v>1676</v>
      </c>
      <c r="E1343" s="66" t="s">
        <v>358</v>
      </c>
      <c r="F1343" s="65" t="s">
        <v>359</v>
      </c>
      <c r="G1343" s="72">
        <v>1.5</v>
      </c>
      <c r="H1343" s="67"/>
      <c r="I1343" s="65"/>
      <c r="J1343" s="64">
        <v>45476.635092592602</v>
      </c>
    </row>
    <row r="1344" spans="1:10" x14ac:dyDescent="0.25">
      <c r="A1344" s="63">
        <v>358</v>
      </c>
      <c r="B1344" s="64">
        <v>45475</v>
      </c>
      <c r="C1344" s="65" t="s">
        <v>1680</v>
      </c>
      <c r="D1344" s="62" t="s">
        <v>1681</v>
      </c>
      <c r="E1344" s="66" t="s">
        <v>342</v>
      </c>
      <c r="F1344" s="65" t="s">
        <v>340</v>
      </c>
      <c r="G1344" s="72"/>
      <c r="H1344" s="67">
        <v>199.95</v>
      </c>
      <c r="I1344" s="65"/>
      <c r="J1344" s="64">
        <v>45476.689814814803</v>
      </c>
    </row>
    <row r="1345" spans="1:10" x14ac:dyDescent="0.25">
      <c r="A1345" s="63">
        <v>358</v>
      </c>
      <c r="B1345" s="64">
        <v>45475</v>
      </c>
      <c r="C1345" s="65" t="s">
        <v>1680</v>
      </c>
      <c r="D1345" s="62" t="s">
        <v>1681</v>
      </c>
      <c r="E1345" s="66" t="s">
        <v>1630</v>
      </c>
      <c r="F1345" s="65" t="s">
        <v>1629</v>
      </c>
      <c r="G1345" s="72">
        <v>199.95</v>
      </c>
      <c r="H1345" s="67"/>
      <c r="I1345" s="65"/>
      <c r="J1345" s="64">
        <v>45476.689814814803</v>
      </c>
    </row>
    <row r="1346" spans="1:10" x14ac:dyDescent="0.25">
      <c r="A1346" s="63">
        <v>359</v>
      </c>
      <c r="B1346" s="64">
        <v>45475</v>
      </c>
      <c r="C1346" s="65" t="s">
        <v>1682</v>
      </c>
      <c r="D1346" s="62" t="s">
        <v>1683</v>
      </c>
      <c r="E1346" s="66" t="s">
        <v>342</v>
      </c>
      <c r="F1346" s="65" t="s">
        <v>340</v>
      </c>
      <c r="G1346" s="72"/>
      <c r="H1346" s="67">
        <v>3500</v>
      </c>
      <c r="I1346" s="65"/>
      <c r="J1346" s="64">
        <v>45476.697349536997</v>
      </c>
    </row>
    <row r="1347" spans="1:10" x14ac:dyDescent="0.25">
      <c r="A1347" s="63">
        <v>359</v>
      </c>
      <c r="B1347" s="64">
        <v>45475</v>
      </c>
      <c r="C1347" s="65" t="s">
        <v>1682</v>
      </c>
      <c r="D1347" s="62" t="s">
        <v>1683</v>
      </c>
      <c r="E1347" s="66" t="s">
        <v>692</v>
      </c>
      <c r="F1347" s="65" t="s">
        <v>1617</v>
      </c>
      <c r="G1347" s="72">
        <v>3500</v>
      </c>
      <c r="H1347" s="67"/>
      <c r="I1347" s="65"/>
      <c r="J1347" s="64">
        <v>45476.697349536997</v>
      </c>
    </row>
    <row r="1348" spans="1:10" x14ac:dyDescent="0.25">
      <c r="A1348" s="63">
        <v>360</v>
      </c>
      <c r="B1348" s="64">
        <v>45476</v>
      </c>
      <c r="C1348" s="65" t="s">
        <v>1685</v>
      </c>
      <c r="D1348" s="62" t="s">
        <v>1686</v>
      </c>
      <c r="E1348" s="66" t="s">
        <v>342</v>
      </c>
      <c r="F1348" s="65" t="s">
        <v>340</v>
      </c>
      <c r="G1348" s="72"/>
      <c r="H1348" s="67">
        <v>4895.6499999999996</v>
      </c>
      <c r="I1348" s="65"/>
      <c r="J1348" s="64">
        <v>45476.703738425902</v>
      </c>
    </row>
    <row r="1349" spans="1:10" x14ac:dyDescent="0.25">
      <c r="A1349" s="63">
        <v>360</v>
      </c>
      <c r="B1349" s="64">
        <v>45476</v>
      </c>
      <c r="C1349" s="65" t="s">
        <v>1685</v>
      </c>
      <c r="D1349" s="62" t="s">
        <v>1686</v>
      </c>
      <c r="E1349" s="66" t="s">
        <v>369</v>
      </c>
      <c r="F1349" s="65" t="s">
        <v>370</v>
      </c>
      <c r="G1349" s="72">
        <v>4170.4799999999996</v>
      </c>
      <c r="H1349" s="67"/>
      <c r="I1349" s="65"/>
      <c r="J1349" s="64">
        <v>45476.703738425902</v>
      </c>
    </row>
    <row r="1350" spans="1:10" x14ac:dyDescent="0.25">
      <c r="A1350" s="63">
        <v>360</v>
      </c>
      <c r="B1350" s="64">
        <v>45476</v>
      </c>
      <c r="C1350" s="65" t="s">
        <v>1685</v>
      </c>
      <c r="D1350" s="62" t="s">
        <v>1686</v>
      </c>
      <c r="E1350" s="66" t="s">
        <v>353</v>
      </c>
      <c r="F1350" s="65" t="s">
        <v>354</v>
      </c>
      <c r="G1350" s="72">
        <v>208.52</v>
      </c>
      <c r="H1350" s="67"/>
      <c r="I1350" s="65"/>
      <c r="J1350" s="64">
        <v>45476.703738425902</v>
      </c>
    </row>
    <row r="1351" spans="1:10" x14ac:dyDescent="0.25">
      <c r="A1351" s="63">
        <v>360</v>
      </c>
      <c r="B1351" s="64">
        <v>45476</v>
      </c>
      <c r="C1351" s="65" t="s">
        <v>1685</v>
      </c>
      <c r="D1351" s="62" t="s">
        <v>1686</v>
      </c>
      <c r="E1351" s="66" t="s">
        <v>358</v>
      </c>
      <c r="F1351" s="65" t="s">
        <v>359</v>
      </c>
      <c r="G1351" s="72">
        <v>416</v>
      </c>
      <c r="H1351" s="67"/>
      <c r="I1351" s="65"/>
      <c r="J1351" s="64">
        <v>45476.703738425902</v>
      </c>
    </row>
    <row r="1352" spans="1:10" x14ac:dyDescent="0.25">
      <c r="A1352" s="63">
        <v>360</v>
      </c>
      <c r="B1352" s="64">
        <v>45476</v>
      </c>
      <c r="C1352" s="65" t="s">
        <v>1685</v>
      </c>
      <c r="D1352" s="62" t="s">
        <v>1686</v>
      </c>
      <c r="E1352" s="66" t="s">
        <v>369</v>
      </c>
      <c r="F1352" s="65" t="s">
        <v>370</v>
      </c>
      <c r="G1352" s="72">
        <v>87.54</v>
      </c>
      <c r="H1352" s="67"/>
      <c r="I1352" s="65"/>
      <c r="J1352" s="64">
        <v>45476.703738425902</v>
      </c>
    </row>
    <row r="1353" spans="1:10" x14ac:dyDescent="0.25">
      <c r="A1353" s="63">
        <v>360</v>
      </c>
      <c r="B1353" s="64">
        <v>45476</v>
      </c>
      <c r="C1353" s="65" t="s">
        <v>1685</v>
      </c>
      <c r="D1353" s="62" t="s">
        <v>1686</v>
      </c>
      <c r="E1353" s="66" t="s">
        <v>353</v>
      </c>
      <c r="F1353" s="65" t="s">
        <v>354</v>
      </c>
      <c r="G1353" s="72">
        <v>4.38</v>
      </c>
      <c r="H1353" s="67"/>
      <c r="I1353" s="65"/>
      <c r="J1353" s="64">
        <v>45476.703738425902</v>
      </c>
    </row>
    <row r="1354" spans="1:10" x14ac:dyDescent="0.25">
      <c r="A1354" s="63">
        <v>360</v>
      </c>
      <c r="B1354" s="64">
        <v>45476</v>
      </c>
      <c r="C1354" s="65" t="s">
        <v>1685</v>
      </c>
      <c r="D1354" s="62" t="s">
        <v>1686</v>
      </c>
      <c r="E1354" s="66" t="s">
        <v>358</v>
      </c>
      <c r="F1354" s="65" t="s">
        <v>359</v>
      </c>
      <c r="G1354" s="72">
        <v>8.73</v>
      </c>
      <c r="H1354" s="67"/>
      <c r="I1354" s="65"/>
      <c r="J1354" s="64">
        <v>45476.703738425902</v>
      </c>
    </row>
    <row r="1355" spans="1:10" x14ac:dyDescent="0.25">
      <c r="A1355" s="63">
        <v>361</v>
      </c>
      <c r="B1355" s="64">
        <v>45476</v>
      </c>
      <c r="C1355" s="65" t="s">
        <v>1688</v>
      </c>
      <c r="D1355" s="62" t="s">
        <v>1689</v>
      </c>
      <c r="E1355" s="66" t="s">
        <v>342</v>
      </c>
      <c r="F1355" s="65" t="s">
        <v>340</v>
      </c>
      <c r="G1355" s="72"/>
      <c r="H1355" s="67">
        <v>299.95</v>
      </c>
      <c r="I1355" s="65"/>
      <c r="J1355" s="64">
        <v>45477.466851851903</v>
      </c>
    </row>
    <row r="1356" spans="1:10" x14ac:dyDescent="0.25">
      <c r="A1356" s="63">
        <v>361</v>
      </c>
      <c r="B1356" s="64">
        <v>45476</v>
      </c>
      <c r="C1356" s="65" t="s">
        <v>1688</v>
      </c>
      <c r="D1356" s="62" t="s">
        <v>1689</v>
      </c>
      <c r="E1356" s="66" t="s">
        <v>345</v>
      </c>
      <c r="F1356" s="65" t="s">
        <v>346</v>
      </c>
      <c r="G1356" s="72">
        <v>280.42</v>
      </c>
      <c r="H1356" s="67"/>
      <c r="I1356" s="65"/>
      <c r="J1356" s="64">
        <v>45477.466851851903</v>
      </c>
    </row>
    <row r="1357" spans="1:10" x14ac:dyDescent="0.25">
      <c r="A1357" s="63">
        <v>361</v>
      </c>
      <c r="B1357" s="64">
        <v>45476</v>
      </c>
      <c r="C1357" s="65" t="s">
        <v>1688</v>
      </c>
      <c r="D1357" s="62" t="s">
        <v>1689</v>
      </c>
      <c r="E1357" s="66" t="s">
        <v>353</v>
      </c>
      <c r="F1357" s="65" t="s">
        <v>354</v>
      </c>
      <c r="G1357" s="72">
        <v>6.52</v>
      </c>
      <c r="H1357" s="67"/>
      <c r="I1357" s="65"/>
      <c r="J1357" s="64">
        <v>45477.466851851903</v>
      </c>
    </row>
    <row r="1358" spans="1:10" x14ac:dyDescent="0.25">
      <c r="A1358" s="63">
        <v>361</v>
      </c>
      <c r="B1358" s="64">
        <v>45476</v>
      </c>
      <c r="C1358" s="65" t="s">
        <v>1688</v>
      </c>
      <c r="D1358" s="62" t="s">
        <v>1689</v>
      </c>
      <c r="E1358" s="66" t="s">
        <v>358</v>
      </c>
      <c r="F1358" s="65" t="s">
        <v>359</v>
      </c>
      <c r="G1358" s="72">
        <v>13.01</v>
      </c>
      <c r="H1358" s="67"/>
      <c r="I1358" s="65"/>
      <c r="J1358" s="64">
        <v>45477.466851851903</v>
      </c>
    </row>
    <row r="1359" spans="1:10" x14ac:dyDescent="0.25">
      <c r="A1359" s="63">
        <v>362</v>
      </c>
      <c r="B1359" s="64">
        <v>45475</v>
      </c>
      <c r="C1359" s="65" t="s">
        <v>1691</v>
      </c>
      <c r="D1359" s="62" t="s">
        <v>1692</v>
      </c>
      <c r="E1359" s="66" t="s">
        <v>342</v>
      </c>
      <c r="F1359" s="65" t="s">
        <v>340</v>
      </c>
      <c r="G1359" s="72"/>
      <c r="H1359" s="67">
        <v>159.88999999999999</v>
      </c>
      <c r="I1359" s="65"/>
      <c r="J1359" s="64">
        <v>45477.474305555603</v>
      </c>
    </row>
    <row r="1360" spans="1:10" x14ac:dyDescent="0.25">
      <c r="A1360" s="63">
        <v>362</v>
      </c>
      <c r="B1360" s="64">
        <v>45475</v>
      </c>
      <c r="C1360" s="65" t="s">
        <v>1691</v>
      </c>
      <c r="D1360" s="62" t="s">
        <v>1692</v>
      </c>
      <c r="E1360" s="66" t="s">
        <v>345</v>
      </c>
      <c r="F1360" s="65" t="s">
        <v>346</v>
      </c>
      <c r="G1360" s="72">
        <v>149.47</v>
      </c>
      <c r="H1360" s="67"/>
      <c r="I1360" s="65"/>
      <c r="J1360" s="64">
        <v>45477.474305555603</v>
      </c>
    </row>
    <row r="1361" spans="1:10" x14ac:dyDescent="0.25">
      <c r="A1361" s="63">
        <v>362</v>
      </c>
      <c r="B1361" s="64">
        <v>45475</v>
      </c>
      <c r="C1361" s="65" t="s">
        <v>1691</v>
      </c>
      <c r="D1361" s="62" t="s">
        <v>1692</v>
      </c>
      <c r="E1361" s="66" t="s">
        <v>353</v>
      </c>
      <c r="F1361" s="65" t="s">
        <v>354</v>
      </c>
      <c r="G1361" s="72">
        <v>3.48</v>
      </c>
      <c r="H1361" s="67"/>
      <c r="I1361" s="65"/>
      <c r="J1361" s="64">
        <v>45477.474305555603</v>
      </c>
    </row>
    <row r="1362" spans="1:10" x14ac:dyDescent="0.25">
      <c r="A1362" s="63">
        <v>362</v>
      </c>
      <c r="B1362" s="64">
        <v>45475</v>
      </c>
      <c r="C1362" s="65" t="s">
        <v>1691</v>
      </c>
      <c r="D1362" s="62" t="s">
        <v>1692</v>
      </c>
      <c r="E1362" s="66" t="s">
        <v>358</v>
      </c>
      <c r="F1362" s="65" t="s">
        <v>359</v>
      </c>
      <c r="G1362" s="72">
        <v>6.94</v>
      </c>
      <c r="H1362" s="67"/>
      <c r="I1362" s="65"/>
      <c r="J1362" s="64">
        <v>45477.474305555603</v>
      </c>
    </row>
    <row r="1363" spans="1:10" x14ac:dyDescent="0.25">
      <c r="A1363" s="63">
        <v>363</v>
      </c>
      <c r="B1363" s="64">
        <v>45474</v>
      </c>
      <c r="C1363" s="65" t="s">
        <v>1693</v>
      </c>
      <c r="D1363" s="62" t="s">
        <v>1694</v>
      </c>
      <c r="E1363" s="66" t="s">
        <v>342</v>
      </c>
      <c r="F1363" s="65" t="s">
        <v>340</v>
      </c>
      <c r="G1363" s="72"/>
      <c r="H1363" s="67">
        <v>17845</v>
      </c>
      <c r="I1363" s="65"/>
      <c r="J1363" s="64">
        <v>45477.477048611101</v>
      </c>
    </row>
    <row r="1364" spans="1:10" x14ac:dyDescent="0.25">
      <c r="A1364" s="63">
        <v>363</v>
      </c>
      <c r="B1364" s="64">
        <v>45474</v>
      </c>
      <c r="C1364" s="65" t="s">
        <v>1693</v>
      </c>
      <c r="D1364" s="62" t="s">
        <v>1694</v>
      </c>
      <c r="E1364" s="66" t="s">
        <v>692</v>
      </c>
      <c r="F1364" s="65" t="s">
        <v>1617</v>
      </c>
      <c r="G1364" s="72">
        <v>17845</v>
      </c>
      <c r="H1364" s="67"/>
      <c r="I1364" s="65"/>
      <c r="J1364" s="64">
        <v>45477.477048611101</v>
      </c>
    </row>
    <row r="1365" spans="1:10" x14ac:dyDescent="0.25">
      <c r="A1365" s="63">
        <v>364</v>
      </c>
      <c r="B1365" s="64">
        <v>45473</v>
      </c>
      <c r="C1365" s="65" t="s">
        <v>1695</v>
      </c>
      <c r="D1365" s="62" t="s">
        <v>1696</v>
      </c>
      <c r="E1365" s="66" t="s">
        <v>342</v>
      </c>
      <c r="F1365" s="65" t="s">
        <v>340</v>
      </c>
      <c r="G1365" s="72"/>
      <c r="H1365" s="67">
        <v>8745</v>
      </c>
      <c r="I1365" s="65"/>
      <c r="J1365" s="64">
        <v>45477.484363425901</v>
      </c>
    </row>
    <row r="1366" spans="1:10" x14ac:dyDescent="0.25">
      <c r="A1366" s="63">
        <v>364</v>
      </c>
      <c r="B1366" s="64">
        <v>45473</v>
      </c>
      <c r="C1366" s="65" t="s">
        <v>1695</v>
      </c>
      <c r="D1366" s="62" t="s">
        <v>1696</v>
      </c>
      <c r="E1366" s="66" t="s">
        <v>693</v>
      </c>
      <c r="F1366" s="65" t="s">
        <v>1621</v>
      </c>
      <c r="G1366" s="72">
        <v>8745</v>
      </c>
      <c r="H1366" s="67"/>
      <c r="I1366" s="65"/>
      <c r="J1366" s="64">
        <v>45477.484363425901</v>
      </c>
    </row>
    <row r="1367" spans="1:10" x14ac:dyDescent="0.25">
      <c r="A1367" s="63">
        <v>365</v>
      </c>
      <c r="B1367" s="64">
        <v>45473</v>
      </c>
      <c r="C1367" s="65" t="s">
        <v>1701</v>
      </c>
      <c r="D1367" s="62" t="s">
        <v>1702</v>
      </c>
      <c r="E1367" s="66" t="s">
        <v>342</v>
      </c>
      <c r="F1367" s="65" t="s">
        <v>340</v>
      </c>
      <c r="G1367" s="72"/>
      <c r="H1367" s="67">
        <v>199.99</v>
      </c>
      <c r="I1367" s="65"/>
      <c r="J1367" s="64">
        <v>45477.488159722197</v>
      </c>
    </row>
    <row r="1368" spans="1:10" x14ac:dyDescent="0.25">
      <c r="A1368" s="63">
        <v>365</v>
      </c>
      <c r="B1368" s="64">
        <v>45473</v>
      </c>
      <c r="C1368" s="65" t="s">
        <v>1701</v>
      </c>
      <c r="D1368" s="62" t="s">
        <v>1702</v>
      </c>
      <c r="E1368" s="66" t="s">
        <v>802</v>
      </c>
      <c r="F1368" s="65" t="s">
        <v>803</v>
      </c>
      <c r="G1368" s="72">
        <v>173.94</v>
      </c>
      <c r="H1368" s="67"/>
      <c r="I1368" s="65"/>
      <c r="J1368" s="64">
        <v>45477.488159722197</v>
      </c>
    </row>
    <row r="1369" spans="1:10" x14ac:dyDescent="0.25">
      <c r="A1369" s="63">
        <v>365</v>
      </c>
      <c r="B1369" s="64">
        <v>45473</v>
      </c>
      <c r="C1369" s="65" t="s">
        <v>1701</v>
      </c>
      <c r="D1369" s="62" t="s">
        <v>1702</v>
      </c>
      <c r="E1369" s="66" t="s">
        <v>353</v>
      </c>
      <c r="F1369" s="65" t="s">
        <v>354</v>
      </c>
      <c r="G1369" s="72">
        <v>8.6999999999999993</v>
      </c>
      <c r="H1369" s="67"/>
      <c r="I1369" s="65"/>
      <c r="J1369" s="64">
        <v>45477.488159722197</v>
      </c>
    </row>
    <row r="1370" spans="1:10" x14ac:dyDescent="0.25">
      <c r="A1370" s="63">
        <v>365</v>
      </c>
      <c r="B1370" s="64">
        <v>45473</v>
      </c>
      <c r="C1370" s="65" t="s">
        <v>1701</v>
      </c>
      <c r="D1370" s="62" t="s">
        <v>1702</v>
      </c>
      <c r="E1370" s="66" t="s">
        <v>358</v>
      </c>
      <c r="F1370" s="65" t="s">
        <v>359</v>
      </c>
      <c r="G1370" s="72">
        <v>17.350000000000001</v>
      </c>
      <c r="H1370" s="67"/>
      <c r="I1370" s="65"/>
      <c r="J1370" s="64">
        <v>45477.488159722197</v>
      </c>
    </row>
    <row r="1371" spans="1:10" x14ac:dyDescent="0.25">
      <c r="A1371" s="63">
        <v>366</v>
      </c>
      <c r="B1371" s="64">
        <v>45443</v>
      </c>
      <c r="C1371" s="65" t="s">
        <v>1704</v>
      </c>
      <c r="D1371" s="62" t="s">
        <v>1705</v>
      </c>
      <c r="E1371" s="66" t="s">
        <v>342</v>
      </c>
      <c r="F1371" s="65" t="s">
        <v>340</v>
      </c>
      <c r="G1371" s="72"/>
      <c r="H1371" s="67">
        <v>299.95</v>
      </c>
      <c r="I1371" s="65"/>
      <c r="J1371" s="64">
        <v>45477.492604166699</v>
      </c>
    </row>
    <row r="1372" spans="1:10" x14ac:dyDescent="0.25">
      <c r="A1372" s="63">
        <v>366</v>
      </c>
      <c r="B1372" s="64">
        <v>45443</v>
      </c>
      <c r="C1372" s="65" t="s">
        <v>1704</v>
      </c>
      <c r="D1372" s="62" t="s">
        <v>1705</v>
      </c>
      <c r="E1372" s="66" t="s">
        <v>802</v>
      </c>
      <c r="F1372" s="65" t="s">
        <v>803</v>
      </c>
      <c r="G1372" s="72">
        <v>260.89</v>
      </c>
      <c r="H1372" s="67"/>
      <c r="I1372" s="65"/>
      <c r="J1372" s="64">
        <v>45477.492604166699</v>
      </c>
    </row>
    <row r="1373" spans="1:10" x14ac:dyDescent="0.25">
      <c r="A1373" s="63">
        <v>366</v>
      </c>
      <c r="B1373" s="64">
        <v>45443</v>
      </c>
      <c r="C1373" s="65" t="s">
        <v>1704</v>
      </c>
      <c r="D1373" s="62" t="s">
        <v>1705</v>
      </c>
      <c r="E1373" s="66" t="s">
        <v>353</v>
      </c>
      <c r="F1373" s="65" t="s">
        <v>354</v>
      </c>
      <c r="G1373" s="72">
        <v>13.04</v>
      </c>
      <c r="H1373" s="67"/>
      <c r="I1373" s="65"/>
      <c r="J1373" s="64">
        <v>45477.492604166699</v>
      </c>
    </row>
    <row r="1374" spans="1:10" x14ac:dyDescent="0.25">
      <c r="A1374" s="63">
        <v>366</v>
      </c>
      <c r="B1374" s="64">
        <v>45443</v>
      </c>
      <c r="C1374" s="65" t="s">
        <v>1704</v>
      </c>
      <c r="D1374" s="62" t="s">
        <v>1705</v>
      </c>
      <c r="E1374" s="66" t="s">
        <v>358</v>
      </c>
      <c r="F1374" s="65" t="s">
        <v>359</v>
      </c>
      <c r="G1374" s="72">
        <v>26.02</v>
      </c>
      <c r="H1374" s="67"/>
      <c r="I1374" s="65"/>
      <c r="J1374" s="64">
        <v>45477.492604166699</v>
      </c>
    </row>
    <row r="1375" spans="1:10" x14ac:dyDescent="0.25">
      <c r="A1375" s="63">
        <v>367</v>
      </c>
      <c r="B1375" s="64">
        <v>45412</v>
      </c>
      <c r="C1375" s="65" t="s">
        <v>1706</v>
      </c>
      <c r="D1375" s="62" t="s">
        <v>1707</v>
      </c>
      <c r="E1375" s="66" t="s">
        <v>342</v>
      </c>
      <c r="F1375" s="65" t="s">
        <v>340</v>
      </c>
      <c r="G1375" s="72"/>
      <c r="H1375" s="67">
        <v>999.95</v>
      </c>
      <c r="I1375" s="65"/>
      <c r="J1375" s="64">
        <v>45477.495532407404</v>
      </c>
    </row>
    <row r="1376" spans="1:10" x14ac:dyDescent="0.25">
      <c r="A1376" s="63">
        <v>367</v>
      </c>
      <c r="B1376" s="64">
        <v>45412</v>
      </c>
      <c r="C1376" s="65" t="s">
        <v>1706</v>
      </c>
      <c r="D1376" s="62" t="s">
        <v>1707</v>
      </c>
      <c r="E1376" s="66" t="s">
        <v>802</v>
      </c>
      <c r="F1376" s="65" t="s">
        <v>803</v>
      </c>
      <c r="G1376" s="72">
        <v>869.71</v>
      </c>
      <c r="H1376" s="67"/>
      <c r="I1376" s="65"/>
      <c r="J1376" s="64">
        <v>45477.495532407404</v>
      </c>
    </row>
    <row r="1377" spans="1:10" x14ac:dyDescent="0.25">
      <c r="A1377" s="63">
        <v>367</v>
      </c>
      <c r="B1377" s="64">
        <v>45412</v>
      </c>
      <c r="C1377" s="65" t="s">
        <v>1706</v>
      </c>
      <c r="D1377" s="62" t="s">
        <v>1707</v>
      </c>
      <c r="E1377" s="66" t="s">
        <v>353</v>
      </c>
      <c r="F1377" s="65" t="s">
        <v>354</v>
      </c>
      <c r="G1377" s="72">
        <v>43.49</v>
      </c>
      <c r="H1377" s="67"/>
      <c r="I1377" s="65"/>
      <c r="J1377" s="64">
        <v>45477.495532407404</v>
      </c>
    </row>
    <row r="1378" spans="1:10" x14ac:dyDescent="0.25">
      <c r="A1378" s="63">
        <v>367</v>
      </c>
      <c r="B1378" s="64">
        <v>45412</v>
      </c>
      <c r="C1378" s="65" t="s">
        <v>1706</v>
      </c>
      <c r="D1378" s="62" t="s">
        <v>1707</v>
      </c>
      <c r="E1378" s="66" t="s">
        <v>358</v>
      </c>
      <c r="F1378" s="65" t="s">
        <v>359</v>
      </c>
      <c r="G1378" s="72">
        <v>86.75</v>
      </c>
      <c r="H1378" s="67"/>
      <c r="I1378" s="65"/>
      <c r="J1378" s="64">
        <v>45477.495532407404</v>
      </c>
    </row>
    <row r="1379" spans="1:10" x14ac:dyDescent="0.25">
      <c r="A1379" s="63">
        <v>368</v>
      </c>
      <c r="B1379" s="64">
        <v>45477</v>
      </c>
      <c r="C1379" s="65" t="s">
        <v>1708</v>
      </c>
      <c r="D1379" s="62" t="s">
        <v>1709</v>
      </c>
      <c r="E1379" s="66" t="s">
        <v>342</v>
      </c>
      <c r="F1379" s="65" t="s">
        <v>340</v>
      </c>
      <c r="G1379" s="72"/>
      <c r="H1379" s="67">
        <v>187.53</v>
      </c>
      <c r="I1379" s="65"/>
      <c r="J1379" s="64">
        <v>45477.4980671296</v>
      </c>
    </row>
    <row r="1380" spans="1:10" x14ac:dyDescent="0.25">
      <c r="A1380" s="63">
        <v>368</v>
      </c>
      <c r="B1380" s="64">
        <v>45477</v>
      </c>
      <c r="C1380" s="65" t="s">
        <v>1708</v>
      </c>
      <c r="D1380" s="62" t="s">
        <v>1709</v>
      </c>
      <c r="E1380" s="66" t="s">
        <v>691</v>
      </c>
      <c r="F1380" s="65" t="s">
        <v>1181</v>
      </c>
      <c r="G1380" s="72">
        <v>163.1</v>
      </c>
      <c r="H1380" s="67"/>
      <c r="I1380" s="65"/>
      <c r="J1380" s="64">
        <v>45477.4980671296</v>
      </c>
    </row>
    <row r="1381" spans="1:10" x14ac:dyDescent="0.25">
      <c r="A1381" s="63">
        <v>368</v>
      </c>
      <c r="B1381" s="64">
        <v>45477</v>
      </c>
      <c r="C1381" s="65" t="s">
        <v>1708</v>
      </c>
      <c r="D1381" s="62" t="s">
        <v>1709</v>
      </c>
      <c r="E1381" s="66" t="s">
        <v>353</v>
      </c>
      <c r="F1381" s="65" t="s">
        <v>354</v>
      </c>
      <c r="G1381" s="72">
        <v>8.16</v>
      </c>
      <c r="H1381" s="67"/>
      <c r="I1381" s="65"/>
      <c r="J1381" s="64">
        <v>45477.4980671296</v>
      </c>
    </row>
    <row r="1382" spans="1:10" x14ac:dyDescent="0.25">
      <c r="A1382" s="63">
        <v>368</v>
      </c>
      <c r="B1382" s="64">
        <v>45477</v>
      </c>
      <c r="C1382" s="65" t="s">
        <v>1708</v>
      </c>
      <c r="D1382" s="62" t="s">
        <v>1709</v>
      </c>
      <c r="E1382" s="66" t="s">
        <v>358</v>
      </c>
      <c r="F1382" s="65" t="s">
        <v>359</v>
      </c>
      <c r="G1382" s="72">
        <v>16.27</v>
      </c>
      <c r="H1382" s="67"/>
      <c r="I1382" s="65"/>
      <c r="J1382" s="64">
        <v>45477.4980671296</v>
      </c>
    </row>
    <row r="1383" spans="1:10" x14ac:dyDescent="0.25">
      <c r="A1383" s="63">
        <v>369</v>
      </c>
      <c r="B1383" s="64">
        <v>45477</v>
      </c>
      <c r="C1383" s="65" t="s">
        <v>1708</v>
      </c>
      <c r="D1383" s="62" t="s">
        <v>1710</v>
      </c>
      <c r="E1383" s="66" t="s">
        <v>342</v>
      </c>
      <c r="F1383" s="65" t="s">
        <v>340</v>
      </c>
      <c r="G1383" s="72"/>
      <c r="H1383" s="67">
        <v>56.98</v>
      </c>
      <c r="I1383" s="65"/>
      <c r="J1383" s="64">
        <v>45477.5059259259</v>
      </c>
    </row>
    <row r="1384" spans="1:10" x14ac:dyDescent="0.25">
      <c r="A1384" s="63">
        <v>369</v>
      </c>
      <c r="B1384" s="64">
        <v>45477</v>
      </c>
      <c r="C1384" s="65" t="s">
        <v>1708</v>
      </c>
      <c r="D1384" s="62" t="s">
        <v>1710</v>
      </c>
      <c r="E1384" s="66" t="s">
        <v>802</v>
      </c>
      <c r="F1384" s="65" t="s">
        <v>803</v>
      </c>
      <c r="G1384" s="72">
        <v>49.56</v>
      </c>
      <c r="H1384" s="67"/>
      <c r="I1384" s="65"/>
      <c r="J1384" s="64">
        <v>45477.5059259259</v>
      </c>
    </row>
    <row r="1385" spans="1:10" x14ac:dyDescent="0.25">
      <c r="A1385" s="63">
        <v>369</v>
      </c>
      <c r="B1385" s="64">
        <v>45477</v>
      </c>
      <c r="C1385" s="65" t="s">
        <v>1708</v>
      </c>
      <c r="D1385" s="62" t="s">
        <v>1710</v>
      </c>
      <c r="E1385" s="66" t="s">
        <v>353</v>
      </c>
      <c r="F1385" s="65" t="s">
        <v>354</v>
      </c>
      <c r="G1385" s="72">
        <v>2.48</v>
      </c>
      <c r="H1385" s="67"/>
      <c r="I1385" s="65"/>
      <c r="J1385" s="64">
        <v>45477.5059259259</v>
      </c>
    </row>
    <row r="1386" spans="1:10" x14ac:dyDescent="0.25">
      <c r="A1386" s="63">
        <v>369</v>
      </c>
      <c r="B1386" s="64">
        <v>45477</v>
      </c>
      <c r="C1386" s="65" t="s">
        <v>1708</v>
      </c>
      <c r="D1386" s="62" t="s">
        <v>1710</v>
      </c>
      <c r="E1386" s="66" t="s">
        <v>358</v>
      </c>
      <c r="F1386" s="65" t="s">
        <v>359</v>
      </c>
      <c r="G1386" s="72">
        <v>4.9400000000000004</v>
      </c>
      <c r="H1386" s="67"/>
      <c r="I1386" s="65"/>
      <c r="J1386" s="64">
        <v>45477.5059259259</v>
      </c>
    </row>
    <row r="1387" spans="1:10" x14ac:dyDescent="0.25">
      <c r="A1387" s="63">
        <v>370</v>
      </c>
      <c r="B1387" s="64">
        <v>45477</v>
      </c>
      <c r="C1387" s="65" t="s">
        <v>1711</v>
      </c>
      <c r="D1387" s="62" t="s">
        <v>1712</v>
      </c>
      <c r="E1387" s="66" t="s">
        <v>342</v>
      </c>
      <c r="F1387" s="65" t="s">
        <v>340</v>
      </c>
      <c r="G1387" s="72"/>
      <c r="H1387" s="67">
        <v>459.9</v>
      </c>
      <c r="I1387" s="65"/>
      <c r="J1387" s="64">
        <v>45477.5140509259</v>
      </c>
    </row>
    <row r="1388" spans="1:10" x14ac:dyDescent="0.25">
      <c r="A1388" s="63">
        <v>370</v>
      </c>
      <c r="B1388" s="64">
        <v>45477</v>
      </c>
      <c r="C1388" s="65" t="s">
        <v>1711</v>
      </c>
      <c r="D1388" s="62" t="s">
        <v>1712</v>
      </c>
      <c r="E1388" s="66" t="s">
        <v>345</v>
      </c>
      <c r="F1388" s="65" t="s">
        <v>346</v>
      </c>
      <c r="G1388" s="72">
        <v>429.95</v>
      </c>
      <c r="H1388" s="67"/>
      <c r="I1388" s="65"/>
      <c r="J1388" s="64">
        <v>45477.5140509259</v>
      </c>
    </row>
    <row r="1389" spans="1:10" x14ac:dyDescent="0.25">
      <c r="A1389" s="63">
        <v>370</v>
      </c>
      <c r="B1389" s="64">
        <v>45477</v>
      </c>
      <c r="C1389" s="65" t="s">
        <v>1711</v>
      </c>
      <c r="D1389" s="62" t="s">
        <v>1712</v>
      </c>
      <c r="E1389" s="66" t="s">
        <v>353</v>
      </c>
      <c r="F1389" s="65" t="s">
        <v>354</v>
      </c>
      <c r="G1389" s="72">
        <v>10</v>
      </c>
      <c r="H1389" s="67"/>
      <c r="I1389" s="65"/>
      <c r="J1389" s="64">
        <v>45477.5140509259</v>
      </c>
    </row>
    <row r="1390" spans="1:10" x14ac:dyDescent="0.25">
      <c r="A1390" s="63">
        <v>370</v>
      </c>
      <c r="B1390" s="64">
        <v>45477</v>
      </c>
      <c r="C1390" s="65" t="s">
        <v>1711</v>
      </c>
      <c r="D1390" s="62" t="s">
        <v>1712</v>
      </c>
      <c r="E1390" s="66" t="s">
        <v>358</v>
      </c>
      <c r="F1390" s="65" t="s">
        <v>359</v>
      </c>
      <c r="G1390" s="72">
        <v>19.95</v>
      </c>
      <c r="H1390" s="67"/>
      <c r="I1390" s="65"/>
      <c r="J1390" s="64">
        <v>45477.5140509259</v>
      </c>
    </row>
    <row r="1391" spans="1:10" x14ac:dyDescent="0.25">
      <c r="A1391" s="63">
        <v>371</v>
      </c>
      <c r="B1391" s="64">
        <v>45477</v>
      </c>
      <c r="C1391" s="65" t="s">
        <v>1713</v>
      </c>
      <c r="D1391" s="62" t="s">
        <v>1714</v>
      </c>
      <c r="E1391" s="66" t="s">
        <v>342</v>
      </c>
      <c r="F1391" s="65" t="s">
        <v>340</v>
      </c>
      <c r="G1391" s="72"/>
      <c r="H1391" s="67">
        <v>598.55999999999995</v>
      </c>
      <c r="I1391" s="65"/>
      <c r="J1391" s="64">
        <v>45477.519097222197</v>
      </c>
    </row>
    <row r="1392" spans="1:10" x14ac:dyDescent="0.25">
      <c r="A1392" s="63">
        <v>371</v>
      </c>
      <c r="B1392" s="64">
        <v>45477</v>
      </c>
      <c r="C1392" s="65" t="s">
        <v>1713</v>
      </c>
      <c r="D1392" s="62" t="s">
        <v>1714</v>
      </c>
      <c r="E1392" s="66" t="s">
        <v>423</v>
      </c>
      <c r="F1392" s="65" t="s">
        <v>424</v>
      </c>
      <c r="G1392" s="72">
        <v>544.27</v>
      </c>
      <c r="H1392" s="67"/>
      <c r="I1392" s="65"/>
      <c r="J1392" s="64">
        <v>45477.519097222197</v>
      </c>
    </row>
    <row r="1393" spans="1:10" x14ac:dyDescent="0.25">
      <c r="A1393" s="63">
        <v>371</v>
      </c>
      <c r="B1393" s="64">
        <v>45477</v>
      </c>
      <c r="C1393" s="65" t="s">
        <v>1713</v>
      </c>
      <c r="D1393" s="62" t="s">
        <v>1714</v>
      </c>
      <c r="E1393" s="66" t="s">
        <v>358</v>
      </c>
      <c r="F1393" s="65" t="s">
        <v>359</v>
      </c>
      <c r="G1393" s="72">
        <v>54.29</v>
      </c>
      <c r="H1393" s="67"/>
      <c r="I1393" s="65"/>
      <c r="J1393" s="64">
        <v>45477.519097222197</v>
      </c>
    </row>
    <row r="1394" spans="1:10" x14ac:dyDescent="0.25">
      <c r="A1394" s="63">
        <v>372</v>
      </c>
      <c r="B1394" s="64">
        <v>45473</v>
      </c>
      <c r="C1394" s="65"/>
      <c r="D1394" s="62" t="s">
        <v>1717</v>
      </c>
      <c r="E1394" s="66" t="s">
        <v>387</v>
      </c>
      <c r="F1394" s="65" t="s">
        <v>343</v>
      </c>
      <c r="G1394" s="72">
        <v>9344.6</v>
      </c>
      <c r="H1394" s="67"/>
      <c r="I1394" s="65"/>
      <c r="J1394" s="64">
        <v>45477.705902777801</v>
      </c>
    </row>
    <row r="1395" spans="1:10" x14ac:dyDescent="0.25">
      <c r="A1395" s="63">
        <v>372</v>
      </c>
      <c r="B1395" s="64">
        <v>45473</v>
      </c>
      <c r="C1395" s="65"/>
      <c r="D1395" s="62" t="s">
        <v>1717</v>
      </c>
      <c r="E1395" s="66" t="s">
        <v>363</v>
      </c>
      <c r="F1395" s="65" t="s">
        <v>430</v>
      </c>
      <c r="G1395" s="72"/>
      <c r="H1395" s="67">
        <v>8127.5</v>
      </c>
      <c r="I1395" s="65"/>
      <c r="J1395" s="64">
        <v>45478.705902777801</v>
      </c>
    </row>
    <row r="1396" spans="1:10" x14ac:dyDescent="0.25">
      <c r="A1396" s="63">
        <v>372</v>
      </c>
      <c r="B1396" s="64">
        <v>45473</v>
      </c>
      <c r="C1396" s="65"/>
      <c r="D1396" s="62" t="s">
        <v>1717</v>
      </c>
      <c r="E1396" s="66" t="s">
        <v>692</v>
      </c>
      <c r="F1396" s="65" t="s">
        <v>428</v>
      </c>
      <c r="G1396" s="72"/>
      <c r="H1396" s="67">
        <v>406.38</v>
      </c>
      <c r="I1396" s="65"/>
      <c r="J1396" s="64">
        <v>45479.705902777801</v>
      </c>
    </row>
    <row r="1397" spans="1:10" x14ac:dyDescent="0.25">
      <c r="A1397" s="63">
        <v>372</v>
      </c>
      <c r="B1397" s="64">
        <v>45473</v>
      </c>
      <c r="C1397" s="65"/>
      <c r="D1397" s="62" t="s">
        <v>1717</v>
      </c>
      <c r="E1397" s="66" t="s">
        <v>693</v>
      </c>
      <c r="F1397" s="65" t="s">
        <v>429</v>
      </c>
      <c r="G1397" s="72"/>
      <c r="H1397" s="67">
        <v>810.72</v>
      </c>
      <c r="I1397" s="65"/>
      <c r="J1397" s="64">
        <v>45480.705902777801</v>
      </c>
    </row>
    <row r="1398" spans="1:10" x14ac:dyDescent="0.25">
      <c r="A1398" s="63">
        <v>373</v>
      </c>
      <c r="B1398" s="64">
        <v>45473</v>
      </c>
      <c r="C1398" s="65"/>
      <c r="D1398" s="62" t="s">
        <v>1721</v>
      </c>
      <c r="E1398" s="66" t="s">
        <v>387</v>
      </c>
      <c r="F1398" s="65" t="s">
        <v>343</v>
      </c>
      <c r="G1398" s="72">
        <v>17415.84</v>
      </c>
      <c r="H1398" s="67"/>
      <c r="I1398" s="65"/>
      <c r="J1398" s="64">
        <v>45477.741493055597</v>
      </c>
    </row>
    <row r="1399" spans="1:10" x14ac:dyDescent="0.25">
      <c r="A1399" s="63">
        <v>373</v>
      </c>
      <c r="B1399" s="64">
        <v>45473</v>
      </c>
      <c r="C1399" s="65"/>
      <c r="D1399" s="62" t="s">
        <v>1721</v>
      </c>
      <c r="E1399" s="66" t="s">
        <v>363</v>
      </c>
      <c r="F1399" s="65" t="s">
        <v>430</v>
      </c>
      <c r="G1399" s="72"/>
      <c r="H1399" s="67">
        <v>15147.5</v>
      </c>
      <c r="I1399" s="65"/>
      <c r="J1399" s="64">
        <v>45477.741493055597</v>
      </c>
    </row>
    <row r="1400" spans="1:10" x14ac:dyDescent="0.25">
      <c r="A1400" s="63">
        <v>373</v>
      </c>
      <c r="B1400" s="64">
        <v>45473</v>
      </c>
      <c r="C1400" s="65"/>
      <c r="D1400" s="62" t="s">
        <v>1721</v>
      </c>
      <c r="E1400" s="66" t="s">
        <v>692</v>
      </c>
      <c r="F1400" s="65" t="s">
        <v>428</v>
      </c>
      <c r="G1400" s="72"/>
      <c r="H1400" s="67">
        <v>757.38</v>
      </c>
      <c r="I1400" s="65"/>
      <c r="J1400" s="64">
        <v>45477.741493055597</v>
      </c>
    </row>
    <row r="1401" spans="1:10" x14ac:dyDescent="0.25">
      <c r="A1401" s="63">
        <v>373</v>
      </c>
      <c r="B1401" s="64">
        <v>45473</v>
      </c>
      <c r="C1401" s="65"/>
      <c r="D1401" s="62" t="s">
        <v>1721</v>
      </c>
      <c r="E1401" s="66" t="s">
        <v>693</v>
      </c>
      <c r="F1401" s="65" t="s">
        <v>429</v>
      </c>
      <c r="G1401" s="72"/>
      <c r="H1401" s="67">
        <v>1510.96</v>
      </c>
      <c r="I1401" s="65"/>
      <c r="J1401" s="64">
        <v>45477.741493055597</v>
      </c>
    </row>
    <row r="1402" spans="1:10" x14ac:dyDescent="0.25">
      <c r="A1402" s="63">
        <v>374</v>
      </c>
      <c r="B1402" s="64">
        <v>45477</v>
      </c>
      <c r="C1402" s="65"/>
      <c r="D1402" s="62" t="s">
        <v>1724</v>
      </c>
      <c r="E1402" s="66" t="s">
        <v>387</v>
      </c>
      <c r="F1402" s="65" t="s">
        <v>343</v>
      </c>
      <c r="G1402" s="72">
        <v>287.44</v>
      </c>
      <c r="H1402" s="67"/>
      <c r="I1402" s="65"/>
      <c r="J1402" s="64">
        <v>45477.834664351903</v>
      </c>
    </row>
    <row r="1403" spans="1:10" x14ac:dyDescent="0.25">
      <c r="A1403" s="63">
        <v>374</v>
      </c>
      <c r="B1403" s="64">
        <v>45477</v>
      </c>
      <c r="C1403" s="65"/>
      <c r="D1403" s="62" t="s">
        <v>1724</v>
      </c>
      <c r="E1403" s="66" t="s">
        <v>363</v>
      </c>
      <c r="F1403" s="65" t="s">
        <v>430</v>
      </c>
      <c r="G1403" s="72"/>
      <c r="H1403" s="67">
        <v>250</v>
      </c>
      <c r="I1403" s="65"/>
      <c r="J1403" s="64">
        <v>45477.834664351903</v>
      </c>
    </row>
    <row r="1404" spans="1:10" x14ac:dyDescent="0.25">
      <c r="A1404" s="63">
        <v>374</v>
      </c>
      <c r="B1404" s="64">
        <v>45477</v>
      </c>
      <c r="C1404" s="65"/>
      <c r="D1404" s="62" t="s">
        <v>1724</v>
      </c>
      <c r="E1404" s="66" t="s">
        <v>692</v>
      </c>
      <c r="F1404" s="65" t="s">
        <v>428</v>
      </c>
      <c r="G1404" s="72"/>
      <c r="H1404" s="67">
        <v>12.5</v>
      </c>
      <c r="I1404" s="65"/>
      <c r="J1404" s="64">
        <v>45477.834664351903</v>
      </c>
    </row>
    <row r="1405" spans="1:10" x14ac:dyDescent="0.25">
      <c r="A1405" s="63">
        <v>374</v>
      </c>
      <c r="B1405" s="64">
        <v>45477</v>
      </c>
      <c r="C1405" s="65"/>
      <c r="D1405" s="62" t="s">
        <v>1724</v>
      </c>
      <c r="E1405" s="66" t="s">
        <v>693</v>
      </c>
      <c r="F1405" s="65" t="s">
        <v>429</v>
      </c>
      <c r="G1405" s="72"/>
      <c r="H1405" s="67">
        <v>24.94</v>
      </c>
      <c r="I1405" s="65"/>
      <c r="J1405" s="64">
        <v>45477.834664351903</v>
      </c>
    </row>
    <row r="1406" spans="1:10" x14ac:dyDescent="0.25">
      <c r="A1406" s="63">
        <v>375</v>
      </c>
      <c r="B1406" s="64">
        <v>45473</v>
      </c>
      <c r="C1406" s="65"/>
      <c r="D1406" s="62" t="s">
        <v>1731</v>
      </c>
      <c r="E1406" s="66" t="s">
        <v>387</v>
      </c>
      <c r="F1406" s="65" t="s">
        <v>343</v>
      </c>
      <c r="G1406" s="72">
        <v>15547.5</v>
      </c>
      <c r="H1406" s="67"/>
      <c r="I1406" s="65"/>
      <c r="J1406" s="64">
        <v>45478.250937500001</v>
      </c>
    </row>
    <row r="1407" spans="1:10" x14ac:dyDescent="0.25">
      <c r="A1407" s="63">
        <v>375</v>
      </c>
      <c r="B1407" s="64">
        <v>45473</v>
      </c>
      <c r="C1407" s="65"/>
      <c r="D1407" s="62" t="s">
        <v>1731</v>
      </c>
      <c r="E1407" s="66" t="s">
        <v>363</v>
      </c>
      <c r="F1407" s="65" t="s">
        <v>430</v>
      </c>
      <c r="G1407" s="72"/>
      <c r="H1407" s="67">
        <v>13522.5</v>
      </c>
      <c r="I1407" s="65"/>
      <c r="J1407" s="64">
        <v>45478.250937500001</v>
      </c>
    </row>
    <row r="1408" spans="1:10" x14ac:dyDescent="0.25">
      <c r="A1408" s="63">
        <v>375</v>
      </c>
      <c r="B1408" s="64">
        <v>45473</v>
      </c>
      <c r="C1408" s="65"/>
      <c r="D1408" s="62" t="s">
        <v>1731</v>
      </c>
      <c r="E1408" s="66" t="s">
        <v>692</v>
      </c>
      <c r="F1408" s="65" t="s">
        <v>428</v>
      </c>
      <c r="G1408" s="72"/>
      <c r="H1408" s="67">
        <v>676.13</v>
      </c>
      <c r="I1408" s="65"/>
      <c r="J1408" s="64">
        <v>45478.250937500001</v>
      </c>
    </row>
    <row r="1409" spans="1:10" x14ac:dyDescent="0.25">
      <c r="A1409" s="63">
        <v>375</v>
      </c>
      <c r="B1409" s="64">
        <v>45473</v>
      </c>
      <c r="C1409" s="65"/>
      <c r="D1409" s="62" t="s">
        <v>1731</v>
      </c>
      <c r="E1409" s="66" t="s">
        <v>693</v>
      </c>
      <c r="F1409" s="65" t="s">
        <v>429</v>
      </c>
      <c r="G1409" s="72"/>
      <c r="H1409" s="67">
        <v>1348.87</v>
      </c>
      <c r="I1409" s="65"/>
      <c r="J1409" s="64">
        <v>45478.250937500001</v>
      </c>
    </row>
    <row r="1410" spans="1:10" x14ac:dyDescent="0.25">
      <c r="A1410" s="63">
        <v>376</v>
      </c>
      <c r="B1410" s="64">
        <v>45478</v>
      </c>
      <c r="C1410" s="65" t="s">
        <v>1734</v>
      </c>
      <c r="D1410" s="62" t="s">
        <v>1735</v>
      </c>
      <c r="E1410" s="66" t="s">
        <v>342</v>
      </c>
      <c r="F1410" s="65" t="s">
        <v>340</v>
      </c>
      <c r="G1410" s="72"/>
      <c r="H1410" s="67">
        <v>128.99</v>
      </c>
      <c r="I1410" s="65"/>
      <c r="J1410" s="64">
        <v>45478.408101851899</v>
      </c>
    </row>
    <row r="1411" spans="1:10" x14ac:dyDescent="0.25">
      <c r="A1411" s="63">
        <v>376</v>
      </c>
      <c r="B1411" s="64">
        <v>45478</v>
      </c>
      <c r="C1411" s="65" t="s">
        <v>1734</v>
      </c>
      <c r="D1411" s="62" t="s">
        <v>1735</v>
      </c>
      <c r="E1411" s="66" t="s">
        <v>345</v>
      </c>
      <c r="F1411" s="65" t="s">
        <v>346</v>
      </c>
      <c r="G1411" s="72">
        <v>121.49</v>
      </c>
      <c r="H1411" s="67"/>
      <c r="I1411" s="65"/>
      <c r="J1411" s="64">
        <v>45478.408101851899</v>
      </c>
    </row>
    <row r="1412" spans="1:10" x14ac:dyDescent="0.25">
      <c r="A1412" s="63">
        <v>376</v>
      </c>
      <c r="B1412" s="64">
        <v>45478</v>
      </c>
      <c r="C1412" s="65" t="s">
        <v>1734</v>
      </c>
      <c r="D1412" s="62" t="s">
        <v>1735</v>
      </c>
      <c r="E1412" s="66" t="s">
        <v>353</v>
      </c>
      <c r="F1412" s="65" t="s">
        <v>354</v>
      </c>
      <c r="G1412" s="72">
        <v>2.5</v>
      </c>
      <c r="H1412" s="67"/>
      <c r="I1412" s="65"/>
      <c r="J1412" s="64">
        <v>45478.408101851899</v>
      </c>
    </row>
    <row r="1413" spans="1:10" x14ac:dyDescent="0.25">
      <c r="A1413" s="63">
        <v>376</v>
      </c>
      <c r="B1413" s="64">
        <v>45478</v>
      </c>
      <c r="C1413" s="65" t="s">
        <v>1734</v>
      </c>
      <c r="D1413" s="62" t="s">
        <v>1735</v>
      </c>
      <c r="E1413" s="66" t="s">
        <v>358</v>
      </c>
      <c r="F1413" s="65" t="s">
        <v>359</v>
      </c>
      <c r="G1413" s="72">
        <v>5</v>
      </c>
      <c r="H1413" s="67"/>
      <c r="I1413" s="65"/>
      <c r="J1413" s="64">
        <v>45478.408101851899</v>
      </c>
    </row>
    <row r="1414" spans="1:10" x14ac:dyDescent="0.25">
      <c r="A1414" s="63">
        <v>377</v>
      </c>
      <c r="B1414" s="64">
        <v>45478</v>
      </c>
      <c r="C1414" s="65" t="s">
        <v>1736</v>
      </c>
      <c r="D1414" s="62" t="s">
        <v>1737</v>
      </c>
      <c r="E1414" s="66" t="s">
        <v>342</v>
      </c>
      <c r="F1414" s="65" t="s">
        <v>340</v>
      </c>
      <c r="G1414" s="72"/>
      <c r="H1414" s="67">
        <v>100</v>
      </c>
      <c r="I1414" s="65"/>
      <c r="J1414" s="64">
        <v>45479.559004629598</v>
      </c>
    </row>
    <row r="1415" spans="1:10" x14ac:dyDescent="0.25">
      <c r="A1415" s="63">
        <v>377</v>
      </c>
      <c r="B1415" s="64">
        <v>45478</v>
      </c>
      <c r="C1415" s="65" t="s">
        <v>1736</v>
      </c>
      <c r="D1415" s="62" t="s">
        <v>1737</v>
      </c>
      <c r="E1415" s="66" t="s">
        <v>802</v>
      </c>
      <c r="F1415" s="65" t="s">
        <v>803</v>
      </c>
      <c r="G1415" s="72">
        <v>100</v>
      </c>
      <c r="H1415" s="67"/>
      <c r="I1415" s="65"/>
      <c r="J1415" s="64">
        <v>45479.559004629598</v>
      </c>
    </row>
    <row r="1416" spans="1:10" x14ac:dyDescent="0.25">
      <c r="A1416" s="63">
        <v>378</v>
      </c>
      <c r="B1416" s="64">
        <v>45484</v>
      </c>
      <c r="C1416" s="65"/>
      <c r="D1416" s="62" t="s">
        <v>1741</v>
      </c>
      <c r="E1416" s="66" t="s">
        <v>387</v>
      </c>
      <c r="F1416" s="65" t="s">
        <v>343</v>
      </c>
      <c r="G1416" s="72">
        <v>2529.4499999999998</v>
      </c>
      <c r="H1416" s="67"/>
      <c r="I1416" s="65"/>
      <c r="J1416" s="64">
        <v>45484.378541666701</v>
      </c>
    </row>
    <row r="1417" spans="1:10" x14ac:dyDescent="0.25">
      <c r="A1417" s="63">
        <v>378</v>
      </c>
      <c r="B1417" s="64">
        <v>45484</v>
      </c>
      <c r="C1417" s="65"/>
      <c r="D1417" s="62" t="s">
        <v>1741</v>
      </c>
      <c r="E1417" s="66" t="s">
        <v>363</v>
      </c>
      <c r="F1417" s="65" t="s">
        <v>430</v>
      </c>
      <c r="G1417" s="72"/>
      <c r="H1417" s="67">
        <v>2200</v>
      </c>
      <c r="I1417" s="65"/>
      <c r="J1417" s="64">
        <v>45484.378541666701</v>
      </c>
    </row>
    <row r="1418" spans="1:10" x14ac:dyDescent="0.25">
      <c r="A1418" s="63">
        <v>378</v>
      </c>
      <c r="B1418" s="64">
        <v>45484</v>
      </c>
      <c r="C1418" s="65"/>
      <c r="D1418" s="62" t="s">
        <v>1741</v>
      </c>
      <c r="E1418" s="66" t="s">
        <v>692</v>
      </c>
      <c r="F1418" s="65" t="s">
        <v>428</v>
      </c>
      <c r="G1418" s="72"/>
      <c r="H1418" s="67">
        <v>110</v>
      </c>
      <c r="I1418" s="65"/>
      <c r="J1418" s="64">
        <v>45484.378541666701</v>
      </c>
    </row>
    <row r="1419" spans="1:10" x14ac:dyDescent="0.25">
      <c r="A1419" s="63">
        <v>378</v>
      </c>
      <c r="B1419" s="64">
        <v>45484</v>
      </c>
      <c r="C1419" s="65"/>
      <c r="D1419" s="62" t="s">
        <v>1741</v>
      </c>
      <c r="E1419" s="66" t="s">
        <v>693</v>
      </c>
      <c r="F1419" s="65" t="s">
        <v>429</v>
      </c>
      <c r="G1419" s="72"/>
      <c r="H1419" s="67">
        <v>219.45</v>
      </c>
      <c r="I1419" s="65"/>
      <c r="J1419" s="64">
        <v>45484.378541666701</v>
      </c>
    </row>
    <row r="1420" spans="1:10" x14ac:dyDescent="0.25">
      <c r="A1420" s="261">
        <v>379</v>
      </c>
      <c r="B1420" s="260">
        <v>45492</v>
      </c>
      <c r="D1420" s="261" t="s">
        <v>1776</v>
      </c>
      <c r="E1420" s="261" t="s">
        <v>387</v>
      </c>
      <c r="F1420" s="261" t="s">
        <v>343</v>
      </c>
      <c r="G1420" s="253">
        <v>7350</v>
      </c>
      <c r="J1420" s="7">
        <v>45495.762974537</v>
      </c>
    </row>
    <row r="1421" spans="1:10" x14ac:dyDescent="0.25">
      <c r="A1421" s="261">
        <v>379</v>
      </c>
      <c r="B1421" s="260">
        <v>45492</v>
      </c>
      <c r="D1421" s="261" t="s">
        <v>1776</v>
      </c>
      <c r="E1421" s="261" t="s">
        <v>363</v>
      </c>
      <c r="F1421" s="261" t="s">
        <v>430</v>
      </c>
      <c r="H1421" s="253">
        <v>7350</v>
      </c>
      <c r="J1421" s="7">
        <v>45495.762974537</v>
      </c>
    </row>
    <row r="1422" spans="1:10" x14ac:dyDescent="0.25">
      <c r="A1422" s="261">
        <v>380</v>
      </c>
      <c r="B1422" s="260">
        <v>45493</v>
      </c>
      <c r="D1422" s="261" t="s">
        <v>1777</v>
      </c>
      <c r="E1422" s="261" t="s">
        <v>387</v>
      </c>
      <c r="F1422" s="261" t="s">
        <v>343</v>
      </c>
      <c r="G1422" s="253">
        <v>4177.5</v>
      </c>
      <c r="J1422" s="7">
        <v>45496.614270833299</v>
      </c>
    </row>
    <row r="1423" spans="1:10" x14ac:dyDescent="0.25">
      <c r="A1423" s="261">
        <v>380</v>
      </c>
      <c r="B1423" s="260">
        <v>45493</v>
      </c>
      <c r="D1423" s="261" t="s">
        <v>1777</v>
      </c>
      <c r="E1423" s="261" t="s">
        <v>363</v>
      </c>
      <c r="F1423" s="261" t="s">
        <v>430</v>
      </c>
      <c r="H1423" s="253">
        <v>4177.5</v>
      </c>
      <c r="J1423" s="7">
        <v>45496.614270833299</v>
      </c>
    </row>
    <row r="1424" spans="1:10" x14ac:dyDescent="0.25">
      <c r="A1424" s="6">
        <v>381</v>
      </c>
      <c r="B1424" s="260">
        <v>45494</v>
      </c>
      <c r="D1424" s="6" t="s">
        <v>1784</v>
      </c>
      <c r="E1424" s="6" t="s">
        <v>387</v>
      </c>
      <c r="F1424" s="8" t="s">
        <v>343</v>
      </c>
      <c r="G1424" s="253">
        <v>262.5</v>
      </c>
      <c r="J1424" s="7">
        <v>45496.673275462999</v>
      </c>
    </row>
    <row r="1425" spans="1:10" x14ac:dyDescent="0.25">
      <c r="A1425" s="6">
        <v>381</v>
      </c>
      <c r="B1425" s="260">
        <v>45494</v>
      </c>
      <c r="D1425" s="6" t="s">
        <v>1784</v>
      </c>
      <c r="E1425" s="6" t="s">
        <v>363</v>
      </c>
      <c r="F1425" s="8" t="s">
        <v>430</v>
      </c>
      <c r="H1425" s="253">
        <v>262.5</v>
      </c>
      <c r="J1425" s="7">
        <v>45496.673275462999</v>
      </c>
    </row>
    <row r="1426" spans="1:10" x14ac:dyDescent="0.25">
      <c r="A1426" s="6">
        <v>382</v>
      </c>
      <c r="B1426" s="260">
        <v>45494</v>
      </c>
      <c r="D1426" s="6" t="s">
        <v>1785</v>
      </c>
      <c r="E1426" s="6" t="s">
        <v>387</v>
      </c>
      <c r="F1426" s="8" t="s">
        <v>343</v>
      </c>
      <c r="G1426" s="253">
        <v>5001.41</v>
      </c>
      <c r="J1426" s="7">
        <v>45496.687696759298</v>
      </c>
    </row>
    <row r="1427" spans="1:10" x14ac:dyDescent="0.25">
      <c r="A1427" s="6">
        <v>382</v>
      </c>
      <c r="B1427" s="260">
        <v>45494</v>
      </c>
      <c r="D1427" s="6" t="s">
        <v>1785</v>
      </c>
      <c r="E1427" s="6" t="s">
        <v>363</v>
      </c>
      <c r="F1427" s="8" t="s">
        <v>430</v>
      </c>
      <c r="H1427" s="253">
        <v>4350</v>
      </c>
      <c r="J1427" s="7">
        <v>45496.687696759298</v>
      </c>
    </row>
    <row r="1428" spans="1:10" x14ac:dyDescent="0.25">
      <c r="A1428" s="6">
        <v>382</v>
      </c>
      <c r="B1428" s="260">
        <v>45494</v>
      </c>
      <c r="D1428" s="6" t="s">
        <v>1785</v>
      </c>
      <c r="E1428" s="6" t="s">
        <v>692</v>
      </c>
      <c r="F1428" s="8" t="s">
        <v>428</v>
      </c>
      <c r="H1428" s="253">
        <v>217.5</v>
      </c>
      <c r="J1428" s="7">
        <v>45496.687696759298</v>
      </c>
    </row>
    <row r="1429" spans="1:10" x14ac:dyDescent="0.25">
      <c r="A1429" s="6">
        <v>382</v>
      </c>
      <c r="B1429" s="260">
        <v>45494</v>
      </c>
      <c r="D1429" s="6" t="s">
        <v>1785</v>
      </c>
      <c r="E1429" s="6" t="s">
        <v>693</v>
      </c>
      <c r="F1429" s="8" t="s">
        <v>429</v>
      </c>
      <c r="H1429" s="253">
        <v>433.91</v>
      </c>
      <c r="J1429" s="7">
        <v>45496.687696759298</v>
      </c>
    </row>
    <row r="1430" spans="1:10" x14ac:dyDescent="0.25">
      <c r="A1430" s="6">
        <v>383</v>
      </c>
      <c r="B1430" s="260">
        <v>45494</v>
      </c>
      <c r="D1430" s="6" t="s">
        <v>1786</v>
      </c>
      <c r="E1430" s="6" t="s">
        <v>387</v>
      </c>
      <c r="F1430" s="8" t="s">
        <v>343</v>
      </c>
      <c r="G1430" s="253">
        <v>704.23</v>
      </c>
      <c r="J1430" s="7">
        <v>45496.6884027778</v>
      </c>
    </row>
    <row r="1431" spans="1:10" x14ac:dyDescent="0.25">
      <c r="A1431" s="6">
        <v>383</v>
      </c>
      <c r="B1431" s="260">
        <v>45494</v>
      </c>
      <c r="D1431" s="6" t="s">
        <v>1786</v>
      </c>
      <c r="E1431" s="6" t="s">
        <v>363</v>
      </c>
      <c r="F1431" s="8" t="s">
        <v>430</v>
      </c>
      <c r="H1431" s="253">
        <v>612.5</v>
      </c>
      <c r="J1431" s="7">
        <v>45496.6884027778</v>
      </c>
    </row>
    <row r="1432" spans="1:10" x14ac:dyDescent="0.25">
      <c r="A1432" s="6">
        <v>383</v>
      </c>
      <c r="B1432" s="260">
        <v>45494</v>
      </c>
      <c r="D1432" s="6" t="s">
        <v>1786</v>
      </c>
      <c r="E1432" s="6" t="s">
        <v>692</v>
      </c>
      <c r="F1432" s="8" t="s">
        <v>428</v>
      </c>
      <c r="H1432" s="253">
        <v>30.63</v>
      </c>
      <c r="J1432" s="7">
        <v>45496.6884027778</v>
      </c>
    </row>
    <row r="1433" spans="1:10" x14ac:dyDescent="0.25">
      <c r="A1433" s="6">
        <v>383</v>
      </c>
      <c r="B1433" s="260">
        <v>45494</v>
      </c>
      <c r="D1433" s="6" t="s">
        <v>1786</v>
      </c>
      <c r="E1433" s="6" t="s">
        <v>693</v>
      </c>
      <c r="F1433" s="8" t="s">
        <v>429</v>
      </c>
      <c r="H1433" s="253">
        <v>61.1</v>
      </c>
      <c r="J1433" s="7">
        <v>45496.6884027778</v>
      </c>
    </row>
    <row r="1434" spans="1:10" x14ac:dyDescent="0.25">
      <c r="A1434" s="6">
        <v>384</v>
      </c>
      <c r="B1434" s="260">
        <v>45494</v>
      </c>
      <c r="D1434" s="6" t="s">
        <v>1787</v>
      </c>
      <c r="E1434" s="6" t="s">
        <v>387</v>
      </c>
      <c r="F1434" s="8" t="s">
        <v>343</v>
      </c>
      <c r="G1434" s="253">
        <v>402.41</v>
      </c>
      <c r="J1434" s="7">
        <v>45496.688773148097</v>
      </c>
    </row>
    <row r="1435" spans="1:10" x14ac:dyDescent="0.25">
      <c r="A1435" s="6">
        <v>384</v>
      </c>
      <c r="B1435" s="260">
        <v>45494</v>
      </c>
      <c r="D1435" s="6" t="s">
        <v>1787</v>
      </c>
      <c r="E1435" s="6" t="s">
        <v>363</v>
      </c>
      <c r="F1435" s="8" t="s">
        <v>430</v>
      </c>
      <c r="H1435" s="253">
        <v>350</v>
      </c>
      <c r="J1435" s="7">
        <v>45496.688773148097</v>
      </c>
    </row>
    <row r="1436" spans="1:10" x14ac:dyDescent="0.25">
      <c r="A1436" s="6">
        <v>384</v>
      </c>
      <c r="B1436" s="260">
        <v>45494</v>
      </c>
      <c r="D1436" s="6" t="s">
        <v>1787</v>
      </c>
      <c r="E1436" s="6" t="s">
        <v>692</v>
      </c>
      <c r="F1436" s="8" t="s">
        <v>428</v>
      </c>
      <c r="H1436" s="253">
        <v>17.5</v>
      </c>
      <c r="J1436" s="7">
        <v>45496.688773148097</v>
      </c>
    </row>
    <row r="1437" spans="1:10" x14ac:dyDescent="0.25">
      <c r="A1437" s="6">
        <v>384</v>
      </c>
      <c r="B1437" s="260">
        <v>45494</v>
      </c>
      <c r="D1437" s="6" t="s">
        <v>1787</v>
      </c>
      <c r="E1437" s="6" t="s">
        <v>693</v>
      </c>
      <c r="F1437" s="8" t="s">
        <v>429</v>
      </c>
      <c r="H1437" s="253">
        <v>34.909999999999997</v>
      </c>
      <c r="J1437" s="7">
        <v>45496.688773148097</v>
      </c>
    </row>
    <row r="1438" spans="1:10" x14ac:dyDescent="0.25">
      <c r="A1438" s="6">
        <v>385</v>
      </c>
      <c r="B1438" s="260">
        <v>45496</v>
      </c>
      <c r="D1438" s="6" t="s">
        <v>1790</v>
      </c>
      <c r="E1438" s="6" t="s">
        <v>387</v>
      </c>
      <c r="F1438" s="8" t="s">
        <v>343</v>
      </c>
      <c r="G1438" s="62">
        <v>5550.42</v>
      </c>
      <c r="H1438" s="253"/>
      <c r="J1438" s="7">
        <v>45496.721273148098</v>
      </c>
    </row>
    <row r="1439" spans="1:10" x14ac:dyDescent="0.25">
      <c r="A1439" s="6">
        <v>385</v>
      </c>
      <c r="B1439" s="260">
        <v>45496</v>
      </c>
      <c r="D1439" s="6" t="s">
        <v>1790</v>
      </c>
      <c r="E1439" s="6" t="s">
        <v>363</v>
      </c>
      <c r="F1439" s="8" t="s">
        <v>430</v>
      </c>
      <c r="H1439" s="253">
        <v>4827.5</v>
      </c>
      <c r="J1439" s="7">
        <v>45496.721273148098</v>
      </c>
    </row>
    <row r="1440" spans="1:10" x14ac:dyDescent="0.25">
      <c r="A1440" s="6">
        <v>385</v>
      </c>
      <c r="B1440" s="260">
        <v>45496</v>
      </c>
      <c r="D1440" s="6" t="s">
        <v>1790</v>
      </c>
      <c r="E1440" s="6" t="s">
        <v>692</v>
      </c>
      <c r="F1440" s="8" t="s">
        <v>428</v>
      </c>
      <c r="H1440" s="253">
        <v>241.38</v>
      </c>
      <c r="J1440" s="7">
        <v>45496.721273148098</v>
      </c>
    </row>
    <row r="1441" spans="1:10" x14ac:dyDescent="0.25">
      <c r="A1441" s="6">
        <v>385</v>
      </c>
      <c r="B1441" s="260">
        <v>45496</v>
      </c>
      <c r="D1441" s="6" t="s">
        <v>1790</v>
      </c>
      <c r="E1441" s="6" t="s">
        <v>693</v>
      </c>
      <c r="F1441" s="8" t="s">
        <v>429</v>
      </c>
      <c r="H1441" s="253">
        <v>481.54</v>
      </c>
      <c r="J1441" s="7">
        <v>45496.721273148098</v>
      </c>
    </row>
    <row r="1442" spans="1:10" x14ac:dyDescent="0.25">
      <c r="A1442" s="6">
        <v>386</v>
      </c>
      <c r="B1442" s="260">
        <v>45497</v>
      </c>
      <c r="D1442" s="6" t="s">
        <v>1798</v>
      </c>
      <c r="E1442" s="6" t="s">
        <v>387</v>
      </c>
      <c r="F1442" s="8" t="s">
        <v>343</v>
      </c>
      <c r="G1442" s="62">
        <v>804.83</v>
      </c>
      <c r="H1442" s="253"/>
      <c r="J1442" s="7">
        <v>45497.437222222201</v>
      </c>
    </row>
    <row r="1443" spans="1:10" x14ac:dyDescent="0.25">
      <c r="A1443" s="6">
        <v>386</v>
      </c>
      <c r="B1443" s="260">
        <v>45497</v>
      </c>
      <c r="D1443" s="6" t="s">
        <v>1798</v>
      </c>
      <c r="E1443" s="6" t="s">
        <v>363</v>
      </c>
      <c r="F1443" s="8" t="s">
        <v>430</v>
      </c>
      <c r="H1443" s="253">
        <v>700</v>
      </c>
      <c r="J1443" s="7">
        <v>45497.437222222201</v>
      </c>
    </row>
    <row r="1444" spans="1:10" x14ac:dyDescent="0.25">
      <c r="A1444" s="6">
        <v>386</v>
      </c>
      <c r="B1444" s="260">
        <v>45497</v>
      </c>
      <c r="D1444" s="6" t="s">
        <v>1798</v>
      </c>
      <c r="E1444" s="6" t="s">
        <v>692</v>
      </c>
      <c r="F1444" s="8" t="s">
        <v>428</v>
      </c>
      <c r="H1444" s="253">
        <v>35</v>
      </c>
      <c r="J1444" s="7">
        <v>45497.437222222201</v>
      </c>
    </row>
    <row r="1445" spans="1:10" x14ac:dyDescent="0.25">
      <c r="A1445" s="6">
        <v>386</v>
      </c>
      <c r="B1445" s="260">
        <v>45497</v>
      </c>
      <c r="D1445" s="6" t="s">
        <v>1798</v>
      </c>
      <c r="E1445" s="6" t="s">
        <v>693</v>
      </c>
      <c r="F1445" s="8" t="s">
        <v>429</v>
      </c>
      <c r="H1445" s="253">
        <v>69.83</v>
      </c>
      <c r="J1445" s="7">
        <v>45497.437222222201</v>
      </c>
    </row>
    <row r="1446" spans="1:10" x14ac:dyDescent="0.25">
      <c r="A1446" s="6">
        <v>387</v>
      </c>
      <c r="B1446" s="260">
        <v>45498</v>
      </c>
      <c r="D1446" s="6" t="s">
        <v>1802</v>
      </c>
      <c r="E1446" s="6" t="s">
        <v>387</v>
      </c>
      <c r="F1446" s="8" t="s">
        <v>343</v>
      </c>
      <c r="G1446" s="62">
        <v>13800.73</v>
      </c>
      <c r="H1446" s="253"/>
      <c r="J1446" s="7">
        <v>45498.746087963002</v>
      </c>
    </row>
    <row r="1447" spans="1:10" x14ac:dyDescent="0.25">
      <c r="A1447" s="6">
        <v>387</v>
      </c>
      <c r="B1447" s="260">
        <v>45498</v>
      </c>
      <c r="D1447" s="6" t="s">
        <v>1802</v>
      </c>
      <c r="E1447" s="6" t="s">
        <v>363</v>
      </c>
      <c r="F1447" s="8" t="s">
        <v>430</v>
      </c>
      <c r="H1447" s="253">
        <v>14012.5</v>
      </c>
      <c r="J1447" s="7">
        <v>45498.746087963002</v>
      </c>
    </row>
    <row r="1448" spans="1:10" x14ac:dyDescent="0.25">
      <c r="A1448" s="6">
        <v>387</v>
      </c>
      <c r="B1448" s="260">
        <v>45498</v>
      </c>
      <c r="D1448" s="6" t="s">
        <v>1802</v>
      </c>
      <c r="E1448" s="6" t="s">
        <v>365</v>
      </c>
      <c r="F1448" s="8" t="s">
        <v>446</v>
      </c>
      <c r="H1448" s="253">
        <v>100</v>
      </c>
      <c r="J1448" s="7">
        <v>45498.746087963002</v>
      </c>
    </row>
    <row r="1449" spans="1:10" x14ac:dyDescent="0.25">
      <c r="A1449" s="6">
        <v>387</v>
      </c>
      <c r="B1449" s="260">
        <v>45498</v>
      </c>
      <c r="D1449" s="6" t="s">
        <v>1802</v>
      </c>
      <c r="E1449" s="6" t="s">
        <v>367</v>
      </c>
      <c r="F1449" s="8" t="s">
        <v>443</v>
      </c>
      <c r="H1449" s="253">
        <v>200</v>
      </c>
      <c r="J1449" s="7">
        <v>45498.746087963002</v>
      </c>
    </row>
    <row r="1450" spans="1:10" x14ac:dyDescent="0.25">
      <c r="A1450" s="6">
        <v>387</v>
      </c>
      <c r="B1450" s="260">
        <v>45498</v>
      </c>
      <c r="D1450" s="6" t="s">
        <v>1802</v>
      </c>
      <c r="E1450" s="6" t="s">
        <v>691</v>
      </c>
      <c r="F1450" s="8" t="s">
        <v>436</v>
      </c>
      <c r="H1450" s="253">
        <v>300</v>
      </c>
      <c r="J1450" s="7">
        <v>45498.746087963002</v>
      </c>
    </row>
    <row r="1451" spans="1:10" x14ac:dyDescent="0.25">
      <c r="A1451" s="6">
        <v>387</v>
      </c>
      <c r="B1451" s="260">
        <v>45498</v>
      </c>
      <c r="D1451" s="6" t="s">
        <v>1802</v>
      </c>
      <c r="E1451" s="6" t="s">
        <v>692</v>
      </c>
      <c r="F1451" s="8" t="s">
        <v>428</v>
      </c>
      <c r="H1451" s="253">
        <v>730.63</v>
      </c>
      <c r="J1451" s="7">
        <v>45498.746087963002</v>
      </c>
    </row>
    <row r="1452" spans="1:10" x14ac:dyDescent="0.25">
      <c r="A1452" s="6">
        <v>387</v>
      </c>
      <c r="B1452" s="260">
        <v>45498</v>
      </c>
      <c r="D1452" s="6" t="s">
        <v>1802</v>
      </c>
      <c r="E1452" s="6" t="s">
        <v>693</v>
      </c>
      <c r="F1452" s="8" t="s">
        <v>429</v>
      </c>
      <c r="H1452" s="253">
        <v>1457.6</v>
      </c>
      <c r="J1452" s="7">
        <v>45498.746087963002</v>
      </c>
    </row>
    <row r="1453" spans="1:10" x14ac:dyDescent="0.25">
      <c r="A1453" s="6">
        <v>387</v>
      </c>
      <c r="B1453" s="260">
        <v>45498</v>
      </c>
      <c r="D1453" s="6" t="s">
        <v>1802</v>
      </c>
      <c r="E1453" s="6" t="s">
        <v>372</v>
      </c>
      <c r="F1453" s="8" t="s">
        <v>420</v>
      </c>
      <c r="G1453" s="62">
        <v>3000</v>
      </c>
      <c r="H1453" s="253"/>
      <c r="J1453" s="7">
        <v>45498.746087963002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7"/>
  <sheetViews>
    <sheetView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4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1387</v>
      </c>
      <c r="K2" s="95">
        <v>45358.460868055598</v>
      </c>
      <c r="L2" s="50" t="s">
        <v>1388</v>
      </c>
      <c r="M2" s="95"/>
      <c r="N2" s="50" t="s">
        <v>1387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4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1387</v>
      </c>
      <c r="K3" s="94">
        <v>45358.462407407402</v>
      </c>
      <c r="L3" s="50" t="s">
        <v>1388</v>
      </c>
      <c r="M3" s="94"/>
      <c r="N3" s="50" t="s">
        <v>1387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4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1387</v>
      </c>
      <c r="K4" s="94">
        <v>45366.129884259302</v>
      </c>
      <c r="L4" s="50" t="s">
        <v>1387</v>
      </c>
      <c r="M4" s="94">
        <v>45498.746087963002</v>
      </c>
      <c r="N4" s="50" t="s">
        <v>1388</v>
      </c>
      <c r="O4" s="51" t="s">
        <v>1803</v>
      </c>
      <c r="P4" s="50" t="s">
        <v>1801</v>
      </c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4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1387</v>
      </c>
      <c r="K5" s="94">
        <v>44979.390057870398</v>
      </c>
      <c r="L5" s="50" t="s">
        <v>1387</v>
      </c>
      <c r="M5" s="94">
        <v>45342</v>
      </c>
      <c r="N5" s="50" t="s">
        <v>1388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4">
        <v>44978</v>
      </c>
      <c r="E6" s="50" t="s">
        <v>1392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1387</v>
      </c>
      <c r="K6" s="94">
        <v>45345.3280324074</v>
      </c>
      <c r="L6" s="50" t="s">
        <v>1387</v>
      </c>
      <c r="M6" s="94">
        <v>45345</v>
      </c>
      <c r="N6" s="50" t="s">
        <v>1388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4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1387</v>
      </c>
      <c r="K7" s="94">
        <v>45358.4624652778</v>
      </c>
      <c r="L7" s="50" t="s">
        <v>1388</v>
      </c>
      <c r="M7" s="94"/>
      <c r="N7" s="50" t="s">
        <v>1387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4">
        <v>44979</v>
      </c>
      <c r="E8" s="50" t="s">
        <v>1392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1387</v>
      </c>
      <c r="K8" s="94">
        <v>45345.330115740697</v>
      </c>
      <c r="L8" s="50" t="s">
        <v>1387</v>
      </c>
      <c r="M8" s="94">
        <v>45345</v>
      </c>
      <c r="N8" s="50" t="s">
        <v>1388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4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1387</v>
      </c>
      <c r="K9" s="94">
        <v>45358.465127314797</v>
      </c>
      <c r="L9" s="50" t="s">
        <v>1388</v>
      </c>
      <c r="M9" s="94"/>
      <c r="N9" s="50" t="s">
        <v>1387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4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1387</v>
      </c>
      <c r="K10" s="94">
        <v>45379.317071759302</v>
      </c>
      <c r="L10" s="50" t="s">
        <v>1387</v>
      </c>
      <c r="M10" s="94">
        <v>45478.250937500001</v>
      </c>
      <c r="N10" s="50" t="s">
        <v>1388</v>
      </c>
      <c r="O10" s="51" t="s">
        <v>1719</v>
      </c>
      <c r="P10" s="50" t="s">
        <v>1730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4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1387</v>
      </c>
      <c r="K11" s="94">
        <v>45365.757962962998</v>
      </c>
      <c r="L11" s="50" t="s">
        <v>1387</v>
      </c>
      <c r="M11" s="94">
        <v>45496.721261574101</v>
      </c>
      <c r="N11" s="50" t="s">
        <v>1388</v>
      </c>
      <c r="O11" s="51" t="s">
        <v>1788</v>
      </c>
      <c r="P11" s="50" t="s">
        <v>1789</v>
      </c>
    </row>
    <row r="12" spans="1:16" s="13" customFormat="1" x14ac:dyDescent="0.25">
      <c r="A12" s="25">
        <v>12</v>
      </c>
      <c r="B12" s="50" t="s">
        <v>1389</v>
      </c>
      <c r="C12" s="50" t="s">
        <v>53</v>
      </c>
      <c r="D12" s="94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1387</v>
      </c>
      <c r="K12" s="94">
        <v>45358.465798611098</v>
      </c>
      <c r="L12" s="50" t="s">
        <v>1388</v>
      </c>
      <c r="M12" s="94"/>
      <c r="N12" s="50" t="s">
        <v>1387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1389</v>
      </c>
      <c r="C13" s="50" t="s">
        <v>53</v>
      </c>
      <c r="D13" s="94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1387</v>
      </c>
      <c r="K13" s="94">
        <v>45358.465983796297</v>
      </c>
      <c r="L13" s="50" t="s">
        <v>1388</v>
      </c>
      <c r="M13" s="94"/>
      <c r="N13" s="50" t="s">
        <v>1387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4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1387</v>
      </c>
      <c r="K14" s="94">
        <v>45379.317071759302</v>
      </c>
      <c r="L14" s="50" t="s">
        <v>1387</v>
      </c>
      <c r="M14" s="94">
        <v>45478.250937500001</v>
      </c>
      <c r="N14" s="50" t="s">
        <v>1388</v>
      </c>
      <c r="O14" s="51" t="s">
        <v>1719</v>
      </c>
      <c r="P14" s="50" t="s">
        <v>1730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4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1387</v>
      </c>
      <c r="K15" s="94">
        <v>45365.667349536998</v>
      </c>
      <c r="L15" s="50" t="s">
        <v>1387</v>
      </c>
      <c r="M15" s="94">
        <v>45496.721261574101</v>
      </c>
      <c r="N15" s="50" t="s">
        <v>1388</v>
      </c>
      <c r="O15" s="51" t="s">
        <v>1788</v>
      </c>
      <c r="P15" s="50" t="s">
        <v>1789</v>
      </c>
    </row>
    <row r="16" spans="1:16" s="13" customFormat="1" x14ac:dyDescent="0.25">
      <c r="A16" s="25">
        <v>16</v>
      </c>
      <c r="B16" s="50" t="s">
        <v>1389</v>
      </c>
      <c r="C16" s="50" t="s">
        <v>53</v>
      </c>
      <c r="D16" s="94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1387</v>
      </c>
      <c r="K16" s="94">
        <v>45358.465636574103</v>
      </c>
      <c r="L16" s="50" t="s">
        <v>1388</v>
      </c>
      <c r="M16" s="94"/>
      <c r="N16" s="50" t="s">
        <v>1387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4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1387</v>
      </c>
      <c r="K17" s="94">
        <v>44979.445787037002</v>
      </c>
      <c r="L17" s="50" t="s">
        <v>1387</v>
      </c>
      <c r="M17" s="94">
        <v>45342</v>
      </c>
      <c r="N17" s="50" t="s">
        <v>1388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4">
        <v>44978</v>
      </c>
      <c r="E18" s="50" t="s">
        <v>1392</v>
      </c>
      <c r="F18" s="51" t="s">
        <v>39</v>
      </c>
      <c r="G18" s="51"/>
      <c r="H18" s="52">
        <v>0.5</v>
      </c>
      <c r="I18" s="51"/>
      <c r="J18" s="50" t="s">
        <v>1387</v>
      </c>
      <c r="K18" s="94">
        <v>45345.3282175926</v>
      </c>
      <c r="L18" s="50" t="s">
        <v>1387</v>
      </c>
      <c r="M18" s="94">
        <v>45345</v>
      </c>
      <c r="N18" s="50" t="s">
        <v>1388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4">
        <v>44978</v>
      </c>
      <c r="E19" s="50" t="s">
        <v>1392</v>
      </c>
      <c r="F19" s="51" t="s">
        <v>39</v>
      </c>
      <c r="G19" s="51" t="s">
        <v>62</v>
      </c>
      <c r="H19" s="52">
        <v>0.25</v>
      </c>
      <c r="I19" s="51"/>
      <c r="J19" s="50" t="s">
        <v>1387</v>
      </c>
      <c r="K19" s="94">
        <v>45345.330081018503</v>
      </c>
      <c r="L19" s="50" t="s">
        <v>1387</v>
      </c>
      <c r="M19" s="94">
        <v>45345</v>
      </c>
      <c r="N19" s="50" t="s">
        <v>1388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4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1387</v>
      </c>
      <c r="K20" s="94">
        <v>45379.317071759302</v>
      </c>
      <c r="L20" s="50" t="s">
        <v>1387</v>
      </c>
      <c r="M20" s="94">
        <v>45478.250937500001</v>
      </c>
      <c r="N20" s="50" t="s">
        <v>1388</v>
      </c>
      <c r="O20" s="51" t="s">
        <v>1719</v>
      </c>
      <c r="P20" s="50" t="s">
        <v>1730</v>
      </c>
    </row>
    <row r="21" spans="1:16" s="13" customFormat="1" x14ac:dyDescent="0.25">
      <c r="A21" s="25">
        <v>21</v>
      </c>
      <c r="B21" s="50" t="s">
        <v>1389</v>
      </c>
      <c r="C21" s="50" t="s">
        <v>53</v>
      </c>
      <c r="D21" s="94">
        <v>44979</v>
      </c>
      <c r="E21" s="50" t="s">
        <v>1392</v>
      </c>
      <c r="F21" s="51" t="s">
        <v>39</v>
      </c>
      <c r="G21" s="51" t="s">
        <v>58</v>
      </c>
      <c r="H21" s="52">
        <v>1.5</v>
      </c>
      <c r="I21" s="51"/>
      <c r="J21" s="50" t="s">
        <v>1387</v>
      </c>
      <c r="K21" s="94">
        <v>45345.330254629604</v>
      </c>
      <c r="L21" s="50" t="s">
        <v>1387</v>
      </c>
      <c r="M21" s="94">
        <v>45345</v>
      </c>
      <c r="N21" s="50" t="s">
        <v>1388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4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1387</v>
      </c>
      <c r="K22" s="94">
        <v>45366.129884259302</v>
      </c>
      <c r="L22" s="50" t="s">
        <v>1387</v>
      </c>
      <c r="M22" s="94">
        <v>45498.746087963002</v>
      </c>
      <c r="N22" s="50" t="s">
        <v>1388</v>
      </c>
      <c r="O22" s="51" t="s">
        <v>1803</v>
      </c>
      <c r="P22" s="50" t="s">
        <v>1801</v>
      </c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4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1387</v>
      </c>
      <c r="K23" s="94">
        <v>45365.667349536998</v>
      </c>
      <c r="L23" s="50" t="s">
        <v>1387</v>
      </c>
      <c r="M23" s="94">
        <v>45496.721261574101</v>
      </c>
      <c r="N23" s="50" t="s">
        <v>1388</v>
      </c>
      <c r="O23" s="51" t="s">
        <v>1788</v>
      </c>
      <c r="P23" s="50" t="s">
        <v>1789</v>
      </c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4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1387</v>
      </c>
      <c r="K24" s="94">
        <v>44980.8890972222</v>
      </c>
      <c r="L24" s="50" t="s">
        <v>1387</v>
      </c>
      <c r="M24" s="94">
        <v>45342</v>
      </c>
      <c r="N24" s="50" t="s">
        <v>1388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4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1387</v>
      </c>
      <c r="K25" s="94">
        <v>45358.462962963</v>
      </c>
      <c r="L25" s="50" t="s">
        <v>1388</v>
      </c>
      <c r="M25" s="94"/>
      <c r="N25" s="50" t="s">
        <v>1387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1389</v>
      </c>
      <c r="C26" s="50" t="s">
        <v>53</v>
      </c>
      <c r="D26" s="94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1387</v>
      </c>
      <c r="K26" s="94">
        <v>45379.317071759302</v>
      </c>
      <c r="L26" s="50" t="s">
        <v>1387</v>
      </c>
      <c r="M26" s="94">
        <v>45478.250937500001</v>
      </c>
      <c r="N26" s="50" t="s">
        <v>1388</v>
      </c>
      <c r="O26" s="51" t="s">
        <v>1719</v>
      </c>
      <c r="P26" s="50" t="s">
        <v>1730</v>
      </c>
    </row>
    <row r="27" spans="1:16" s="13" customFormat="1" x14ac:dyDescent="0.25">
      <c r="A27" s="25">
        <v>27</v>
      </c>
      <c r="B27" s="50" t="s">
        <v>1389</v>
      </c>
      <c r="C27" s="50" t="s">
        <v>53</v>
      </c>
      <c r="D27" s="94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1387</v>
      </c>
      <c r="K27" s="94">
        <v>45358.465856481504</v>
      </c>
      <c r="L27" s="50" t="s">
        <v>1388</v>
      </c>
      <c r="M27" s="94"/>
      <c r="N27" s="50" t="s">
        <v>1387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4">
        <v>44979</v>
      </c>
      <c r="E28" s="50" t="s">
        <v>1392</v>
      </c>
      <c r="F28" s="51" t="s">
        <v>39</v>
      </c>
      <c r="G28" s="51" t="s">
        <v>72</v>
      </c>
      <c r="H28" s="52">
        <v>0.6</v>
      </c>
      <c r="I28" s="51"/>
      <c r="J28" s="50" t="s">
        <v>1387</v>
      </c>
      <c r="K28" s="94">
        <v>45345.330138888901</v>
      </c>
      <c r="L28" s="50" t="s">
        <v>1387</v>
      </c>
      <c r="M28" s="94">
        <v>45345</v>
      </c>
      <c r="N28" s="50" t="s">
        <v>1388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4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1387</v>
      </c>
      <c r="K29" s="94">
        <v>45379.317071759302</v>
      </c>
      <c r="L29" s="50" t="s">
        <v>1387</v>
      </c>
      <c r="M29" s="94">
        <v>45478.250937500001</v>
      </c>
      <c r="N29" s="50" t="s">
        <v>1388</v>
      </c>
      <c r="O29" s="51" t="s">
        <v>1719</v>
      </c>
      <c r="P29" s="50" t="s">
        <v>1730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4">
        <v>44979</v>
      </c>
      <c r="E30" s="50" t="s">
        <v>1392</v>
      </c>
      <c r="F30" s="51" t="s">
        <v>39</v>
      </c>
      <c r="G30" s="51" t="s">
        <v>74</v>
      </c>
      <c r="H30" s="52">
        <v>2.5</v>
      </c>
      <c r="I30" s="51"/>
      <c r="J30" s="50" t="s">
        <v>1387</v>
      </c>
      <c r="K30" s="94">
        <v>45345.3301967593</v>
      </c>
      <c r="L30" s="50" t="s">
        <v>1387</v>
      </c>
      <c r="M30" s="94">
        <v>45345</v>
      </c>
      <c r="N30" s="50" t="s">
        <v>1388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4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1387</v>
      </c>
      <c r="K31" s="94">
        <v>45358.464490740698</v>
      </c>
      <c r="L31" s="50" t="s">
        <v>1388</v>
      </c>
      <c r="M31" s="94"/>
      <c r="N31" s="50" t="s">
        <v>1387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4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1387</v>
      </c>
      <c r="K32" s="94">
        <v>45379.317071759302</v>
      </c>
      <c r="L32" s="50" t="s">
        <v>1387</v>
      </c>
      <c r="M32" s="94">
        <v>45478.250937500001</v>
      </c>
      <c r="N32" s="50" t="s">
        <v>1388</v>
      </c>
      <c r="O32" s="51" t="s">
        <v>1719</v>
      </c>
      <c r="P32" s="50" t="s">
        <v>1730</v>
      </c>
    </row>
    <row r="33" spans="1:16" s="13" customFormat="1" x14ac:dyDescent="0.25">
      <c r="A33" s="25">
        <v>33</v>
      </c>
      <c r="B33" s="50" t="s">
        <v>1389</v>
      </c>
      <c r="C33" s="50" t="s">
        <v>53</v>
      </c>
      <c r="D33" s="94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1387</v>
      </c>
      <c r="K33" s="94">
        <v>44981.478599536997</v>
      </c>
      <c r="L33" s="50" t="s">
        <v>1387</v>
      </c>
      <c r="M33" s="94">
        <v>45342</v>
      </c>
      <c r="N33" s="50" t="s">
        <v>1388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4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1387</v>
      </c>
      <c r="K34" s="94">
        <v>45379.317071759302</v>
      </c>
      <c r="L34" s="50" t="s">
        <v>1387</v>
      </c>
      <c r="M34" s="94">
        <v>45478.250937500001</v>
      </c>
      <c r="N34" s="50" t="s">
        <v>1388</v>
      </c>
      <c r="O34" s="51" t="s">
        <v>1719</v>
      </c>
      <c r="P34" s="50" t="s">
        <v>1730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4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1387</v>
      </c>
      <c r="K35" s="94">
        <v>45358.464548611097</v>
      </c>
      <c r="L35" s="50" t="s">
        <v>1388</v>
      </c>
      <c r="M35" s="94"/>
      <c r="N35" s="50" t="s">
        <v>1387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4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1387</v>
      </c>
      <c r="K36" s="94">
        <v>45366.129884259302</v>
      </c>
      <c r="L36" s="50" t="s">
        <v>1387</v>
      </c>
      <c r="M36" s="94">
        <v>45498.746087963002</v>
      </c>
      <c r="N36" s="50" t="s">
        <v>1388</v>
      </c>
      <c r="O36" s="51" t="s">
        <v>1803</v>
      </c>
      <c r="P36" s="50" t="s">
        <v>1801</v>
      </c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4">
        <v>44981</v>
      </c>
      <c r="E37" s="50" t="s">
        <v>1392</v>
      </c>
      <c r="F37" s="51" t="s">
        <v>39</v>
      </c>
      <c r="G37" s="51" t="s">
        <v>82</v>
      </c>
      <c r="H37" s="52">
        <v>1</v>
      </c>
      <c r="I37" s="51"/>
      <c r="J37" s="50" t="s">
        <v>1387</v>
      </c>
      <c r="K37" s="94">
        <v>45345.330335648097</v>
      </c>
      <c r="L37" s="50" t="s">
        <v>1387</v>
      </c>
      <c r="M37" s="94">
        <v>45345</v>
      </c>
      <c r="N37" s="50" t="s">
        <v>1388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4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1387</v>
      </c>
      <c r="K38" s="94">
        <v>44981.538946759298</v>
      </c>
      <c r="L38" s="50" t="s">
        <v>1387</v>
      </c>
      <c r="M38" s="94">
        <v>45342</v>
      </c>
      <c r="N38" s="50" t="s">
        <v>1388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4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1387</v>
      </c>
      <c r="K39" s="94">
        <v>45379.317071759302</v>
      </c>
      <c r="L39" s="50" t="s">
        <v>1387</v>
      </c>
      <c r="M39" s="94">
        <v>45478.250937500001</v>
      </c>
      <c r="N39" s="50" t="s">
        <v>1388</v>
      </c>
      <c r="O39" s="51" t="s">
        <v>1719</v>
      </c>
      <c r="P39" s="50" t="s">
        <v>1730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4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1387</v>
      </c>
      <c r="K40" s="94">
        <v>45379.317071759302</v>
      </c>
      <c r="L40" s="50" t="s">
        <v>1387</v>
      </c>
      <c r="M40" s="94">
        <v>45478.250937500001</v>
      </c>
      <c r="N40" s="50" t="s">
        <v>1388</v>
      </c>
      <c r="O40" s="51" t="s">
        <v>1719</v>
      </c>
      <c r="P40" s="50" t="s">
        <v>1730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4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1387</v>
      </c>
      <c r="K41" s="94">
        <v>45379.317071759302</v>
      </c>
      <c r="L41" s="50" t="s">
        <v>1387</v>
      </c>
      <c r="M41" s="94">
        <v>45478.250937500001</v>
      </c>
      <c r="N41" s="50" t="s">
        <v>1388</v>
      </c>
      <c r="O41" s="51" t="s">
        <v>1719</v>
      </c>
      <c r="P41" s="50" t="s">
        <v>1730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4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1387</v>
      </c>
      <c r="K42" s="94">
        <v>45365.667349536998</v>
      </c>
      <c r="L42" s="50" t="s">
        <v>1387</v>
      </c>
      <c r="M42" s="94">
        <v>45496.721261574101</v>
      </c>
      <c r="N42" s="50" t="s">
        <v>1388</v>
      </c>
      <c r="O42" s="51" t="s">
        <v>1788</v>
      </c>
      <c r="P42" s="50" t="s">
        <v>1789</v>
      </c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4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1387</v>
      </c>
      <c r="K43" s="94">
        <v>45456.352187500001</v>
      </c>
      <c r="L43" s="50" t="s">
        <v>1387</v>
      </c>
      <c r="M43" s="94">
        <v>45478.250937500001</v>
      </c>
      <c r="N43" s="50" t="s">
        <v>1388</v>
      </c>
      <c r="O43" s="51" t="s">
        <v>1719</v>
      </c>
      <c r="P43" s="50" t="s">
        <v>1730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4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1387</v>
      </c>
      <c r="K44" s="94">
        <v>44987.941793981503</v>
      </c>
      <c r="L44" s="50" t="s">
        <v>1387</v>
      </c>
      <c r="M44" s="94">
        <v>45342</v>
      </c>
      <c r="N44" s="50" t="s">
        <v>1388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4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1387</v>
      </c>
      <c r="K45" s="94">
        <v>45366.129884259302</v>
      </c>
      <c r="L45" s="50" t="s">
        <v>1387</v>
      </c>
      <c r="M45" s="94">
        <v>45498.746087963002</v>
      </c>
      <c r="N45" s="50" t="s">
        <v>1388</v>
      </c>
      <c r="O45" s="51" t="s">
        <v>1803</v>
      </c>
      <c r="P45" s="50" t="s">
        <v>1801</v>
      </c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4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1387</v>
      </c>
      <c r="K46" s="94">
        <v>45460.647395833301</v>
      </c>
      <c r="L46" s="50" t="s">
        <v>1387</v>
      </c>
      <c r="M46" s="94">
        <v>45478.250937500001</v>
      </c>
      <c r="N46" s="50" t="s">
        <v>1388</v>
      </c>
      <c r="O46" s="51" t="s">
        <v>1719</v>
      </c>
      <c r="P46" s="50" t="s">
        <v>1730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4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1387</v>
      </c>
      <c r="K47" s="94">
        <v>45366.129884259302</v>
      </c>
      <c r="L47" s="50" t="s">
        <v>1387</v>
      </c>
      <c r="M47" s="94">
        <v>45498.746087963002</v>
      </c>
      <c r="N47" s="50" t="s">
        <v>1388</v>
      </c>
      <c r="O47" s="51" t="s">
        <v>1803</v>
      </c>
      <c r="P47" s="50" t="s">
        <v>1801</v>
      </c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4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1387</v>
      </c>
      <c r="K48" s="94">
        <v>45460.647395833301</v>
      </c>
      <c r="L48" s="50" t="s">
        <v>1387</v>
      </c>
      <c r="M48" s="94">
        <v>45478.250937500001</v>
      </c>
      <c r="N48" s="50" t="s">
        <v>1388</v>
      </c>
      <c r="O48" s="51" t="s">
        <v>1719</v>
      </c>
      <c r="P48" s="50" t="s">
        <v>1730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4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1387</v>
      </c>
      <c r="K49" s="94">
        <v>45003.453518518501</v>
      </c>
      <c r="L49" s="50" t="s">
        <v>1387</v>
      </c>
      <c r="M49" s="94">
        <v>45342</v>
      </c>
      <c r="N49" s="50" t="s">
        <v>1388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4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1387</v>
      </c>
      <c r="K50" s="94">
        <v>45460.647395833301</v>
      </c>
      <c r="L50" s="50" t="s">
        <v>1387</v>
      </c>
      <c r="M50" s="94">
        <v>45478.250937500001</v>
      </c>
      <c r="N50" s="50" t="s">
        <v>1388</v>
      </c>
      <c r="O50" s="51" t="s">
        <v>1719</v>
      </c>
      <c r="P50" s="50" t="s">
        <v>1730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4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1387</v>
      </c>
      <c r="K51" s="94">
        <v>45460.647395833301</v>
      </c>
      <c r="L51" s="50" t="s">
        <v>1387</v>
      </c>
      <c r="M51" s="94">
        <v>45478.250937500001</v>
      </c>
      <c r="N51" s="50" t="s">
        <v>1388</v>
      </c>
      <c r="O51" s="51" t="s">
        <v>1719</v>
      </c>
      <c r="P51" s="50" t="s">
        <v>1730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4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1387</v>
      </c>
      <c r="K52" s="94">
        <v>45366.129884259302</v>
      </c>
      <c r="L52" s="50" t="s">
        <v>1387</v>
      </c>
      <c r="M52" s="94">
        <v>45498.746087963002</v>
      </c>
      <c r="N52" s="50" t="s">
        <v>1388</v>
      </c>
      <c r="O52" s="51" t="s">
        <v>1803</v>
      </c>
      <c r="P52" s="50" t="s">
        <v>1801</v>
      </c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4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1387</v>
      </c>
      <c r="K53" s="94">
        <v>45005.645393518498</v>
      </c>
      <c r="L53" s="50" t="s">
        <v>1387</v>
      </c>
      <c r="M53" s="94">
        <v>45342</v>
      </c>
      <c r="N53" s="50" t="s">
        <v>1388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4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1387</v>
      </c>
      <c r="K54" s="94">
        <v>45006.3190046296</v>
      </c>
      <c r="L54" s="50" t="s">
        <v>1387</v>
      </c>
      <c r="M54" s="94">
        <v>45343</v>
      </c>
      <c r="N54" s="50" t="s">
        <v>1388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4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1387</v>
      </c>
      <c r="K55" s="94">
        <v>45006.319386574098</v>
      </c>
      <c r="L55" s="50" t="s">
        <v>1387</v>
      </c>
      <c r="M55" s="94">
        <v>45343</v>
      </c>
      <c r="N55" s="50" t="s">
        <v>1388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4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1387</v>
      </c>
      <c r="K56" s="94">
        <v>45460.647395833301</v>
      </c>
      <c r="L56" s="50" t="s">
        <v>1387</v>
      </c>
      <c r="M56" s="94">
        <v>45478.250937500001</v>
      </c>
      <c r="N56" s="50" t="s">
        <v>1388</v>
      </c>
      <c r="O56" s="51" t="s">
        <v>1719</v>
      </c>
      <c r="P56" s="50" t="s">
        <v>1730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4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1387</v>
      </c>
      <c r="K57" s="94">
        <v>45006.328726851898</v>
      </c>
      <c r="L57" s="50" t="s">
        <v>1387</v>
      </c>
      <c r="M57" s="94">
        <v>45342</v>
      </c>
      <c r="N57" s="50" t="s">
        <v>1388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4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1387</v>
      </c>
      <c r="K58" s="94">
        <v>45366.129884259302</v>
      </c>
      <c r="L58" s="50" t="s">
        <v>1387</v>
      </c>
      <c r="M58" s="94">
        <v>45498.746087963002</v>
      </c>
      <c r="N58" s="50" t="s">
        <v>1388</v>
      </c>
      <c r="O58" s="51" t="s">
        <v>1803</v>
      </c>
      <c r="P58" s="50" t="s">
        <v>1801</v>
      </c>
    </row>
    <row r="59" spans="1:16" s="13" customFormat="1" x14ac:dyDescent="0.25">
      <c r="A59" s="25">
        <v>59</v>
      </c>
      <c r="B59" s="50" t="s">
        <v>1389</v>
      </c>
      <c r="C59" s="50" t="s">
        <v>53</v>
      </c>
      <c r="D59" s="94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1387</v>
      </c>
      <c r="K59" s="94">
        <v>45460.647395833301</v>
      </c>
      <c r="L59" s="50" t="s">
        <v>1387</v>
      </c>
      <c r="M59" s="94">
        <v>45478.250937500001</v>
      </c>
      <c r="N59" s="50" t="s">
        <v>1388</v>
      </c>
      <c r="O59" s="51" t="s">
        <v>1719</v>
      </c>
      <c r="P59" s="50" t="s">
        <v>1730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4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1387</v>
      </c>
      <c r="K60" s="94">
        <v>45460.647395833301</v>
      </c>
      <c r="L60" s="50" t="s">
        <v>1387</v>
      </c>
      <c r="M60" s="94">
        <v>45478.250937500001</v>
      </c>
      <c r="N60" s="50" t="s">
        <v>1388</v>
      </c>
      <c r="O60" s="51" t="s">
        <v>1719</v>
      </c>
      <c r="P60" s="50" t="s">
        <v>1730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4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1387</v>
      </c>
      <c r="K61" s="94">
        <v>45460.647395833301</v>
      </c>
      <c r="L61" s="50" t="s">
        <v>1387</v>
      </c>
      <c r="M61" s="94">
        <v>45478.250937500001</v>
      </c>
      <c r="N61" s="50" t="s">
        <v>1388</v>
      </c>
      <c r="O61" s="51" t="s">
        <v>1719</v>
      </c>
      <c r="P61" s="50" t="s">
        <v>1730</v>
      </c>
    </row>
    <row r="62" spans="1:16" s="13" customFormat="1" x14ac:dyDescent="0.25">
      <c r="A62" s="25">
        <v>62</v>
      </c>
      <c r="B62" s="50" t="s">
        <v>1389</v>
      </c>
      <c r="C62" s="50" t="s">
        <v>53</v>
      </c>
      <c r="D62" s="94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1387</v>
      </c>
      <c r="K62" s="94">
        <v>45460.647395833301</v>
      </c>
      <c r="L62" s="50" t="s">
        <v>1387</v>
      </c>
      <c r="M62" s="94">
        <v>45478.250937500001</v>
      </c>
      <c r="N62" s="50" t="s">
        <v>1388</v>
      </c>
      <c r="O62" s="51" t="s">
        <v>1719</v>
      </c>
      <c r="P62" s="50" t="s">
        <v>1730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4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1387</v>
      </c>
      <c r="K63" s="94">
        <v>45006.419502314799</v>
      </c>
      <c r="L63" s="50" t="s">
        <v>1387</v>
      </c>
      <c r="M63" s="94">
        <v>45342</v>
      </c>
      <c r="N63" s="50" t="s">
        <v>1388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4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1387</v>
      </c>
      <c r="K64" s="94">
        <v>45006.436261574097</v>
      </c>
      <c r="L64" s="50" t="s">
        <v>1387</v>
      </c>
      <c r="M64" s="94">
        <v>45342</v>
      </c>
      <c r="N64" s="50" t="s">
        <v>1388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1389</v>
      </c>
      <c r="C65" s="50" t="s">
        <v>53</v>
      </c>
      <c r="D65" s="94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1387</v>
      </c>
      <c r="K65" s="94">
        <v>45006.437523148103</v>
      </c>
      <c r="L65" s="50" t="s">
        <v>1387</v>
      </c>
      <c r="M65" s="94">
        <v>45342</v>
      </c>
      <c r="N65" s="50" t="s">
        <v>1388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1389</v>
      </c>
      <c r="C66" s="50" t="s">
        <v>53</v>
      </c>
      <c r="D66" s="94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1387</v>
      </c>
      <c r="K66" s="94">
        <v>45366.129884259302</v>
      </c>
      <c r="L66" s="50" t="s">
        <v>1387</v>
      </c>
      <c r="M66" s="94">
        <v>45498.746087963002</v>
      </c>
      <c r="N66" s="50" t="s">
        <v>1388</v>
      </c>
      <c r="O66" s="51" t="s">
        <v>1803</v>
      </c>
      <c r="P66" s="50" t="s">
        <v>1801</v>
      </c>
    </row>
    <row r="67" spans="1:16" s="13" customFormat="1" x14ac:dyDescent="0.25">
      <c r="A67" s="25">
        <v>67</v>
      </c>
      <c r="B67" s="50" t="s">
        <v>1389</v>
      </c>
      <c r="C67" s="50" t="s">
        <v>53</v>
      </c>
      <c r="D67" s="94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1387</v>
      </c>
      <c r="K67" s="94">
        <v>45006.438090277799</v>
      </c>
      <c r="L67" s="50" t="s">
        <v>1387</v>
      </c>
      <c r="M67" s="94">
        <v>45343</v>
      </c>
      <c r="N67" s="50" t="s">
        <v>1388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1389</v>
      </c>
      <c r="C68" s="50" t="s">
        <v>53</v>
      </c>
      <c r="D68" s="94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1387</v>
      </c>
      <c r="K68" s="94">
        <v>45361.667476851799</v>
      </c>
      <c r="L68" s="50" t="s">
        <v>1388</v>
      </c>
      <c r="M68" s="94"/>
      <c r="N68" s="50" t="s">
        <v>1388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1389</v>
      </c>
      <c r="C69" s="50" t="s">
        <v>53</v>
      </c>
      <c r="D69" s="94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1387</v>
      </c>
      <c r="K69" s="94">
        <v>45363.372731481497</v>
      </c>
      <c r="L69" s="50" t="s">
        <v>1388</v>
      </c>
      <c r="M69" s="94"/>
      <c r="N69" s="50" t="s">
        <v>1388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4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1387</v>
      </c>
      <c r="K70" s="94">
        <v>45363.372731481497</v>
      </c>
      <c r="L70" s="50" t="s">
        <v>1388</v>
      </c>
      <c r="M70" s="94"/>
      <c r="N70" s="50" t="s">
        <v>1388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4">
        <v>45003</v>
      </c>
      <c r="E71" s="50" t="s">
        <v>1396</v>
      </c>
      <c r="F71" s="51" t="s">
        <v>116</v>
      </c>
      <c r="G71" s="51" t="s">
        <v>117</v>
      </c>
      <c r="H71" s="52">
        <v>1</v>
      </c>
      <c r="I71" s="51"/>
      <c r="J71" s="50" t="s">
        <v>1387</v>
      </c>
      <c r="K71" s="94">
        <v>45364.341874999998</v>
      </c>
      <c r="L71" s="50" t="s">
        <v>1388</v>
      </c>
      <c r="M71" s="94"/>
      <c r="N71" s="50" t="s">
        <v>1388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4">
        <v>45002</v>
      </c>
      <c r="E72" s="50" t="s">
        <v>1397</v>
      </c>
      <c r="F72" s="51" t="s">
        <v>118</v>
      </c>
      <c r="G72" s="51" t="s">
        <v>119</v>
      </c>
      <c r="H72" s="52">
        <v>2</v>
      </c>
      <c r="I72" s="51"/>
      <c r="J72" s="50" t="s">
        <v>1387</v>
      </c>
      <c r="K72" s="94">
        <v>45364.440486111103</v>
      </c>
      <c r="L72" s="50" t="s">
        <v>1388</v>
      </c>
      <c r="M72" s="94"/>
      <c r="N72" s="50" t="s">
        <v>1388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4">
        <v>45002</v>
      </c>
      <c r="E73" s="50" t="s">
        <v>1398</v>
      </c>
      <c r="F73" s="51" t="s">
        <v>120</v>
      </c>
      <c r="G73" s="51" t="s">
        <v>121</v>
      </c>
      <c r="H73" s="52">
        <v>1</v>
      </c>
      <c r="I73" s="51"/>
      <c r="J73" s="50" t="s">
        <v>1387</v>
      </c>
      <c r="K73" s="94">
        <v>45006.474016203698</v>
      </c>
      <c r="L73" s="50" t="s">
        <v>1388</v>
      </c>
      <c r="M73" s="94"/>
      <c r="N73" s="50" t="s">
        <v>1388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4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1387</v>
      </c>
      <c r="K74" s="94">
        <v>45359.3433449074</v>
      </c>
      <c r="L74" s="50" t="s">
        <v>1388</v>
      </c>
      <c r="M74" s="94"/>
      <c r="N74" s="50" t="s">
        <v>1388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4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1387</v>
      </c>
      <c r="K75" s="94">
        <v>45364.342349537001</v>
      </c>
      <c r="L75" s="50" t="s">
        <v>1388</v>
      </c>
      <c r="M75" s="94"/>
      <c r="N75" s="50" t="s">
        <v>1388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4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1387</v>
      </c>
      <c r="K76" s="94">
        <v>45456.510543981502</v>
      </c>
      <c r="L76" s="50" t="s">
        <v>1387</v>
      </c>
      <c r="M76" s="94">
        <v>45495.762962963003</v>
      </c>
      <c r="N76" s="50" t="s">
        <v>1388</v>
      </c>
      <c r="O76" s="51" t="s">
        <v>1773</v>
      </c>
      <c r="P76" s="50" t="s">
        <v>1774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4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1387</v>
      </c>
      <c r="K77" s="94">
        <v>45371.608124999999</v>
      </c>
      <c r="L77" s="50" t="s">
        <v>1388</v>
      </c>
      <c r="M77" s="94"/>
      <c r="N77" s="50" t="s">
        <v>1388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4">
        <v>45006</v>
      </c>
      <c r="E78" s="50" t="s">
        <v>1399</v>
      </c>
      <c r="F78" s="51" t="s">
        <v>128</v>
      </c>
      <c r="G78" s="51" t="s">
        <v>129</v>
      </c>
      <c r="H78" s="52">
        <v>2</v>
      </c>
      <c r="I78" s="51"/>
      <c r="J78" s="50" t="s">
        <v>1387</v>
      </c>
      <c r="K78" s="94">
        <v>45006.487939814797</v>
      </c>
      <c r="L78" s="50" t="s">
        <v>1388</v>
      </c>
      <c r="M78" s="94"/>
      <c r="N78" s="50" t="s">
        <v>1388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4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1387</v>
      </c>
      <c r="K79" s="94">
        <v>45006.488333333298</v>
      </c>
      <c r="L79" s="50" t="s">
        <v>1387</v>
      </c>
      <c r="M79" s="94">
        <v>45343</v>
      </c>
      <c r="N79" s="50" t="s">
        <v>1388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4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1387</v>
      </c>
      <c r="K80" s="94">
        <v>45006.493657407402</v>
      </c>
      <c r="L80" s="50" t="s">
        <v>1387</v>
      </c>
      <c r="M80" s="94">
        <v>45343</v>
      </c>
      <c r="N80" s="50" t="s">
        <v>1388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4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1387</v>
      </c>
      <c r="K81" s="94">
        <v>45460.647395833301</v>
      </c>
      <c r="L81" s="50" t="s">
        <v>1387</v>
      </c>
      <c r="M81" s="94">
        <v>45478.250937500001</v>
      </c>
      <c r="N81" s="50" t="s">
        <v>1388</v>
      </c>
      <c r="O81" s="51" t="s">
        <v>1719</v>
      </c>
      <c r="P81" s="50" t="s">
        <v>1730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4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1387</v>
      </c>
      <c r="K82" s="94">
        <v>45460.647395833301</v>
      </c>
      <c r="L82" s="50" t="s">
        <v>1387</v>
      </c>
      <c r="M82" s="94">
        <v>45478.250937500001</v>
      </c>
      <c r="N82" s="50" t="s">
        <v>1388</v>
      </c>
      <c r="O82" s="51" t="s">
        <v>1719</v>
      </c>
      <c r="P82" s="50" t="s">
        <v>1730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4">
        <v>45006</v>
      </c>
      <c r="E83" s="50" t="s">
        <v>1400</v>
      </c>
      <c r="F83" s="51" t="s">
        <v>134</v>
      </c>
      <c r="G83" s="51" t="s">
        <v>135</v>
      </c>
      <c r="H83" s="52">
        <v>0.8</v>
      </c>
      <c r="I83" s="51"/>
      <c r="J83" s="50" t="s">
        <v>1387</v>
      </c>
      <c r="K83" s="94">
        <v>45006.557372685202</v>
      </c>
      <c r="L83" s="50" t="s">
        <v>1388</v>
      </c>
      <c r="M83" s="94"/>
      <c r="N83" s="50" t="s">
        <v>1388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4">
        <v>45006</v>
      </c>
      <c r="E84" s="50" t="s">
        <v>1402</v>
      </c>
      <c r="F84" s="51" t="s">
        <v>136</v>
      </c>
      <c r="G84" s="51" t="s">
        <v>137</v>
      </c>
      <c r="H84" s="52">
        <v>0.4</v>
      </c>
      <c r="I84" s="51"/>
      <c r="J84" s="50" t="s">
        <v>1387</v>
      </c>
      <c r="K84" s="94">
        <v>45006.559016203697</v>
      </c>
      <c r="L84" s="50" t="s">
        <v>1388</v>
      </c>
      <c r="M84" s="94"/>
      <c r="N84" s="50" t="s">
        <v>1388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4">
        <v>45006</v>
      </c>
      <c r="E85" s="50" t="s">
        <v>1403</v>
      </c>
      <c r="F85" s="51" t="s">
        <v>138</v>
      </c>
      <c r="G85" s="51" t="s">
        <v>139</v>
      </c>
      <c r="H85" s="52">
        <v>2</v>
      </c>
      <c r="I85" s="51"/>
      <c r="J85" s="50" t="s">
        <v>1387</v>
      </c>
      <c r="K85" s="94">
        <v>45006.559641203698</v>
      </c>
      <c r="L85" s="50" t="s">
        <v>1388</v>
      </c>
      <c r="M85" s="94"/>
      <c r="N85" s="50" t="s">
        <v>1388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4">
        <v>45004</v>
      </c>
      <c r="E86" s="50" t="s">
        <v>1404</v>
      </c>
      <c r="F86" s="51" t="s">
        <v>140</v>
      </c>
      <c r="G86" s="51"/>
      <c r="H86" s="52">
        <v>0.25</v>
      </c>
      <c r="I86" s="51"/>
      <c r="J86" s="50" t="s">
        <v>1387</v>
      </c>
      <c r="K86" s="94">
        <v>45006.577060185198</v>
      </c>
      <c r="L86" s="50" t="s">
        <v>1388</v>
      </c>
      <c r="M86" s="94"/>
      <c r="N86" s="50" t="s">
        <v>1388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4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1387</v>
      </c>
      <c r="K87" s="94">
        <v>45460.647395833301</v>
      </c>
      <c r="L87" s="50" t="s">
        <v>1387</v>
      </c>
      <c r="M87" s="94">
        <v>45478.250937500001</v>
      </c>
      <c r="N87" s="50" t="s">
        <v>1388</v>
      </c>
      <c r="O87" s="51" t="s">
        <v>1719</v>
      </c>
      <c r="P87" s="50" t="s">
        <v>1730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4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1387</v>
      </c>
      <c r="K88" s="94">
        <v>45366.129884259302</v>
      </c>
      <c r="L88" s="50" t="s">
        <v>1387</v>
      </c>
      <c r="M88" s="94">
        <v>45498.746087963002</v>
      </c>
      <c r="N88" s="50" t="s">
        <v>1388</v>
      </c>
      <c r="O88" s="51" t="s">
        <v>1803</v>
      </c>
      <c r="P88" s="50" t="s">
        <v>1801</v>
      </c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4">
        <v>45007</v>
      </c>
      <c r="E89" s="50" t="s">
        <v>1405</v>
      </c>
      <c r="F89" s="51" t="s">
        <v>143</v>
      </c>
      <c r="G89" s="51" t="s">
        <v>144</v>
      </c>
      <c r="H89" s="52">
        <v>2</v>
      </c>
      <c r="I89" s="51"/>
      <c r="J89" s="50" t="s">
        <v>1387</v>
      </c>
      <c r="K89" s="94">
        <v>45363.367847222202</v>
      </c>
      <c r="L89" s="50" t="s">
        <v>1388</v>
      </c>
      <c r="M89" s="94"/>
      <c r="N89" s="50" t="s">
        <v>1388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4">
        <v>45007</v>
      </c>
      <c r="E90" s="50" t="s">
        <v>1405</v>
      </c>
      <c r="F90" s="51" t="s">
        <v>143</v>
      </c>
      <c r="G90" s="51" t="s">
        <v>145</v>
      </c>
      <c r="H90" s="52">
        <v>2</v>
      </c>
      <c r="I90" s="51"/>
      <c r="J90" s="50" t="s">
        <v>1387</v>
      </c>
      <c r="K90" s="94">
        <v>45363.367847222202</v>
      </c>
      <c r="L90" s="50" t="s">
        <v>1388</v>
      </c>
      <c r="M90" s="94"/>
      <c r="N90" s="50" t="s">
        <v>1388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4">
        <v>45006</v>
      </c>
      <c r="E91" s="50" t="s">
        <v>1406</v>
      </c>
      <c r="F91" s="51" t="s">
        <v>146</v>
      </c>
      <c r="G91" s="51" t="s">
        <v>58</v>
      </c>
      <c r="H91" s="52">
        <v>1</v>
      </c>
      <c r="I91" s="51"/>
      <c r="J91" s="50" t="s">
        <v>1387</v>
      </c>
      <c r="K91" s="94">
        <v>45380.325706018499</v>
      </c>
      <c r="L91" s="50" t="s">
        <v>1388</v>
      </c>
      <c r="M91" s="94"/>
      <c r="N91" s="50" t="s">
        <v>1388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4">
        <v>45007</v>
      </c>
      <c r="E92" s="50" t="s">
        <v>1407</v>
      </c>
      <c r="F92" s="51" t="s">
        <v>147</v>
      </c>
      <c r="G92" s="51" t="s">
        <v>148</v>
      </c>
      <c r="H92" s="52">
        <v>1</v>
      </c>
      <c r="I92" s="51"/>
      <c r="J92" s="50" t="s">
        <v>1387</v>
      </c>
      <c r="K92" s="94">
        <v>45007.748680555596</v>
      </c>
      <c r="L92" s="50" t="s">
        <v>1388</v>
      </c>
      <c r="M92" s="94"/>
      <c r="N92" s="50" t="s">
        <v>1388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4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1387</v>
      </c>
      <c r="K93" s="94">
        <v>45460.647395833301</v>
      </c>
      <c r="L93" s="50" t="s">
        <v>1387</v>
      </c>
      <c r="M93" s="94">
        <v>45478.250937500001</v>
      </c>
      <c r="N93" s="50" t="s">
        <v>1388</v>
      </c>
      <c r="O93" s="51" t="s">
        <v>1719</v>
      </c>
      <c r="P93" s="50" t="s">
        <v>1730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4">
        <v>45007</v>
      </c>
      <c r="E94" s="50" t="s">
        <v>1408</v>
      </c>
      <c r="F94" s="51" t="s">
        <v>151</v>
      </c>
      <c r="G94" s="51" t="s">
        <v>152</v>
      </c>
      <c r="H94" s="52">
        <v>2.5</v>
      </c>
      <c r="I94" s="51"/>
      <c r="J94" s="50" t="s">
        <v>1387</v>
      </c>
      <c r="K94" s="94">
        <v>45007.784224536997</v>
      </c>
      <c r="L94" s="50" t="s">
        <v>1388</v>
      </c>
      <c r="M94" s="94"/>
      <c r="N94" s="50" t="s">
        <v>1387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4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1387</v>
      </c>
      <c r="K95" s="94">
        <v>45007.784652777802</v>
      </c>
      <c r="L95" s="50" t="s">
        <v>1387</v>
      </c>
      <c r="M95" s="94">
        <v>45343</v>
      </c>
      <c r="N95" s="50" t="s">
        <v>1388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4">
        <v>45008</v>
      </c>
      <c r="E96" s="50" t="s">
        <v>1410</v>
      </c>
      <c r="F96" s="51" t="s">
        <v>154</v>
      </c>
      <c r="G96" s="51" t="s">
        <v>155</v>
      </c>
      <c r="H96" s="52">
        <v>1</v>
      </c>
      <c r="I96" s="51"/>
      <c r="J96" s="50" t="s">
        <v>1387</v>
      </c>
      <c r="K96" s="94">
        <v>45008.690810185202</v>
      </c>
      <c r="L96" s="50" t="s">
        <v>1387</v>
      </c>
      <c r="M96" s="94">
        <v>45341</v>
      </c>
      <c r="N96" s="50" t="s">
        <v>1388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4">
        <v>45008</v>
      </c>
      <c r="E97" s="50" t="s">
        <v>1410</v>
      </c>
      <c r="F97" s="51" t="s">
        <v>154</v>
      </c>
      <c r="G97" s="51" t="s">
        <v>58</v>
      </c>
      <c r="H97" s="52">
        <v>2</v>
      </c>
      <c r="I97" s="51"/>
      <c r="J97" s="50" t="s">
        <v>1387</v>
      </c>
      <c r="K97" s="94">
        <v>45008.713206018503</v>
      </c>
      <c r="L97" s="50" t="s">
        <v>1387</v>
      </c>
      <c r="M97" s="94">
        <v>45341</v>
      </c>
      <c r="N97" s="50" t="s">
        <v>1388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4">
        <v>45008</v>
      </c>
      <c r="E98" s="50" t="s">
        <v>1410</v>
      </c>
      <c r="F98" s="51" t="s">
        <v>154</v>
      </c>
      <c r="G98" s="51" t="s">
        <v>58</v>
      </c>
      <c r="H98" s="52">
        <v>0.5</v>
      </c>
      <c r="I98" s="51"/>
      <c r="J98" s="50" t="s">
        <v>1387</v>
      </c>
      <c r="K98" s="94">
        <v>45008.716041666703</v>
      </c>
      <c r="L98" s="50" t="s">
        <v>1387</v>
      </c>
      <c r="M98" s="94">
        <v>45341</v>
      </c>
      <c r="N98" s="50" t="s">
        <v>1388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4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1387</v>
      </c>
      <c r="K99" s="94">
        <v>45008.717870370398</v>
      </c>
      <c r="L99" s="50" t="s">
        <v>1387</v>
      </c>
      <c r="M99" s="94">
        <v>45343</v>
      </c>
      <c r="N99" s="50" t="s">
        <v>1388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1389</v>
      </c>
      <c r="C100" s="50" t="s">
        <v>53</v>
      </c>
      <c r="D100" s="94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1387</v>
      </c>
      <c r="K100" s="94">
        <v>45008.718692129602</v>
      </c>
      <c r="L100" s="50" t="s">
        <v>1387</v>
      </c>
      <c r="M100" s="94">
        <v>45342</v>
      </c>
      <c r="N100" s="50" t="s">
        <v>1388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4">
        <v>45007</v>
      </c>
      <c r="E101" s="50" t="s">
        <v>1392</v>
      </c>
      <c r="F101" s="51" t="s">
        <v>39</v>
      </c>
      <c r="G101" s="51" t="s">
        <v>84</v>
      </c>
      <c r="H101" s="52">
        <v>2</v>
      </c>
      <c r="I101" s="51"/>
      <c r="J101" s="50" t="s">
        <v>1387</v>
      </c>
      <c r="K101" s="94">
        <v>45009.360347222202</v>
      </c>
      <c r="L101" s="50" t="s">
        <v>1388</v>
      </c>
      <c r="M101" s="94"/>
      <c r="N101" s="50" t="s">
        <v>1387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4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1387</v>
      </c>
      <c r="K102" s="94">
        <v>45460.647395833301</v>
      </c>
      <c r="L102" s="50" t="s">
        <v>1387</v>
      </c>
      <c r="M102" s="94">
        <v>45478.250937500001</v>
      </c>
      <c r="N102" s="50" t="s">
        <v>1388</v>
      </c>
      <c r="O102" s="51" t="s">
        <v>1719</v>
      </c>
      <c r="P102" s="50" t="s">
        <v>1730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4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1387</v>
      </c>
      <c r="K103" s="94">
        <v>45010.437974537002</v>
      </c>
      <c r="L103" s="50" t="s">
        <v>1388</v>
      </c>
      <c r="M103" s="94"/>
      <c r="N103" s="50" t="s">
        <v>1387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4">
        <v>45010</v>
      </c>
      <c r="E104" s="50" t="s">
        <v>1410</v>
      </c>
      <c r="F104" s="51" t="s">
        <v>154</v>
      </c>
      <c r="G104" s="51" t="s">
        <v>84</v>
      </c>
      <c r="H104" s="52">
        <v>2</v>
      </c>
      <c r="I104" s="51"/>
      <c r="J104" s="50" t="s">
        <v>1387</v>
      </c>
      <c r="K104" s="94">
        <v>45010.438148148103</v>
      </c>
      <c r="L104" s="50" t="s">
        <v>1387</v>
      </c>
      <c r="M104" s="94">
        <v>45341</v>
      </c>
      <c r="N104" s="50" t="s">
        <v>1388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4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1387</v>
      </c>
      <c r="K105" s="94">
        <v>45363.337118055599</v>
      </c>
      <c r="L105" s="50" t="s">
        <v>1388</v>
      </c>
      <c r="M105" s="94"/>
      <c r="N105" s="50" t="s">
        <v>1388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4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1387</v>
      </c>
      <c r="K106" s="94">
        <v>45363.337118055599</v>
      </c>
      <c r="L106" s="50" t="s">
        <v>1388</v>
      </c>
      <c r="M106" s="94"/>
      <c r="N106" s="50" t="s">
        <v>1388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4">
        <v>45000</v>
      </c>
      <c r="E107" s="50" t="s">
        <v>1410</v>
      </c>
      <c r="F107" s="51" t="s">
        <v>154</v>
      </c>
      <c r="G107" s="51" t="s">
        <v>159</v>
      </c>
      <c r="H107" s="52">
        <v>1</v>
      </c>
      <c r="I107" s="51"/>
      <c r="J107" s="50" t="s">
        <v>1387</v>
      </c>
      <c r="K107" s="94">
        <v>45010.554745370398</v>
      </c>
      <c r="L107" s="50" t="s">
        <v>1387</v>
      </c>
      <c r="M107" s="94">
        <v>45341</v>
      </c>
      <c r="N107" s="50" t="s">
        <v>1388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4">
        <v>45011</v>
      </c>
      <c r="E108" s="50" t="s">
        <v>1410</v>
      </c>
      <c r="F108" s="51" t="s">
        <v>154</v>
      </c>
      <c r="G108" s="51" t="s">
        <v>160</v>
      </c>
      <c r="H108" s="52">
        <v>1</v>
      </c>
      <c r="I108" s="51"/>
      <c r="J108" s="50" t="s">
        <v>1387</v>
      </c>
      <c r="K108" s="94">
        <v>45011.814490740697</v>
      </c>
      <c r="L108" s="50" t="s">
        <v>1387</v>
      </c>
      <c r="M108" s="94">
        <v>45341</v>
      </c>
      <c r="N108" s="50" t="s">
        <v>1388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4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1387</v>
      </c>
      <c r="K109" s="94">
        <v>45363.337118055599</v>
      </c>
      <c r="L109" s="50" t="s">
        <v>1388</v>
      </c>
      <c r="M109" s="94"/>
      <c r="N109" s="50" t="s">
        <v>1388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4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1387</v>
      </c>
      <c r="K110" s="94">
        <v>45012.440081018503</v>
      </c>
      <c r="L110" s="50" t="s">
        <v>1387</v>
      </c>
      <c r="M110" s="94">
        <v>45343</v>
      </c>
      <c r="N110" s="50" t="s">
        <v>1388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4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1387</v>
      </c>
      <c r="K111" s="94">
        <v>45012.895972222199</v>
      </c>
      <c r="L111" s="50" t="s">
        <v>1387</v>
      </c>
      <c r="M111" s="94">
        <v>45343</v>
      </c>
      <c r="N111" s="50" t="s">
        <v>1388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4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1387</v>
      </c>
      <c r="K112" s="94">
        <v>45012.9058912037</v>
      </c>
      <c r="L112" s="50" t="s">
        <v>1388</v>
      </c>
      <c r="M112" s="94"/>
      <c r="N112" s="50" t="s">
        <v>1387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4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1387</v>
      </c>
      <c r="K113" s="94">
        <v>45363.3519212963</v>
      </c>
      <c r="L113" s="50" t="s">
        <v>1388</v>
      </c>
      <c r="M113" s="94"/>
      <c r="N113" s="50" t="s">
        <v>1388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4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1387</v>
      </c>
      <c r="K114" s="94">
        <v>45366.129884259302</v>
      </c>
      <c r="L114" s="50" t="s">
        <v>1387</v>
      </c>
      <c r="M114" s="94">
        <v>45498.746087963002</v>
      </c>
      <c r="N114" s="50" t="s">
        <v>1388</v>
      </c>
      <c r="O114" s="51" t="s">
        <v>1803</v>
      </c>
      <c r="P114" s="50" t="s">
        <v>1801</v>
      </c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4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1387</v>
      </c>
      <c r="K115" s="94">
        <v>45358.978414351899</v>
      </c>
      <c r="L115" s="50" t="s">
        <v>1387</v>
      </c>
      <c r="M115" s="94">
        <v>45477.704942129603</v>
      </c>
      <c r="N115" s="50" t="s">
        <v>1388</v>
      </c>
      <c r="O115" s="51" t="s">
        <v>1715</v>
      </c>
      <c r="P115" s="50" t="s">
        <v>1716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4">
        <v>45012</v>
      </c>
      <c r="E116" s="50" t="s">
        <v>1410</v>
      </c>
      <c r="F116" s="51" t="s">
        <v>154</v>
      </c>
      <c r="G116" s="51" t="s">
        <v>58</v>
      </c>
      <c r="H116" s="52">
        <v>1</v>
      </c>
      <c r="I116" s="51"/>
      <c r="J116" s="50" t="s">
        <v>1387</v>
      </c>
      <c r="K116" s="94">
        <v>45012.975543981498</v>
      </c>
      <c r="L116" s="50" t="s">
        <v>1387</v>
      </c>
      <c r="M116" s="94">
        <v>45341</v>
      </c>
      <c r="N116" s="50" t="s">
        <v>1387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4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1387</v>
      </c>
      <c r="K117" s="94">
        <v>45012.9929050926</v>
      </c>
      <c r="L117" s="50" t="s">
        <v>1388</v>
      </c>
      <c r="M117" s="94"/>
      <c r="N117" s="50" t="s">
        <v>1387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4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1387</v>
      </c>
      <c r="K118" s="94">
        <v>45012.997291666703</v>
      </c>
      <c r="L118" s="50" t="s">
        <v>1388</v>
      </c>
      <c r="M118" s="94"/>
      <c r="N118" s="50" t="s">
        <v>1387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4">
        <v>45011</v>
      </c>
      <c r="E119" s="50" t="s">
        <v>1411</v>
      </c>
      <c r="F119" s="51" t="s">
        <v>165</v>
      </c>
      <c r="G119" s="51" t="s">
        <v>166</v>
      </c>
      <c r="H119" s="52">
        <v>0.75</v>
      </c>
      <c r="I119" s="51"/>
      <c r="J119" s="50" t="s">
        <v>1387</v>
      </c>
      <c r="K119" s="94">
        <v>45012.998761574097</v>
      </c>
      <c r="L119" s="50" t="s">
        <v>1388</v>
      </c>
      <c r="M119" s="94"/>
      <c r="N119" s="50" t="s">
        <v>1387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4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1387</v>
      </c>
      <c r="K120" s="94">
        <v>45012.999085648102</v>
      </c>
      <c r="L120" s="50" t="s">
        <v>1388</v>
      </c>
      <c r="M120" s="94"/>
      <c r="N120" s="50" t="s">
        <v>1387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4">
        <v>45011</v>
      </c>
      <c r="E121" s="50" t="s">
        <v>1410</v>
      </c>
      <c r="F121" s="51" t="s">
        <v>154</v>
      </c>
      <c r="G121" s="51" t="s">
        <v>168</v>
      </c>
      <c r="H121" s="52">
        <v>1</v>
      </c>
      <c r="I121" s="51"/>
      <c r="J121" s="50" t="s">
        <v>1387</v>
      </c>
      <c r="K121" s="94">
        <v>45012.999178240701</v>
      </c>
      <c r="L121" s="50" t="s">
        <v>1387</v>
      </c>
      <c r="M121" s="94">
        <v>45341</v>
      </c>
      <c r="N121" s="50" t="s">
        <v>1387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4">
        <v>45011</v>
      </c>
      <c r="E122" s="50" t="s">
        <v>1412</v>
      </c>
      <c r="F122" s="51" t="s">
        <v>169</v>
      </c>
      <c r="G122" s="51" t="s">
        <v>166</v>
      </c>
      <c r="H122" s="52">
        <v>0.1</v>
      </c>
      <c r="I122" s="51"/>
      <c r="J122" s="50" t="s">
        <v>1387</v>
      </c>
      <c r="K122" s="94">
        <v>45013.008564814802</v>
      </c>
      <c r="L122" s="50" t="s">
        <v>1388</v>
      </c>
      <c r="M122" s="94"/>
      <c r="N122" s="50" t="s">
        <v>1387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4">
        <v>45011</v>
      </c>
      <c r="E123" s="50" t="s">
        <v>1412</v>
      </c>
      <c r="F123" s="51" t="s">
        <v>169</v>
      </c>
      <c r="G123" s="51" t="s">
        <v>166</v>
      </c>
      <c r="H123" s="52">
        <v>0.1</v>
      </c>
      <c r="I123" s="51"/>
      <c r="J123" s="50" t="s">
        <v>1387</v>
      </c>
      <c r="K123" s="94">
        <v>45013.008703703701</v>
      </c>
      <c r="L123" s="50" t="s">
        <v>1388</v>
      </c>
      <c r="M123" s="94"/>
      <c r="N123" s="50" t="s">
        <v>1387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4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1387</v>
      </c>
      <c r="K124" s="94">
        <v>45460.648425925901</v>
      </c>
      <c r="L124" s="50" t="s">
        <v>1387</v>
      </c>
      <c r="M124" s="94">
        <v>45478.250937500001</v>
      </c>
      <c r="N124" s="50" t="s">
        <v>1388</v>
      </c>
      <c r="O124" s="51" t="s">
        <v>1719</v>
      </c>
      <c r="P124" s="50" t="s">
        <v>1730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4">
        <v>45011</v>
      </c>
      <c r="E125" s="50" t="s">
        <v>1401</v>
      </c>
      <c r="F125" s="51" t="s">
        <v>170</v>
      </c>
      <c r="G125" s="51" t="s">
        <v>171</v>
      </c>
      <c r="H125" s="52">
        <v>2</v>
      </c>
      <c r="I125" s="51"/>
      <c r="J125" s="50" t="s">
        <v>1387</v>
      </c>
      <c r="K125" s="94">
        <v>45013.010439814803</v>
      </c>
      <c r="L125" s="50" t="s">
        <v>1388</v>
      </c>
      <c r="M125" s="94"/>
      <c r="N125" s="50" t="s">
        <v>1387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4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1387</v>
      </c>
      <c r="K126" s="94">
        <v>45359.000706018502</v>
      </c>
      <c r="L126" s="50" t="s">
        <v>1387</v>
      </c>
      <c r="M126" s="94">
        <v>45351</v>
      </c>
      <c r="N126" s="50" t="s">
        <v>1388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4">
        <v>45011</v>
      </c>
      <c r="E127" s="50" t="s">
        <v>1395</v>
      </c>
      <c r="F127" s="51" t="s">
        <v>173</v>
      </c>
      <c r="G127" s="51" t="s">
        <v>174</v>
      </c>
      <c r="H127" s="52">
        <v>1</v>
      </c>
      <c r="I127" s="51"/>
      <c r="J127" s="50" t="s">
        <v>1387</v>
      </c>
      <c r="K127" s="94">
        <v>45013.010740740698</v>
      </c>
      <c r="L127" s="50" t="s">
        <v>1388</v>
      </c>
      <c r="M127" s="94"/>
      <c r="N127" s="50" t="s">
        <v>1387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4">
        <v>45011</v>
      </c>
      <c r="E128" s="50" t="s">
        <v>1413</v>
      </c>
      <c r="F128" s="51" t="s">
        <v>175</v>
      </c>
      <c r="G128" s="51" t="s">
        <v>58</v>
      </c>
      <c r="H128" s="52">
        <v>1</v>
      </c>
      <c r="I128" s="51"/>
      <c r="J128" s="50" t="s">
        <v>1387</v>
      </c>
      <c r="K128" s="94">
        <v>45013.014340277798</v>
      </c>
      <c r="L128" s="50" t="s">
        <v>1388</v>
      </c>
      <c r="M128" s="94"/>
      <c r="N128" s="50" t="s">
        <v>1387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4">
        <v>45011</v>
      </c>
      <c r="E129" s="50" t="s">
        <v>1414</v>
      </c>
      <c r="F129" s="51" t="s">
        <v>176</v>
      </c>
      <c r="G129" s="51" t="s">
        <v>166</v>
      </c>
      <c r="H129" s="52">
        <v>1</v>
      </c>
      <c r="I129" s="51"/>
      <c r="J129" s="50" t="s">
        <v>1387</v>
      </c>
      <c r="K129" s="94">
        <v>45456.541296296302</v>
      </c>
      <c r="L129" s="50" t="s">
        <v>1388</v>
      </c>
      <c r="M129" s="94"/>
      <c r="N129" s="50" t="s">
        <v>1388</v>
      </c>
      <c r="O129" s="51" t="s">
        <v>1276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4">
        <v>45011</v>
      </c>
      <c r="E130" s="50" t="s">
        <v>1415</v>
      </c>
      <c r="F130" s="51" t="s">
        <v>177</v>
      </c>
      <c r="G130" s="51" t="s">
        <v>166</v>
      </c>
      <c r="H130" s="52">
        <v>0.5</v>
      </c>
      <c r="I130" s="51"/>
      <c r="J130" s="50" t="s">
        <v>1387</v>
      </c>
      <c r="K130" s="94">
        <v>45013.014675925901</v>
      </c>
      <c r="L130" s="50" t="s">
        <v>1388</v>
      </c>
      <c r="M130" s="94"/>
      <c r="N130" s="50" t="s">
        <v>1388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4">
        <v>45011</v>
      </c>
      <c r="E131" s="50" t="s">
        <v>1412</v>
      </c>
      <c r="F131" s="51" t="s">
        <v>169</v>
      </c>
      <c r="G131" s="51" t="s">
        <v>166</v>
      </c>
      <c r="H131" s="52">
        <v>2</v>
      </c>
      <c r="I131" s="51"/>
      <c r="J131" s="50" t="s">
        <v>1387</v>
      </c>
      <c r="K131" s="94">
        <v>45371.483310185198</v>
      </c>
      <c r="L131" s="50" t="s">
        <v>1388</v>
      </c>
      <c r="M131" s="94"/>
      <c r="N131" s="50" t="s">
        <v>1388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4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1387</v>
      </c>
      <c r="K132" s="94">
        <v>45013.016400462999</v>
      </c>
      <c r="L132" s="50" t="s">
        <v>1387</v>
      </c>
      <c r="M132" s="94">
        <v>45342</v>
      </c>
      <c r="N132" s="50" t="s">
        <v>1387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4">
        <v>45011</v>
      </c>
      <c r="E133" s="50" t="s">
        <v>1416</v>
      </c>
      <c r="F133" s="51" t="s">
        <v>179</v>
      </c>
      <c r="G133" s="51" t="s">
        <v>58</v>
      </c>
      <c r="H133" s="52">
        <v>1</v>
      </c>
      <c r="I133" s="51"/>
      <c r="J133" s="50" t="s">
        <v>1387</v>
      </c>
      <c r="K133" s="94">
        <v>45380.329178240703</v>
      </c>
      <c r="L133" s="50" t="s">
        <v>1388</v>
      </c>
      <c r="M133" s="94"/>
      <c r="N133" s="50" t="s">
        <v>1388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4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1387</v>
      </c>
      <c r="K134" s="94">
        <v>45019.5874189815</v>
      </c>
      <c r="L134" s="50" t="s">
        <v>1388</v>
      </c>
      <c r="M134" s="94"/>
      <c r="N134" s="50" t="s">
        <v>1387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4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1387</v>
      </c>
      <c r="K135" s="94">
        <v>45460.648425925901</v>
      </c>
      <c r="L135" s="50" t="s">
        <v>1387</v>
      </c>
      <c r="M135" s="94">
        <v>45478.250937500001</v>
      </c>
      <c r="N135" s="50" t="s">
        <v>1388</v>
      </c>
      <c r="O135" s="51" t="s">
        <v>1719</v>
      </c>
      <c r="P135" s="50" t="s">
        <v>1730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4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1387</v>
      </c>
      <c r="K136" s="94">
        <v>45358.978414351899</v>
      </c>
      <c r="L136" s="50" t="s">
        <v>1387</v>
      </c>
      <c r="M136" s="94">
        <v>45477.704942129603</v>
      </c>
      <c r="N136" s="50" t="s">
        <v>1388</v>
      </c>
      <c r="O136" s="51" t="s">
        <v>1715</v>
      </c>
      <c r="P136" s="50" t="s">
        <v>1716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4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1387</v>
      </c>
      <c r="K137" s="94">
        <v>45363.312060185199</v>
      </c>
      <c r="L137" s="50" t="s">
        <v>1388</v>
      </c>
      <c r="M137" s="94"/>
      <c r="N137" s="50" t="s">
        <v>1388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4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1387</v>
      </c>
      <c r="K138" s="94">
        <v>45460.648425925901</v>
      </c>
      <c r="L138" s="50" t="s">
        <v>1387</v>
      </c>
      <c r="M138" s="94">
        <v>45478.250937500001</v>
      </c>
      <c r="N138" s="50" t="s">
        <v>1388</v>
      </c>
      <c r="O138" s="51" t="s">
        <v>1719</v>
      </c>
      <c r="P138" s="50" t="s">
        <v>1730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4">
        <v>45020</v>
      </c>
      <c r="E139" s="50" t="s">
        <v>1417</v>
      </c>
      <c r="F139" s="51" t="s">
        <v>182</v>
      </c>
      <c r="G139" s="51" t="s">
        <v>180</v>
      </c>
      <c r="H139" s="52">
        <v>1.7</v>
      </c>
      <c r="I139" s="51"/>
      <c r="J139" s="50" t="s">
        <v>1387</v>
      </c>
      <c r="K139" s="94">
        <v>45380.294212963003</v>
      </c>
      <c r="L139" s="50" t="s">
        <v>1388</v>
      </c>
      <c r="M139" s="94"/>
      <c r="N139" s="50" t="s">
        <v>1388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4">
        <v>45021</v>
      </c>
      <c r="E140" s="50" t="s">
        <v>1418</v>
      </c>
      <c r="F140" s="51" t="s">
        <v>183</v>
      </c>
      <c r="G140" s="51" t="s">
        <v>184</v>
      </c>
      <c r="H140" s="52">
        <v>1.8</v>
      </c>
      <c r="I140" s="51"/>
      <c r="J140" s="50" t="s">
        <v>1387</v>
      </c>
      <c r="K140" s="94">
        <v>45371.345520833303</v>
      </c>
      <c r="L140" s="50" t="s">
        <v>1388</v>
      </c>
      <c r="M140" s="94"/>
      <c r="N140" s="50" t="s">
        <v>1388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4">
        <v>45020</v>
      </c>
      <c r="E141" s="50" t="s">
        <v>1419</v>
      </c>
      <c r="F141" s="51" t="s">
        <v>185</v>
      </c>
      <c r="G141" s="51" t="s">
        <v>180</v>
      </c>
      <c r="H141" s="52">
        <v>1.7</v>
      </c>
      <c r="I141" s="51"/>
      <c r="J141" s="50" t="s">
        <v>1387</v>
      </c>
      <c r="K141" s="94">
        <v>45021.347268518497</v>
      </c>
      <c r="L141" s="50" t="s">
        <v>1388</v>
      </c>
      <c r="M141" s="94"/>
      <c r="N141" s="50" t="s">
        <v>1387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4">
        <v>45021</v>
      </c>
      <c r="E142" s="50" t="s">
        <v>1420</v>
      </c>
      <c r="F142" s="51" t="s">
        <v>186</v>
      </c>
      <c r="G142" s="51" t="s">
        <v>187</v>
      </c>
      <c r="H142" s="52">
        <v>1</v>
      </c>
      <c r="I142" s="51"/>
      <c r="J142" s="50" t="s">
        <v>1387</v>
      </c>
      <c r="K142" s="94">
        <v>45021.348298611098</v>
      </c>
      <c r="L142" s="50" t="s">
        <v>1387</v>
      </c>
      <c r="M142" s="94">
        <v>45497.437164351897</v>
      </c>
      <c r="N142" s="50" t="s">
        <v>1388</v>
      </c>
      <c r="O142" s="51" t="s">
        <v>1788</v>
      </c>
      <c r="P142" s="50" t="s">
        <v>1796</v>
      </c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4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1387</v>
      </c>
      <c r="K143" s="94">
        <v>45366.129884259302</v>
      </c>
      <c r="L143" s="50" t="s">
        <v>1387</v>
      </c>
      <c r="M143" s="94">
        <v>45498.746087963002</v>
      </c>
      <c r="N143" s="50" t="s">
        <v>1388</v>
      </c>
      <c r="O143" s="51" t="s">
        <v>1803</v>
      </c>
      <c r="P143" s="50" t="s">
        <v>1801</v>
      </c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4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1387</v>
      </c>
      <c r="K144" s="94">
        <v>45372.495868055601</v>
      </c>
      <c r="L144" s="50" t="s">
        <v>1388</v>
      </c>
      <c r="M144" s="94"/>
      <c r="N144" s="50" t="s">
        <v>1388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4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1387</v>
      </c>
      <c r="K145" s="94">
        <v>45358.978414351899</v>
      </c>
      <c r="L145" s="50" t="s">
        <v>1387</v>
      </c>
      <c r="M145" s="94">
        <v>45477.704942129603</v>
      </c>
      <c r="N145" s="50" t="s">
        <v>1388</v>
      </c>
      <c r="O145" s="51" t="s">
        <v>1715</v>
      </c>
      <c r="P145" s="50" t="s">
        <v>1716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4">
        <v>45020</v>
      </c>
      <c r="E146" s="50" t="s">
        <v>1422</v>
      </c>
      <c r="F146" s="51" t="s">
        <v>192</v>
      </c>
      <c r="G146" s="51" t="s">
        <v>193</v>
      </c>
      <c r="H146" s="52">
        <v>2</v>
      </c>
      <c r="I146" s="51"/>
      <c r="J146" s="50" t="s">
        <v>1387</v>
      </c>
      <c r="K146" s="94">
        <v>45363.401620370401</v>
      </c>
      <c r="L146" s="50" t="s">
        <v>1388</v>
      </c>
      <c r="M146" s="94"/>
      <c r="N146" s="50" t="s">
        <v>1388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4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1387</v>
      </c>
      <c r="K147" s="94">
        <v>45359.000706018502</v>
      </c>
      <c r="L147" s="50" t="s">
        <v>1387</v>
      </c>
      <c r="M147" s="94">
        <v>45351</v>
      </c>
      <c r="N147" s="50" t="s">
        <v>1388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4">
        <v>45021</v>
      </c>
      <c r="E148" s="50" t="s">
        <v>1423</v>
      </c>
      <c r="F148" s="51" t="s">
        <v>194</v>
      </c>
      <c r="G148" s="51" t="s">
        <v>58</v>
      </c>
      <c r="H148" s="52">
        <v>2</v>
      </c>
      <c r="I148" s="51"/>
      <c r="J148" s="50" t="s">
        <v>1387</v>
      </c>
      <c r="K148" s="94">
        <v>45371.480428240699</v>
      </c>
      <c r="L148" s="50" t="s">
        <v>1388</v>
      </c>
      <c r="M148" s="94"/>
      <c r="N148" s="50" t="s">
        <v>1388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4">
        <v>45022</v>
      </c>
      <c r="E149" s="50" t="s">
        <v>1424</v>
      </c>
      <c r="F149" s="51" t="s">
        <v>195</v>
      </c>
      <c r="G149" s="51" t="s">
        <v>196</v>
      </c>
      <c r="H149" s="52">
        <v>0.5</v>
      </c>
      <c r="I149" s="51"/>
      <c r="J149" s="50" t="s">
        <v>1387</v>
      </c>
      <c r="K149" s="94">
        <v>45022.385682870401</v>
      </c>
      <c r="L149" s="50" t="s">
        <v>1388</v>
      </c>
      <c r="M149" s="94"/>
      <c r="N149" s="50" t="s">
        <v>1388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4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1387</v>
      </c>
      <c r="K150" s="94">
        <v>45366.129884259302</v>
      </c>
      <c r="L150" s="50" t="s">
        <v>1387</v>
      </c>
      <c r="M150" s="94">
        <v>45498.746087963002</v>
      </c>
      <c r="N150" s="50" t="s">
        <v>1388</v>
      </c>
      <c r="O150" s="51" t="s">
        <v>1803</v>
      </c>
      <c r="P150" s="50" t="s">
        <v>1801</v>
      </c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4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1387</v>
      </c>
      <c r="K151" s="94">
        <v>45022.394189814797</v>
      </c>
      <c r="L151" s="50" t="s">
        <v>1387</v>
      </c>
      <c r="M151" s="94">
        <v>45342</v>
      </c>
      <c r="N151" s="50" t="s">
        <v>1388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4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1387</v>
      </c>
      <c r="K152" s="94">
        <v>45363.312060185199</v>
      </c>
      <c r="L152" s="50" t="s">
        <v>1388</v>
      </c>
      <c r="M152" s="94"/>
      <c r="N152" s="50" t="s">
        <v>1388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4">
        <v>45022</v>
      </c>
      <c r="E153" s="50" t="s">
        <v>1425</v>
      </c>
      <c r="F153" s="51" t="s">
        <v>201</v>
      </c>
      <c r="G153" s="51" t="s">
        <v>58</v>
      </c>
      <c r="H153" s="52">
        <v>0.9</v>
      </c>
      <c r="I153" s="51"/>
      <c r="J153" s="50" t="s">
        <v>1387</v>
      </c>
      <c r="K153" s="94">
        <v>45380.323148148098</v>
      </c>
      <c r="L153" s="50" t="s">
        <v>1388</v>
      </c>
      <c r="M153" s="94"/>
      <c r="N153" s="50" t="s">
        <v>1388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4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1387</v>
      </c>
      <c r="K154" s="94">
        <v>45022.4518634259</v>
      </c>
      <c r="L154" s="50" t="s">
        <v>1387</v>
      </c>
      <c r="M154" s="94">
        <v>45342</v>
      </c>
      <c r="N154" s="50" t="s">
        <v>1388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4">
        <v>45022</v>
      </c>
      <c r="E155" s="50" t="s">
        <v>1426</v>
      </c>
      <c r="F155" s="51" t="s">
        <v>203</v>
      </c>
      <c r="G155" s="51" t="s">
        <v>58</v>
      </c>
      <c r="H155" s="52">
        <v>0.3</v>
      </c>
      <c r="I155" s="51"/>
      <c r="J155" s="50" t="s">
        <v>1387</v>
      </c>
      <c r="K155" s="94">
        <v>45022.452488425901</v>
      </c>
      <c r="L155" s="50" t="s">
        <v>1388</v>
      </c>
      <c r="M155" s="94"/>
      <c r="N155" s="50" t="s">
        <v>1388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4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1387</v>
      </c>
      <c r="K156" s="94">
        <v>45358.978414351899</v>
      </c>
      <c r="L156" s="50" t="s">
        <v>1387</v>
      </c>
      <c r="M156" s="94">
        <v>45477.704942129603</v>
      </c>
      <c r="N156" s="50" t="s">
        <v>1388</v>
      </c>
      <c r="O156" s="51" t="s">
        <v>1715</v>
      </c>
      <c r="P156" s="50" t="s">
        <v>1716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4">
        <v>45022</v>
      </c>
      <c r="E157" s="50" t="s">
        <v>1428</v>
      </c>
      <c r="F157" s="51" t="s">
        <v>205</v>
      </c>
      <c r="G157" s="51" t="s">
        <v>206</v>
      </c>
      <c r="H157" s="52">
        <v>2.4</v>
      </c>
      <c r="I157" s="51"/>
      <c r="J157" s="50" t="s">
        <v>1387</v>
      </c>
      <c r="K157" s="94">
        <v>45364.341111111098</v>
      </c>
      <c r="L157" s="50" t="s">
        <v>1388</v>
      </c>
      <c r="M157" s="94"/>
      <c r="N157" s="50" t="s">
        <v>1388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4">
        <v>45022</v>
      </c>
      <c r="E158" s="50" t="s">
        <v>1430</v>
      </c>
      <c r="F158" s="51" t="s">
        <v>207</v>
      </c>
      <c r="G158" s="51" t="s">
        <v>58</v>
      </c>
      <c r="H158" s="52">
        <v>0.8</v>
      </c>
      <c r="I158" s="51"/>
      <c r="J158" s="50" t="s">
        <v>1387</v>
      </c>
      <c r="K158" s="94">
        <v>45022.6795949074</v>
      </c>
      <c r="L158" s="50" t="s">
        <v>1388</v>
      </c>
      <c r="M158" s="94"/>
      <c r="N158" s="50" t="s">
        <v>1388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4">
        <v>45022</v>
      </c>
      <c r="E159" s="50" t="s">
        <v>1431</v>
      </c>
      <c r="F159" s="51" t="s">
        <v>208</v>
      </c>
      <c r="G159" s="51" t="s">
        <v>58</v>
      </c>
      <c r="H159" s="52">
        <v>1</v>
      </c>
      <c r="I159" s="51"/>
      <c r="J159" s="50" t="s">
        <v>1387</v>
      </c>
      <c r="K159" s="94">
        <v>45022.682002314803</v>
      </c>
      <c r="L159" s="50" t="s">
        <v>1388</v>
      </c>
      <c r="M159" s="94"/>
      <c r="N159" s="50" t="s">
        <v>1388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4">
        <v>45022</v>
      </c>
      <c r="E160" s="50" t="s">
        <v>1432</v>
      </c>
      <c r="F160" s="51" t="s">
        <v>209</v>
      </c>
      <c r="G160" s="51" t="s">
        <v>58</v>
      </c>
      <c r="H160" s="52">
        <v>1</v>
      </c>
      <c r="I160" s="51"/>
      <c r="J160" s="50" t="s">
        <v>1387</v>
      </c>
      <c r="K160" s="94">
        <v>45364.665000000001</v>
      </c>
      <c r="L160" s="50" t="s">
        <v>1388</v>
      </c>
      <c r="M160" s="94"/>
      <c r="N160" s="50" t="s">
        <v>1388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4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1387</v>
      </c>
      <c r="K161" s="94">
        <v>45371.601875</v>
      </c>
      <c r="L161" s="50" t="s">
        <v>1388</v>
      </c>
      <c r="M161" s="94"/>
      <c r="N161" s="50" t="s">
        <v>1388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4">
        <v>45022</v>
      </c>
      <c r="E162" s="50" t="s">
        <v>1433</v>
      </c>
      <c r="F162" s="51" t="s">
        <v>211</v>
      </c>
      <c r="G162" s="51" t="s">
        <v>58</v>
      </c>
      <c r="H162" s="52">
        <v>0.1</v>
      </c>
      <c r="I162" s="51"/>
      <c r="J162" s="50" t="s">
        <v>1387</v>
      </c>
      <c r="K162" s="94">
        <v>45022.692662037</v>
      </c>
      <c r="L162" s="50" t="s">
        <v>1388</v>
      </c>
      <c r="M162" s="94"/>
      <c r="N162" s="50" t="s">
        <v>1388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4">
        <v>45022</v>
      </c>
      <c r="E163" s="50" t="s">
        <v>1421</v>
      </c>
      <c r="F163" s="51" t="s">
        <v>212</v>
      </c>
      <c r="G163" s="51" t="s">
        <v>58</v>
      </c>
      <c r="H163" s="52">
        <v>1</v>
      </c>
      <c r="I163" s="51"/>
      <c r="J163" s="50" t="s">
        <v>1387</v>
      </c>
      <c r="K163" s="94">
        <v>45022.694826388899</v>
      </c>
      <c r="L163" s="50" t="s">
        <v>1388</v>
      </c>
      <c r="M163" s="94"/>
      <c r="N163" s="50" t="s">
        <v>1388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4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1387</v>
      </c>
      <c r="K164" s="94">
        <v>45022.694826388899</v>
      </c>
      <c r="L164" s="50" t="s">
        <v>1388</v>
      </c>
      <c r="M164" s="94"/>
      <c r="N164" s="50" t="s">
        <v>1388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4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1387</v>
      </c>
      <c r="K165" s="94">
        <v>45372.491296296299</v>
      </c>
      <c r="L165" s="50" t="s">
        <v>1387</v>
      </c>
      <c r="M165" s="94">
        <v>45496.687685185199</v>
      </c>
      <c r="N165" s="50" t="s">
        <v>1388</v>
      </c>
      <c r="O165" s="51" t="s">
        <v>1788</v>
      </c>
      <c r="P165" s="50" t="s">
        <v>1779</v>
      </c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4">
        <v>45021</v>
      </c>
      <c r="E166" s="50" t="s">
        <v>1432</v>
      </c>
      <c r="F166" s="51" t="s">
        <v>209</v>
      </c>
      <c r="G166" s="51" t="s">
        <v>58</v>
      </c>
      <c r="H166" s="52">
        <v>1</v>
      </c>
      <c r="I166" s="51"/>
      <c r="J166" s="50" t="s">
        <v>1387</v>
      </c>
      <c r="K166" s="94">
        <v>45364.665000000001</v>
      </c>
      <c r="L166" s="50" t="s">
        <v>1388</v>
      </c>
      <c r="M166" s="94"/>
      <c r="N166" s="50" t="s">
        <v>1388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4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1387</v>
      </c>
      <c r="K167" s="94">
        <v>45460.677731481497</v>
      </c>
      <c r="L167" s="50" t="s">
        <v>1387</v>
      </c>
      <c r="M167" s="94">
        <v>45478.250937500001</v>
      </c>
      <c r="N167" s="50" t="s">
        <v>1388</v>
      </c>
      <c r="O167" s="51" t="s">
        <v>1719</v>
      </c>
      <c r="P167" s="50" t="s">
        <v>1730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4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1387</v>
      </c>
      <c r="K168" s="94">
        <v>45025.467060185198</v>
      </c>
      <c r="L168" s="50" t="s">
        <v>1387</v>
      </c>
      <c r="M168" s="94">
        <v>45342</v>
      </c>
      <c r="N168" s="50" t="s">
        <v>1388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4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1387</v>
      </c>
      <c r="K169" s="94">
        <v>45358.978414351899</v>
      </c>
      <c r="L169" s="50" t="s">
        <v>1387</v>
      </c>
      <c r="M169" s="94">
        <v>45477.704942129603</v>
      </c>
      <c r="N169" s="50" t="s">
        <v>1388</v>
      </c>
      <c r="O169" s="51" t="s">
        <v>1715</v>
      </c>
      <c r="P169" s="50" t="s">
        <v>1716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4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1387</v>
      </c>
      <c r="K170" s="94">
        <v>45460.677731481497</v>
      </c>
      <c r="L170" s="50" t="s">
        <v>1387</v>
      </c>
      <c r="M170" s="94">
        <v>45478.250937500001</v>
      </c>
      <c r="N170" s="50" t="s">
        <v>1388</v>
      </c>
      <c r="O170" s="51" t="s">
        <v>1719</v>
      </c>
      <c r="P170" s="50" t="s">
        <v>1730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4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1387</v>
      </c>
      <c r="K171" s="94">
        <v>45120.620127314804</v>
      </c>
      <c r="L171" s="50" t="s">
        <v>1387</v>
      </c>
      <c r="M171" s="94">
        <v>45342</v>
      </c>
      <c r="N171" s="50" t="s">
        <v>1388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1389</v>
      </c>
      <c r="C172" s="50" t="s">
        <v>53</v>
      </c>
      <c r="D172" s="94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1387</v>
      </c>
      <c r="K172" s="94">
        <v>45460.677731481497</v>
      </c>
      <c r="L172" s="50" t="s">
        <v>1388</v>
      </c>
      <c r="M172" s="94"/>
      <c r="N172" s="50" t="s">
        <v>1388</v>
      </c>
      <c r="O172" s="51" t="s">
        <v>1316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4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1387</v>
      </c>
      <c r="K173" s="94">
        <v>45259.657118055598</v>
      </c>
      <c r="L173" s="50" t="s">
        <v>1387</v>
      </c>
      <c r="M173" s="94">
        <v>45342</v>
      </c>
      <c r="N173" s="50" t="s">
        <v>1388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4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1387</v>
      </c>
      <c r="K174" s="94">
        <v>45460.677731481497</v>
      </c>
      <c r="L174" s="50" t="s">
        <v>1388</v>
      </c>
      <c r="M174" s="94"/>
      <c r="N174" s="50" t="s">
        <v>1388</v>
      </c>
      <c r="O174" s="51" t="s">
        <v>1316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4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1387</v>
      </c>
      <c r="K175" s="94">
        <v>45259.665451388901</v>
      </c>
      <c r="L175" s="50" t="s">
        <v>1387</v>
      </c>
      <c r="M175" s="94">
        <v>45343</v>
      </c>
      <c r="N175" s="50" t="s">
        <v>1388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4">
        <v>45259</v>
      </c>
      <c r="E176" s="50" t="s">
        <v>1424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1387</v>
      </c>
      <c r="K176" s="94">
        <v>45274.508854166699</v>
      </c>
      <c r="L176" s="50" t="s">
        <v>1388</v>
      </c>
      <c r="M176" s="94"/>
      <c r="N176" s="50" t="s">
        <v>1387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4">
        <v>45259</v>
      </c>
      <c r="E177" s="50" t="s">
        <v>1423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1387</v>
      </c>
      <c r="K177" s="94">
        <v>45274.521157407398</v>
      </c>
      <c r="L177" s="50" t="s">
        <v>1388</v>
      </c>
      <c r="M177" s="94"/>
      <c r="N177" s="50" t="s">
        <v>1387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1389</v>
      </c>
      <c r="C178" s="50" t="s">
        <v>53</v>
      </c>
      <c r="D178" s="94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1387</v>
      </c>
      <c r="K178" s="94">
        <v>45366.129884259302</v>
      </c>
      <c r="L178" s="50" t="s">
        <v>1387</v>
      </c>
      <c r="M178" s="94">
        <v>45498.746087963002</v>
      </c>
      <c r="N178" s="50" t="s">
        <v>1388</v>
      </c>
      <c r="O178" s="51" t="s">
        <v>1803</v>
      </c>
      <c r="P178" s="50" t="s">
        <v>1801</v>
      </c>
    </row>
    <row r="179" spans="1:16" s="13" customFormat="1" x14ac:dyDescent="0.25">
      <c r="A179" s="25">
        <v>179</v>
      </c>
      <c r="B179" s="50" t="s">
        <v>1389</v>
      </c>
      <c r="C179" s="50" t="s">
        <v>53</v>
      </c>
      <c r="D179" s="94">
        <v>45259</v>
      </c>
      <c r="E179" s="50" t="s">
        <v>1427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1387</v>
      </c>
      <c r="K179" s="94">
        <v>45364.396979166697</v>
      </c>
      <c r="L179" s="50" t="s">
        <v>1388</v>
      </c>
      <c r="M179" s="94"/>
      <c r="N179" s="50" t="s">
        <v>1388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1389</v>
      </c>
      <c r="C180" s="50" t="s">
        <v>53</v>
      </c>
      <c r="D180" s="94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1387</v>
      </c>
      <c r="K180" s="94">
        <v>45358.978414351899</v>
      </c>
      <c r="L180" s="50" t="s">
        <v>1387</v>
      </c>
      <c r="M180" s="94">
        <v>45477.704942129603</v>
      </c>
      <c r="N180" s="50" t="s">
        <v>1388</v>
      </c>
      <c r="O180" s="51" t="s">
        <v>1715</v>
      </c>
      <c r="P180" s="50" t="s">
        <v>1716</v>
      </c>
    </row>
    <row r="181" spans="1:16" s="13" customFormat="1" x14ac:dyDescent="0.25">
      <c r="A181" s="25">
        <v>181</v>
      </c>
      <c r="B181" s="50" t="s">
        <v>1389</v>
      </c>
      <c r="C181" s="50" t="s">
        <v>53</v>
      </c>
      <c r="D181" s="94">
        <v>45259</v>
      </c>
      <c r="E181" s="50" t="s">
        <v>1435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1387</v>
      </c>
      <c r="K181" s="94">
        <v>45363.364699074104</v>
      </c>
      <c r="L181" s="50" t="s">
        <v>1388</v>
      </c>
      <c r="M181" s="94"/>
      <c r="N181" s="50" t="s">
        <v>1388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1389</v>
      </c>
      <c r="C182" s="50" t="s">
        <v>53</v>
      </c>
      <c r="D182" s="94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1387</v>
      </c>
      <c r="K182" s="94">
        <v>45366.129884259302</v>
      </c>
      <c r="L182" s="50" t="s">
        <v>1387</v>
      </c>
      <c r="M182" s="94">
        <v>45498.746087963002</v>
      </c>
      <c r="N182" s="50" t="s">
        <v>1388</v>
      </c>
      <c r="O182" s="51" t="s">
        <v>1803</v>
      </c>
      <c r="P182" s="50" t="s">
        <v>1801</v>
      </c>
    </row>
    <row r="183" spans="1:16" s="13" customFormat="1" x14ac:dyDescent="0.25">
      <c r="A183" s="25">
        <v>183</v>
      </c>
      <c r="B183" s="50" t="s">
        <v>1389</v>
      </c>
      <c r="C183" s="50" t="s">
        <v>53</v>
      </c>
      <c r="D183" s="94">
        <v>45260</v>
      </c>
      <c r="E183" s="50" t="s">
        <v>1434</v>
      </c>
      <c r="F183" s="51" t="s">
        <v>236</v>
      </c>
      <c r="G183" s="51" t="s">
        <v>58</v>
      </c>
      <c r="H183" s="52">
        <v>2</v>
      </c>
      <c r="I183" s="51"/>
      <c r="J183" s="50" t="s">
        <v>1387</v>
      </c>
      <c r="K183" s="94">
        <v>45371.474097222199</v>
      </c>
      <c r="L183" s="50" t="s">
        <v>1388</v>
      </c>
      <c r="M183" s="94"/>
      <c r="N183" s="50" t="s">
        <v>1388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4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1387</v>
      </c>
      <c r="K184" s="94">
        <v>45358.978414351899</v>
      </c>
      <c r="L184" s="50" t="s">
        <v>1387</v>
      </c>
      <c r="M184" s="94">
        <v>45477.704942129603</v>
      </c>
      <c r="N184" s="50" t="s">
        <v>1388</v>
      </c>
      <c r="O184" s="51" t="s">
        <v>1715</v>
      </c>
      <c r="P184" s="50" t="s">
        <v>1716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4">
        <v>45259</v>
      </c>
      <c r="E185" s="50" t="s">
        <v>1436</v>
      </c>
      <c r="F185" s="51" t="s">
        <v>237</v>
      </c>
      <c r="G185" s="51" t="s">
        <v>58</v>
      </c>
      <c r="H185" s="52">
        <v>3</v>
      </c>
      <c r="I185" s="51" t="s">
        <v>1437</v>
      </c>
      <c r="J185" s="50" t="s">
        <v>1387</v>
      </c>
      <c r="K185" s="94">
        <v>45260.027037036998</v>
      </c>
      <c r="L185" s="50" t="s">
        <v>1388</v>
      </c>
      <c r="M185" s="94"/>
      <c r="N185" s="50" t="s">
        <v>1387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4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1387</v>
      </c>
      <c r="K186" s="94">
        <v>45361.667476851799</v>
      </c>
      <c r="L186" s="50" t="s">
        <v>1388</v>
      </c>
      <c r="M186" s="94"/>
      <c r="N186" s="50" t="s">
        <v>1388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4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1387</v>
      </c>
      <c r="K187" s="94">
        <v>45366.129884259302</v>
      </c>
      <c r="L187" s="50" t="s">
        <v>1387</v>
      </c>
      <c r="M187" s="94">
        <v>45498.746087963002</v>
      </c>
      <c r="N187" s="50" t="s">
        <v>1388</v>
      </c>
      <c r="O187" s="51" t="s">
        <v>1803</v>
      </c>
      <c r="P187" s="50" t="s">
        <v>1801</v>
      </c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4">
        <v>45260</v>
      </c>
      <c r="E188" s="50" t="s">
        <v>1438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1387</v>
      </c>
      <c r="K188" s="94">
        <v>45261.072662036997</v>
      </c>
      <c r="L188" s="50" t="s">
        <v>1388</v>
      </c>
      <c r="M188" s="94"/>
      <c r="N188" s="50" t="s">
        <v>1388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1389</v>
      </c>
      <c r="C189" s="50" t="s">
        <v>53</v>
      </c>
      <c r="D189" s="94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1387</v>
      </c>
      <c r="K189" s="94">
        <v>45261.076516203699</v>
      </c>
      <c r="L189" s="50" t="s">
        <v>1387</v>
      </c>
      <c r="M189" s="94">
        <v>45343</v>
      </c>
      <c r="N189" s="50" t="s">
        <v>1388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4">
        <v>45258</v>
      </c>
      <c r="E190" s="50" t="s">
        <v>1439</v>
      </c>
      <c r="F190" s="51" t="s">
        <v>242</v>
      </c>
      <c r="G190" s="51"/>
      <c r="H190" s="52">
        <v>1</v>
      </c>
      <c r="I190" s="51"/>
      <c r="J190" s="50" t="s">
        <v>1387</v>
      </c>
      <c r="K190" s="94">
        <v>45261.0769097222</v>
      </c>
      <c r="L190" s="50" t="s">
        <v>1388</v>
      </c>
      <c r="M190" s="94"/>
      <c r="N190" s="50" t="s">
        <v>1388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4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1387</v>
      </c>
      <c r="K191" s="94">
        <v>45261.077303240701</v>
      </c>
      <c r="L191" s="50" t="s">
        <v>1387</v>
      </c>
      <c r="M191" s="94">
        <v>45342</v>
      </c>
      <c r="N191" s="50" t="s">
        <v>1388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4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1387</v>
      </c>
      <c r="K192" s="94">
        <v>45358.978414351899</v>
      </c>
      <c r="L192" s="50" t="s">
        <v>1387</v>
      </c>
      <c r="M192" s="94">
        <v>45477.704942129603</v>
      </c>
      <c r="N192" s="50" t="s">
        <v>1388</v>
      </c>
      <c r="O192" s="51" t="s">
        <v>1715</v>
      </c>
      <c r="P192" s="50" t="s">
        <v>1716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4">
        <v>45259</v>
      </c>
      <c r="E193" s="50" t="s">
        <v>1422</v>
      </c>
      <c r="F193" s="51" t="s">
        <v>192</v>
      </c>
      <c r="G193" s="51"/>
      <c r="H193" s="52">
        <v>1</v>
      </c>
      <c r="I193" s="51"/>
      <c r="J193" s="50" t="s">
        <v>1387</v>
      </c>
      <c r="K193" s="94">
        <v>45363.401620370401</v>
      </c>
      <c r="L193" s="50" t="s">
        <v>1388</v>
      </c>
      <c r="M193" s="94"/>
      <c r="N193" s="50" t="s">
        <v>1388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4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1387</v>
      </c>
      <c r="K194" s="94">
        <v>45363.337118055599</v>
      </c>
      <c r="L194" s="50" t="s">
        <v>1388</v>
      </c>
      <c r="M194" s="94"/>
      <c r="N194" s="50" t="s">
        <v>1388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4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1387</v>
      </c>
      <c r="K195" s="94">
        <v>45359.013298611098</v>
      </c>
      <c r="L195" s="50" t="s">
        <v>1388</v>
      </c>
      <c r="M195" s="94"/>
      <c r="N195" s="50" t="s">
        <v>1388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4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1387</v>
      </c>
      <c r="K196" s="94">
        <v>45460.677731481497</v>
      </c>
      <c r="L196" s="50" t="s">
        <v>1388</v>
      </c>
      <c r="M196" s="94"/>
      <c r="N196" s="50" t="s">
        <v>1388</v>
      </c>
      <c r="O196" s="51" t="s">
        <v>1316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4">
        <v>45260</v>
      </c>
      <c r="E197" s="50" t="s">
        <v>1440</v>
      </c>
      <c r="F197" s="51" t="s">
        <v>247</v>
      </c>
      <c r="G197" s="51" t="s">
        <v>248</v>
      </c>
      <c r="H197" s="52">
        <v>1.25</v>
      </c>
      <c r="I197" s="51"/>
      <c r="J197" s="50" t="s">
        <v>1387</v>
      </c>
      <c r="K197" s="94">
        <v>45380.299247685201</v>
      </c>
      <c r="L197" s="50" t="s">
        <v>1388</v>
      </c>
      <c r="M197" s="94"/>
      <c r="N197" s="50" t="s">
        <v>1388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4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1387</v>
      </c>
      <c r="K198" s="94">
        <v>45361.667476851799</v>
      </c>
      <c r="L198" s="50" t="s">
        <v>1388</v>
      </c>
      <c r="M198" s="94"/>
      <c r="N198" s="50" t="s">
        <v>1388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4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1387</v>
      </c>
      <c r="K199" s="94">
        <v>45366.1094212963</v>
      </c>
      <c r="L199" s="50" t="s">
        <v>1388</v>
      </c>
      <c r="M199" s="94"/>
      <c r="N199" s="50" t="s">
        <v>1388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4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1387</v>
      </c>
      <c r="K200" s="94">
        <v>45344.687314814801</v>
      </c>
      <c r="L200" s="50" t="s">
        <v>1387</v>
      </c>
      <c r="M200" s="94">
        <v>45344</v>
      </c>
      <c r="N200" s="50" t="s">
        <v>1388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4">
        <v>45260</v>
      </c>
      <c r="E201" s="50" t="s">
        <v>1429</v>
      </c>
      <c r="F201" s="51" t="s">
        <v>255</v>
      </c>
      <c r="G201" s="51" t="s">
        <v>58</v>
      </c>
      <c r="H201" s="52">
        <v>2</v>
      </c>
      <c r="I201" s="51"/>
      <c r="J201" s="50" t="s">
        <v>1387</v>
      </c>
      <c r="K201" s="94">
        <v>45364.668310185203</v>
      </c>
      <c r="L201" s="50" t="s">
        <v>1388</v>
      </c>
      <c r="M201" s="94"/>
      <c r="N201" s="50" t="s">
        <v>1388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4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1387</v>
      </c>
      <c r="K202" s="94">
        <v>45274.522037037001</v>
      </c>
      <c r="L202" s="50" t="s">
        <v>1388</v>
      </c>
      <c r="M202" s="94"/>
      <c r="N202" s="50" t="s">
        <v>1387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1389</v>
      </c>
      <c r="C203" s="50" t="s">
        <v>53</v>
      </c>
      <c r="D203" s="94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1387</v>
      </c>
      <c r="K203" s="94">
        <v>45359.0484490741</v>
      </c>
      <c r="L203" s="50" t="s">
        <v>1388</v>
      </c>
      <c r="M203" s="94"/>
      <c r="N203" s="50" t="s">
        <v>1388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1389</v>
      </c>
      <c r="C204" s="50" t="s">
        <v>53</v>
      </c>
      <c r="D204" s="94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1387</v>
      </c>
      <c r="K204" s="94">
        <v>45460.677731481497</v>
      </c>
      <c r="L204" s="50" t="s">
        <v>1388</v>
      </c>
      <c r="M204" s="94"/>
      <c r="N204" s="50" t="s">
        <v>1388</v>
      </c>
      <c r="O204" s="51" t="s">
        <v>1316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4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1387</v>
      </c>
      <c r="K205" s="94">
        <v>45344.686458333301</v>
      </c>
      <c r="L205" s="50" t="s">
        <v>1387</v>
      </c>
      <c r="M205" s="94">
        <v>45344</v>
      </c>
      <c r="N205" s="50" t="s">
        <v>1388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4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1387</v>
      </c>
      <c r="K206" s="94">
        <v>45344.6870023148</v>
      </c>
      <c r="L206" s="50" t="s">
        <v>1387</v>
      </c>
      <c r="M206" s="94">
        <v>45344</v>
      </c>
      <c r="N206" s="50" t="s">
        <v>1388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4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1387</v>
      </c>
      <c r="K207" s="94">
        <v>45344.687314814801</v>
      </c>
      <c r="L207" s="50" t="s">
        <v>1387</v>
      </c>
      <c r="M207" s="94">
        <v>45344</v>
      </c>
      <c r="N207" s="50" t="s">
        <v>1388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4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1387</v>
      </c>
      <c r="K208" s="94">
        <v>45359.051030092603</v>
      </c>
      <c r="L208" s="50" t="s">
        <v>1388</v>
      </c>
      <c r="M208" s="94"/>
      <c r="N208" s="50" t="s">
        <v>1388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4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1387</v>
      </c>
      <c r="K209" s="94">
        <v>45460.677731481497</v>
      </c>
      <c r="L209" s="50" t="s">
        <v>1388</v>
      </c>
      <c r="M209" s="94"/>
      <c r="N209" s="50" t="s">
        <v>1388</v>
      </c>
      <c r="O209" s="51" t="s">
        <v>1316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4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1387</v>
      </c>
      <c r="K210" s="94">
        <v>45275.306145833303</v>
      </c>
      <c r="L210" s="50" t="s">
        <v>1388</v>
      </c>
      <c r="M210" s="94"/>
      <c r="N210" s="50" t="s">
        <v>1387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4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1387</v>
      </c>
      <c r="K211" s="94">
        <v>45361.675057870401</v>
      </c>
      <c r="L211" s="50" t="s">
        <v>1387</v>
      </c>
      <c r="M211" s="94">
        <v>45462.729050925896</v>
      </c>
      <c r="N211" s="50" t="s">
        <v>1388</v>
      </c>
      <c r="O211" s="51" t="s">
        <v>1455</v>
      </c>
      <c r="P211" s="50" t="s">
        <v>1456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4">
        <v>45275</v>
      </c>
      <c r="E212" s="50" t="s">
        <v>1389</v>
      </c>
      <c r="F212" s="51" t="s">
        <v>268</v>
      </c>
      <c r="G212" s="51" t="s">
        <v>166</v>
      </c>
      <c r="H212" s="52">
        <v>1.75</v>
      </c>
      <c r="I212" s="51"/>
      <c r="J212" s="50" t="s">
        <v>1387</v>
      </c>
      <c r="K212" s="94">
        <v>45363.402129629598</v>
      </c>
      <c r="L212" s="50" t="s">
        <v>1387</v>
      </c>
      <c r="M212" s="94">
        <v>45496.688391203701</v>
      </c>
      <c r="N212" s="50" t="s">
        <v>1388</v>
      </c>
      <c r="O212" s="51" t="s">
        <v>1788</v>
      </c>
      <c r="P212" s="50" t="s">
        <v>1780</v>
      </c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4">
        <v>45275</v>
      </c>
      <c r="E213" s="50" t="s">
        <v>1390</v>
      </c>
      <c r="F213" s="51" t="s">
        <v>269</v>
      </c>
      <c r="G213" s="51" t="s">
        <v>270</v>
      </c>
      <c r="H213" s="52">
        <v>0.75</v>
      </c>
      <c r="I213" s="51"/>
      <c r="J213" s="50" t="s">
        <v>1387</v>
      </c>
      <c r="K213" s="94">
        <v>45275.300127314797</v>
      </c>
      <c r="L213" s="50" t="s">
        <v>1387</v>
      </c>
      <c r="M213" s="94">
        <v>45496.6729976852</v>
      </c>
      <c r="N213" s="50" t="s">
        <v>1388</v>
      </c>
      <c r="O213" s="51" t="s">
        <v>1788</v>
      </c>
      <c r="P213" s="50" t="s">
        <v>1778</v>
      </c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4">
        <v>45275</v>
      </c>
      <c r="E214" s="50" t="s">
        <v>1391</v>
      </c>
      <c r="F214" s="51" t="s">
        <v>271</v>
      </c>
      <c r="G214" s="51" t="s">
        <v>272</v>
      </c>
      <c r="H214" s="52">
        <v>1.75</v>
      </c>
      <c r="I214" s="51"/>
      <c r="J214" s="50" t="s">
        <v>1387</v>
      </c>
      <c r="K214" s="94">
        <v>45275.305937500001</v>
      </c>
      <c r="L214" s="50" t="s">
        <v>1388</v>
      </c>
      <c r="M214" s="94"/>
      <c r="N214" s="50" t="s">
        <v>1387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4">
        <v>45275</v>
      </c>
      <c r="E215" s="50" t="s">
        <v>1442</v>
      </c>
      <c r="F215" s="51" t="s">
        <v>273</v>
      </c>
      <c r="G215" s="51" t="s">
        <v>274</v>
      </c>
      <c r="H215" s="52">
        <v>0.5</v>
      </c>
      <c r="I215" s="51"/>
      <c r="J215" s="50" t="s">
        <v>1387</v>
      </c>
      <c r="K215" s="94">
        <v>45275.305821759299</v>
      </c>
      <c r="L215" s="50" t="s">
        <v>1388</v>
      </c>
      <c r="M215" s="94"/>
      <c r="N215" s="50" t="s">
        <v>1388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4">
        <v>45275</v>
      </c>
      <c r="E216" s="50" t="s">
        <v>1391</v>
      </c>
      <c r="F216" s="51" t="s">
        <v>271</v>
      </c>
      <c r="G216" s="51" t="s">
        <v>58</v>
      </c>
      <c r="H216" s="52">
        <v>1</v>
      </c>
      <c r="I216" s="51"/>
      <c r="J216" s="50" t="s">
        <v>1387</v>
      </c>
      <c r="K216" s="94">
        <v>45275.3055902778</v>
      </c>
      <c r="L216" s="50" t="s">
        <v>1388</v>
      </c>
      <c r="M216" s="94"/>
      <c r="N216" s="50" t="s">
        <v>1388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4">
        <v>45275</v>
      </c>
      <c r="E217" s="50" t="s">
        <v>1443</v>
      </c>
      <c r="F217" s="51" t="s">
        <v>275</v>
      </c>
      <c r="G217" s="51" t="s">
        <v>58</v>
      </c>
      <c r="H217" s="52">
        <v>1</v>
      </c>
      <c r="I217" s="51"/>
      <c r="J217" s="50" t="s">
        <v>1387</v>
      </c>
      <c r="K217" s="94">
        <v>45275.3066203704</v>
      </c>
      <c r="L217" s="50" t="s">
        <v>1388</v>
      </c>
      <c r="M217" s="94"/>
      <c r="N217" s="50" t="s">
        <v>1388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4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1387</v>
      </c>
      <c r="K218" s="94">
        <v>45379.312175925901</v>
      </c>
      <c r="L218" s="50" t="s">
        <v>1388</v>
      </c>
      <c r="M218" s="94"/>
      <c r="N218" s="50" t="s">
        <v>1388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4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1387</v>
      </c>
      <c r="K219" s="94">
        <v>45275.336921296301</v>
      </c>
      <c r="L219" s="50" t="s">
        <v>1387</v>
      </c>
      <c r="M219" s="94">
        <v>45496.6887615741</v>
      </c>
      <c r="N219" s="50" t="s">
        <v>1388</v>
      </c>
      <c r="O219" s="51" t="s">
        <v>1788</v>
      </c>
      <c r="P219" s="50" t="s">
        <v>1781</v>
      </c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4">
        <v>45275</v>
      </c>
      <c r="E220" s="50" t="s">
        <v>1393</v>
      </c>
      <c r="F220" s="51" t="s">
        <v>16</v>
      </c>
      <c r="G220" s="51" t="s">
        <v>280</v>
      </c>
      <c r="H220" s="52">
        <v>0.25</v>
      </c>
      <c r="I220" s="51"/>
      <c r="J220" s="50" t="s">
        <v>1387</v>
      </c>
      <c r="K220" s="94">
        <v>45275.460428240702</v>
      </c>
      <c r="L220" s="50" t="s">
        <v>1388</v>
      </c>
      <c r="M220" s="94"/>
      <c r="N220" s="50" t="s">
        <v>1388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4">
        <v>45275</v>
      </c>
      <c r="E221" s="50" t="s">
        <v>1393</v>
      </c>
      <c r="F221" s="51" t="s">
        <v>16</v>
      </c>
      <c r="G221" s="51" t="s">
        <v>17</v>
      </c>
      <c r="H221" s="52">
        <v>0.25</v>
      </c>
      <c r="I221" s="51"/>
      <c r="J221" s="50" t="s">
        <v>1387</v>
      </c>
      <c r="K221" s="94">
        <v>45275.461006944402</v>
      </c>
      <c r="L221" s="50" t="s">
        <v>1388</v>
      </c>
      <c r="M221" s="94"/>
      <c r="N221" s="50" t="s">
        <v>1388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4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1387</v>
      </c>
      <c r="K222" s="94">
        <v>45359.051030092603</v>
      </c>
      <c r="L222" s="50" t="s">
        <v>1388</v>
      </c>
      <c r="M222" s="94"/>
      <c r="N222" s="50" t="s">
        <v>1388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4">
        <v>45275</v>
      </c>
      <c r="E223" s="50" t="s">
        <v>1444</v>
      </c>
      <c r="F223" s="51" t="s">
        <v>23</v>
      </c>
      <c r="G223" s="51" t="s">
        <v>24</v>
      </c>
      <c r="H223" s="52">
        <v>0.25</v>
      </c>
      <c r="I223" s="51"/>
      <c r="J223" s="50" t="s">
        <v>1387</v>
      </c>
      <c r="K223" s="94">
        <v>45275.536249999997</v>
      </c>
      <c r="L223" s="50" t="s">
        <v>1388</v>
      </c>
      <c r="M223" s="94"/>
      <c r="N223" s="50" t="s">
        <v>1388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4">
        <v>45275</v>
      </c>
      <c r="E224" s="50" t="s">
        <v>1444</v>
      </c>
      <c r="F224" s="51" t="s">
        <v>23</v>
      </c>
      <c r="G224" s="51" t="s">
        <v>25</v>
      </c>
      <c r="H224" s="52">
        <v>0.5</v>
      </c>
      <c r="I224" s="51"/>
      <c r="J224" s="50" t="s">
        <v>1388</v>
      </c>
      <c r="K224" s="94">
        <v>45275.537731481498</v>
      </c>
      <c r="L224" s="50" t="s">
        <v>1388</v>
      </c>
      <c r="M224" s="94"/>
      <c r="N224" s="50" t="s">
        <v>1388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4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1387</v>
      </c>
      <c r="K225" s="94">
        <v>45276.415405092601</v>
      </c>
      <c r="L225" s="50" t="s">
        <v>1388</v>
      </c>
      <c r="M225" s="94"/>
      <c r="N225" s="50" t="s">
        <v>1387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4">
        <v>45275</v>
      </c>
      <c r="E226" s="50" t="s">
        <v>1394</v>
      </c>
      <c r="F226" s="51" t="s">
        <v>28</v>
      </c>
      <c r="G226" s="51" t="s">
        <v>29</v>
      </c>
      <c r="H226" s="52">
        <v>0.5</v>
      </c>
      <c r="I226" s="51"/>
      <c r="J226" s="50" t="s">
        <v>1387</v>
      </c>
      <c r="K226" s="94">
        <v>45275.560624999998</v>
      </c>
      <c r="L226" s="50" t="s">
        <v>1388</v>
      </c>
      <c r="M226" s="94"/>
      <c r="N226" s="50" t="s">
        <v>1388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4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1387</v>
      </c>
      <c r="K227" s="94">
        <v>45276.412002314799</v>
      </c>
      <c r="L227" s="50" t="s">
        <v>1388</v>
      </c>
      <c r="M227" s="94"/>
      <c r="N227" s="50" t="s">
        <v>1387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4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1387</v>
      </c>
      <c r="K228" s="94">
        <v>45276.415625000001</v>
      </c>
      <c r="L228" s="50" t="s">
        <v>1388</v>
      </c>
      <c r="M228" s="94"/>
      <c r="N228" s="50" t="s">
        <v>1387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4">
        <v>45275</v>
      </c>
      <c r="E229" s="50" t="s">
        <v>1446</v>
      </c>
      <c r="F229" s="51" t="s">
        <v>282</v>
      </c>
      <c r="G229" s="51" t="s">
        <v>58</v>
      </c>
      <c r="H229" s="52">
        <v>2</v>
      </c>
      <c r="I229" s="51"/>
      <c r="J229" s="50" t="s">
        <v>1387</v>
      </c>
      <c r="K229" s="94">
        <v>45276.415300925903</v>
      </c>
      <c r="L229" s="50" t="s">
        <v>1388</v>
      </c>
      <c r="M229" s="94"/>
      <c r="N229" s="50" t="s">
        <v>1387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4">
        <v>45275</v>
      </c>
      <c r="E230" s="50" t="s">
        <v>1441</v>
      </c>
      <c r="F230" s="51" t="s">
        <v>283</v>
      </c>
      <c r="G230" s="51" t="s">
        <v>270</v>
      </c>
      <c r="H230" s="52">
        <v>1.25</v>
      </c>
      <c r="I230" s="51"/>
      <c r="J230" s="50" t="s">
        <v>1387</v>
      </c>
      <c r="K230" s="94">
        <v>45276.4157291667</v>
      </c>
      <c r="L230" s="50" t="s">
        <v>1388</v>
      </c>
      <c r="M230" s="94"/>
      <c r="N230" s="50" t="s">
        <v>1388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4">
        <v>45275</v>
      </c>
      <c r="E231" s="50" t="s">
        <v>1413</v>
      </c>
      <c r="F231" s="51" t="s">
        <v>175</v>
      </c>
      <c r="G231" s="51" t="s">
        <v>284</v>
      </c>
      <c r="H231" s="52">
        <v>0.75</v>
      </c>
      <c r="I231" s="51"/>
      <c r="J231" s="50" t="s">
        <v>1387</v>
      </c>
      <c r="K231" s="94">
        <v>45276.3453703704</v>
      </c>
      <c r="L231" s="50" t="s">
        <v>1388</v>
      </c>
      <c r="M231" s="94"/>
      <c r="N231" s="50" t="s">
        <v>1388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4">
        <v>45275</v>
      </c>
      <c r="E232" s="50" t="s">
        <v>1447</v>
      </c>
      <c r="F232" s="51" t="s">
        <v>286</v>
      </c>
      <c r="G232" s="51" t="s">
        <v>287</v>
      </c>
      <c r="H232" s="52">
        <v>2</v>
      </c>
      <c r="I232" s="51"/>
      <c r="J232" s="50" t="s">
        <v>1387</v>
      </c>
      <c r="K232" s="94">
        <v>45276.418796296297</v>
      </c>
      <c r="L232" s="50" t="s">
        <v>1388</v>
      </c>
      <c r="M232" s="94"/>
      <c r="N232" s="50" t="s">
        <v>1387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4">
        <v>45276</v>
      </c>
      <c r="E233" s="50" t="s">
        <v>1448</v>
      </c>
      <c r="F233" s="51" t="s">
        <v>288</v>
      </c>
      <c r="G233" s="51" t="s">
        <v>289</v>
      </c>
      <c r="H233" s="52">
        <v>2.5</v>
      </c>
      <c r="I233" s="51"/>
      <c r="J233" s="50" t="s">
        <v>1388</v>
      </c>
      <c r="K233" s="94">
        <v>45358.469409722202</v>
      </c>
      <c r="L233" s="50" t="s">
        <v>1388</v>
      </c>
      <c r="M233" s="94"/>
      <c r="N233" s="50" t="s">
        <v>1387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4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1388</v>
      </c>
      <c r="K234" s="94">
        <v>45358.469571759299</v>
      </c>
      <c r="L234" s="50" t="s">
        <v>1388</v>
      </c>
      <c r="M234" s="94"/>
      <c r="N234" s="50" t="s">
        <v>1387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4">
        <v>45276</v>
      </c>
      <c r="E235" s="50" t="s">
        <v>1449</v>
      </c>
      <c r="F235" s="51" t="s">
        <v>294</v>
      </c>
      <c r="G235" s="51" t="s">
        <v>294</v>
      </c>
      <c r="H235" s="52">
        <v>1</v>
      </c>
      <c r="I235" s="51"/>
      <c r="J235" s="50" t="s">
        <v>1387</v>
      </c>
      <c r="K235" s="94">
        <v>45380.3352199074</v>
      </c>
      <c r="L235" s="50" t="s">
        <v>1388</v>
      </c>
      <c r="M235" s="94"/>
      <c r="N235" s="50" t="s">
        <v>1388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4">
        <v>45276</v>
      </c>
      <c r="E236" s="50" t="s">
        <v>1450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1387</v>
      </c>
      <c r="K236" s="94">
        <v>45364.424062500002</v>
      </c>
      <c r="L236" s="50" t="s">
        <v>1388</v>
      </c>
      <c r="M236" s="94"/>
      <c r="N236" s="50" t="s">
        <v>1388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4">
        <v>45276</v>
      </c>
      <c r="E237" s="50" t="s">
        <v>1451</v>
      </c>
      <c r="F237" s="51" t="s">
        <v>297</v>
      </c>
      <c r="G237" s="51" t="s">
        <v>298</v>
      </c>
      <c r="H237" s="52">
        <v>1</v>
      </c>
      <c r="I237" s="51"/>
      <c r="J237" s="50" t="s">
        <v>1387</v>
      </c>
      <c r="K237" s="94">
        <v>45276.511828703697</v>
      </c>
      <c r="L237" s="50" t="s">
        <v>1388</v>
      </c>
      <c r="M237" s="94"/>
      <c r="N237" s="50" t="s">
        <v>1388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4">
        <v>45276</v>
      </c>
      <c r="E238" s="50" t="s">
        <v>1396</v>
      </c>
      <c r="F238" s="51" t="s">
        <v>116</v>
      </c>
      <c r="G238" s="51" t="s">
        <v>298</v>
      </c>
      <c r="H238" s="52">
        <v>1.25</v>
      </c>
      <c r="I238" s="51"/>
      <c r="J238" s="50" t="s">
        <v>1387</v>
      </c>
      <c r="K238" s="94">
        <v>45364.341874999998</v>
      </c>
      <c r="L238" s="50" t="s">
        <v>1388</v>
      </c>
      <c r="M238" s="94"/>
      <c r="N238" s="50" t="s">
        <v>1388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4">
        <v>45276</v>
      </c>
      <c r="E239" s="50" t="s">
        <v>1452</v>
      </c>
      <c r="F239" s="51" t="s">
        <v>299</v>
      </c>
      <c r="G239" s="51" t="s">
        <v>298</v>
      </c>
      <c r="H239" s="52">
        <v>3.75</v>
      </c>
      <c r="I239" s="51"/>
      <c r="J239" s="50" t="s">
        <v>1387</v>
      </c>
      <c r="K239" s="94">
        <v>45363.389791666697</v>
      </c>
      <c r="L239" s="50" t="s">
        <v>1388</v>
      </c>
      <c r="M239" s="94"/>
      <c r="N239" s="50" t="s">
        <v>1388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1389</v>
      </c>
      <c r="C240" s="50" t="s">
        <v>53</v>
      </c>
      <c r="D240" s="94">
        <v>45276</v>
      </c>
      <c r="E240" s="50" t="s">
        <v>1409</v>
      </c>
      <c r="F240" s="51" t="s">
        <v>300</v>
      </c>
      <c r="G240" s="51"/>
      <c r="H240" s="52">
        <v>3</v>
      </c>
      <c r="I240" s="51"/>
      <c r="J240" s="50" t="s">
        <v>1387</v>
      </c>
      <c r="K240" s="94">
        <v>45363.398136574098</v>
      </c>
      <c r="L240" s="50" t="s">
        <v>1388</v>
      </c>
      <c r="M240" s="94"/>
      <c r="N240" s="50" t="s">
        <v>1388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4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1387</v>
      </c>
      <c r="K241" s="94">
        <v>45363.372731481497</v>
      </c>
      <c r="L241" s="50" t="s">
        <v>1388</v>
      </c>
      <c r="M241" s="94"/>
      <c r="N241" s="50" t="s">
        <v>1388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4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1388</v>
      </c>
      <c r="K242" s="94">
        <v>45358.469710648104</v>
      </c>
      <c r="L242" s="50" t="s">
        <v>1388</v>
      </c>
      <c r="M242" s="94"/>
      <c r="N242" s="50" t="s">
        <v>1387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4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1387</v>
      </c>
      <c r="K243" s="94">
        <v>45276.622766203698</v>
      </c>
      <c r="L243" s="50" t="s">
        <v>1388</v>
      </c>
      <c r="M243" s="94"/>
      <c r="N243" s="50" t="s">
        <v>1388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4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1388</v>
      </c>
      <c r="K244" s="94">
        <v>45276.704872685201</v>
      </c>
      <c r="L244" s="50" t="s">
        <v>1388</v>
      </c>
      <c r="M244" s="94"/>
      <c r="N244" s="50" t="s">
        <v>1388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4">
        <v>45276</v>
      </c>
      <c r="E245" s="50" t="s">
        <v>1453</v>
      </c>
      <c r="F245" s="51" t="s">
        <v>306</v>
      </c>
      <c r="G245" s="51" t="s">
        <v>307</v>
      </c>
      <c r="H245" s="52">
        <v>1</v>
      </c>
      <c r="I245" s="51"/>
      <c r="J245" s="50" t="s">
        <v>1387</v>
      </c>
      <c r="K245" s="94">
        <v>45358.469791666699</v>
      </c>
      <c r="L245" s="50" t="s">
        <v>1388</v>
      </c>
      <c r="M245" s="94"/>
      <c r="N245" s="50" t="s">
        <v>1387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4">
        <v>45276</v>
      </c>
      <c r="E246" s="50" t="s">
        <v>1445</v>
      </c>
      <c r="F246" s="51" t="s">
        <v>308</v>
      </c>
      <c r="G246" s="51" t="s">
        <v>58</v>
      </c>
      <c r="H246" s="52">
        <v>1</v>
      </c>
      <c r="I246" s="51"/>
      <c r="J246" s="50" t="s">
        <v>1387</v>
      </c>
      <c r="K246" s="94">
        <v>45358.469849537003</v>
      </c>
      <c r="L246" s="50" t="s">
        <v>1388</v>
      </c>
      <c r="M246" s="94"/>
      <c r="N246" s="50" t="s">
        <v>1387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4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1387</v>
      </c>
      <c r="K247" s="94">
        <v>45282.424189814803</v>
      </c>
      <c r="L247" s="50" t="s">
        <v>1387</v>
      </c>
      <c r="M247" s="94">
        <v>45343</v>
      </c>
      <c r="N247" s="50" t="s">
        <v>1388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4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1387</v>
      </c>
      <c r="K248" s="94">
        <v>45460.451886574097</v>
      </c>
      <c r="L248" s="50" t="s">
        <v>1388</v>
      </c>
      <c r="M248" s="94"/>
      <c r="N248" s="50" t="s">
        <v>1388</v>
      </c>
      <c r="O248" s="51" t="s">
        <v>1339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4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1387</v>
      </c>
      <c r="K249" s="94">
        <v>45358.474803240701</v>
      </c>
      <c r="L249" s="50" t="s">
        <v>1388</v>
      </c>
      <c r="M249" s="94"/>
      <c r="N249" s="50" t="s">
        <v>1387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4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1387</v>
      </c>
      <c r="K250" s="94">
        <v>45336.310034722199</v>
      </c>
      <c r="L250" s="50" t="s">
        <v>1387</v>
      </c>
      <c r="M250" s="94">
        <v>45342</v>
      </c>
      <c r="N250" s="50" t="s">
        <v>1388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4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1387</v>
      </c>
      <c r="K251" s="94">
        <v>45336.324351851901</v>
      </c>
      <c r="L251" s="50" t="s">
        <v>1387</v>
      </c>
      <c r="M251" s="94">
        <v>45342</v>
      </c>
      <c r="N251" s="50" t="s">
        <v>1388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4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1387</v>
      </c>
      <c r="K252" s="94">
        <v>45336.3262384259</v>
      </c>
      <c r="L252" s="50" t="s">
        <v>1387</v>
      </c>
      <c r="M252" s="94">
        <v>45343</v>
      </c>
      <c r="N252" s="50" t="s">
        <v>1388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4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1387</v>
      </c>
      <c r="K253" s="94">
        <v>45336.326446759304</v>
      </c>
      <c r="L253" s="50" t="s">
        <v>1387</v>
      </c>
      <c r="M253" s="94">
        <v>45342</v>
      </c>
      <c r="N253" s="50" t="s">
        <v>1388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4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1387</v>
      </c>
      <c r="K254" s="94">
        <v>45336.326631944401</v>
      </c>
      <c r="L254" s="50" t="s">
        <v>1387</v>
      </c>
      <c r="M254" s="94">
        <v>45343</v>
      </c>
      <c r="N254" s="50" t="s">
        <v>1388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1389</v>
      </c>
      <c r="C255" s="50" t="s">
        <v>53</v>
      </c>
      <c r="D255" s="94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1387</v>
      </c>
      <c r="K255" s="94">
        <v>45460.451886574097</v>
      </c>
      <c r="L255" s="50" t="s">
        <v>1388</v>
      </c>
      <c r="M255" s="94"/>
      <c r="N255" s="50" t="s">
        <v>1388</v>
      </c>
      <c r="O255" s="51" t="s">
        <v>1339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4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1387</v>
      </c>
      <c r="K256" s="94">
        <v>45359.000706018502</v>
      </c>
      <c r="L256" s="50" t="s">
        <v>1387</v>
      </c>
      <c r="M256" s="94">
        <v>45351</v>
      </c>
      <c r="N256" s="50" t="s">
        <v>1388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4">
        <v>45305</v>
      </c>
      <c r="E257" s="50" t="s">
        <v>1454</v>
      </c>
      <c r="F257" s="51" t="s">
        <v>575</v>
      </c>
      <c r="G257" s="51" t="s">
        <v>58</v>
      </c>
      <c r="H257" s="52">
        <v>1</v>
      </c>
      <c r="I257" s="51"/>
      <c r="J257" s="50" t="s">
        <v>1387</v>
      </c>
      <c r="K257" s="94">
        <v>45358.475046296298</v>
      </c>
      <c r="L257" s="50" t="s">
        <v>1388</v>
      </c>
      <c r="M257" s="94"/>
      <c r="N257" s="50" t="s">
        <v>1387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4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1387</v>
      </c>
      <c r="K258" s="94">
        <v>45460.451886574097</v>
      </c>
      <c r="L258" s="50" t="s">
        <v>1388</v>
      </c>
      <c r="M258" s="94"/>
      <c r="N258" s="50" t="s">
        <v>1388</v>
      </c>
      <c r="O258" s="51" t="s">
        <v>1339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4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1387</v>
      </c>
      <c r="K259" s="94">
        <v>45347.725671296299</v>
      </c>
      <c r="L259" s="50" t="s">
        <v>1388</v>
      </c>
      <c r="M259" s="94"/>
      <c r="N259" s="50" t="s">
        <v>1387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4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1387</v>
      </c>
      <c r="K260" s="94">
        <v>45348.698807870402</v>
      </c>
      <c r="L260" s="50" t="s">
        <v>1387</v>
      </c>
      <c r="M260" s="94">
        <v>45342</v>
      </c>
      <c r="N260" s="50" t="s">
        <v>1388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4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1387</v>
      </c>
      <c r="K261" s="94">
        <v>45347.725416666697</v>
      </c>
      <c r="L261" s="50" t="s">
        <v>1388</v>
      </c>
      <c r="M261" s="94"/>
      <c r="N261" s="50" t="s">
        <v>1387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4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1388</v>
      </c>
      <c r="K262" s="94">
        <v>45347.347060185202</v>
      </c>
      <c r="L262" s="50" t="s">
        <v>1388</v>
      </c>
      <c r="M262" s="94"/>
      <c r="N262" s="50" t="s">
        <v>1388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4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1387</v>
      </c>
      <c r="K263" s="94">
        <v>45347.4461226852</v>
      </c>
      <c r="L263" s="50" t="s">
        <v>1388</v>
      </c>
      <c r="M263" s="94"/>
      <c r="N263" s="50" t="s">
        <v>1387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4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1388</v>
      </c>
      <c r="K264" s="94">
        <v>45347.709583333301</v>
      </c>
      <c r="L264" s="50" t="s">
        <v>1388</v>
      </c>
      <c r="M264" s="94"/>
      <c r="N264" s="50" t="s">
        <v>1387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4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1387</v>
      </c>
      <c r="K265" s="94">
        <v>45347.702939814801</v>
      </c>
      <c r="L265" s="50" t="s">
        <v>1388</v>
      </c>
      <c r="M265" s="94"/>
      <c r="N265" s="50" t="s">
        <v>1387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4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1387</v>
      </c>
      <c r="K266" s="94">
        <v>45347.723657407398</v>
      </c>
      <c r="L266" s="50" t="s">
        <v>1388</v>
      </c>
      <c r="M266" s="94"/>
      <c r="N266" s="50" t="s">
        <v>1387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4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1387</v>
      </c>
      <c r="K267" s="94">
        <v>45348.686099537001</v>
      </c>
      <c r="L267" s="50" t="s">
        <v>1388</v>
      </c>
      <c r="M267" s="94"/>
      <c r="N267" s="50" t="s">
        <v>1388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4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1387</v>
      </c>
      <c r="K268" s="94">
        <v>45359.051030092603</v>
      </c>
      <c r="L268" s="50" t="s">
        <v>1388</v>
      </c>
      <c r="M268" s="94"/>
      <c r="N268" s="50" t="s">
        <v>1388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4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1387</v>
      </c>
      <c r="K269" s="94">
        <v>45358.978414351899</v>
      </c>
      <c r="L269" s="50" t="s">
        <v>1387</v>
      </c>
      <c r="M269" s="94">
        <v>45477.704942129603</v>
      </c>
      <c r="N269" s="50" t="s">
        <v>1388</v>
      </c>
      <c r="O269" s="51" t="s">
        <v>1715</v>
      </c>
      <c r="P269" s="50" t="s">
        <v>1716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4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1387</v>
      </c>
      <c r="K270" s="94">
        <v>45359.051030092603</v>
      </c>
      <c r="L270" s="50" t="s">
        <v>1388</v>
      </c>
      <c r="M270" s="94"/>
      <c r="N270" s="50" t="s">
        <v>1388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4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1387</v>
      </c>
      <c r="K271" s="94">
        <v>45363.402928240699</v>
      </c>
      <c r="L271" s="50" t="s">
        <v>1388</v>
      </c>
      <c r="M271" s="94"/>
      <c r="N271" s="50" t="s">
        <v>1388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4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1387</v>
      </c>
      <c r="K272" s="94">
        <v>45358.978414351899</v>
      </c>
      <c r="L272" s="50" t="s">
        <v>1387</v>
      </c>
      <c r="M272" s="94">
        <v>45477.704942129603</v>
      </c>
      <c r="N272" s="50" t="s">
        <v>1388</v>
      </c>
      <c r="O272" s="51" t="s">
        <v>1715</v>
      </c>
      <c r="P272" s="50" t="s">
        <v>1716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4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1387</v>
      </c>
      <c r="K273" s="94">
        <v>45358.978414351899</v>
      </c>
      <c r="L273" s="50" t="s">
        <v>1387</v>
      </c>
      <c r="M273" s="94">
        <v>45477.704942129603</v>
      </c>
      <c r="N273" s="50" t="s">
        <v>1388</v>
      </c>
      <c r="O273" s="51" t="s">
        <v>1715</v>
      </c>
      <c r="P273" s="50" t="s">
        <v>1716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4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1387</v>
      </c>
      <c r="K274" s="94">
        <v>45358.978414351899</v>
      </c>
      <c r="L274" s="50" t="s">
        <v>1387</v>
      </c>
      <c r="M274" s="94">
        <v>45477.704942129603</v>
      </c>
      <c r="N274" s="50" t="s">
        <v>1388</v>
      </c>
      <c r="O274" s="51" t="s">
        <v>1715</v>
      </c>
      <c r="P274" s="50" t="s">
        <v>1716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4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1387</v>
      </c>
      <c r="K275" s="94">
        <v>45359.393495370401</v>
      </c>
      <c r="L275" s="50" t="s">
        <v>1387</v>
      </c>
      <c r="M275" s="94">
        <v>45498.746087963002</v>
      </c>
      <c r="N275" s="50" t="s">
        <v>1388</v>
      </c>
      <c r="O275" s="51" t="s">
        <v>1803</v>
      </c>
      <c r="P275" s="50" t="s">
        <v>1801</v>
      </c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4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1387</v>
      </c>
      <c r="K276" s="94">
        <v>45372.494687500002</v>
      </c>
      <c r="L276" s="50" t="s">
        <v>1388</v>
      </c>
      <c r="M276" s="94"/>
      <c r="N276" s="50" t="s">
        <v>1388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4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1387</v>
      </c>
      <c r="K277" s="94">
        <v>45361.403888888897</v>
      </c>
      <c r="L277" s="50" t="s">
        <v>1387</v>
      </c>
      <c r="M277" s="94">
        <v>45464.386736111097</v>
      </c>
      <c r="N277" s="50" t="s">
        <v>1388</v>
      </c>
      <c r="O277" s="51" t="s">
        <v>1467</v>
      </c>
      <c r="P277" s="50" t="s">
        <v>1468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4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1387</v>
      </c>
      <c r="K278" s="94">
        <v>45359.0484490741</v>
      </c>
      <c r="L278" s="50" t="s">
        <v>1388</v>
      </c>
      <c r="M278" s="94"/>
      <c r="N278" s="50" t="s">
        <v>1388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4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1387</v>
      </c>
      <c r="K279" s="94">
        <v>45351.608599537001</v>
      </c>
      <c r="L279" s="50" t="s">
        <v>1388</v>
      </c>
      <c r="M279" s="94"/>
      <c r="N279" s="50" t="s">
        <v>1388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4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1387</v>
      </c>
      <c r="K280" s="94">
        <v>45460.451886574097</v>
      </c>
      <c r="L280" s="50" t="s">
        <v>1388</v>
      </c>
      <c r="M280" s="94"/>
      <c r="N280" s="50" t="s">
        <v>1388</v>
      </c>
      <c r="O280" s="51" t="s">
        <v>1316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4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1387</v>
      </c>
      <c r="K281" s="94">
        <v>45363.399131944403</v>
      </c>
      <c r="L281" s="50" t="s">
        <v>1388</v>
      </c>
      <c r="M281" s="94"/>
      <c r="N281" s="50" t="s">
        <v>1388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4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1387</v>
      </c>
      <c r="K282" s="94">
        <v>45363.399131944403</v>
      </c>
      <c r="L282" s="50" t="s">
        <v>1388</v>
      </c>
      <c r="M282" s="94"/>
      <c r="N282" s="50" t="s">
        <v>1388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4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1387</v>
      </c>
      <c r="K283" s="94">
        <v>45351.710543981499</v>
      </c>
      <c r="L283" s="50" t="s">
        <v>1388</v>
      </c>
      <c r="M283" s="94"/>
      <c r="N283" s="50" t="s">
        <v>1388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4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1387</v>
      </c>
      <c r="K284" s="94">
        <v>45380.321666666699</v>
      </c>
      <c r="L284" s="50" t="s">
        <v>1388</v>
      </c>
      <c r="M284" s="94"/>
      <c r="N284" s="50" t="s">
        <v>1388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4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1387</v>
      </c>
      <c r="K285" s="94">
        <v>45358.978414351899</v>
      </c>
      <c r="L285" s="50" t="s">
        <v>1387</v>
      </c>
      <c r="M285" s="94">
        <v>45477.704942129603</v>
      </c>
      <c r="N285" s="50" t="s">
        <v>1388</v>
      </c>
      <c r="O285" s="51" t="s">
        <v>1715</v>
      </c>
      <c r="P285" s="50" t="s">
        <v>1716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4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1387</v>
      </c>
      <c r="K286" s="94">
        <v>45363.402928240699</v>
      </c>
      <c r="L286" s="50" t="s">
        <v>1388</v>
      </c>
      <c r="M286" s="94"/>
      <c r="N286" s="50" t="s">
        <v>1388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4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1387</v>
      </c>
      <c r="K287" s="94">
        <v>45460.451886574097</v>
      </c>
      <c r="L287" s="50" t="s">
        <v>1388</v>
      </c>
      <c r="M287" s="94"/>
      <c r="N287" s="50" t="s">
        <v>1388</v>
      </c>
      <c r="O287" s="51" t="s">
        <v>1339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4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1387</v>
      </c>
      <c r="K288" s="94">
        <v>45359.0484490741</v>
      </c>
      <c r="L288" s="50" t="s">
        <v>1388</v>
      </c>
      <c r="M288" s="94"/>
      <c r="N288" s="50" t="s">
        <v>1388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4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1387</v>
      </c>
      <c r="K289" s="94">
        <v>45359.0484490741</v>
      </c>
      <c r="L289" s="50" t="s">
        <v>1388</v>
      </c>
      <c r="M289" s="94"/>
      <c r="N289" s="50" t="s">
        <v>1388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4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1387</v>
      </c>
      <c r="K290" s="94">
        <v>45363.372731481497</v>
      </c>
      <c r="L290" s="50" t="s">
        <v>1388</v>
      </c>
      <c r="M290" s="94"/>
      <c r="N290" s="50" t="s">
        <v>1388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4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1387</v>
      </c>
      <c r="K291" s="94">
        <v>45352.225532407399</v>
      </c>
      <c r="L291" s="50" t="s">
        <v>1388</v>
      </c>
      <c r="M291" s="94"/>
      <c r="N291" s="50" t="s">
        <v>1388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4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1387</v>
      </c>
      <c r="K292" s="94">
        <v>45352.482233796298</v>
      </c>
      <c r="L292" s="50" t="s">
        <v>1388</v>
      </c>
      <c r="M292" s="94"/>
      <c r="N292" s="50" t="s">
        <v>1387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4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1387</v>
      </c>
      <c r="K293" s="94">
        <v>45352.250949074099</v>
      </c>
      <c r="L293" s="50" t="s">
        <v>1388</v>
      </c>
      <c r="M293" s="94"/>
      <c r="N293" s="50" t="s">
        <v>1388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4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1388</v>
      </c>
      <c r="K294" s="94">
        <v>45352.4813194444</v>
      </c>
      <c r="L294" s="50" t="s">
        <v>1388</v>
      </c>
      <c r="M294" s="94"/>
      <c r="N294" s="50" t="s">
        <v>1388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4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1388</v>
      </c>
      <c r="K295" s="94">
        <v>45352.472442129598</v>
      </c>
      <c r="L295" s="50" t="s">
        <v>1388</v>
      </c>
      <c r="M295" s="94"/>
      <c r="N295" s="50" t="s">
        <v>1388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4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1388</v>
      </c>
      <c r="K296" s="94">
        <v>45352.472476851799</v>
      </c>
      <c r="L296" s="50" t="s">
        <v>1388</v>
      </c>
      <c r="M296" s="94"/>
      <c r="N296" s="50" t="s">
        <v>1388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4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1388</v>
      </c>
      <c r="K297" s="94">
        <v>45352.472256944398</v>
      </c>
      <c r="L297" s="50" t="s">
        <v>1388</v>
      </c>
      <c r="M297" s="94"/>
      <c r="N297" s="50" t="s">
        <v>1388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4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1387</v>
      </c>
      <c r="K298" s="94">
        <v>45352.481956018499</v>
      </c>
      <c r="L298" s="50" t="s">
        <v>1388</v>
      </c>
      <c r="M298" s="94"/>
      <c r="N298" s="50" t="s">
        <v>1388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4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1387</v>
      </c>
      <c r="K299" s="94">
        <v>45358.978414351899</v>
      </c>
      <c r="L299" s="50" t="s">
        <v>1387</v>
      </c>
      <c r="M299" s="94">
        <v>45477.741493055597</v>
      </c>
      <c r="N299" s="50" t="s">
        <v>1388</v>
      </c>
      <c r="O299" s="51" t="s">
        <v>1719</v>
      </c>
      <c r="P299" s="50" t="s">
        <v>1720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4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1387</v>
      </c>
      <c r="K300" s="94">
        <v>45460.451886574097</v>
      </c>
      <c r="L300" s="50" t="s">
        <v>1388</v>
      </c>
      <c r="M300" s="94"/>
      <c r="N300" s="50" t="s">
        <v>1388</v>
      </c>
      <c r="O300" s="51" t="s">
        <v>1339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4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1387</v>
      </c>
      <c r="K301" s="94">
        <v>45363.378379629597</v>
      </c>
      <c r="L301" s="50" t="s">
        <v>1388</v>
      </c>
      <c r="M301" s="94"/>
      <c r="N301" s="50" t="s">
        <v>1388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4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1387</v>
      </c>
      <c r="K302" s="94">
        <v>45460.451886574097</v>
      </c>
      <c r="L302" s="50" t="s">
        <v>1388</v>
      </c>
      <c r="M302" s="94"/>
      <c r="N302" s="50" t="s">
        <v>1388</v>
      </c>
      <c r="O302" s="51" t="s">
        <v>1339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4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1388</v>
      </c>
      <c r="K303" s="94">
        <v>45353.6238773148</v>
      </c>
      <c r="L303" s="50" t="s">
        <v>1388</v>
      </c>
      <c r="M303" s="94"/>
      <c r="N303" s="50" t="s">
        <v>1388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4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1388</v>
      </c>
      <c r="K304" s="94">
        <v>45353.624074074098</v>
      </c>
      <c r="L304" s="50" t="s">
        <v>1388</v>
      </c>
      <c r="M304" s="94"/>
      <c r="N304" s="50" t="s">
        <v>1388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4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1387</v>
      </c>
      <c r="K305" s="94">
        <v>45361.403888888897</v>
      </c>
      <c r="L305" s="50" t="s">
        <v>1387</v>
      </c>
      <c r="M305" s="94">
        <v>45464.397384259297</v>
      </c>
      <c r="N305" s="50" t="s">
        <v>1388</v>
      </c>
      <c r="O305" s="51" t="s">
        <v>1467</v>
      </c>
      <c r="P305" s="50" t="s">
        <v>1469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4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1387</v>
      </c>
      <c r="K306" s="94">
        <v>45358.978414351899</v>
      </c>
      <c r="L306" s="50" t="s">
        <v>1387</v>
      </c>
      <c r="M306" s="94">
        <v>45477.741493055597</v>
      </c>
      <c r="N306" s="50" t="s">
        <v>1388</v>
      </c>
      <c r="O306" s="51" t="s">
        <v>1719</v>
      </c>
      <c r="P306" s="50" t="s">
        <v>1720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4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1387</v>
      </c>
      <c r="K307" s="94">
        <v>45361.403888888897</v>
      </c>
      <c r="L307" s="50" t="s">
        <v>1387</v>
      </c>
      <c r="M307" s="94">
        <v>45464.397384259297</v>
      </c>
      <c r="N307" s="50" t="s">
        <v>1388</v>
      </c>
      <c r="O307" s="51" t="s">
        <v>1467</v>
      </c>
      <c r="P307" s="50" t="s">
        <v>1469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4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1387</v>
      </c>
      <c r="K308" s="94">
        <v>45364.390960648103</v>
      </c>
      <c r="L308" s="50" t="s">
        <v>1388</v>
      </c>
      <c r="M308" s="94"/>
      <c r="N308" s="50" t="s">
        <v>1388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1389</v>
      </c>
      <c r="C309" s="50" t="s">
        <v>53</v>
      </c>
      <c r="D309" s="94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1387</v>
      </c>
      <c r="K309" s="94">
        <v>45364.390960648103</v>
      </c>
      <c r="L309" s="50" t="s">
        <v>1388</v>
      </c>
      <c r="M309" s="94"/>
      <c r="N309" s="50" t="s">
        <v>1388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4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1387</v>
      </c>
      <c r="K310" s="94">
        <v>45363.312060185199</v>
      </c>
      <c r="L310" s="50" t="s">
        <v>1388</v>
      </c>
      <c r="M310" s="94"/>
      <c r="N310" s="50" t="s">
        <v>1388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4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1387</v>
      </c>
      <c r="K311" s="94">
        <v>45359.393495370401</v>
      </c>
      <c r="L311" s="50" t="s">
        <v>1387</v>
      </c>
      <c r="M311" s="94">
        <v>45498.746087963002</v>
      </c>
      <c r="N311" s="50" t="s">
        <v>1388</v>
      </c>
      <c r="O311" s="51" t="s">
        <v>1803</v>
      </c>
      <c r="P311" s="50" t="s">
        <v>1801</v>
      </c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4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1387</v>
      </c>
      <c r="K312" s="94">
        <v>45359.3433449074</v>
      </c>
      <c r="L312" s="50" t="s">
        <v>1388</v>
      </c>
      <c r="M312" s="94"/>
      <c r="N312" s="50" t="s">
        <v>1388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4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1387</v>
      </c>
      <c r="K313" s="94">
        <v>45359.3433449074</v>
      </c>
      <c r="L313" s="50" t="s">
        <v>1388</v>
      </c>
      <c r="M313" s="94"/>
      <c r="N313" s="50" t="s">
        <v>1388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4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1387</v>
      </c>
      <c r="K314" s="94">
        <v>45363.393136574101</v>
      </c>
      <c r="L314" s="50" t="s">
        <v>1388</v>
      </c>
      <c r="M314" s="94"/>
      <c r="N314" s="50" t="s">
        <v>1388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4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1387</v>
      </c>
      <c r="K315" s="94">
        <v>45361.667476851799</v>
      </c>
      <c r="L315" s="50" t="s">
        <v>1388</v>
      </c>
      <c r="M315" s="94"/>
      <c r="N315" s="50" t="s">
        <v>1388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4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1387</v>
      </c>
      <c r="K316" s="94">
        <v>45361.667476851799</v>
      </c>
      <c r="L316" s="50" t="s">
        <v>1388</v>
      </c>
      <c r="M316" s="94"/>
      <c r="N316" s="50" t="s">
        <v>1388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1389</v>
      </c>
      <c r="C317" s="50" t="s">
        <v>53</v>
      </c>
      <c r="D317" s="94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1387</v>
      </c>
      <c r="K317" s="94">
        <v>45358.575763888897</v>
      </c>
      <c r="L317" s="50" t="s">
        <v>1388</v>
      </c>
      <c r="M317" s="94"/>
      <c r="N317" s="50" t="s">
        <v>1388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1389</v>
      </c>
      <c r="C318" s="50" t="s">
        <v>53</v>
      </c>
      <c r="D318" s="94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1387</v>
      </c>
      <c r="K318" s="94">
        <v>45359.3433449074</v>
      </c>
      <c r="L318" s="50" t="s">
        <v>1388</v>
      </c>
      <c r="M318" s="94"/>
      <c r="N318" s="50" t="s">
        <v>1388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1389</v>
      </c>
      <c r="C319" s="50" t="s">
        <v>53</v>
      </c>
      <c r="D319" s="94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1387</v>
      </c>
      <c r="K319" s="94">
        <v>45359.3433449074</v>
      </c>
      <c r="L319" s="50" t="s">
        <v>1388</v>
      </c>
      <c r="M319" s="94"/>
      <c r="N319" s="50" t="s">
        <v>1388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1389</v>
      </c>
      <c r="C320" s="50" t="s">
        <v>53</v>
      </c>
      <c r="D320" s="94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1387</v>
      </c>
      <c r="K320" s="94">
        <v>45363.393136574101</v>
      </c>
      <c r="L320" s="50" t="s">
        <v>1388</v>
      </c>
      <c r="M320" s="94"/>
      <c r="N320" s="50" t="s">
        <v>1388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1389</v>
      </c>
      <c r="C321" s="50" t="s">
        <v>53</v>
      </c>
      <c r="D321" s="94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1387</v>
      </c>
      <c r="K321" s="94">
        <v>45359.334120370397</v>
      </c>
      <c r="L321" s="50" t="s">
        <v>1387</v>
      </c>
      <c r="M321" s="94">
        <v>45484.378530092603</v>
      </c>
      <c r="N321" s="50" t="s">
        <v>1388</v>
      </c>
      <c r="O321" s="51" t="s">
        <v>1742</v>
      </c>
      <c r="P321" s="50" t="s">
        <v>1739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4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1387</v>
      </c>
      <c r="K322" s="94">
        <v>45460.451886574097</v>
      </c>
      <c r="L322" s="50" t="s">
        <v>1388</v>
      </c>
      <c r="M322" s="94"/>
      <c r="N322" s="50" t="s">
        <v>1388</v>
      </c>
      <c r="O322" s="51" t="s">
        <v>1339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4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1387</v>
      </c>
      <c r="K323" s="94">
        <v>45358.978414351899</v>
      </c>
      <c r="L323" s="50" t="s">
        <v>1387</v>
      </c>
      <c r="M323" s="94">
        <v>45477.741493055597</v>
      </c>
      <c r="N323" s="50" t="s">
        <v>1388</v>
      </c>
      <c r="O323" s="51" t="s">
        <v>1719</v>
      </c>
      <c r="P323" s="50" t="s">
        <v>1720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4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1387</v>
      </c>
      <c r="K324" s="94">
        <v>45358.978414351899</v>
      </c>
      <c r="L324" s="50" t="s">
        <v>1387</v>
      </c>
      <c r="M324" s="94">
        <v>45477.741493055597</v>
      </c>
      <c r="N324" s="50" t="s">
        <v>1388</v>
      </c>
      <c r="O324" s="51" t="s">
        <v>1719</v>
      </c>
      <c r="P324" s="50" t="s">
        <v>1720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4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1387</v>
      </c>
      <c r="K325" s="94">
        <v>45358.978414351899</v>
      </c>
      <c r="L325" s="50" t="s">
        <v>1387</v>
      </c>
      <c r="M325" s="94">
        <v>45477.741493055597</v>
      </c>
      <c r="N325" s="50" t="s">
        <v>1388</v>
      </c>
      <c r="O325" s="51" t="s">
        <v>1719</v>
      </c>
      <c r="P325" s="50" t="s">
        <v>1720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4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1387</v>
      </c>
      <c r="K326" s="94">
        <v>45460.451886574097</v>
      </c>
      <c r="L326" s="50" t="s">
        <v>1388</v>
      </c>
      <c r="M326" s="94"/>
      <c r="N326" s="50" t="s">
        <v>1388</v>
      </c>
      <c r="O326" s="51" t="s">
        <v>1339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4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1387</v>
      </c>
      <c r="K327" s="94">
        <v>45358.978414351899</v>
      </c>
      <c r="L327" s="50" t="s">
        <v>1387</v>
      </c>
      <c r="M327" s="94">
        <v>45477.741493055597</v>
      </c>
      <c r="N327" s="50" t="s">
        <v>1388</v>
      </c>
      <c r="O327" s="51" t="s">
        <v>1719</v>
      </c>
      <c r="P327" s="50" t="s">
        <v>1720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4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1387</v>
      </c>
      <c r="K328" s="94">
        <v>45460.451886574097</v>
      </c>
      <c r="L328" s="50" t="s">
        <v>1388</v>
      </c>
      <c r="M328" s="94"/>
      <c r="N328" s="50" t="s">
        <v>1388</v>
      </c>
      <c r="O328" s="51" t="s">
        <v>1339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4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1387</v>
      </c>
      <c r="K329" s="94">
        <v>45358.978414351899</v>
      </c>
      <c r="L329" s="50" t="s">
        <v>1387</v>
      </c>
      <c r="M329" s="94">
        <v>45477.741493055597</v>
      </c>
      <c r="N329" s="50" t="s">
        <v>1388</v>
      </c>
      <c r="O329" s="51" t="s">
        <v>1719</v>
      </c>
      <c r="P329" s="50" t="s">
        <v>1720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4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1387</v>
      </c>
      <c r="K330" s="94">
        <v>45460.451886574097</v>
      </c>
      <c r="L330" s="50" t="s">
        <v>1388</v>
      </c>
      <c r="M330" s="94"/>
      <c r="N330" s="50" t="s">
        <v>1388</v>
      </c>
      <c r="O330" s="51" t="s">
        <v>1316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4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1387</v>
      </c>
      <c r="K331" s="94">
        <v>45358.978414351899</v>
      </c>
      <c r="L331" s="50" t="s">
        <v>1387</v>
      </c>
      <c r="M331" s="94">
        <v>45477.704942129603</v>
      </c>
      <c r="N331" s="50" t="s">
        <v>1388</v>
      </c>
      <c r="O331" s="51" t="s">
        <v>1715</v>
      </c>
      <c r="P331" s="50" t="s">
        <v>1716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4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1387</v>
      </c>
      <c r="K332" s="94">
        <v>45361.403888888897</v>
      </c>
      <c r="L332" s="50" t="s">
        <v>1387</v>
      </c>
      <c r="M332" s="94">
        <v>45464.386736111097</v>
      </c>
      <c r="N332" s="50" t="s">
        <v>1388</v>
      </c>
      <c r="O332" s="51" t="s">
        <v>1467</v>
      </c>
      <c r="P332" s="50" t="s">
        <v>1468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4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1387</v>
      </c>
      <c r="K333" s="94">
        <v>45359.3433449074</v>
      </c>
      <c r="L333" s="50" t="s">
        <v>1388</v>
      </c>
      <c r="M333" s="94"/>
      <c r="N333" s="50" t="s">
        <v>1388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4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1387</v>
      </c>
      <c r="K334" s="94">
        <v>45361.675057870401</v>
      </c>
      <c r="L334" s="50" t="s">
        <v>1387</v>
      </c>
      <c r="M334" s="94">
        <v>45462.7341087963</v>
      </c>
      <c r="N334" s="50" t="s">
        <v>1388</v>
      </c>
      <c r="O334" s="51" t="s">
        <v>1455</v>
      </c>
      <c r="P334" s="50" t="s">
        <v>1457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4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1387</v>
      </c>
      <c r="K335" s="94">
        <v>45359.326793981498</v>
      </c>
      <c r="L335" s="50" t="s">
        <v>1388</v>
      </c>
      <c r="M335" s="94"/>
      <c r="N335" s="50" t="s">
        <v>1388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1389</v>
      </c>
      <c r="C336" s="50" t="s">
        <v>53</v>
      </c>
      <c r="D336" s="94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1387</v>
      </c>
      <c r="K336" s="94">
        <v>45359.327083333301</v>
      </c>
      <c r="L336" s="50" t="s">
        <v>1388</v>
      </c>
      <c r="M336" s="94"/>
      <c r="N336" s="50" t="s">
        <v>1388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4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1387</v>
      </c>
      <c r="K337" s="94">
        <v>45361.403888888897</v>
      </c>
      <c r="L337" s="50" t="s">
        <v>1387</v>
      </c>
      <c r="M337" s="94">
        <v>45464.386736111097</v>
      </c>
      <c r="N337" s="50" t="s">
        <v>1388</v>
      </c>
      <c r="O337" s="51" t="s">
        <v>1467</v>
      </c>
      <c r="P337" s="50" t="s">
        <v>1468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4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1387</v>
      </c>
      <c r="K338" s="94">
        <v>45359.329131944403</v>
      </c>
      <c r="L338" s="50" t="s">
        <v>1388</v>
      </c>
      <c r="M338" s="94"/>
      <c r="N338" s="50" t="s">
        <v>1388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4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1387</v>
      </c>
      <c r="K339" s="94">
        <v>45359.3433449074</v>
      </c>
      <c r="L339" s="50" t="s">
        <v>1388</v>
      </c>
      <c r="M339" s="94"/>
      <c r="N339" s="50" t="s">
        <v>1388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4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1387</v>
      </c>
      <c r="K340" s="94">
        <v>45359.3433449074</v>
      </c>
      <c r="L340" s="50" t="s">
        <v>1388</v>
      </c>
      <c r="M340" s="94"/>
      <c r="N340" s="50" t="s">
        <v>1388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4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1387</v>
      </c>
      <c r="K341" s="94">
        <v>45359.329872685201</v>
      </c>
      <c r="L341" s="50" t="s">
        <v>1388</v>
      </c>
      <c r="M341" s="94"/>
      <c r="N341" s="50" t="s">
        <v>1388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4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1387</v>
      </c>
      <c r="K342" s="94">
        <v>45361.683333333298</v>
      </c>
      <c r="L342" s="50" t="s">
        <v>1387</v>
      </c>
      <c r="M342" s="94">
        <v>45477.741493055597</v>
      </c>
      <c r="N342" s="50" t="s">
        <v>1388</v>
      </c>
      <c r="O342" s="51" t="s">
        <v>1719</v>
      </c>
      <c r="P342" s="50" t="s">
        <v>1720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4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1387</v>
      </c>
      <c r="K343" s="94">
        <v>45364.390960648103</v>
      </c>
      <c r="L343" s="50" t="s">
        <v>1388</v>
      </c>
      <c r="M343" s="94"/>
      <c r="N343" s="50" t="s">
        <v>1388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4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1388</v>
      </c>
      <c r="K344" s="94">
        <v>45361.378171296303</v>
      </c>
      <c r="L344" s="50" t="s">
        <v>1388</v>
      </c>
      <c r="M344" s="94"/>
      <c r="N344" s="50" t="s">
        <v>1388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4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1388</v>
      </c>
      <c r="K345" s="94">
        <v>45361.378217592603</v>
      </c>
      <c r="L345" s="50" t="s">
        <v>1388</v>
      </c>
      <c r="M345" s="94"/>
      <c r="N345" s="50" t="s">
        <v>1388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4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1387</v>
      </c>
      <c r="K346" s="94">
        <v>45460.451886574097</v>
      </c>
      <c r="L346" s="50" t="s">
        <v>1388</v>
      </c>
      <c r="M346" s="94"/>
      <c r="N346" s="50" t="s">
        <v>1388</v>
      </c>
      <c r="O346" s="51" t="s">
        <v>1339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4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1387</v>
      </c>
      <c r="K347" s="94">
        <v>45364.390960648103</v>
      </c>
      <c r="L347" s="50" t="s">
        <v>1388</v>
      </c>
      <c r="M347" s="94"/>
      <c r="N347" s="50" t="s">
        <v>1388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1389</v>
      </c>
      <c r="C348" s="50" t="s">
        <v>53</v>
      </c>
      <c r="D348" s="94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1387</v>
      </c>
      <c r="K348" s="94">
        <v>45366.129884259302</v>
      </c>
      <c r="L348" s="50" t="s">
        <v>1387</v>
      </c>
      <c r="M348" s="94">
        <v>45498.746087963002</v>
      </c>
      <c r="N348" s="50" t="s">
        <v>1388</v>
      </c>
      <c r="O348" s="51" t="s">
        <v>1803</v>
      </c>
      <c r="P348" s="50" t="s">
        <v>1801</v>
      </c>
    </row>
    <row r="349" spans="1:16" s="13" customFormat="1" x14ac:dyDescent="0.25">
      <c r="A349" s="25">
        <v>349</v>
      </c>
      <c r="B349" s="50" t="s">
        <v>1389</v>
      </c>
      <c r="C349" s="50" t="s">
        <v>53</v>
      </c>
      <c r="D349" s="94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1387</v>
      </c>
      <c r="K349" s="94">
        <v>45361.676712963003</v>
      </c>
      <c r="L349" s="50" t="s">
        <v>1388</v>
      </c>
      <c r="M349" s="94"/>
      <c r="N349" s="50" t="s">
        <v>1388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4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1387</v>
      </c>
      <c r="K350" s="94">
        <v>45366.1094212963</v>
      </c>
      <c r="L350" s="50" t="s">
        <v>1388</v>
      </c>
      <c r="M350" s="94"/>
      <c r="N350" s="50" t="s">
        <v>1388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4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1387</v>
      </c>
      <c r="K351" s="94">
        <v>45364.438518518502</v>
      </c>
      <c r="L351" s="50" t="s">
        <v>1388</v>
      </c>
      <c r="M351" s="94"/>
      <c r="N351" s="50" t="s">
        <v>1388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4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1387</v>
      </c>
      <c r="K352" s="94">
        <v>45364.451319444401</v>
      </c>
      <c r="L352" s="50" t="s">
        <v>1388</v>
      </c>
      <c r="M352" s="94"/>
      <c r="N352" s="50" t="s">
        <v>1388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4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1387</v>
      </c>
      <c r="K353" s="94">
        <v>45364.407546296301</v>
      </c>
      <c r="L353" s="50" t="s">
        <v>1388</v>
      </c>
      <c r="M353" s="94"/>
      <c r="N353" s="50" t="s">
        <v>1388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4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1387</v>
      </c>
      <c r="K354" s="94">
        <v>45364.420694444401</v>
      </c>
      <c r="L354" s="50" t="s">
        <v>1387</v>
      </c>
      <c r="M354" s="94">
        <v>45464.397384259297</v>
      </c>
      <c r="N354" s="50" t="s">
        <v>1388</v>
      </c>
      <c r="O354" s="51" t="s">
        <v>1467</v>
      </c>
      <c r="P354" s="50" t="s">
        <v>1469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4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1387</v>
      </c>
      <c r="K355" s="94">
        <v>45365.282002314802</v>
      </c>
      <c r="L355" s="50" t="s">
        <v>1388</v>
      </c>
      <c r="M355" s="94"/>
      <c r="N355" s="50" t="s">
        <v>1388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4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1387</v>
      </c>
      <c r="K356" s="94">
        <v>45364.420694444401</v>
      </c>
      <c r="L356" s="50" t="s">
        <v>1387</v>
      </c>
      <c r="M356" s="94">
        <v>45464.397384259297</v>
      </c>
      <c r="N356" s="50" t="s">
        <v>1388</v>
      </c>
      <c r="O356" s="51" t="s">
        <v>1467</v>
      </c>
      <c r="P356" s="50" t="s">
        <v>1469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4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1387</v>
      </c>
      <c r="K357" s="94">
        <v>45460.451886574097</v>
      </c>
      <c r="L357" s="50" t="s">
        <v>1388</v>
      </c>
      <c r="M357" s="94"/>
      <c r="N357" s="50" t="s">
        <v>1388</v>
      </c>
      <c r="O357" s="51" t="s">
        <v>1339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4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1387</v>
      </c>
      <c r="K358" s="94">
        <v>45364.669062499997</v>
      </c>
      <c r="L358" s="50" t="s">
        <v>1388</v>
      </c>
      <c r="M358" s="94"/>
      <c r="N358" s="50" t="s">
        <v>1388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4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1387</v>
      </c>
      <c r="K359" s="94">
        <v>45372.490162037</v>
      </c>
      <c r="L359" s="50" t="s">
        <v>1388</v>
      </c>
      <c r="M359" s="94"/>
      <c r="N359" s="50" t="s">
        <v>1388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4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1387</v>
      </c>
      <c r="K360" s="94">
        <v>45364.451319444401</v>
      </c>
      <c r="L360" s="50" t="s">
        <v>1388</v>
      </c>
      <c r="M360" s="94"/>
      <c r="N360" s="50" t="s">
        <v>1388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4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1387</v>
      </c>
      <c r="K361" s="94">
        <v>45365.920416666697</v>
      </c>
      <c r="L361" s="50" t="s">
        <v>1387</v>
      </c>
      <c r="M361" s="94">
        <v>45464.397384259297</v>
      </c>
      <c r="N361" s="50" t="s">
        <v>1388</v>
      </c>
      <c r="O361" s="51" t="s">
        <v>1467</v>
      </c>
      <c r="P361" s="50" t="s">
        <v>1469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4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1387</v>
      </c>
      <c r="K362" s="94">
        <v>45366.129884259302</v>
      </c>
      <c r="L362" s="50" t="s">
        <v>1387</v>
      </c>
      <c r="M362" s="94">
        <v>45498.746087963002</v>
      </c>
      <c r="N362" s="50" t="s">
        <v>1388</v>
      </c>
      <c r="O362" s="51" t="s">
        <v>1803</v>
      </c>
      <c r="P362" s="50" t="s">
        <v>1801</v>
      </c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4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1387</v>
      </c>
      <c r="K363" s="94">
        <v>45366.1325</v>
      </c>
      <c r="L363" s="50" t="s">
        <v>1388</v>
      </c>
      <c r="M363" s="94"/>
      <c r="N363" s="50" t="s">
        <v>1388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4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1387</v>
      </c>
      <c r="K364" s="94">
        <v>45365.875300925902</v>
      </c>
      <c r="L364" s="50" t="s">
        <v>1388</v>
      </c>
      <c r="M364" s="94"/>
      <c r="N364" s="50" t="s">
        <v>1388</v>
      </c>
      <c r="O364" s="51" t="s">
        <v>1339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4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1387</v>
      </c>
      <c r="K365" s="94">
        <v>45366.129884259302</v>
      </c>
      <c r="L365" s="50" t="s">
        <v>1387</v>
      </c>
      <c r="M365" s="94">
        <v>45498.746087963002</v>
      </c>
      <c r="N365" s="50" t="s">
        <v>1388</v>
      </c>
      <c r="O365" s="51" t="s">
        <v>1803</v>
      </c>
      <c r="P365" s="50" t="s">
        <v>1801</v>
      </c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4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1387</v>
      </c>
      <c r="K366" s="94">
        <v>45365.875752314802</v>
      </c>
      <c r="L366" s="50" t="s">
        <v>1388</v>
      </c>
      <c r="M366" s="94"/>
      <c r="N366" s="50" t="s">
        <v>1387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4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1387</v>
      </c>
      <c r="K367" s="94">
        <v>45365.878888888903</v>
      </c>
      <c r="L367" s="50" t="s">
        <v>1388</v>
      </c>
      <c r="M367" s="94"/>
      <c r="N367" s="50" t="s">
        <v>1388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4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1387</v>
      </c>
      <c r="K368" s="94">
        <v>45366.132129629601</v>
      </c>
      <c r="L368" s="50" t="s">
        <v>1387</v>
      </c>
      <c r="M368" s="94">
        <v>45477.741493055597</v>
      </c>
      <c r="N368" s="50" t="s">
        <v>1388</v>
      </c>
      <c r="O368" s="51" t="s">
        <v>1719</v>
      </c>
      <c r="P368" s="50" t="s">
        <v>1720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4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1387</v>
      </c>
      <c r="K369" s="94">
        <v>45365.929120370398</v>
      </c>
      <c r="L369" s="50" t="s">
        <v>1387</v>
      </c>
      <c r="M369" s="94">
        <v>45464.397384259297</v>
      </c>
      <c r="N369" s="50" t="s">
        <v>1388</v>
      </c>
      <c r="O369" s="51" t="s">
        <v>1467</v>
      </c>
      <c r="P369" s="50" t="s">
        <v>1469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4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1387</v>
      </c>
      <c r="K370" s="94">
        <v>45366.124178240701</v>
      </c>
      <c r="L370" s="50" t="s">
        <v>1388</v>
      </c>
      <c r="M370" s="94"/>
      <c r="N370" s="50" t="s">
        <v>1388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4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1387</v>
      </c>
      <c r="K371" s="94">
        <v>45366.124178240701</v>
      </c>
      <c r="L371" s="50" t="s">
        <v>1388</v>
      </c>
      <c r="M371" s="94"/>
      <c r="N371" s="50" t="s">
        <v>1388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4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1387</v>
      </c>
      <c r="K372" s="94">
        <v>45366.056689814803</v>
      </c>
      <c r="L372" s="50" t="s">
        <v>1387</v>
      </c>
      <c r="M372" s="94">
        <v>45464.397384259297</v>
      </c>
      <c r="N372" s="50" t="s">
        <v>1388</v>
      </c>
      <c r="O372" s="51" t="s">
        <v>1467</v>
      </c>
      <c r="P372" s="50" t="s">
        <v>1469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4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1387</v>
      </c>
      <c r="K373" s="94">
        <v>45366.056689814803</v>
      </c>
      <c r="L373" s="50" t="s">
        <v>1387</v>
      </c>
      <c r="M373" s="94">
        <v>45496.721261574101</v>
      </c>
      <c r="N373" s="50" t="s">
        <v>1388</v>
      </c>
      <c r="O373" s="51" t="s">
        <v>1788</v>
      </c>
      <c r="P373" s="50" t="s">
        <v>1789</v>
      </c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4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1387</v>
      </c>
      <c r="K374" s="94">
        <v>45366.104212963</v>
      </c>
      <c r="L374" s="50" t="s">
        <v>1387</v>
      </c>
      <c r="M374" s="94">
        <v>45464.397384259297</v>
      </c>
      <c r="N374" s="50" t="s">
        <v>1388</v>
      </c>
      <c r="O374" s="51" t="s">
        <v>1467</v>
      </c>
      <c r="P374" s="50" t="s">
        <v>1469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4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1387</v>
      </c>
      <c r="K375" s="94">
        <v>45366.104212963</v>
      </c>
      <c r="L375" s="50" t="s">
        <v>1388</v>
      </c>
      <c r="M375" s="94"/>
      <c r="N375" s="50" t="s">
        <v>1388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4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1387</v>
      </c>
      <c r="K376" s="94">
        <v>45371.6069907407</v>
      </c>
      <c r="L376" s="50" t="s">
        <v>1387</v>
      </c>
      <c r="M376" s="94">
        <v>45477.741493055597</v>
      </c>
      <c r="N376" s="50" t="s">
        <v>1388</v>
      </c>
      <c r="O376" s="51" t="s">
        <v>1719</v>
      </c>
      <c r="P376" s="50" t="s">
        <v>1720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4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1387</v>
      </c>
      <c r="K377" s="94">
        <v>45371.593854166698</v>
      </c>
      <c r="L377" s="50" t="s">
        <v>1388</v>
      </c>
      <c r="M377" s="94"/>
      <c r="N377" s="50" t="s">
        <v>1388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4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1387</v>
      </c>
      <c r="K378" s="94">
        <v>45366.3648032407</v>
      </c>
      <c r="L378" s="50" t="s">
        <v>1387</v>
      </c>
      <c r="M378" s="94">
        <v>45498.746087963002</v>
      </c>
      <c r="N378" s="50" t="s">
        <v>1388</v>
      </c>
      <c r="O378" s="51" t="s">
        <v>1803</v>
      </c>
      <c r="P378" s="50" t="s">
        <v>1801</v>
      </c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4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1387</v>
      </c>
      <c r="K379" s="94">
        <v>45371.421689814801</v>
      </c>
      <c r="L379" s="50" t="s">
        <v>1387</v>
      </c>
      <c r="M379" s="94">
        <v>45464.397384259297</v>
      </c>
      <c r="N379" s="50" t="s">
        <v>1388</v>
      </c>
      <c r="O379" s="51" t="s">
        <v>1467</v>
      </c>
      <c r="P379" s="50" t="s">
        <v>1469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4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1387</v>
      </c>
      <c r="K380" s="94">
        <v>45383.847534722197</v>
      </c>
      <c r="L380" s="50" t="s">
        <v>1388</v>
      </c>
      <c r="M380" s="94"/>
      <c r="N380" s="50" t="s">
        <v>1388</v>
      </c>
      <c r="O380" s="51" t="s">
        <v>1157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4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1387</v>
      </c>
      <c r="K381" s="94">
        <v>45372.326412037</v>
      </c>
      <c r="L381" s="50" t="s">
        <v>1388</v>
      </c>
      <c r="M381" s="94"/>
      <c r="N381" s="50" t="s">
        <v>1388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4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1387</v>
      </c>
      <c r="K382" s="94">
        <v>45371.4073726852</v>
      </c>
      <c r="L382" s="50" t="s">
        <v>1388</v>
      </c>
      <c r="M382" s="94"/>
      <c r="N382" s="50" t="s">
        <v>1388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4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1387</v>
      </c>
      <c r="K383" s="94">
        <v>45371.415694444397</v>
      </c>
      <c r="L383" s="50" t="s">
        <v>1388</v>
      </c>
      <c r="M383" s="94"/>
      <c r="N383" s="50" t="s">
        <v>1388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4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1387</v>
      </c>
      <c r="K384" s="94">
        <v>45379.653368055602</v>
      </c>
      <c r="L384" s="50" t="s">
        <v>1387</v>
      </c>
      <c r="M384" s="94">
        <v>45496.721261574101</v>
      </c>
      <c r="N384" s="50" t="s">
        <v>1388</v>
      </c>
      <c r="O384" s="51" t="s">
        <v>1788</v>
      </c>
      <c r="P384" s="50" t="s">
        <v>1789</v>
      </c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4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1387</v>
      </c>
      <c r="K385" s="94">
        <v>45371.308541666702</v>
      </c>
      <c r="L385" s="50" t="s">
        <v>1388</v>
      </c>
      <c r="M385" s="94"/>
      <c r="N385" s="50" t="s">
        <v>1388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4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1387</v>
      </c>
      <c r="K386" s="94">
        <v>45371.6069907407</v>
      </c>
      <c r="L386" s="50" t="s">
        <v>1387</v>
      </c>
      <c r="M386" s="94">
        <v>45477.741493055597</v>
      </c>
      <c r="N386" s="50" t="s">
        <v>1388</v>
      </c>
      <c r="O386" s="51" t="s">
        <v>1719</v>
      </c>
      <c r="P386" s="50" t="s">
        <v>1720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4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1387</v>
      </c>
      <c r="K387" s="94">
        <v>45371.593854166698</v>
      </c>
      <c r="L387" s="50" t="s">
        <v>1388</v>
      </c>
      <c r="M387" s="94"/>
      <c r="N387" s="50" t="s">
        <v>1388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4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1387</v>
      </c>
      <c r="K388" s="94">
        <v>45366.3648032407</v>
      </c>
      <c r="L388" s="50" t="s">
        <v>1387</v>
      </c>
      <c r="M388" s="94">
        <v>45498.746087963002</v>
      </c>
      <c r="N388" s="50" t="s">
        <v>1388</v>
      </c>
      <c r="O388" s="51" t="s">
        <v>1803</v>
      </c>
      <c r="P388" s="50" t="s">
        <v>1801</v>
      </c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4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1387</v>
      </c>
      <c r="K389" s="94">
        <v>45371.421689814801</v>
      </c>
      <c r="L389" s="50" t="s">
        <v>1387</v>
      </c>
      <c r="M389" s="94">
        <v>45464.397384259297</v>
      </c>
      <c r="N389" s="50" t="s">
        <v>1388</v>
      </c>
      <c r="O389" s="51" t="s">
        <v>1467</v>
      </c>
      <c r="P389" s="50" t="s">
        <v>1469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4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1387</v>
      </c>
      <c r="K390" s="94">
        <v>45383.847534722197</v>
      </c>
      <c r="L390" s="50" t="s">
        <v>1388</v>
      </c>
      <c r="M390" s="94"/>
      <c r="N390" s="50" t="s">
        <v>1388</v>
      </c>
      <c r="O390" s="51" t="s">
        <v>1157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4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1387</v>
      </c>
      <c r="K391" s="94">
        <v>45372.511840277803</v>
      </c>
      <c r="L391" s="50" t="s">
        <v>1388</v>
      </c>
      <c r="M391" s="94"/>
      <c r="N391" s="50" t="s">
        <v>1388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4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1387</v>
      </c>
      <c r="K392" s="94">
        <v>45371.4073726852</v>
      </c>
      <c r="L392" s="50" t="s">
        <v>1388</v>
      </c>
      <c r="M392" s="94"/>
      <c r="N392" s="50" t="s">
        <v>1388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4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1387</v>
      </c>
      <c r="K393" s="94">
        <v>45371.415694444397</v>
      </c>
      <c r="L393" s="50" t="s">
        <v>1388</v>
      </c>
      <c r="M393" s="94"/>
      <c r="N393" s="50" t="s">
        <v>1388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4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1387</v>
      </c>
      <c r="K394" s="94">
        <v>45379.653368055602</v>
      </c>
      <c r="L394" s="50" t="s">
        <v>1387</v>
      </c>
      <c r="M394" s="94">
        <v>45496.721261574101</v>
      </c>
      <c r="N394" s="50" t="s">
        <v>1388</v>
      </c>
      <c r="O394" s="51" t="s">
        <v>1788</v>
      </c>
      <c r="P394" s="50" t="s">
        <v>1789</v>
      </c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4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1387</v>
      </c>
      <c r="K395" s="94">
        <v>45371.308541666702</v>
      </c>
      <c r="L395" s="50" t="s">
        <v>1388</v>
      </c>
      <c r="M395" s="94"/>
      <c r="N395" s="50" t="s">
        <v>1388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4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1387</v>
      </c>
      <c r="K396" s="94">
        <v>45371.6069907407</v>
      </c>
      <c r="L396" s="50" t="s">
        <v>1387</v>
      </c>
      <c r="M396" s="94">
        <v>45477.741493055597</v>
      </c>
      <c r="N396" s="50" t="s">
        <v>1388</v>
      </c>
      <c r="O396" s="51" t="s">
        <v>1719</v>
      </c>
      <c r="P396" s="50" t="s">
        <v>1720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4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1387</v>
      </c>
      <c r="K397" s="94">
        <v>45371.593854166698</v>
      </c>
      <c r="L397" s="50" t="s">
        <v>1388</v>
      </c>
      <c r="M397" s="94"/>
      <c r="N397" s="50" t="s">
        <v>1388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4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1387</v>
      </c>
      <c r="K398" s="94">
        <v>45366.3648032407</v>
      </c>
      <c r="L398" s="50" t="s">
        <v>1387</v>
      </c>
      <c r="M398" s="94">
        <v>45498.746087963002</v>
      </c>
      <c r="N398" s="50" t="s">
        <v>1388</v>
      </c>
      <c r="O398" s="51" t="s">
        <v>1803</v>
      </c>
      <c r="P398" s="50" t="s">
        <v>1801</v>
      </c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4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1387</v>
      </c>
      <c r="K399" s="94">
        <v>45371.421689814801</v>
      </c>
      <c r="L399" s="50" t="s">
        <v>1387</v>
      </c>
      <c r="M399" s="94">
        <v>45464.397384259297</v>
      </c>
      <c r="N399" s="50" t="s">
        <v>1388</v>
      </c>
      <c r="O399" s="51" t="s">
        <v>1467</v>
      </c>
      <c r="P399" s="50" t="s">
        <v>1469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4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1387</v>
      </c>
      <c r="K400" s="94">
        <v>45383.847534722197</v>
      </c>
      <c r="L400" s="50" t="s">
        <v>1388</v>
      </c>
      <c r="M400" s="94"/>
      <c r="N400" s="50" t="s">
        <v>1388</v>
      </c>
      <c r="O400" s="51" t="s">
        <v>1157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4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1387</v>
      </c>
      <c r="K401" s="94">
        <v>45372.496689814798</v>
      </c>
      <c r="L401" s="50" t="s">
        <v>1388</v>
      </c>
      <c r="M401" s="94"/>
      <c r="N401" s="50" t="s">
        <v>1388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4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1387</v>
      </c>
      <c r="K402" s="94">
        <v>45371.4073726852</v>
      </c>
      <c r="L402" s="50" t="s">
        <v>1388</v>
      </c>
      <c r="M402" s="94"/>
      <c r="N402" s="50" t="s">
        <v>1388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4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1387</v>
      </c>
      <c r="K403" s="94">
        <v>45371.415694444397</v>
      </c>
      <c r="L403" s="50" t="s">
        <v>1388</v>
      </c>
      <c r="M403" s="94"/>
      <c r="N403" s="50" t="s">
        <v>1388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4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1387</v>
      </c>
      <c r="K404" s="94">
        <v>45379.653368055602</v>
      </c>
      <c r="L404" s="50" t="s">
        <v>1387</v>
      </c>
      <c r="M404" s="94">
        <v>45496.721261574101</v>
      </c>
      <c r="N404" s="50" t="s">
        <v>1388</v>
      </c>
      <c r="O404" s="51" t="s">
        <v>1788</v>
      </c>
      <c r="P404" s="50" t="s">
        <v>1789</v>
      </c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4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1387</v>
      </c>
      <c r="K405" s="94">
        <v>45371.308541666702</v>
      </c>
      <c r="L405" s="50" t="s">
        <v>1388</v>
      </c>
      <c r="M405" s="94"/>
      <c r="N405" s="50" t="s">
        <v>1388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1389</v>
      </c>
      <c r="C406" s="50" t="s">
        <v>53</v>
      </c>
      <c r="D406" s="94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1387</v>
      </c>
      <c r="K406" s="94">
        <v>45371.6069907407</v>
      </c>
      <c r="L406" s="50" t="s">
        <v>1387</v>
      </c>
      <c r="M406" s="94">
        <v>45477.704942129603</v>
      </c>
      <c r="N406" s="50" t="s">
        <v>1388</v>
      </c>
      <c r="O406" s="51" t="s">
        <v>1715</v>
      </c>
      <c r="P406" s="50" t="s">
        <v>1716</v>
      </c>
    </row>
    <row r="407" spans="1:16" s="13" customFormat="1" x14ac:dyDescent="0.25">
      <c r="A407" s="25">
        <v>407</v>
      </c>
      <c r="B407" s="50" t="s">
        <v>1389</v>
      </c>
      <c r="C407" s="50" t="s">
        <v>53</v>
      </c>
      <c r="D407" s="94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1387</v>
      </c>
      <c r="K407" s="94">
        <v>45371.593854166698</v>
      </c>
      <c r="L407" s="50" t="s">
        <v>1388</v>
      </c>
      <c r="M407" s="94"/>
      <c r="N407" s="50" t="s">
        <v>1388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1389</v>
      </c>
      <c r="C408" s="50" t="s">
        <v>53</v>
      </c>
      <c r="D408" s="94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1387</v>
      </c>
      <c r="K408" s="94">
        <v>45366.3648032407</v>
      </c>
      <c r="L408" s="50" t="s">
        <v>1387</v>
      </c>
      <c r="M408" s="94">
        <v>45498.746087963002</v>
      </c>
      <c r="N408" s="50" t="s">
        <v>1388</v>
      </c>
      <c r="O408" s="51" t="s">
        <v>1803</v>
      </c>
      <c r="P408" s="50" t="s">
        <v>1801</v>
      </c>
    </row>
    <row r="409" spans="1:16" s="13" customFormat="1" x14ac:dyDescent="0.25">
      <c r="A409" s="25">
        <v>409</v>
      </c>
      <c r="B409" s="50" t="s">
        <v>1389</v>
      </c>
      <c r="C409" s="50" t="s">
        <v>53</v>
      </c>
      <c r="D409" s="94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1387</v>
      </c>
      <c r="K409" s="94">
        <v>45371.421689814801</v>
      </c>
      <c r="L409" s="50" t="s">
        <v>1387</v>
      </c>
      <c r="M409" s="94">
        <v>45464.386736111097</v>
      </c>
      <c r="N409" s="50" t="s">
        <v>1388</v>
      </c>
      <c r="O409" s="51" t="s">
        <v>1467</v>
      </c>
      <c r="P409" s="50" t="s">
        <v>1468</v>
      </c>
    </row>
    <row r="410" spans="1:16" s="13" customFormat="1" x14ac:dyDescent="0.25">
      <c r="A410" s="25">
        <v>410</v>
      </c>
      <c r="B410" s="50" t="s">
        <v>1389</v>
      </c>
      <c r="C410" s="50" t="s">
        <v>53</v>
      </c>
      <c r="D410" s="94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1387</v>
      </c>
      <c r="K410" s="94">
        <v>45372.312835648103</v>
      </c>
      <c r="L410" s="50" t="s">
        <v>1388</v>
      </c>
      <c r="M410" s="94"/>
      <c r="N410" s="50" t="s">
        <v>1388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1389</v>
      </c>
      <c r="C411" s="50" t="s">
        <v>53</v>
      </c>
      <c r="D411" s="94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1387</v>
      </c>
      <c r="K411" s="94">
        <v>45372.326412037</v>
      </c>
      <c r="L411" s="50" t="s">
        <v>1388</v>
      </c>
      <c r="M411" s="94"/>
      <c r="N411" s="50" t="s">
        <v>1388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1389</v>
      </c>
      <c r="C412" s="50" t="s">
        <v>53</v>
      </c>
      <c r="D412" s="94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1387</v>
      </c>
      <c r="K412" s="94">
        <v>45371.4073726852</v>
      </c>
      <c r="L412" s="50" t="s">
        <v>1388</v>
      </c>
      <c r="M412" s="94"/>
      <c r="N412" s="50" t="s">
        <v>1388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1389</v>
      </c>
      <c r="C413" s="50" t="s">
        <v>53</v>
      </c>
      <c r="D413" s="94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1387</v>
      </c>
      <c r="K413" s="94">
        <v>45371.415694444397</v>
      </c>
      <c r="L413" s="50" t="s">
        <v>1388</v>
      </c>
      <c r="M413" s="94"/>
      <c r="N413" s="50" t="s">
        <v>1388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1389</v>
      </c>
      <c r="C414" s="50" t="s">
        <v>53</v>
      </c>
      <c r="D414" s="94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1387</v>
      </c>
      <c r="K414" s="94">
        <v>45372.639988425901</v>
      </c>
      <c r="L414" s="50" t="s">
        <v>1387</v>
      </c>
      <c r="M414" s="94">
        <v>45496.721261574101</v>
      </c>
      <c r="N414" s="50" t="s">
        <v>1388</v>
      </c>
      <c r="O414" s="51" t="s">
        <v>1788</v>
      </c>
      <c r="P414" s="50" t="s">
        <v>1789</v>
      </c>
    </row>
    <row r="415" spans="1:16" s="13" customFormat="1" x14ac:dyDescent="0.25">
      <c r="A415" s="25">
        <v>415</v>
      </c>
      <c r="B415" s="50" t="s">
        <v>1389</v>
      </c>
      <c r="C415" s="50" t="s">
        <v>53</v>
      </c>
      <c r="D415" s="94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1387</v>
      </c>
      <c r="K415" s="94">
        <v>45366.396215277797</v>
      </c>
      <c r="L415" s="50" t="s">
        <v>1388</v>
      </c>
      <c r="M415" s="94"/>
      <c r="N415" s="50" t="s">
        <v>1388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1389</v>
      </c>
      <c r="C416" s="50" t="s">
        <v>53</v>
      </c>
      <c r="D416" s="94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1387</v>
      </c>
      <c r="K416" s="94">
        <v>45371.6069907407</v>
      </c>
      <c r="L416" s="50" t="s">
        <v>1387</v>
      </c>
      <c r="M416" s="94">
        <v>45477.704942129603</v>
      </c>
      <c r="N416" s="50" t="s">
        <v>1388</v>
      </c>
      <c r="O416" s="51" t="s">
        <v>1715</v>
      </c>
      <c r="P416" s="50" t="s">
        <v>1716</v>
      </c>
    </row>
    <row r="417" spans="1:16" s="13" customFormat="1" x14ac:dyDescent="0.25">
      <c r="A417" s="25">
        <v>417</v>
      </c>
      <c r="B417" s="50" t="s">
        <v>1389</v>
      </c>
      <c r="C417" s="50" t="s">
        <v>53</v>
      </c>
      <c r="D417" s="94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1387</v>
      </c>
      <c r="K417" s="94">
        <v>45371.593854166698</v>
      </c>
      <c r="L417" s="50" t="s">
        <v>1388</v>
      </c>
      <c r="M417" s="94"/>
      <c r="N417" s="50" t="s">
        <v>1388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1389</v>
      </c>
      <c r="C418" s="50" t="s">
        <v>53</v>
      </c>
      <c r="D418" s="94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1387</v>
      </c>
      <c r="K418" s="94">
        <v>45366.3648032407</v>
      </c>
      <c r="L418" s="50" t="s">
        <v>1387</v>
      </c>
      <c r="M418" s="94">
        <v>45498.746087963002</v>
      </c>
      <c r="N418" s="50" t="s">
        <v>1388</v>
      </c>
      <c r="O418" s="51" t="s">
        <v>1803</v>
      </c>
      <c r="P418" s="50" t="s">
        <v>1801</v>
      </c>
    </row>
    <row r="419" spans="1:16" s="13" customFormat="1" x14ac:dyDescent="0.25">
      <c r="A419" s="25">
        <v>419</v>
      </c>
      <c r="B419" s="50" t="s">
        <v>1389</v>
      </c>
      <c r="C419" s="50" t="s">
        <v>53</v>
      </c>
      <c r="D419" s="94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1387</v>
      </c>
      <c r="K419" s="94">
        <v>45371.421689814801</v>
      </c>
      <c r="L419" s="50" t="s">
        <v>1387</v>
      </c>
      <c r="M419" s="94">
        <v>45464.386736111097</v>
      </c>
      <c r="N419" s="50" t="s">
        <v>1388</v>
      </c>
      <c r="O419" s="51" t="s">
        <v>1467</v>
      </c>
      <c r="P419" s="50" t="s">
        <v>1468</v>
      </c>
    </row>
    <row r="420" spans="1:16" s="13" customFormat="1" x14ac:dyDescent="0.25">
      <c r="A420" s="25">
        <v>420</v>
      </c>
      <c r="B420" s="50" t="s">
        <v>1389</v>
      </c>
      <c r="C420" s="50" t="s">
        <v>53</v>
      </c>
      <c r="D420" s="94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1387</v>
      </c>
      <c r="K420" s="94">
        <v>45372.312916666699</v>
      </c>
      <c r="L420" s="50" t="s">
        <v>1388</v>
      </c>
      <c r="M420" s="94"/>
      <c r="N420" s="50" t="s">
        <v>1388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1389</v>
      </c>
      <c r="C421" s="50" t="s">
        <v>53</v>
      </c>
      <c r="D421" s="94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1387</v>
      </c>
      <c r="K421" s="94">
        <v>45372.326412037</v>
      </c>
      <c r="L421" s="50" t="s">
        <v>1388</v>
      </c>
      <c r="M421" s="94"/>
      <c r="N421" s="50" t="s">
        <v>1388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1389</v>
      </c>
      <c r="C422" s="50" t="s">
        <v>53</v>
      </c>
      <c r="D422" s="94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1387</v>
      </c>
      <c r="K422" s="94">
        <v>45371.4073726852</v>
      </c>
      <c r="L422" s="50" t="s">
        <v>1388</v>
      </c>
      <c r="M422" s="94"/>
      <c r="N422" s="50" t="s">
        <v>1388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1389</v>
      </c>
      <c r="C423" s="50" t="s">
        <v>53</v>
      </c>
      <c r="D423" s="94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1387</v>
      </c>
      <c r="K423" s="94">
        <v>45371.415694444397</v>
      </c>
      <c r="L423" s="50" t="s">
        <v>1388</v>
      </c>
      <c r="M423" s="94"/>
      <c r="N423" s="50" t="s">
        <v>1388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1389</v>
      </c>
      <c r="C424" s="50" t="s">
        <v>53</v>
      </c>
      <c r="D424" s="94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1387</v>
      </c>
      <c r="K424" s="94">
        <v>45372.639988425901</v>
      </c>
      <c r="L424" s="50" t="s">
        <v>1387</v>
      </c>
      <c r="M424" s="94">
        <v>45496.721261574101</v>
      </c>
      <c r="N424" s="50" t="s">
        <v>1388</v>
      </c>
      <c r="O424" s="51" t="s">
        <v>1788</v>
      </c>
      <c r="P424" s="50" t="s">
        <v>1789</v>
      </c>
    </row>
    <row r="425" spans="1:16" s="13" customFormat="1" x14ac:dyDescent="0.25">
      <c r="A425" s="25">
        <v>425</v>
      </c>
      <c r="B425" s="50" t="s">
        <v>1389</v>
      </c>
      <c r="C425" s="50" t="s">
        <v>53</v>
      </c>
      <c r="D425" s="94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1387</v>
      </c>
      <c r="K425" s="94">
        <v>45366.396226851903</v>
      </c>
      <c r="L425" s="50" t="s">
        <v>1388</v>
      </c>
      <c r="M425" s="94"/>
      <c r="N425" s="50" t="s">
        <v>1388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4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1387</v>
      </c>
      <c r="K426" s="94">
        <v>45379.312175925901</v>
      </c>
      <c r="L426" s="50" t="s">
        <v>1388</v>
      </c>
      <c r="M426" s="94"/>
      <c r="N426" s="50" t="s">
        <v>1388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4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1387</v>
      </c>
      <c r="K427" s="94">
        <v>45372.491296296299</v>
      </c>
      <c r="L427" s="50" t="s">
        <v>1387</v>
      </c>
      <c r="M427" s="94">
        <v>45496.687685185199</v>
      </c>
      <c r="N427" s="50" t="s">
        <v>1388</v>
      </c>
      <c r="O427" s="51" t="s">
        <v>1788</v>
      </c>
      <c r="P427" s="50" t="s">
        <v>1779</v>
      </c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4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1387</v>
      </c>
      <c r="K428" s="94">
        <v>45372.495868055601</v>
      </c>
      <c r="L428" s="50" t="s">
        <v>1388</v>
      </c>
      <c r="M428" s="94"/>
      <c r="N428" s="50" t="s">
        <v>1388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4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1387</v>
      </c>
      <c r="K429" s="94">
        <v>45372.516319444403</v>
      </c>
      <c r="L429" s="50" t="s">
        <v>1388</v>
      </c>
      <c r="M429" s="94"/>
      <c r="N429" s="50" t="s">
        <v>1388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4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1387</v>
      </c>
      <c r="K430" s="94">
        <v>45380.308576388903</v>
      </c>
      <c r="L430" s="50" t="s">
        <v>1387</v>
      </c>
      <c r="M430" s="94">
        <v>45496.687685185199</v>
      </c>
      <c r="N430" s="50" t="s">
        <v>1388</v>
      </c>
      <c r="O430" s="51" t="s">
        <v>1788</v>
      </c>
      <c r="P430" s="50" t="s">
        <v>1779</v>
      </c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4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1387</v>
      </c>
      <c r="K431" s="94">
        <v>45383.849722222199</v>
      </c>
      <c r="L431" s="50" t="s">
        <v>1388</v>
      </c>
      <c r="M431" s="94"/>
      <c r="N431" s="50" t="s">
        <v>1388</v>
      </c>
      <c r="O431" s="51" t="s">
        <v>1157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4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1387</v>
      </c>
      <c r="K432" s="94">
        <v>45380.282546296301</v>
      </c>
      <c r="L432" s="50" t="s">
        <v>1388</v>
      </c>
      <c r="M432" s="94"/>
      <c r="N432" s="50" t="s">
        <v>1388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4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1387</v>
      </c>
      <c r="K433" s="94">
        <v>45372.516319444403</v>
      </c>
      <c r="L433" s="50" t="s">
        <v>1388</v>
      </c>
      <c r="M433" s="94"/>
      <c r="N433" s="50" t="s">
        <v>1388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4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1387</v>
      </c>
      <c r="K434" s="94">
        <v>45380.290763888901</v>
      </c>
      <c r="L434" s="50" t="s">
        <v>1388</v>
      </c>
      <c r="M434" s="94"/>
      <c r="N434" s="50" t="s">
        <v>1388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4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1388</v>
      </c>
      <c r="K435" s="94">
        <v>45377.442407407398</v>
      </c>
      <c r="L435" s="50" t="s">
        <v>1388</v>
      </c>
      <c r="M435" s="94"/>
      <c r="N435" s="50" t="s">
        <v>1388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4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1387</v>
      </c>
      <c r="K436" s="94">
        <v>45380.290763888901</v>
      </c>
      <c r="L436" s="50" t="s">
        <v>1388</v>
      </c>
      <c r="M436" s="94"/>
      <c r="N436" s="50" t="s">
        <v>1388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4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1387</v>
      </c>
      <c r="K437" s="94">
        <v>45378.297060185199</v>
      </c>
      <c r="L437" s="50" t="s">
        <v>1388</v>
      </c>
      <c r="M437" s="94"/>
      <c r="N437" s="50" t="s">
        <v>1388</v>
      </c>
      <c r="O437" s="51" t="s">
        <v>1339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4">
        <v>45449</v>
      </c>
      <c r="E438" s="50" t="s">
        <v>711</v>
      </c>
      <c r="F438" s="51" t="s">
        <v>47</v>
      </c>
      <c r="G438" s="51" t="s">
        <v>1189</v>
      </c>
      <c r="H438" s="52">
        <v>2</v>
      </c>
      <c r="I438" s="51"/>
      <c r="J438" s="50" t="s">
        <v>1387</v>
      </c>
      <c r="K438" s="94">
        <v>45449.482743055603</v>
      </c>
      <c r="L438" s="50" t="s">
        <v>1388</v>
      </c>
      <c r="M438" s="94"/>
      <c r="N438" s="50" t="s">
        <v>1388</v>
      </c>
      <c r="O438" s="51" t="s">
        <v>1339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4">
        <v>45455</v>
      </c>
      <c r="E439" s="50" t="s">
        <v>735</v>
      </c>
      <c r="F439" s="51" t="s">
        <v>104</v>
      </c>
      <c r="G439" s="51" t="s">
        <v>1311</v>
      </c>
      <c r="H439" s="52">
        <v>1</v>
      </c>
      <c r="I439" s="51"/>
      <c r="J439" s="50" t="s">
        <v>1387</v>
      </c>
      <c r="K439" s="94">
        <v>45456.752638888902</v>
      </c>
      <c r="L439" s="50" t="s">
        <v>1387</v>
      </c>
      <c r="M439" s="94">
        <v>45464.397384259297</v>
      </c>
      <c r="N439" s="50" t="s">
        <v>1388</v>
      </c>
      <c r="O439" s="51" t="s">
        <v>1467</v>
      </c>
      <c r="P439" s="50" t="s">
        <v>1469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4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1387</v>
      </c>
      <c r="K440" s="94">
        <v>45462.628634259301</v>
      </c>
      <c r="L440" s="50" t="s">
        <v>1388</v>
      </c>
      <c r="M440" s="94"/>
      <c r="N440" s="50" t="s">
        <v>1388</v>
      </c>
      <c r="O440" s="51" t="s">
        <v>1455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4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1387</v>
      </c>
      <c r="K441" s="94">
        <v>45462.628750000003</v>
      </c>
      <c r="L441" s="50" t="s">
        <v>1388</v>
      </c>
      <c r="M441" s="94"/>
      <c r="N441" s="50" t="s">
        <v>1388</v>
      </c>
      <c r="O441" s="51" t="s">
        <v>1455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4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1387</v>
      </c>
      <c r="K442" s="94">
        <v>45462.636643518497</v>
      </c>
      <c r="L442" s="50" t="s">
        <v>1387</v>
      </c>
      <c r="M442" s="94">
        <v>45464.397384259297</v>
      </c>
      <c r="N442" s="50" t="s">
        <v>1388</v>
      </c>
      <c r="O442" s="51" t="s">
        <v>1467</v>
      </c>
      <c r="P442" s="50" t="s">
        <v>1469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4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1387</v>
      </c>
      <c r="K443" s="94">
        <v>45462.636770833298</v>
      </c>
      <c r="L443" s="50" t="s">
        <v>1387</v>
      </c>
      <c r="M443" s="94">
        <v>45498.746087963002</v>
      </c>
      <c r="N443" s="50" t="s">
        <v>1388</v>
      </c>
      <c r="O443" s="51" t="s">
        <v>1803</v>
      </c>
      <c r="P443" s="50" t="s">
        <v>1801</v>
      </c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4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1387</v>
      </c>
      <c r="K444" s="94">
        <v>45462.676643518498</v>
      </c>
      <c r="L444" s="50" t="s">
        <v>1387</v>
      </c>
      <c r="M444" s="94">
        <v>45496.721261574101</v>
      </c>
      <c r="N444" s="50" t="s">
        <v>1388</v>
      </c>
      <c r="O444" s="51" t="s">
        <v>1788</v>
      </c>
      <c r="P444" s="50" t="s">
        <v>1789</v>
      </c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4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1387</v>
      </c>
      <c r="K445" s="94">
        <v>45462.653090277803</v>
      </c>
      <c r="L445" s="50" t="s">
        <v>1387</v>
      </c>
      <c r="M445" s="94">
        <v>45477.834664351903</v>
      </c>
      <c r="N445" s="50" t="s">
        <v>1388</v>
      </c>
      <c r="O445" s="51" t="s">
        <v>1719</v>
      </c>
      <c r="P445" s="50" t="s">
        <v>1723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4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1387</v>
      </c>
      <c r="K446" s="94">
        <v>45462.661331018498</v>
      </c>
      <c r="L446" s="50" t="s">
        <v>1387</v>
      </c>
      <c r="M446" s="94">
        <v>45464.385312500002</v>
      </c>
      <c r="N446" s="50" t="s">
        <v>1388</v>
      </c>
      <c r="O446" s="51" t="s">
        <v>1467</v>
      </c>
      <c r="P446" s="50" t="s">
        <v>1470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4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1387</v>
      </c>
      <c r="K447" s="94">
        <v>45462.676331018498</v>
      </c>
      <c r="L447" s="50" t="s">
        <v>1388</v>
      </c>
      <c r="M447" s="94"/>
      <c r="N447" s="50" t="s">
        <v>1388</v>
      </c>
      <c r="O447" s="51" t="s">
        <v>1455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4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1387</v>
      </c>
      <c r="K448" s="94">
        <v>45462.679722222201</v>
      </c>
      <c r="L448" s="50" t="s">
        <v>1388</v>
      </c>
      <c r="M448" s="94"/>
      <c r="N448" s="50" t="s">
        <v>1388</v>
      </c>
      <c r="O448" s="51" t="s">
        <v>1455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4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1387</v>
      </c>
      <c r="K449" s="94">
        <v>45464.709976851896</v>
      </c>
      <c r="L449" s="50" t="s">
        <v>1388</v>
      </c>
      <c r="M449" s="94"/>
      <c r="N449" s="50" t="s">
        <v>1388</v>
      </c>
      <c r="O449" s="51" t="s">
        <v>1467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4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1387</v>
      </c>
      <c r="K450" s="94">
        <v>45466.782708333303</v>
      </c>
      <c r="L450" s="50" t="s">
        <v>1388</v>
      </c>
      <c r="M450" s="94"/>
      <c r="N450" s="50" t="s">
        <v>1388</v>
      </c>
      <c r="O450" s="51" t="s">
        <v>1471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4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1387</v>
      </c>
      <c r="K451" s="94">
        <v>45466.783449074101</v>
      </c>
      <c r="L451" s="50" t="s">
        <v>1388</v>
      </c>
      <c r="M451" s="94"/>
      <c r="N451" s="50" t="s">
        <v>1388</v>
      </c>
      <c r="O451" s="51" t="s">
        <v>1471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4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1387</v>
      </c>
      <c r="K452" s="94">
        <v>45466.782893518503</v>
      </c>
      <c r="L452" s="50" t="s">
        <v>1387</v>
      </c>
      <c r="M452" s="94">
        <v>45498.746087963002</v>
      </c>
      <c r="N452" s="50" t="s">
        <v>1388</v>
      </c>
      <c r="O452" s="51" t="s">
        <v>1803</v>
      </c>
      <c r="P452" s="50" t="s">
        <v>1801</v>
      </c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4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1387</v>
      </c>
      <c r="K453" s="94">
        <v>45466.783113425903</v>
      </c>
      <c r="L453" s="50" t="s">
        <v>1388</v>
      </c>
      <c r="M453" s="94"/>
      <c r="N453" s="50" t="s">
        <v>1388</v>
      </c>
      <c r="O453" s="51" t="s">
        <v>1471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4">
        <v>45466</v>
      </c>
      <c r="E454" s="50" t="s">
        <v>1472</v>
      </c>
      <c r="F454" s="51" t="s">
        <v>1473</v>
      </c>
      <c r="G454" s="51" t="s">
        <v>1474</v>
      </c>
      <c r="H454" s="52">
        <v>5</v>
      </c>
      <c r="I454" s="51"/>
      <c r="J454" s="50" t="s">
        <v>1387</v>
      </c>
      <c r="K454" s="94">
        <v>45466.783564814803</v>
      </c>
      <c r="L454" s="50" t="s">
        <v>1388</v>
      </c>
      <c r="M454" s="94"/>
      <c r="N454" s="50" t="s">
        <v>1388</v>
      </c>
      <c r="O454" s="51" t="s">
        <v>1471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4">
        <v>45466</v>
      </c>
      <c r="E455" s="50" t="s">
        <v>730</v>
      </c>
      <c r="F455" s="51" t="s">
        <v>50</v>
      </c>
      <c r="G455" s="51" t="s">
        <v>1475</v>
      </c>
      <c r="H455" s="52">
        <v>3</v>
      </c>
      <c r="I455" s="51"/>
      <c r="J455" s="50" t="s">
        <v>1388</v>
      </c>
      <c r="K455" s="94">
        <v>45466.783877314803</v>
      </c>
      <c r="L455" s="50" t="s">
        <v>1388</v>
      </c>
      <c r="M455" s="94"/>
      <c r="N455" s="50" t="s">
        <v>1388</v>
      </c>
      <c r="O455" s="51" t="s">
        <v>1471</v>
      </c>
      <c r="P455" s="50"/>
    </row>
    <row r="456" spans="1:16" x14ac:dyDescent="0.25">
      <c r="A456" s="259">
        <v>456</v>
      </c>
      <c r="B456" s="259" t="s">
        <v>962</v>
      </c>
      <c r="C456" s="259" t="s">
        <v>19</v>
      </c>
      <c r="D456" s="260">
        <v>45495</v>
      </c>
      <c r="E456" s="259" t="s">
        <v>711</v>
      </c>
      <c r="F456" s="259" t="s">
        <v>47</v>
      </c>
      <c r="G456" s="259" t="s">
        <v>1772</v>
      </c>
      <c r="H456" s="259">
        <v>5</v>
      </c>
      <c r="J456" s="259" t="s">
        <v>1387</v>
      </c>
      <c r="K456" s="260">
        <v>45495.654907407399</v>
      </c>
      <c r="L456" s="259" t="s">
        <v>1388</v>
      </c>
      <c r="N456" s="259" t="s">
        <v>1388</v>
      </c>
      <c r="O456" s="259" t="s">
        <v>1773</v>
      </c>
    </row>
    <row r="457" spans="1:16" x14ac:dyDescent="0.25">
      <c r="A457" s="259">
        <v>457</v>
      </c>
      <c r="B457" s="259" t="s">
        <v>610</v>
      </c>
      <c r="C457" s="259" t="s">
        <v>15</v>
      </c>
      <c r="D457" s="260">
        <v>45495</v>
      </c>
      <c r="E457" s="259" t="s">
        <v>1033</v>
      </c>
      <c r="F457" s="259" t="s">
        <v>153</v>
      </c>
      <c r="G457" s="259" t="s">
        <v>58</v>
      </c>
      <c r="H457" s="259">
        <v>5</v>
      </c>
      <c r="J457" s="259" t="s">
        <v>1387</v>
      </c>
      <c r="K457" s="260">
        <v>45495.655196759297</v>
      </c>
      <c r="L457" s="259" t="s">
        <v>1388</v>
      </c>
      <c r="N457" s="259" t="s">
        <v>1388</v>
      </c>
      <c r="O457" s="259" t="s">
        <v>1773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6" customWidth="1"/>
    <col min="2" max="2" width="12.140625" style="10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1500</v>
      </c>
      <c r="B2" s="281"/>
    </row>
    <row r="3" spans="1:27" ht="15.75" thickBot="1" x14ac:dyDescent="0.3">
      <c r="A3" s="101" t="s">
        <v>1501</v>
      </c>
      <c r="B3" s="102"/>
      <c r="D3" s="282" t="s">
        <v>1502</v>
      </c>
      <c r="E3" s="283"/>
      <c r="F3" s="284" t="s">
        <v>1503</v>
      </c>
      <c r="G3" s="285"/>
      <c r="H3" s="285"/>
      <c r="I3" s="285"/>
      <c r="J3" s="285"/>
      <c r="K3" s="285"/>
      <c r="L3" s="285"/>
      <c r="M3" s="286"/>
      <c r="T3" s="22"/>
      <c r="V3"/>
    </row>
    <row r="4" spans="1:27" ht="15.75" thickBot="1" x14ac:dyDescent="0.3">
      <c r="A4" s="101" t="s">
        <v>1504</v>
      </c>
      <c r="B4" s="102"/>
      <c r="P4" s="287"/>
      <c r="Q4" s="288"/>
      <c r="R4" s="289"/>
      <c r="S4" s="289"/>
      <c r="V4" s="8"/>
      <c r="W4" s="6"/>
    </row>
    <row r="5" spans="1:27" ht="15.75" thickBot="1" x14ac:dyDescent="0.3">
      <c r="A5" s="101" t="s">
        <v>1505</v>
      </c>
      <c r="B5" s="103"/>
      <c r="D5" s="296" t="s">
        <v>1506</v>
      </c>
      <c r="E5" s="297"/>
      <c r="F5" s="298" t="s">
        <v>1507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8"/>
      <c r="W5" s="6"/>
    </row>
    <row r="6" spans="1:27" ht="15.75" thickBot="1" x14ac:dyDescent="0.3">
      <c r="A6" s="101" t="s">
        <v>1508</v>
      </c>
      <c r="B6" s="104"/>
      <c r="D6" s="301" t="s">
        <v>1509</v>
      </c>
      <c r="E6" s="302"/>
      <c r="F6" s="303" t="s">
        <v>1510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8"/>
      <c r="W6" s="6"/>
    </row>
    <row r="7" spans="1:27" x14ac:dyDescent="0.25">
      <c r="A7" s="101" t="s">
        <v>1511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1512</v>
      </c>
      <c r="B9" s="108">
        <v>355</v>
      </c>
      <c r="D9" s="308" t="s">
        <v>1743</v>
      </c>
      <c r="E9" s="309"/>
      <c r="F9" s="309"/>
      <c r="G9" s="310"/>
      <c r="I9" s="311" t="s">
        <v>1514</v>
      </c>
      <c r="J9" s="312"/>
      <c r="K9" s="109"/>
      <c r="L9" s="313" t="s">
        <v>1515</v>
      </c>
      <c r="M9" s="314"/>
      <c r="N9" s="315"/>
      <c r="P9" s="316" t="s">
        <v>1516</v>
      </c>
      <c r="Q9" s="317"/>
      <c r="R9" s="318"/>
      <c r="T9" s="290" t="s">
        <v>1517</v>
      </c>
      <c r="U9" s="291"/>
      <c r="V9" s="291"/>
      <c r="W9" s="292"/>
      <c r="Y9" s="293" t="s">
        <v>1518</v>
      </c>
      <c r="Z9" s="294"/>
      <c r="AA9" s="295"/>
    </row>
    <row r="10" spans="1:27" ht="15.75" customHeight="1" thickBot="1" x14ac:dyDescent="0.3">
      <c r="D10" s="243" t="s">
        <v>1519</v>
      </c>
      <c r="E10" s="244" t="s">
        <v>1</v>
      </c>
      <c r="F10" s="244" t="s">
        <v>1520</v>
      </c>
      <c r="G10" s="245" t="s">
        <v>1521</v>
      </c>
      <c r="I10" s="113" t="s">
        <v>1522</v>
      </c>
      <c r="J10" s="114" t="s">
        <v>1523</v>
      </c>
      <c r="K10" s="109"/>
      <c r="L10" s="115" t="s">
        <v>1524</v>
      </c>
      <c r="M10" s="115" t="s">
        <v>3</v>
      </c>
      <c r="N10" s="115" t="s">
        <v>642</v>
      </c>
      <c r="P10" s="116" t="s">
        <v>1521</v>
      </c>
      <c r="Q10" s="117" t="s">
        <v>1525</v>
      </c>
      <c r="R10" s="118" t="s">
        <v>1526</v>
      </c>
      <c r="T10" s="119" t="s">
        <v>6</v>
      </c>
      <c r="U10" s="120" t="s">
        <v>335</v>
      </c>
      <c r="V10" s="120" t="s">
        <v>1527</v>
      </c>
      <c r="W10" s="121" t="s">
        <v>1163</v>
      </c>
      <c r="Y10" s="319"/>
      <c r="Z10" s="320"/>
      <c r="AA10" s="321"/>
    </row>
    <row r="11" spans="1:27" ht="15.75" thickBot="1" x14ac:dyDescent="0.3">
      <c r="D11" s="229" t="s">
        <v>15</v>
      </c>
      <c r="E11" s="230">
        <v>1</v>
      </c>
      <c r="F11" s="231" t="s">
        <v>1528</v>
      </c>
      <c r="G11" s="232" t="s">
        <v>1529</v>
      </c>
      <c r="I11" s="126">
        <v>2023</v>
      </c>
      <c r="J11" s="127">
        <v>45138</v>
      </c>
      <c r="K11" s="109"/>
      <c r="L11" s="128" t="s">
        <v>1530</v>
      </c>
      <c r="M11" s="7">
        <v>39448</v>
      </c>
      <c r="N11" s="129">
        <v>0.05</v>
      </c>
      <c r="P11" s="130" t="s">
        <v>1531</v>
      </c>
      <c r="Q11" s="131">
        <f ca="1">TODAY()</f>
        <v>45499</v>
      </c>
      <c r="R11" s="132">
        <f ca="1">TODAY()</f>
        <v>45499</v>
      </c>
      <c r="T11" s="133" t="s">
        <v>340</v>
      </c>
      <c r="U11" s="134" t="s">
        <v>342</v>
      </c>
      <c r="V11" s="134">
        <v>1</v>
      </c>
      <c r="W11" s="135" t="s">
        <v>1532</v>
      </c>
      <c r="Y11" s="136" t="s">
        <v>1533</v>
      </c>
      <c r="Z11" s="137" t="s">
        <v>6</v>
      </c>
      <c r="AA11" s="138" t="s">
        <v>1534</v>
      </c>
    </row>
    <row r="12" spans="1:27" x14ac:dyDescent="0.25">
      <c r="D12" s="233" t="s">
        <v>221</v>
      </c>
      <c r="E12" s="234">
        <v>2</v>
      </c>
      <c r="F12" s="235" t="s">
        <v>1535</v>
      </c>
      <c r="G12" s="236" t="s">
        <v>1536</v>
      </c>
      <c r="I12" s="143">
        <v>2024</v>
      </c>
      <c r="J12" s="144">
        <v>45504</v>
      </c>
      <c r="K12" s="109"/>
      <c r="L12" s="128" t="s">
        <v>1196</v>
      </c>
      <c r="M12" s="7">
        <v>41275</v>
      </c>
      <c r="N12" s="145">
        <v>9.9750000000000005E-2</v>
      </c>
      <c r="P12" s="133" t="s">
        <v>1537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1532</v>
      </c>
      <c r="Y12" s="152">
        <v>1</v>
      </c>
      <c r="Z12" s="153" t="s">
        <v>656</v>
      </c>
      <c r="AA12" s="154"/>
    </row>
    <row r="13" spans="1:27" x14ac:dyDescent="0.25">
      <c r="D13" s="233" t="s">
        <v>53</v>
      </c>
      <c r="E13" s="234">
        <v>3</v>
      </c>
      <c r="F13" s="235" t="s">
        <v>1538</v>
      </c>
      <c r="G13" s="236" t="s">
        <v>1539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1540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1541</v>
      </c>
      <c r="U13" s="156" t="s">
        <v>1542</v>
      </c>
      <c r="V13" s="150">
        <v>3</v>
      </c>
      <c r="W13" s="157" t="s">
        <v>1532</v>
      </c>
      <c r="Y13" s="158">
        <v>2</v>
      </c>
      <c r="Z13" s="159" t="s">
        <v>643</v>
      </c>
      <c r="AA13" s="160"/>
    </row>
    <row r="14" spans="1:27" x14ac:dyDescent="0.25">
      <c r="D14" s="233" t="s">
        <v>19</v>
      </c>
      <c r="E14" s="234">
        <v>4</v>
      </c>
      <c r="F14" s="235" t="s">
        <v>1543</v>
      </c>
      <c r="G14" s="236" t="s">
        <v>1544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1545</v>
      </c>
      <c r="Q14" s="14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8" t="s">
        <v>354</v>
      </c>
      <c r="U14" s="149" t="s">
        <v>353</v>
      </c>
      <c r="V14" s="150">
        <v>4</v>
      </c>
      <c r="W14" s="151" t="s">
        <v>1532</v>
      </c>
      <c r="Y14" s="158">
        <v>3</v>
      </c>
      <c r="Z14" s="159" t="s">
        <v>652</v>
      </c>
      <c r="AA14" s="160"/>
    </row>
    <row r="15" spans="1:27" x14ac:dyDescent="0.25">
      <c r="D15" s="233"/>
      <c r="E15" s="234">
        <v>5</v>
      </c>
      <c r="F15" s="235"/>
      <c r="G15" s="236"/>
      <c r="I15" s="155">
        <v>2027</v>
      </c>
      <c r="J15" s="127">
        <v>46599</v>
      </c>
      <c r="K15" s="109"/>
      <c r="L15" s="128"/>
      <c r="M15" s="7"/>
      <c r="N15" s="129"/>
      <c r="P15" s="133" t="s">
        <v>1546</v>
      </c>
      <c r="Q15" s="14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8" t="s">
        <v>359</v>
      </c>
      <c r="U15" s="156" t="s">
        <v>358</v>
      </c>
      <c r="V15" s="150">
        <v>5</v>
      </c>
      <c r="W15" s="157" t="s">
        <v>1532</v>
      </c>
      <c r="Y15" s="158">
        <v>4</v>
      </c>
      <c r="Z15" s="159" t="s">
        <v>650</v>
      </c>
      <c r="AA15" s="160"/>
    </row>
    <row r="16" spans="1:27" x14ac:dyDescent="0.25">
      <c r="D16" s="233"/>
      <c r="E16" s="234">
        <v>6</v>
      </c>
      <c r="F16" s="235"/>
      <c r="G16" s="236"/>
      <c r="I16" s="143">
        <v>2028</v>
      </c>
      <c r="J16" s="144">
        <v>46965</v>
      </c>
      <c r="K16" s="109"/>
      <c r="L16" s="128"/>
      <c r="M16" s="7"/>
      <c r="N16" s="145"/>
      <c r="P16" s="133" t="s">
        <v>1547</v>
      </c>
      <c r="Q16" s="146">
        <f ca="1">DATE(YEAR(Aujourdhui)-1+IF(MONTH(Aujourdhui)&gt;7,1,0),8,1)</f>
        <v>45139</v>
      </c>
      <c r="R16" s="147">
        <f ca="1">DATE(YEAR(Aujourdhui)+IF(MONTH(Aujourdhui)&gt;7,1,0),7,31)</f>
        <v>45504</v>
      </c>
      <c r="T16" s="148" t="s">
        <v>351</v>
      </c>
      <c r="U16" s="149" t="s">
        <v>350</v>
      </c>
      <c r="V16" s="150">
        <v>6</v>
      </c>
      <c r="W16" s="151" t="s">
        <v>1532</v>
      </c>
      <c r="Y16" s="158">
        <v>5</v>
      </c>
      <c r="Z16" s="159" t="s">
        <v>645</v>
      </c>
      <c r="AA16" s="160"/>
    </row>
    <row r="17" spans="4:27" x14ac:dyDescent="0.25">
      <c r="D17" s="233"/>
      <c r="E17" s="234">
        <v>7</v>
      </c>
      <c r="F17" s="235"/>
      <c r="G17" s="236"/>
      <c r="I17" s="155">
        <v>2029</v>
      </c>
      <c r="J17" s="144">
        <v>47330</v>
      </c>
      <c r="K17" s="109"/>
      <c r="L17" s="128"/>
      <c r="N17" s="8"/>
      <c r="P17" s="133" t="s">
        <v>1549</v>
      </c>
      <c r="Q17" s="146">
        <f ca="1">DATE(YEAR(Aujourdhui)-2+IF(MONTH(Aujourdhui)&gt;7,1,0),8,1)</f>
        <v>44774</v>
      </c>
      <c r="R17" s="147">
        <f ca="1">DATE(YEAR(Aujourdhui)-1+IF(MONTH(Aujourdhui)&gt;7,1,0),7,31)</f>
        <v>45138</v>
      </c>
      <c r="T17" s="148" t="s">
        <v>356</v>
      </c>
      <c r="U17" s="156" t="s">
        <v>355</v>
      </c>
      <c r="V17" s="150">
        <v>7</v>
      </c>
      <c r="W17" s="157" t="s">
        <v>1532</v>
      </c>
      <c r="Y17" s="158">
        <v>6</v>
      </c>
      <c r="Z17" s="159" t="s">
        <v>651</v>
      </c>
      <c r="AA17" s="160"/>
    </row>
    <row r="18" spans="4:27" x14ac:dyDescent="0.25">
      <c r="D18" s="233"/>
      <c r="E18" s="234">
        <v>8</v>
      </c>
      <c r="F18" s="235"/>
      <c r="G18" s="236"/>
      <c r="I18" s="143">
        <v>2030</v>
      </c>
      <c r="J18" s="144">
        <v>47695</v>
      </c>
      <c r="K18" s="109"/>
      <c r="L18" s="128"/>
      <c r="N18" s="8"/>
      <c r="P18" s="133" t="s">
        <v>1551</v>
      </c>
      <c r="Q18" s="146">
        <f ca="1">TODAY()-6</f>
        <v>45493</v>
      </c>
      <c r="R18" s="147">
        <f ca="1">TODAY()</f>
        <v>45499</v>
      </c>
      <c r="T18" s="148" t="s">
        <v>817</v>
      </c>
      <c r="U18" s="149" t="s">
        <v>816</v>
      </c>
      <c r="V18" s="150">
        <v>8</v>
      </c>
      <c r="W18" s="151" t="s">
        <v>1532</v>
      </c>
      <c r="Y18" s="158">
        <v>7</v>
      </c>
      <c r="Z18" s="159" t="s">
        <v>654</v>
      </c>
      <c r="AA18" s="160"/>
    </row>
    <row r="19" spans="4:27" x14ac:dyDescent="0.25">
      <c r="D19" s="233"/>
      <c r="E19" s="234">
        <v>9</v>
      </c>
      <c r="F19" s="235"/>
      <c r="G19" s="236"/>
      <c r="I19" s="155">
        <v>2031</v>
      </c>
      <c r="J19" s="144">
        <v>48060</v>
      </c>
      <c r="K19" s="109"/>
      <c r="P19" s="133" t="s">
        <v>1552</v>
      </c>
      <c r="Q19" s="146">
        <f ca="1">TODAY()-14</f>
        <v>45485</v>
      </c>
      <c r="R19" s="147">
        <f ca="1">TODAY()</f>
        <v>45499</v>
      </c>
      <c r="T19" s="148" t="s">
        <v>1553</v>
      </c>
      <c r="U19" s="156" t="s">
        <v>1554</v>
      </c>
      <c r="V19" s="150">
        <v>9</v>
      </c>
      <c r="W19" s="157" t="s">
        <v>1532</v>
      </c>
      <c r="Y19" s="158">
        <v>8</v>
      </c>
      <c r="Z19" s="159" t="s">
        <v>644</v>
      </c>
      <c r="AA19" s="160"/>
    </row>
    <row r="20" spans="4:27" ht="15.75" thickBot="1" x14ac:dyDescent="0.3">
      <c r="D20" s="233"/>
      <c r="E20" s="234">
        <v>10</v>
      </c>
      <c r="F20" s="235"/>
      <c r="G20" s="236"/>
      <c r="I20" s="143">
        <v>2032</v>
      </c>
      <c r="J20" s="144">
        <v>48426</v>
      </c>
      <c r="K20" s="109"/>
      <c r="P20" s="133" t="s">
        <v>1555</v>
      </c>
      <c r="Q20" s="146">
        <f ca="1">Q11-WEEKDAY(Q11,1)+1</f>
        <v>45494</v>
      </c>
      <c r="R20" s="147">
        <f ca="1">Tableau89[[#This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1532</v>
      </c>
      <c r="Y20" s="158">
        <v>9</v>
      </c>
      <c r="Z20" s="159" t="s">
        <v>1556</v>
      </c>
      <c r="AA20" s="160" t="s">
        <v>1557</v>
      </c>
    </row>
    <row r="21" spans="4:27" ht="15.75" thickBot="1" x14ac:dyDescent="0.3">
      <c r="D21" s="233"/>
      <c r="E21" s="234">
        <v>11</v>
      </c>
      <c r="F21" s="235"/>
      <c r="G21" s="236"/>
      <c r="I21" s="224"/>
      <c r="J21" s="226"/>
      <c r="K21" s="109"/>
      <c r="L21" s="325" t="s">
        <v>1558</v>
      </c>
      <c r="M21" s="326"/>
      <c r="N21" s="170">
        <v>7</v>
      </c>
      <c r="P21" s="171" t="s">
        <v>1559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1532</v>
      </c>
      <c r="Y21" s="158">
        <v>10</v>
      </c>
      <c r="Z21" s="159" t="s">
        <v>1560</v>
      </c>
      <c r="AA21" s="160" t="s">
        <v>1561</v>
      </c>
    </row>
    <row r="22" spans="4:27" x14ac:dyDescent="0.25">
      <c r="D22" s="233"/>
      <c r="E22" s="234">
        <v>12</v>
      </c>
      <c r="F22" s="235"/>
      <c r="G22" s="236"/>
      <c r="I22" s="225"/>
      <c r="J22" s="226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1532</v>
      </c>
      <c r="Y22" s="158">
        <v>11</v>
      </c>
      <c r="Z22" s="159" t="s">
        <v>647</v>
      </c>
      <c r="AA22" s="160"/>
    </row>
    <row r="23" spans="4:27" ht="15.75" thickBot="1" x14ac:dyDescent="0.3">
      <c r="D23" s="233"/>
      <c r="E23" s="234">
        <v>13</v>
      </c>
      <c r="F23" s="235"/>
      <c r="G23" s="236"/>
      <c r="I23" s="224"/>
      <c r="J23" s="226"/>
      <c r="K23" s="109"/>
      <c r="T23" s="148" t="s">
        <v>1562</v>
      </c>
      <c r="U23" s="156" t="s">
        <v>1563</v>
      </c>
      <c r="V23" s="150">
        <v>13</v>
      </c>
      <c r="W23" s="157" t="s">
        <v>1532</v>
      </c>
      <c r="Y23" s="158">
        <v>12</v>
      </c>
      <c r="Z23" s="159" t="s">
        <v>659</v>
      </c>
      <c r="AA23" s="160" t="s">
        <v>1564</v>
      </c>
    </row>
    <row r="24" spans="4:27" ht="15.75" thickBot="1" x14ac:dyDescent="0.3">
      <c r="D24" s="237"/>
      <c r="E24" s="234">
        <v>14</v>
      </c>
      <c r="F24" s="235"/>
      <c r="G24" s="238"/>
      <c r="I24" s="225"/>
      <c r="J24" s="226"/>
      <c r="K24" s="109"/>
      <c r="P24" s="313" t="s">
        <v>1565</v>
      </c>
      <c r="Q24" s="314"/>
      <c r="R24" s="315"/>
      <c r="T24" s="148" t="s">
        <v>1566</v>
      </c>
      <c r="U24" s="149" t="s">
        <v>1567</v>
      </c>
      <c r="V24" s="150">
        <v>14</v>
      </c>
      <c r="W24" s="151" t="s">
        <v>1532</v>
      </c>
      <c r="Y24" s="158">
        <v>13</v>
      </c>
      <c r="Z24" s="159" t="s">
        <v>1568</v>
      </c>
      <c r="AA24" s="160"/>
    </row>
    <row r="25" spans="4:27" x14ac:dyDescent="0.25">
      <c r="D25" s="237"/>
      <c r="E25" s="234">
        <v>15</v>
      </c>
      <c r="F25" s="235"/>
      <c r="G25" s="238"/>
      <c r="I25" s="227"/>
      <c r="J25" s="228"/>
      <c r="K25" s="109"/>
      <c r="P25" s="327" t="s">
        <v>6</v>
      </c>
      <c r="Q25" s="328"/>
      <c r="R25" s="177" t="s">
        <v>1569</v>
      </c>
      <c r="T25" s="148" t="s">
        <v>1570</v>
      </c>
      <c r="U25" s="156" t="s">
        <v>1571</v>
      </c>
      <c r="V25" s="150">
        <v>15</v>
      </c>
      <c r="W25" s="157" t="s">
        <v>1532</v>
      </c>
      <c r="Y25" s="158">
        <v>14</v>
      </c>
      <c r="Z25" s="159" t="s">
        <v>648</v>
      </c>
      <c r="AA25" s="160" t="s">
        <v>1572</v>
      </c>
    </row>
    <row r="26" spans="4:27" x14ac:dyDescent="0.25">
      <c r="D26" s="237"/>
      <c r="E26" s="234">
        <v>16</v>
      </c>
      <c r="F26" s="235"/>
      <c r="G26" s="238"/>
      <c r="J26" s="7"/>
      <c r="K26" s="6"/>
      <c r="P26" s="306" t="s">
        <v>1573</v>
      </c>
      <c r="Q26" s="307"/>
      <c r="R26" s="178" t="s">
        <v>1574</v>
      </c>
      <c r="T26" s="148" t="s">
        <v>1575</v>
      </c>
      <c r="U26" s="149" t="s">
        <v>1576</v>
      </c>
      <c r="V26" s="150">
        <v>16</v>
      </c>
      <c r="W26" s="151" t="s">
        <v>1532</v>
      </c>
      <c r="Y26" s="158">
        <v>15</v>
      </c>
      <c r="Z26" s="159" t="s">
        <v>660</v>
      </c>
      <c r="AA26" s="160" t="s">
        <v>1577</v>
      </c>
    </row>
    <row r="27" spans="4:27" ht="15.75" thickBot="1" x14ac:dyDescent="0.3">
      <c r="D27" s="237"/>
      <c r="E27" s="234">
        <v>17</v>
      </c>
      <c r="F27" s="235"/>
      <c r="G27" s="238"/>
      <c r="J27" s="6"/>
      <c r="K27" s="6"/>
      <c r="P27" s="329" t="s">
        <v>1578</v>
      </c>
      <c r="Q27" s="330"/>
      <c r="R27" s="180" t="s">
        <v>1574</v>
      </c>
      <c r="T27" s="148" t="s">
        <v>1579</v>
      </c>
      <c r="U27" s="156" t="s">
        <v>1580</v>
      </c>
      <c r="V27" s="150">
        <v>17</v>
      </c>
      <c r="W27" s="157" t="s">
        <v>1532</v>
      </c>
      <c r="Y27" s="158">
        <v>16</v>
      </c>
      <c r="Z27" s="159" t="s">
        <v>1581</v>
      </c>
      <c r="AA27" s="160"/>
    </row>
    <row r="28" spans="4:27" x14ac:dyDescent="0.25">
      <c r="D28" s="237"/>
      <c r="E28" s="234">
        <v>18</v>
      </c>
      <c r="F28" s="235"/>
      <c r="G28" s="238"/>
      <c r="I28" s="331" t="s">
        <v>1582</v>
      </c>
      <c r="J28" s="332"/>
      <c r="K28" s="6"/>
      <c r="L28" s="333" t="s">
        <v>1583</v>
      </c>
      <c r="M28" s="334"/>
      <c r="N28" s="335"/>
      <c r="P28" s="336" t="s">
        <v>1584</v>
      </c>
      <c r="Q28" s="337"/>
      <c r="R28" s="183" t="s">
        <v>1585</v>
      </c>
      <c r="T28" s="148" t="s">
        <v>1586</v>
      </c>
      <c r="U28" s="149" t="s">
        <v>1587</v>
      </c>
      <c r="V28" s="150">
        <v>18</v>
      </c>
      <c r="W28" s="151" t="s">
        <v>1532</v>
      </c>
      <c r="Y28" s="158">
        <v>17</v>
      </c>
      <c r="Z28" s="159" t="s">
        <v>1588</v>
      </c>
      <c r="AA28" s="160"/>
    </row>
    <row r="29" spans="4:27" x14ac:dyDescent="0.25">
      <c r="D29" s="237"/>
      <c r="E29" s="234">
        <v>19</v>
      </c>
      <c r="F29" s="235"/>
      <c r="G29" s="238"/>
      <c r="I29" s="336" t="s">
        <v>550</v>
      </c>
      <c r="J29" s="338"/>
      <c r="K29" s="6"/>
      <c r="L29" s="185" t="s">
        <v>1175</v>
      </c>
      <c r="M29" s="339"/>
      <c r="N29" s="340"/>
      <c r="P29" s="341" t="s">
        <v>1589</v>
      </c>
      <c r="Q29" s="342"/>
      <c r="R29" s="180" t="s">
        <v>1585</v>
      </c>
      <c r="T29" s="148" t="s">
        <v>1590</v>
      </c>
      <c r="U29" s="156" t="s">
        <v>1591</v>
      </c>
      <c r="V29" s="150">
        <v>19</v>
      </c>
      <c r="W29" s="157" t="s">
        <v>1532</v>
      </c>
      <c r="Y29" s="158">
        <v>18</v>
      </c>
      <c r="Z29" s="159" t="s">
        <v>1592</v>
      </c>
      <c r="AA29" s="160" t="s">
        <v>1593</v>
      </c>
    </row>
    <row r="30" spans="4:27" ht="15.75" thickBot="1" x14ac:dyDescent="0.3">
      <c r="D30" s="239"/>
      <c r="E30" s="242">
        <v>20</v>
      </c>
      <c r="F30" s="240"/>
      <c r="G30" s="241"/>
      <c r="I30" s="343" t="s">
        <v>1594</v>
      </c>
      <c r="J30" s="344"/>
      <c r="K30" s="6"/>
      <c r="L30" s="185" t="s">
        <v>1248</v>
      </c>
      <c r="M30" s="339"/>
      <c r="N30" s="340"/>
      <c r="P30" s="345" t="s">
        <v>1595</v>
      </c>
      <c r="Q30" s="346"/>
      <c r="R30" s="183" t="s">
        <v>1574</v>
      </c>
      <c r="T30" s="148" t="s">
        <v>420</v>
      </c>
      <c r="U30" s="149" t="s">
        <v>1596</v>
      </c>
      <c r="V30" s="150">
        <v>20</v>
      </c>
      <c r="W30" s="151" t="s">
        <v>1532</v>
      </c>
      <c r="Y30" s="158">
        <v>19</v>
      </c>
      <c r="Z30" s="159" t="s">
        <v>661</v>
      </c>
      <c r="AA30" s="160"/>
    </row>
    <row r="31" spans="4:27" x14ac:dyDescent="0.25">
      <c r="I31" s="336" t="s">
        <v>406</v>
      </c>
      <c r="J31" s="338"/>
      <c r="L31" s="185" t="s">
        <v>1530</v>
      </c>
      <c r="M31" s="339"/>
      <c r="N31" s="340"/>
      <c r="P31" s="329" t="s">
        <v>1598</v>
      </c>
      <c r="Q31" s="330"/>
      <c r="R31" s="180" t="s">
        <v>1585</v>
      </c>
      <c r="T31" s="148" t="s">
        <v>404</v>
      </c>
      <c r="U31" s="156" t="s">
        <v>403</v>
      </c>
      <c r="V31" s="150">
        <v>21</v>
      </c>
      <c r="W31" s="157" t="s">
        <v>1599</v>
      </c>
      <c r="Y31" s="158">
        <v>20</v>
      </c>
      <c r="Z31" s="159" t="s">
        <v>646</v>
      </c>
      <c r="AA31" s="160"/>
    </row>
    <row r="32" spans="4:27" ht="15.75" thickBot="1" x14ac:dyDescent="0.3">
      <c r="I32" s="343" t="s">
        <v>1172</v>
      </c>
      <c r="J32" s="344"/>
      <c r="L32" s="185" t="s">
        <v>1196</v>
      </c>
      <c r="M32" s="339"/>
      <c r="N32" s="340"/>
      <c r="P32" s="353" t="s">
        <v>1600</v>
      </c>
      <c r="Q32" s="354"/>
      <c r="R32" s="188" t="s">
        <v>1574</v>
      </c>
      <c r="T32" s="148" t="s">
        <v>1601</v>
      </c>
      <c r="U32" s="149" t="s">
        <v>1602</v>
      </c>
      <c r="V32" s="150">
        <v>22</v>
      </c>
      <c r="W32" s="151" t="s">
        <v>1599</v>
      </c>
      <c r="Y32" s="158">
        <v>21</v>
      </c>
      <c r="Z32" s="159" t="s">
        <v>1603</v>
      </c>
      <c r="AA32" s="160" t="s">
        <v>1604</v>
      </c>
    </row>
    <row r="33" spans="4:27" ht="15.75" thickBot="1" x14ac:dyDescent="0.3">
      <c r="I33" s="336" t="s">
        <v>1215</v>
      </c>
      <c r="J33" s="338"/>
      <c r="L33" s="189" t="s">
        <v>1201</v>
      </c>
      <c r="M33" s="358"/>
      <c r="N33" s="359"/>
      <c r="T33" s="148" t="s">
        <v>426</v>
      </c>
      <c r="U33" s="156" t="s">
        <v>1435</v>
      </c>
      <c r="V33" s="150">
        <v>23</v>
      </c>
      <c r="W33" s="157" t="s">
        <v>1599</v>
      </c>
      <c r="Y33" s="158">
        <v>22</v>
      </c>
      <c r="Z33" s="159" t="s">
        <v>1605</v>
      </c>
      <c r="AA33" s="160"/>
    </row>
    <row r="34" spans="4:27" x14ac:dyDescent="0.25">
      <c r="I34" s="343" t="s">
        <v>1606</v>
      </c>
      <c r="J34" s="344"/>
      <c r="T34" s="148" t="s">
        <v>1607</v>
      </c>
      <c r="U34" s="149" t="s">
        <v>1608</v>
      </c>
      <c r="V34" s="150">
        <v>24</v>
      </c>
      <c r="W34" s="151" t="s">
        <v>1599</v>
      </c>
      <c r="Y34" s="158">
        <v>23</v>
      </c>
      <c r="Z34" s="159" t="s">
        <v>662</v>
      </c>
      <c r="AA34" s="160"/>
    </row>
    <row r="35" spans="4:27" ht="15.75" thickBot="1" x14ac:dyDescent="0.3">
      <c r="I35" s="362" t="s">
        <v>1609</v>
      </c>
      <c r="J35" s="363"/>
      <c r="P35" s="364"/>
      <c r="Q35" s="364"/>
      <c r="T35" s="148" t="s">
        <v>1610</v>
      </c>
      <c r="U35" s="156" t="s">
        <v>1611</v>
      </c>
      <c r="V35" s="150">
        <v>25</v>
      </c>
      <c r="W35" s="157" t="s">
        <v>1599</v>
      </c>
      <c r="Y35" s="158">
        <v>24</v>
      </c>
      <c r="Z35" s="159" t="s">
        <v>1612</v>
      </c>
      <c r="AA35" s="160"/>
    </row>
    <row r="36" spans="4:27" ht="15.75" thickBot="1" x14ac:dyDescent="0.3">
      <c r="T36" s="148" t="s">
        <v>1613</v>
      </c>
      <c r="U36" s="149" t="s">
        <v>1614</v>
      </c>
      <c r="V36" s="150">
        <v>26</v>
      </c>
      <c r="W36" s="151" t="s">
        <v>1599</v>
      </c>
      <c r="Y36" s="158">
        <v>25</v>
      </c>
      <c r="Z36" s="159" t="s">
        <v>663</v>
      </c>
      <c r="AA36" s="160"/>
    </row>
    <row r="37" spans="4:27" ht="15.75" thickBot="1" x14ac:dyDescent="0.3">
      <c r="D37" s="322" t="s">
        <v>1744</v>
      </c>
      <c r="E37" s="323"/>
      <c r="F37" s="324"/>
      <c r="P37" s="313" t="s">
        <v>1597</v>
      </c>
      <c r="Q37" s="314"/>
      <c r="R37" s="315"/>
      <c r="T37" s="148" t="s">
        <v>487</v>
      </c>
      <c r="U37" s="156" t="s">
        <v>486</v>
      </c>
      <c r="V37" s="150">
        <v>27</v>
      </c>
      <c r="W37" s="157" t="s">
        <v>1599</v>
      </c>
      <c r="Y37" s="158">
        <v>26</v>
      </c>
      <c r="Z37" s="159" t="s">
        <v>649</v>
      </c>
      <c r="AA37" s="160" t="s">
        <v>1615</v>
      </c>
    </row>
    <row r="38" spans="4:27" x14ac:dyDescent="0.25">
      <c r="D38" s="246" t="s">
        <v>1</v>
      </c>
      <c r="E38" s="247" t="s">
        <v>3</v>
      </c>
      <c r="F38" s="248" t="s">
        <v>1550</v>
      </c>
      <c r="I38" s="365" t="s">
        <v>1616</v>
      </c>
      <c r="J38" s="366"/>
      <c r="P38" s="350" t="s">
        <v>6</v>
      </c>
      <c r="Q38" s="351"/>
      <c r="R38" s="352"/>
      <c r="T38" s="148" t="s">
        <v>1617</v>
      </c>
      <c r="U38" s="149" t="s">
        <v>692</v>
      </c>
      <c r="V38" s="150">
        <v>28</v>
      </c>
      <c r="W38" s="151" t="s">
        <v>1599</v>
      </c>
      <c r="Y38" s="158">
        <v>27</v>
      </c>
      <c r="Z38" s="190" t="s">
        <v>1618</v>
      </c>
      <c r="AA38" s="160"/>
    </row>
    <row r="39" spans="4:27" x14ac:dyDescent="0.25">
      <c r="D39" s="128">
        <v>1</v>
      </c>
      <c r="E39" s="7">
        <v>44562</v>
      </c>
      <c r="F39" s="169">
        <v>300</v>
      </c>
      <c r="I39" s="191" t="s">
        <v>534</v>
      </c>
      <c r="J39" s="192" t="s">
        <v>1620</v>
      </c>
      <c r="P39" s="355" t="s">
        <v>321</v>
      </c>
      <c r="Q39" s="356"/>
      <c r="R39" s="357"/>
      <c r="T39" s="148" t="s">
        <v>1621</v>
      </c>
      <c r="U39" s="156" t="s">
        <v>693</v>
      </c>
      <c r="V39" s="150">
        <v>29</v>
      </c>
      <c r="W39" s="157" t="s">
        <v>1599</v>
      </c>
      <c r="Y39" s="158">
        <v>28</v>
      </c>
      <c r="Z39" s="190" t="s">
        <v>655</v>
      </c>
      <c r="AA39" s="160"/>
    </row>
    <row r="40" spans="4:27" x14ac:dyDescent="0.25">
      <c r="D40" s="128">
        <v>1</v>
      </c>
      <c r="E40" s="7">
        <v>44927</v>
      </c>
      <c r="F40" s="169">
        <v>350</v>
      </c>
      <c r="I40" s="179" t="s">
        <v>1624</v>
      </c>
      <c r="J40" s="194"/>
      <c r="P40" s="343" t="s">
        <v>330</v>
      </c>
      <c r="Q40" s="360"/>
      <c r="R40" s="344"/>
      <c r="T40" s="148" t="s">
        <v>1625</v>
      </c>
      <c r="U40" s="149" t="s">
        <v>1626</v>
      </c>
      <c r="V40" s="150">
        <v>30</v>
      </c>
      <c r="W40" s="151" t="s">
        <v>1599</v>
      </c>
      <c r="Y40" s="158">
        <v>29</v>
      </c>
      <c r="Z40" s="190" t="s">
        <v>1627</v>
      </c>
      <c r="AA40" s="160"/>
    </row>
    <row r="41" spans="4:27" x14ac:dyDescent="0.25">
      <c r="D41" s="128">
        <v>1</v>
      </c>
      <c r="E41" s="7">
        <v>45292</v>
      </c>
      <c r="F41" s="169">
        <v>400</v>
      </c>
      <c r="I41" s="186" t="s">
        <v>539</v>
      </c>
      <c r="J41" s="198"/>
      <c r="P41" s="336" t="s">
        <v>639</v>
      </c>
      <c r="Q41" s="361"/>
      <c r="R41" s="338"/>
      <c r="T41" s="148" t="s">
        <v>1629</v>
      </c>
      <c r="U41" s="156" t="s">
        <v>1630</v>
      </c>
      <c r="V41" s="150">
        <v>31</v>
      </c>
      <c r="W41" s="157" t="s">
        <v>1599</v>
      </c>
      <c r="Y41" s="158">
        <v>30</v>
      </c>
      <c r="Z41" s="190" t="s">
        <v>1631</v>
      </c>
      <c r="AA41" s="160"/>
    </row>
    <row r="42" spans="4:27" ht="15.75" thickBot="1" x14ac:dyDescent="0.3">
      <c r="D42" s="128">
        <v>2</v>
      </c>
      <c r="E42" s="7">
        <v>44927</v>
      </c>
      <c r="F42" s="169">
        <v>200</v>
      </c>
      <c r="I42" s="179" t="s">
        <v>598</v>
      </c>
      <c r="J42" s="194"/>
      <c r="P42" s="347" t="s">
        <v>323</v>
      </c>
      <c r="Q42" s="348"/>
      <c r="R42" s="349"/>
      <c r="T42" s="148" t="s">
        <v>1632</v>
      </c>
      <c r="U42" s="149" t="s">
        <v>1633</v>
      </c>
      <c r="V42" s="150">
        <v>32</v>
      </c>
      <c r="W42" s="151" t="s">
        <v>1599</v>
      </c>
      <c r="Y42" s="158">
        <v>31</v>
      </c>
      <c r="Z42" s="190" t="s">
        <v>658</v>
      </c>
      <c r="AA42" s="160"/>
    </row>
    <row r="43" spans="4:27" x14ac:dyDescent="0.25">
      <c r="D43" s="128">
        <v>2</v>
      </c>
      <c r="E43" s="7">
        <v>45292</v>
      </c>
      <c r="F43" s="169">
        <v>225</v>
      </c>
      <c r="I43" s="186" t="s">
        <v>1634</v>
      </c>
      <c r="J43" s="198"/>
      <c r="T43" s="148" t="s">
        <v>1635</v>
      </c>
      <c r="U43" s="156" t="s">
        <v>1636</v>
      </c>
      <c r="V43" s="150">
        <v>33</v>
      </c>
      <c r="W43" s="157" t="s">
        <v>1637</v>
      </c>
      <c r="Y43" s="158">
        <v>32</v>
      </c>
      <c r="Z43" s="190" t="s">
        <v>1638</v>
      </c>
      <c r="AA43" s="160"/>
    </row>
    <row r="44" spans="4:27" x14ac:dyDescent="0.25">
      <c r="D44" s="128">
        <v>3</v>
      </c>
      <c r="E44" s="7">
        <v>44927</v>
      </c>
      <c r="F44" s="169">
        <v>100</v>
      </c>
      <c r="I44" s="179" t="s">
        <v>540</v>
      </c>
      <c r="J44" s="194" t="str">
        <f>CHAR(252)</f>
        <v>ü</v>
      </c>
      <c r="T44" s="148" t="s">
        <v>1639</v>
      </c>
      <c r="U44" s="149" t="s">
        <v>1640</v>
      </c>
      <c r="V44" s="150">
        <v>34</v>
      </c>
      <c r="W44" s="151" t="s">
        <v>1637</v>
      </c>
      <c r="Y44" s="158">
        <v>33</v>
      </c>
      <c r="Z44" s="190" t="s">
        <v>1641</v>
      </c>
      <c r="AA44" s="160"/>
    </row>
    <row r="45" spans="4:27" ht="15.75" thickBot="1" x14ac:dyDescent="0.3">
      <c r="D45" s="128">
        <v>3</v>
      </c>
      <c r="E45" s="7">
        <v>45292</v>
      </c>
      <c r="F45" s="169">
        <v>115</v>
      </c>
      <c r="I45" s="187"/>
      <c r="J45" s="208"/>
      <c r="T45" s="148" t="s">
        <v>1642</v>
      </c>
      <c r="U45" s="156" t="s">
        <v>1643</v>
      </c>
      <c r="V45" s="150">
        <v>35</v>
      </c>
      <c r="W45" s="157" t="s">
        <v>1637</v>
      </c>
      <c r="Y45" s="158">
        <v>34</v>
      </c>
      <c r="Z45" s="190" t="s">
        <v>657</v>
      </c>
      <c r="AA45" s="160"/>
    </row>
    <row r="46" spans="4:27" x14ac:dyDescent="0.25">
      <c r="D46" s="128">
        <v>4</v>
      </c>
      <c r="E46" s="7">
        <v>44927</v>
      </c>
      <c r="F46" s="169">
        <v>200</v>
      </c>
      <c r="T46" s="148" t="s">
        <v>393</v>
      </c>
      <c r="U46" s="149" t="s">
        <v>392</v>
      </c>
      <c r="V46" s="150">
        <v>36</v>
      </c>
      <c r="W46" s="151" t="s">
        <v>1637</v>
      </c>
      <c r="Y46" s="158">
        <v>35</v>
      </c>
      <c r="Z46" s="159" t="s">
        <v>1644</v>
      </c>
      <c r="AA46" s="160" t="s">
        <v>1645</v>
      </c>
    </row>
    <row r="47" spans="4:27" ht="15.75" thickBot="1" x14ac:dyDescent="0.3">
      <c r="D47" s="128">
        <v>4</v>
      </c>
      <c r="E47" s="7">
        <v>45292</v>
      </c>
      <c r="F47" s="169">
        <v>225</v>
      </c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1646</v>
      </c>
      <c r="AA47" s="160"/>
    </row>
    <row r="48" spans="4:27" x14ac:dyDescent="0.25">
      <c r="F48" s="181"/>
      <c r="I48" s="331" t="s">
        <v>1648</v>
      </c>
      <c r="J48" s="332"/>
      <c r="P48" s="367" t="s">
        <v>1619</v>
      </c>
      <c r="Q48" s="368"/>
      <c r="R48" s="369"/>
      <c r="T48" s="148" t="s">
        <v>433</v>
      </c>
      <c r="U48" s="149" t="s">
        <v>1649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6:27" x14ac:dyDescent="0.25">
      <c r="F49" s="181"/>
      <c r="I49" s="336" t="s">
        <v>1190</v>
      </c>
      <c r="J49" s="338"/>
      <c r="P49" s="191" t="s">
        <v>1622</v>
      </c>
      <c r="Q49" s="192" t="s">
        <v>1623</v>
      </c>
      <c r="R49" s="193" t="s">
        <v>1620</v>
      </c>
      <c r="T49" s="148" t="s">
        <v>1650</v>
      </c>
      <c r="U49" s="156" t="s">
        <v>1651</v>
      </c>
      <c r="V49" s="150">
        <v>39</v>
      </c>
      <c r="W49" s="157" t="s">
        <v>430</v>
      </c>
      <c r="Y49" s="158">
        <v>38</v>
      </c>
      <c r="Z49" s="159" t="s">
        <v>1652</v>
      </c>
      <c r="AA49" s="160"/>
    </row>
    <row r="50" spans="6:27" x14ac:dyDescent="0.25">
      <c r="F50" s="181"/>
      <c r="I50" s="343" t="s">
        <v>1178</v>
      </c>
      <c r="J50" s="344"/>
      <c r="P50" s="195" t="s">
        <v>1628</v>
      </c>
      <c r="Q50" s="196">
        <v>0</v>
      </c>
      <c r="R50" s="197"/>
      <c r="T50" s="148" t="s">
        <v>435</v>
      </c>
      <c r="U50" s="149" t="s">
        <v>1653</v>
      </c>
      <c r="V50" s="150">
        <v>40</v>
      </c>
      <c r="W50" s="151" t="s">
        <v>430</v>
      </c>
      <c r="Y50" s="158">
        <v>39</v>
      </c>
      <c r="Z50" s="159" t="s">
        <v>1654</v>
      </c>
      <c r="AA50" s="160" t="s">
        <v>1655</v>
      </c>
    </row>
    <row r="51" spans="6:27" ht="15.75" thickBot="1" x14ac:dyDescent="0.3">
      <c r="F51" s="181"/>
      <c r="I51" s="336" t="s">
        <v>1193</v>
      </c>
      <c r="J51" s="338"/>
      <c r="P51" s="199" t="s">
        <v>541</v>
      </c>
      <c r="Q51" s="200">
        <v>15</v>
      </c>
      <c r="R51" s="201"/>
      <c r="T51" s="148" t="s">
        <v>1656</v>
      </c>
      <c r="U51" s="156" t="s">
        <v>1657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6:27" x14ac:dyDescent="0.25">
      <c r="F52" s="181"/>
      <c r="I52" s="343" t="s">
        <v>406</v>
      </c>
      <c r="J52" s="344"/>
      <c r="P52" s="202" t="s">
        <v>537</v>
      </c>
      <c r="Q52" s="203">
        <v>30</v>
      </c>
      <c r="R52" s="204"/>
      <c r="T52" s="148" t="s">
        <v>1658</v>
      </c>
      <c r="U52" s="149" t="s">
        <v>1659</v>
      </c>
      <c r="V52" s="150">
        <v>42</v>
      </c>
      <c r="W52" s="151" t="s">
        <v>430</v>
      </c>
    </row>
    <row r="53" spans="6:27" x14ac:dyDescent="0.25">
      <c r="F53" s="181"/>
      <c r="I53" s="336" t="s">
        <v>1172</v>
      </c>
      <c r="J53" s="338"/>
      <c r="P53" s="199" t="s">
        <v>603</v>
      </c>
      <c r="Q53" s="200">
        <v>60</v>
      </c>
      <c r="R53" s="201"/>
      <c r="T53" s="148" t="s">
        <v>1660</v>
      </c>
      <c r="U53" s="156" t="s">
        <v>1661</v>
      </c>
      <c r="V53" s="150">
        <v>43</v>
      </c>
      <c r="W53" s="157" t="s">
        <v>1662</v>
      </c>
    </row>
    <row r="54" spans="6:27" ht="15.75" thickBot="1" x14ac:dyDescent="0.3">
      <c r="F54" s="181"/>
      <c r="I54" s="182" t="s">
        <v>1215</v>
      </c>
      <c r="J54" s="184"/>
      <c r="P54" s="205"/>
      <c r="Q54" s="206"/>
      <c r="R54" s="207"/>
      <c r="T54" s="148" t="s">
        <v>1663</v>
      </c>
      <c r="U54" s="149" t="s">
        <v>1664</v>
      </c>
      <c r="V54" s="150">
        <v>44</v>
      </c>
      <c r="W54" s="151" t="s">
        <v>1662</v>
      </c>
    </row>
    <row r="55" spans="6:27" x14ac:dyDescent="0.25">
      <c r="F55" s="181"/>
      <c r="I55" s="343" t="s">
        <v>1665</v>
      </c>
      <c r="J55" s="344"/>
      <c r="T55" s="148" t="s">
        <v>1181</v>
      </c>
      <c r="U55" s="156" t="s">
        <v>691</v>
      </c>
      <c r="V55" s="150">
        <v>45</v>
      </c>
      <c r="W55" s="157" t="s">
        <v>1662</v>
      </c>
    </row>
    <row r="56" spans="6:27" ht="15.75" thickBot="1" x14ac:dyDescent="0.3">
      <c r="F56" s="181"/>
      <c r="I56" s="362" t="s">
        <v>1220</v>
      </c>
      <c r="J56" s="363"/>
      <c r="T56" s="148" t="s">
        <v>346</v>
      </c>
      <c r="U56" s="149" t="s">
        <v>345</v>
      </c>
      <c r="V56" s="150">
        <v>46</v>
      </c>
      <c r="W56" s="151" t="s">
        <v>1662</v>
      </c>
    </row>
    <row r="57" spans="6:27" x14ac:dyDescent="0.25">
      <c r="F57" s="181"/>
      <c r="T57" s="148" t="s">
        <v>809</v>
      </c>
      <c r="U57" s="156" t="s">
        <v>808</v>
      </c>
      <c r="V57" s="150">
        <v>47</v>
      </c>
      <c r="W57" s="157" t="s">
        <v>1662</v>
      </c>
    </row>
    <row r="58" spans="6:27" x14ac:dyDescent="0.25">
      <c r="F58" s="181"/>
      <c r="T58" s="148" t="s">
        <v>1666</v>
      </c>
      <c r="U58" s="149" t="s">
        <v>1667</v>
      </c>
      <c r="V58" s="150">
        <v>48</v>
      </c>
      <c r="W58" s="151" t="s">
        <v>1662</v>
      </c>
    </row>
    <row r="59" spans="6:27" x14ac:dyDescent="0.25">
      <c r="F59" s="181"/>
      <c r="T59" s="148" t="s">
        <v>803</v>
      </c>
      <c r="U59" s="156" t="s">
        <v>802</v>
      </c>
      <c r="V59" s="150">
        <v>49</v>
      </c>
      <c r="W59" s="157" t="s">
        <v>1662</v>
      </c>
    </row>
    <row r="60" spans="6:27" x14ac:dyDescent="0.25">
      <c r="F60" s="181"/>
      <c r="T60" s="148" t="s">
        <v>438</v>
      </c>
      <c r="U60" s="149" t="s">
        <v>1182</v>
      </c>
      <c r="V60" s="150">
        <v>50</v>
      </c>
      <c r="W60" s="151" t="s">
        <v>1662</v>
      </c>
    </row>
    <row r="61" spans="6:27" x14ac:dyDescent="0.25">
      <c r="F61" s="181"/>
      <c r="T61" s="148" t="s">
        <v>1668</v>
      </c>
      <c r="U61" s="156" t="s">
        <v>503</v>
      </c>
      <c r="V61" s="150">
        <v>66</v>
      </c>
      <c r="W61" s="157" t="s">
        <v>1662</v>
      </c>
    </row>
    <row r="62" spans="6:27" x14ac:dyDescent="0.25">
      <c r="F62" s="181"/>
      <c r="T62" s="148" t="s">
        <v>439</v>
      </c>
      <c r="U62" s="149" t="s">
        <v>494</v>
      </c>
      <c r="V62" s="150">
        <v>51</v>
      </c>
      <c r="W62" s="151" t="s">
        <v>1662</v>
      </c>
    </row>
    <row r="63" spans="6:27" x14ac:dyDescent="0.25">
      <c r="F63" s="181"/>
      <c r="T63" s="148" t="s">
        <v>1204</v>
      </c>
      <c r="U63" s="156" t="s">
        <v>454</v>
      </c>
      <c r="V63" s="150">
        <v>52</v>
      </c>
      <c r="W63" s="157" t="s">
        <v>1662</v>
      </c>
      <c r="Z63" s="22"/>
    </row>
    <row r="64" spans="6:27" x14ac:dyDescent="0.25">
      <c r="F64" s="181"/>
      <c r="T64" s="148" t="s">
        <v>501</v>
      </c>
      <c r="U64" s="149" t="s">
        <v>500</v>
      </c>
      <c r="V64" s="150">
        <v>62</v>
      </c>
      <c r="W64" s="151" t="s">
        <v>1662</v>
      </c>
    </row>
    <row r="65" spans="4:23" x14ac:dyDescent="0.25">
      <c r="F65" s="181"/>
      <c r="T65" s="148" t="s">
        <v>368</v>
      </c>
      <c r="U65" s="156" t="s">
        <v>367</v>
      </c>
      <c r="V65" s="150">
        <v>53</v>
      </c>
      <c r="W65" s="157" t="s">
        <v>1662</v>
      </c>
    </row>
    <row r="66" spans="4:23" x14ac:dyDescent="0.25">
      <c r="F66" s="181"/>
      <c r="T66" s="148" t="s">
        <v>321</v>
      </c>
      <c r="U66" s="149" t="s">
        <v>365</v>
      </c>
      <c r="V66" s="150">
        <v>54</v>
      </c>
      <c r="W66" s="151" t="s">
        <v>1662</v>
      </c>
    </row>
    <row r="67" spans="4:23" x14ac:dyDescent="0.25">
      <c r="F67" s="181"/>
      <c r="T67" s="148" t="s">
        <v>370</v>
      </c>
      <c r="U67" s="156" t="s">
        <v>369</v>
      </c>
      <c r="V67" s="150">
        <v>55</v>
      </c>
      <c r="W67" s="157" t="s">
        <v>1662</v>
      </c>
    </row>
    <row r="68" spans="4:23" x14ac:dyDescent="0.25">
      <c r="F68" s="181"/>
      <c r="T68" s="148" t="s">
        <v>424</v>
      </c>
      <c r="U68" s="149" t="s">
        <v>423</v>
      </c>
      <c r="V68" s="150">
        <v>56</v>
      </c>
      <c r="W68" s="151" t="s">
        <v>1662</v>
      </c>
    </row>
    <row r="69" spans="4:23" x14ac:dyDescent="0.25">
      <c r="T69" s="148" t="s">
        <v>410</v>
      </c>
      <c r="U69" s="156" t="s">
        <v>409</v>
      </c>
      <c r="V69" s="150">
        <v>57</v>
      </c>
      <c r="W69" s="157" t="s">
        <v>1662</v>
      </c>
    </row>
    <row r="70" spans="4:23" x14ac:dyDescent="0.25">
      <c r="T70" s="148" t="s">
        <v>1669</v>
      </c>
      <c r="U70" s="149" t="s">
        <v>1670</v>
      </c>
      <c r="V70" s="150">
        <v>58</v>
      </c>
      <c r="W70" s="151" t="s">
        <v>1662</v>
      </c>
    </row>
    <row r="71" spans="4:23" x14ac:dyDescent="0.25">
      <c r="T71" s="148" t="s">
        <v>1671</v>
      </c>
      <c r="U71" s="156" t="s">
        <v>1672</v>
      </c>
      <c r="V71" s="150">
        <v>59</v>
      </c>
      <c r="W71" s="157" t="s">
        <v>1662</v>
      </c>
    </row>
    <row r="72" spans="4:23" x14ac:dyDescent="0.25">
      <c r="T72" s="148" t="s">
        <v>565</v>
      </c>
      <c r="U72" s="149" t="s">
        <v>564</v>
      </c>
      <c r="V72" s="150">
        <v>60</v>
      </c>
      <c r="W72" s="151" t="s">
        <v>1662</v>
      </c>
    </row>
    <row r="73" spans="4:23" ht="15.75" thickBot="1" x14ac:dyDescent="0.3">
      <c r="T73" s="148" t="s">
        <v>1224</v>
      </c>
      <c r="U73" s="156" t="s">
        <v>1223</v>
      </c>
      <c r="V73" s="150">
        <v>63</v>
      </c>
      <c r="W73" s="157" t="s">
        <v>1662</v>
      </c>
    </row>
    <row r="74" spans="4:23" ht="15.75" thickBot="1" x14ac:dyDescent="0.3">
      <c r="D74" s="313" t="s">
        <v>1647</v>
      </c>
      <c r="E74" s="314"/>
      <c r="F74" s="315"/>
      <c r="T74" s="148" t="s">
        <v>1226</v>
      </c>
      <c r="U74" s="149" t="s">
        <v>1225</v>
      </c>
      <c r="V74" s="150">
        <v>64</v>
      </c>
      <c r="W74" s="151" t="s">
        <v>1662</v>
      </c>
    </row>
    <row r="75" spans="4:23" x14ac:dyDescent="0.25">
      <c r="D75" s="350" t="s">
        <v>1550</v>
      </c>
      <c r="E75" s="351"/>
      <c r="F75" s="352"/>
      <c r="T75" s="148" t="s">
        <v>1228</v>
      </c>
      <c r="U75" s="156" t="s">
        <v>1227</v>
      </c>
      <c r="V75" s="150">
        <v>65</v>
      </c>
      <c r="W75" s="157" t="s">
        <v>1662</v>
      </c>
    </row>
    <row r="76" spans="4:23" ht="15.75" thickBot="1" x14ac:dyDescent="0.3">
      <c r="D76" s="370">
        <v>350</v>
      </c>
      <c r="E76" s="371"/>
      <c r="F76" s="372"/>
      <c r="T76" s="148" t="s">
        <v>1673</v>
      </c>
      <c r="U76" s="149" t="s">
        <v>1674</v>
      </c>
      <c r="V76" s="150">
        <v>61</v>
      </c>
      <c r="W76" s="151" t="s">
        <v>1662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2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3" customWidth="1"/>
  </cols>
  <sheetData>
    <row r="1" spans="1:13" s="6" customFormat="1" x14ac:dyDescent="0.25">
      <c r="A1" s="215" t="s">
        <v>1237</v>
      </c>
      <c r="B1" s="216" t="s">
        <v>3</v>
      </c>
      <c r="C1" s="217" t="s">
        <v>1163</v>
      </c>
      <c r="D1" s="217" t="s">
        <v>1164</v>
      </c>
      <c r="E1" s="218" t="s">
        <v>1165</v>
      </c>
      <c r="F1" s="215" t="s">
        <v>472</v>
      </c>
      <c r="G1" s="217" t="s">
        <v>335</v>
      </c>
      <c r="H1" s="219" t="s">
        <v>1169</v>
      </c>
      <c r="I1" s="220" t="s">
        <v>1166</v>
      </c>
      <c r="J1" s="220" t="s">
        <v>1167</v>
      </c>
      <c r="K1" s="220" t="s">
        <v>1168</v>
      </c>
      <c r="L1" s="220" t="s">
        <v>1170</v>
      </c>
      <c r="M1" s="220" t="s">
        <v>1171</v>
      </c>
    </row>
    <row r="2" spans="1:13" x14ac:dyDescent="0.25">
      <c r="A2" s="55">
        <v>1</v>
      </c>
      <c r="B2" s="98">
        <v>45454</v>
      </c>
      <c r="C2" s="56" t="s">
        <v>1190</v>
      </c>
      <c r="D2" s="56" t="s">
        <v>1255</v>
      </c>
      <c r="E2" s="56" t="s">
        <v>1256</v>
      </c>
      <c r="F2" s="55" t="s">
        <v>345</v>
      </c>
      <c r="G2" s="56" t="s">
        <v>346</v>
      </c>
      <c r="H2" s="55" t="s">
        <v>1248</v>
      </c>
      <c r="I2" s="221">
        <v>100</v>
      </c>
      <c r="J2" s="221" t="s">
        <v>1258</v>
      </c>
      <c r="K2" s="221" t="s">
        <v>1259</v>
      </c>
      <c r="L2" s="221" t="s">
        <v>1260</v>
      </c>
      <c r="M2" s="221" t="s">
        <v>1261</v>
      </c>
    </row>
    <row r="3" spans="1:13" x14ac:dyDescent="0.25">
      <c r="A3" s="55">
        <v>1</v>
      </c>
      <c r="B3" s="98">
        <v>45454</v>
      </c>
      <c r="C3" s="56" t="s">
        <v>1190</v>
      </c>
      <c r="D3" s="56" t="s">
        <v>1255</v>
      </c>
      <c r="E3" s="56" t="s">
        <v>1256</v>
      </c>
      <c r="F3" s="55" t="s">
        <v>802</v>
      </c>
      <c r="G3" s="56" t="s">
        <v>803</v>
      </c>
      <c r="H3" s="55" t="s">
        <v>1175</v>
      </c>
      <c r="I3" s="221">
        <v>59.95</v>
      </c>
      <c r="J3" s="221">
        <v>2.61</v>
      </c>
      <c r="K3" s="221">
        <v>5.2</v>
      </c>
      <c r="L3" s="221">
        <v>2.61</v>
      </c>
      <c r="M3" s="221">
        <v>5.2</v>
      </c>
    </row>
    <row r="4" spans="1:13" x14ac:dyDescent="0.25">
      <c r="A4" s="55">
        <v>2</v>
      </c>
      <c r="B4" s="98">
        <v>45454</v>
      </c>
      <c r="C4" s="56" t="s">
        <v>1193</v>
      </c>
      <c r="D4" s="56" t="s">
        <v>1262</v>
      </c>
      <c r="E4" s="56" t="s">
        <v>1263</v>
      </c>
      <c r="F4" s="55" t="s">
        <v>802</v>
      </c>
      <c r="G4" s="56" t="s">
        <v>803</v>
      </c>
      <c r="H4" s="55" t="s">
        <v>1175</v>
      </c>
      <c r="I4" s="221">
        <v>23.95</v>
      </c>
      <c r="J4" s="221">
        <v>1.04</v>
      </c>
      <c r="K4" s="221">
        <v>2.08</v>
      </c>
      <c r="L4" s="221">
        <v>1.04</v>
      </c>
      <c r="M4" s="221">
        <v>2.08</v>
      </c>
    </row>
    <row r="5" spans="1:13" x14ac:dyDescent="0.25">
      <c r="A5" s="55">
        <v>3</v>
      </c>
      <c r="B5" s="98">
        <v>45453</v>
      </c>
      <c r="C5" s="56" t="s">
        <v>1178</v>
      </c>
      <c r="D5" s="56" t="s">
        <v>1273</v>
      </c>
      <c r="E5" s="56"/>
      <c r="F5" s="55" t="s">
        <v>1182</v>
      </c>
      <c r="G5" s="56" t="s">
        <v>438</v>
      </c>
      <c r="H5" s="55" t="s">
        <v>1175</v>
      </c>
      <c r="I5" s="221">
        <v>119</v>
      </c>
      <c r="J5" s="221">
        <v>5.18</v>
      </c>
      <c r="K5" s="221">
        <v>10.32</v>
      </c>
      <c r="L5" s="221">
        <v>5.18</v>
      </c>
      <c r="M5" s="221">
        <v>10.32</v>
      </c>
    </row>
    <row r="6" spans="1:13" x14ac:dyDescent="0.25">
      <c r="A6" s="55">
        <v>3</v>
      </c>
      <c r="B6" s="98">
        <v>45453</v>
      </c>
      <c r="C6" s="56" t="s">
        <v>1178</v>
      </c>
      <c r="D6" s="56" t="s">
        <v>1273</v>
      </c>
      <c r="E6" s="56"/>
      <c r="F6" s="55" t="s">
        <v>1182</v>
      </c>
      <c r="G6" s="56" t="s">
        <v>438</v>
      </c>
      <c r="H6" s="55" t="s">
        <v>1175</v>
      </c>
      <c r="I6" s="221">
        <v>110.95</v>
      </c>
      <c r="J6" s="221">
        <v>4.82</v>
      </c>
      <c r="K6" s="221">
        <v>9.6300000000000008</v>
      </c>
      <c r="L6" s="221">
        <v>4.82</v>
      </c>
      <c r="M6" s="221">
        <v>9.6300000000000008</v>
      </c>
    </row>
    <row r="7" spans="1:13" x14ac:dyDescent="0.25">
      <c r="A7" s="55">
        <v>4</v>
      </c>
      <c r="B7" s="98">
        <v>45456</v>
      </c>
      <c r="C7" s="56" t="s">
        <v>1193</v>
      </c>
      <c r="D7" s="56" t="s">
        <v>1320</v>
      </c>
      <c r="E7" s="56"/>
      <c r="F7" s="55" t="s">
        <v>454</v>
      </c>
      <c r="G7" s="56" t="s">
        <v>1204</v>
      </c>
      <c r="H7" s="55" t="s">
        <v>1175</v>
      </c>
      <c r="I7" s="221">
        <v>29.95</v>
      </c>
      <c r="J7" s="221">
        <v>1.3</v>
      </c>
      <c r="K7" s="221">
        <v>2.6</v>
      </c>
      <c r="L7" s="221">
        <v>1.3</v>
      </c>
      <c r="M7" s="221">
        <v>2.6</v>
      </c>
    </row>
    <row r="8" spans="1:13" x14ac:dyDescent="0.25">
      <c r="A8" s="55">
        <v>5</v>
      </c>
      <c r="B8" s="98">
        <v>45454</v>
      </c>
      <c r="C8" s="56" t="s">
        <v>1178</v>
      </c>
      <c r="D8" s="56" t="s">
        <v>1321</v>
      </c>
      <c r="E8" s="56"/>
      <c r="F8" s="55" t="s">
        <v>1182</v>
      </c>
      <c r="G8" s="56" t="s">
        <v>438</v>
      </c>
      <c r="H8" s="55" t="s">
        <v>1175</v>
      </c>
      <c r="I8" s="221">
        <v>39.950000000000003</v>
      </c>
      <c r="J8" s="221">
        <v>1.74</v>
      </c>
      <c r="K8" s="221">
        <v>3.47</v>
      </c>
      <c r="L8" s="221">
        <v>1.74</v>
      </c>
      <c r="M8" s="221">
        <v>3.47</v>
      </c>
    </row>
    <row r="9" spans="1:13" x14ac:dyDescent="0.25">
      <c r="A9" s="55">
        <v>5</v>
      </c>
      <c r="B9" s="98">
        <v>45454</v>
      </c>
      <c r="C9" s="56" t="s">
        <v>1178</v>
      </c>
      <c r="D9" s="56" t="s">
        <v>1321</v>
      </c>
      <c r="E9" s="56"/>
      <c r="F9" s="55" t="s">
        <v>1182</v>
      </c>
      <c r="G9" s="56" t="s">
        <v>438</v>
      </c>
      <c r="H9" s="55" t="s">
        <v>1175</v>
      </c>
      <c r="I9" s="221">
        <v>19.95</v>
      </c>
      <c r="J9" s="221">
        <v>0.87</v>
      </c>
      <c r="K9" s="221">
        <v>1.73</v>
      </c>
      <c r="L9" s="221">
        <v>0.87</v>
      </c>
      <c r="M9" s="221">
        <v>1.73</v>
      </c>
    </row>
    <row r="10" spans="1:13" x14ac:dyDescent="0.25">
      <c r="A10" s="55">
        <v>5</v>
      </c>
      <c r="B10" s="98">
        <v>45454</v>
      </c>
      <c r="C10" s="56" t="s">
        <v>1178</v>
      </c>
      <c r="D10" s="56" t="s">
        <v>1321</v>
      </c>
      <c r="E10" s="56"/>
      <c r="F10" s="55" t="s">
        <v>1182</v>
      </c>
      <c r="G10" s="56" t="s">
        <v>438</v>
      </c>
      <c r="H10" s="55" t="s">
        <v>1175</v>
      </c>
      <c r="I10" s="221">
        <v>9.9499999999999993</v>
      </c>
      <c r="J10" s="221">
        <v>0.43</v>
      </c>
      <c r="K10" s="221">
        <v>0.86</v>
      </c>
      <c r="L10" s="221">
        <v>0.43</v>
      </c>
      <c r="M10" s="221">
        <v>0.86</v>
      </c>
    </row>
    <row r="11" spans="1:13" x14ac:dyDescent="0.25">
      <c r="A11" s="55">
        <v>5</v>
      </c>
      <c r="B11" s="98">
        <v>45454</v>
      </c>
      <c r="C11" s="56" t="s">
        <v>1178</v>
      </c>
      <c r="D11" s="56" t="s">
        <v>1321</v>
      </c>
      <c r="E11" s="56"/>
      <c r="F11" s="55" t="s">
        <v>1182</v>
      </c>
      <c r="G11" s="56" t="s">
        <v>438</v>
      </c>
      <c r="H11" s="55" t="s">
        <v>1175</v>
      </c>
      <c r="I11" s="221">
        <v>29.95</v>
      </c>
      <c r="J11" s="221">
        <v>1.3</v>
      </c>
      <c r="K11" s="221">
        <v>2.6</v>
      </c>
      <c r="L11" s="221">
        <v>1.3</v>
      </c>
      <c r="M11" s="221">
        <v>2.6</v>
      </c>
    </row>
    <row r="12" spans="1:13" x14ac:dyDescent="0.25">
      <c r="A12" s="55">
        <v>5</v>
      </c>
      <c r="B12" s="98">
        <v>45454</v>
      </c>
      <c r="C12" s="56" t="s">
        <v>1178</v>
      </c>
      <c r="D12" s="56" t="s">
        <v>1321</v>
      </c>
      <c r="E12" s="56"/>
      <c r="F12" s="55" t="s">
        <v>1182</v>
      </c>
      <c r="G12" s="56" t="s">
        <v>438</v>
      </c>
      <c r="H12" s="55" t="s">
        <v>1175</v>
      </c>
      <c r="I12" s="221">
        <v>49.95</v>
      </c>
      <c r="J12" s="221">
        <v>2.17</v>
      </c>
      <c r="K12" s="221">
        <v>4.33</v>
      </c>
      <c r="L12" s="221">
        <v>2.17</v>
      </c>
      <c r="M12" s="221">
        <v>4.33</v>
      </c>
    </row>
    <row r="13" spans="1:13" x14ac:dyDescent="0.25">
      <c r="A13" s="55">
        <v>6</v>
      </c>
      <c r="B13" s="98">
        <v>45457</v>
      </c>
      <c r="C13" s="56" t="s">
        <v>1178</v>
      </c>
      <c r="D13" s="56" t="s">
        <v>1312</v>
      </c>
      <c r="E13" s="56"/>
      <c r="F13" s="55" t="s">
        <v>423</v>
      </c>
      <c r="G13" s="56" t="s">
        <v>424</v>
      </c>
      <c r="H13" s="55" t="s">
        <v>1175</v>
      </c>
      <c r="I13" s="221">
        <v>299.95</v>
      </c>
      <c r="J13" s="221">
        <v>13.04</v>
      </c>
      <c r="K13" s="221">
        <v>26.02</v>
      </c>
      <c r="L13" s="221">
        <v>13.04</v>
      </c>
      <c r="M13" s="221">
        <v>26.02</v>
      </c>
    </row>
  </sheetData>
  <conditionalFormatting sqref="A2:M9999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3" customWidth="1"/>
  </cols>
  <sheetData>
    <row r="1" spans="1:16" s="6" customFormat="1" ht="15" customHeight="1" x14ac:dyDescent="0.25">
      <c r="A1" s="93" t="s">
        <v>689</v>
      </c>
      <c r="B1" s="97" t="s">
        <v>3</v>
      </c>
      <c r="C1" s="93" t="s">
        <v>1163</v>
      </c>
      <c r="D1" s="93" t="s">
        <v>1164</v>
      </c>
      <c r="E1" s="93" t="s">
        <v>1679</v>
      </c>
      <c r="F1" s="93" t="s">
        <v>1165</v>
      </c>
      <c r="G1" s="93" t="s">
        <v>472</v>
      </c>
      <c r="H1" s="93" t="s">
        <v>335</v>
      </c>
      <c r="I1" s="93" t="s">
        <v>1169</v>
      </c>
      <c r="J1" s="93" t="s">
        <v>1166</v>
      </c>
      <c r="K1" s="93" t="s">
        <v>1167</v>
      </c>
      <c r="L1" s="93" t="s">
        <v>1168</v>
      </c>
      <c r="M1" s="93" t="s">
        <v>1170</v>
      </c>
      <c r="N1" s="93" t="s">
        <v>1171</v>
      </c>
      <c r="O1" s="93" t="s">
        <v>338</v>
      </c>
      <c r="P1" s="212" t="s">
        <v>813</v>
      </c>
    </row>
    <row r="2" spans="1:16" ht="15" customHeight="1" x14ac:dyDescent="0.25">
      <c r="A2" s="55">
        <v>1</v>
      </c>
      <c r="B2" s="98">
        <v>45448</v>
      </c>
      <c r="C2" s="56" t="s">
        <v>1172</v>
      </c>
      <c r="D2" s="56" t="s">
        <v>1173</v>
      </c>
      <c r="E2" s="55"/>
      <c r="F2" s="22" t="s">
        <v>1174</v>
      </c>
      <c r="G2" s="55" t="s">
        <v>367</v>
      </c>
      <c r="H2" s="56" t="s">
        <v>368</v>
      </c>
      <c r="I2" s="55" t="s">
        <v>1175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99">
        <v>45448.793506944399</v>
      </c>
    </row>
    <row r="3" spans="1:16" ht="15" customHeight="1" x14ac:dyDescent="0.25">
      <c r="A3" s="55">
        <v>2</v>
      </c>
      <c r="B3" s="98">
        <v>45448</v>
      </c>
      <c r="C3" s="56" t="s">
        <v>1178</v>
      </c>
      <c r="D3" s="56" t="s">
        <v>1179</v>
      </c>
      <c r="E3" s="55"/>
      <c r="F3" s="22" t="s">
        <v>1180</v>
      </c>
      <c r="G3" s="55" t="s">
        <v>691</v>
      </c>
      <c r="H3" s="56" t="s">
        <v>1181</v>
      </c>
      <c r="I3" s="55" t="s">
        <v>1175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99">
        <v>45448.828298611101</v>
      </c>
    </row>
    <row r="4" spans="1:16" ht="15" customHeight="1" x14ac:dyDescent="0.25">
      <c r="A4" s="55">
        <v>2</v>
      </c>
      <c r="B4" s="98">
        <v>45448</v>
      </c>
      <c r="C4" s="56" t="s">
        <v>1178</v>
      </c>
      <c r="D4" s="56" t="s">
        <v>1179</v>
      </c>
      <c r="E4" s="55"/>
      <c r="F4" s="22" t="s">
        <v>1180</v>
      </c>
      <c r="G4" s="55" t="s">
        <v>1182</v>
      </c>
      <c r="H4" s="56" t="s">
        <v>438</v>
      </c>
      <c r="I4" s="55" t="s">
        <v>1175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99">
        <v>45448.828298611101</v>
      </c>
    </row>
    <row r="5" spans="1:16" ht="15" customHeight="1" x14ac:dyDescent="0.25">
      <c r="A5" s="55">
        <v>3</v>
      </c>
      <c r="B5" s="98">
        <v>45449</v>
      </c>
      <c r="C5" s="56" t="s">
        <v>406</v>
      </c>
      <c r="D5" s="56" t="s">
        <v>1185</v>
      </c>
      <c r="E5" s="55"/>
      <c r="F5" s="56" t="s">
        <v>1186</v>
      </c>
      <c r="G5" s="55" t="s">
        <v>691</v>
      </c>
      <c r="H5" s="56" t="s">
        <v>1181</v>
      </c>
      <c r="I5" s="55" t="s">
        <v>1175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99">
        <v>45449.2809837963</v>
      </c>
    </row>
    <row r="6" spans="1:16" ht="15" customHeight="1" x14ac:dyDescent="0.25">
      <c r="A6" s="55">
        <v>4</v>
      </c>
      <c r="B6" s="98">
        <v>45449</v>
      </c>
      <c r="C6" s="56" t="s">
        <v>1190</v>
      </c>
      <c r="D6" s="56" t="s">
        <v>1191</v>
      </c>
      <c r="E6" s="55"/>
      <c r="F6" s="56" t="s">
        <v>1192</v>
      </c>
      <c r="G6" s="55" t="s">
        <v>358</v>
      </c>
      <c r="H6" s="56" t="s">
        <v>359</v>
      </c>
      <c r="I6" s="55" t="s">
        <v>1201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99">
        <v>45449.304155092599</v>
      </c>
    </row>
    <row r="7" spans="1:16" ht="15" customHeight="1" x14ac:dyDescent="0.25">
      <c r="A7" s="55">
        <v>4</v>
      </c>
      <c r="B7" s="98">
        <v>45449</v>
      </c>
      <c r="C7" s="56" t="s">
        <v>1190</v>
      </c>
      <c r="D7" s="56" t="s">
        <v>1191</v>
      </c>
      <c r="E7" s="55"/>
      <c r="F7" s="56" t="s">
        <v>1192</v>
      </c>
      <c r="G7" s="55" t="s">
        <v>355</v>
      </c>
      <c r="H7" s="56" t="s">
        <v>356</v>
      </c>
      <c r="I7" s="55" t="s">
        <v>1201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99">
        <v>45449.304155092599</v>
      </c>
    </row>
    <row r="8" spans="1:16" ht="15" customHeight="1" x14ac:dyDescent="0.25">
      <c r="A8" s="55">
        <v>5</v>
      </c>
      <c r="B8" s="98">
        <v>45449</v>
      </c>
      <c r="C8" s="56" t="s">
        <v>1193</v>
      </c>
      <c r="D8" s="56" t="s">
        <v>1194</v>
      </c>
      <c r="E8" s="55"/>
      <c r="F8" s="56" t="s">
        <v>1195</v>
      </c>
      <c r="G8" s="55" t="s">
        <v>564</v>
      </c>
      <c r="H8" s="56" t="s">
        <v>565</v>
      </c>
      <c r="I8" s="55" t="s">
        <v>1196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99">
        <v>45449.529918981498</v>
      </c>
    </row>
    <row r="9" spans="1:16" ht="15" customHeight="1" x14ac:dyDescent="0.25">
      <c r="A9" s="55">
        <v>6</v>
      </c>
      <c r="B9" s="98">
        <v>45449</v>
      </c>
      <c r="C9" s="56" t="s">
        <v>1178</v>
      </c>
      <c r="D9" s="56" t="s">
        <v>1202</v>
      </c>
      <c r="E9" s="55"/>
      <c r="F9" s="56" t="s">
        <v>1203</v>
      </c>
      <c r="G9" s="55" t="s">
        <v>454</v>
      </c>
      <c r="H9" s="56" t="s">
        <v>1204</v>
      </c>
      <c r="I9" s="55" t="s">
        <v>1175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99">
        <v>45449.690358796302</v>
      </c>
    </row>
    <row r="10" spans="1:16" ht="15" customHeight="1" x14ac:dyDescent="0.25">
      <c r="A10" s="55">
        <v>7</v>
      </c>
      <c r="B10" s="98">
        <v>45449</v>
      </c>
      <c r="C10" s="56" t="s">
        <v>1193</v>
      </c>
      <c r="D10" s="56" t="s">
        <v>1205</v>
      </c>
      <c r="E10" s="55"/>
      <c r="F10" s="56" t="s">
        <v>1206</v>
      </c>
      <c r="G10" s="55" t="s">
        <v>423</v>
      </c>
      <c r="H10" s="56" t="s">
        <v>424</v>
      </c>
      <c r="I10" s="55" t="s">
        <v>1201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99">
        <v>45449.694965277798</v>
      </c>
    </row>
    <row r="11" spans="1:16" ht="15" customHeight="1" x14ac:dyDescent="0.25">
      <c r="A11" s="55">
        <v>8</v>
      </c>
      <c r="B11" s="98">
        <v>45449</v>
      </c>
      <c r="C11" s="56" t="s">
        <v>406</v>
      </c>
      <c r="D11" s="56" t="s">
        <v>1207</v>
      </c>
      <c r="E11" s="55"/>
      <c r="F11" s="56" t="s">
        <v>1208</v>
      </c>
      <c r="G11" s="55" t="s">
        <v>403</v>
      </c>
      <c r="H11" s="56" t="s">
        <v>404</v>
      </c>
      <c r="I11" s="55" t="s">
        <v>1201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99">
        <v>45449.696851851899</v>
      </c>
    </row>
    <row r="12" spans="1:16" ht="15" customHeight="1" x14ac:dyDescent="0.25">
      <c r="A12" s="55">
        <v>9</v>
      </c>
      <c r="B12" s="98">
        <v>45449</v>
      </c>
      <c r="C12" s="56" t="s">
        <v>1215</v>
      </c>
      <c r="D12" s="56" t="s">
        <v>1216</v>
      </c>
      <c r="E12" s="55"/>
      <c r="F12" s="56" t="s">
        <v>1217</v>
      </c>
      <c r="G12" s="55" t="s">
        <v>409</v>
      </c>
      <c r="H12" s="56" t="s">
        <v>410</v>
      </c>
      <c r="I12" s="55" t="s">
        <v>1201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99">
        <v>45449.710347222201</v>
      </c>
    </row>
    <row r="13" spans="1:16" ht="15" customHeight="1" x14ac:dyDescent="0.25">
      <c r="A13" s="55">
        <v>10</v>
      </c>
      <c r="B13" s="98">
        <v>45449</v>
      </c>
      <c r="C13" s="56" t="s">
        <v>1220</v>
      </c>
      <c r="D13" s="56" t="s">
        <v>1221</v>
      </c>
      <c r="E13" s="55"/>
      <c r="F13" s="56" t="s">
        <v>1222</v>
      </c>
      <c r="G13" s="55" t="s">
        <v>423</v>
      </c>
      <c r="H13" s="56" t="s">
        <v>424</v>
      </c>
      <c r="I13" s="55" t="s">
        <v>1201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99">
        <v>45449.724652777797</v>
      </c>
    </row>
    <row r="14" spans="1:16" ht="15" customHeight="1" x14ac:dyDescent="0.25">
      <c r="A14" s="55">
        <v>10</v>
      </c>
      <c r="B14" s="98">
        <v>45449</v>
      </c>
      <c r="C14" s="56" t="s">
        <v>1220</v>
      </c>
      <c r="D14" s="56" t="s">
        <v>1221</v>
      </c>
      <c r="E14" s="55"/>
      <c r="F14" s="56" t="s">
        <v>1222</v>
      </c>
      <c r="G14" s="55" t="s">
        <v>564</v>
      </c>
      <c r="H14" s="56" t="s">
        <v>565</v>
      </c>
      <c r="I14" s="55" t="s">
        <v>1201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99">
        <v>45449.724652777797</v>
      </c>
    </row>
    <row r="15" spans="1:16" ht="15" customHeight="1" x14ac:dyDescent="0.25">
      <c r="A15" s="55">
        <v>10</v>
      </c>
      <c r="B15" s="98">
        <v>45449</v>
      </c>
      <c r="C15" s="56" t="s">
        <v>1220</v>
      </c>
      <c r="D15" s="56" t="s">
        <v>1221</v>
      </c>
      <c r="E15" s="55"/>
      <c r="F15" s="56" t="s">
        <v>1222</v>
      </c>
      <c r="G15" s="55" t="s">
        <v>1223</v>
      </c>
      <c r="H15" s="56" t="s">
        <v>1224</v>
      </c>
      <c r="I15" s="55" t="s">
        <v>1201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99">
        <v>45449.724652777797</v>
      </c>
    </row>
    <row r="16" spans="1:16" ht="15" customHeight="1" x14ac:dyDescent="0.25">
      <c r="A16" s="55">
        <v>10</v>
      </c>
      <c r="B16" s="98">
        <v>45449</v>
      </c>
      <c r="C16" s="56" t="s">
        <v>1220</v>
      </c>
      <c r="D16" s="56" t="s">
        <v>1221</v>
      </c>
      <c r="E16" s="55"/>
      <c r="F16" s="56" t="s">
        <v>1222</v>
      </c>
      <c r="G16" s="55" t="s">
        <v>1225</v>
      </c>
      <c r="H16" s="56" t="s">
        <v>1226</v>
      </c>
      <c r="I16" s="55" t="s">
        <v>1201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99">
        <v>45449.724652777797</v>
      </c>
    </row>
    <row r="17" spans="1:16" ht="15" customHeight="1" x14ac:dyDescent="0.25">
      <c r="A17" s="55">
        <v>10</v>
      </c>
      <c r="B17" s="98">
        <v>45449</v>
      </c>
      <c r="C17" s="56" t="s">
        <v>1220</v>
      </c>
      <c r="D17" s="56" t="s">
        <v>1221</v>
      </c>
      <c r="E17" s="55"/>
      <c r="F17" s="56" t="s">
        <v>1222</v>
      </c>
      <c r="G17" s="55" t="s">
        <v>1227</v>
      </c>
      <c r="H17" s="56" t="s">
        <v>1228</v>
      </c>
      <c r="I17" s="55" t="s">
        <v>1201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99">
        <v>45449.724652777797</v>
      </c>
    </row>
    <row r="18" spans="1:16" ht="15" customHeight="1" x14ac:dyDescent="0.25">
      <c r="A18" s="55">
        <v>11</v>
      </c>
      <c r="B18" s="98">
        <v>45448</v>
      </c>
      <c r="C18" s="22" t="s">
        <v>1178</v>
      </c>
      <c r="D18" s="22" t="s">
        <v>1231</v>
      </c>
      <c r="E18" s="55"/>
      <c r="F18" s="22" t="s">
        <v>1232</v>
      </c>
      <c r="G18" s="55" t="s">
        <v>494</v>
      </c>
      <c r="H18" s="22" t="s">
        <v>439</v>
      </c>
      <c r="I18" s="55" t="s">
        <v>1175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99">
        <v>45450.383009259298</v>
      </c>
    </row>
    <row r="19" spans="1:16" ht="15" customHeight="1" x14ac:dyDescent="0.25">
      <c r="A19" s="55">
        <v>12</v>
      </c>
      <c r="B19" s="98">
        <v>45450</v>
      </c>
      <c r="C19" s="22" t="s">
        <v>1172</v>
      </c>
      <c r="D19" s="22" t="s">
        <v>1179</v>
      </c>
      <c r="E19" s="55"/>
      <c r="G19" s="55" t="s">
        <v>691</v>
      </c>
      <c r="H19" s="22" t="s">
        <v>1181</v>
      </c>
      <c r="I19" s="55" t="s">
        <v>1175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99">
        <v>45450.387916666703</v>
      </c>
    </row>
    <row r="20" spans="1:16" ht="15" customHeight="1" x14ac:dyDescent="0.25">
      <c r="A20" s="55">
        <v>12</v>
      </c>
      <c r="B20" s="98">
        <v>45450</v>
      </c>
      <c r="C20" s="22" t="s">
        <v>1172</v>
      </c>
      <c r="D20" s="22" t="s">
        <v>1179</v>
      </c>
      <c r="E20" s="55"/>
      <c r="G20" s="55" t="s">
        <v>1182</v>
      </c>
      <c r="H20" s="22" t="s">
        <v>438</v>
      </c>
      <c r="I20" s="55" t="s">
        <v>1175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99">
        <v>45450.387916666703</v>
      </c>
    </row>
    <row r="21" spans="1:16" ht="15" customHeight="1" x14ac:dyDescent="0.25">
      <c r="A21" s="55">
        <v>13</v>
      </c>
      <c r="B21" s="98">
        <v>45454</v>
      </c>
      <c r="C21" s="56" t="s">
        <v>1178</v>
      </c>
      <c r="D21" s="56" t="s">
        <v>1238</v>
      </c>
      <c r="E21" s="55"/>
      <c r="F21" s="56" t="s">
        <v>1239</v>
      </c>
      <c r="G21" s="55" t="s">
        <v>454</v>
      </c>
      <c r="H21" s="56" t="s">
        <v>1204</v>
      </c>
      <c r="I21" s="55" t="s">
        <v>1175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99">
        <v>45454.592592592599</v>
      </c>
    </row>
    <row r="22" spans="1:16" ht="15" customHeight="1" x14ac:dyDescent="0.25">
      <c r="A22" s="55">
        <v>14</v>
      </c>
      <c r="B22" s="98">
        <v>45454</v>
      </c>
      <c r="C22" s="56" t="s">
        <v>406</v>
      </c>
      <c r="D22" s="56" t="s">
        <v>1242</v>
      </c>
      <c r="E22" s="55"/>
      <c r="F22" s="56" t="s">
        <v>1243</v>
      </c>
      <c r="G22" s="55" t="s">
        <v>500</v>
      </c>
      <c r="H22" s="56" t="s">
        <v>501</v>
      </c>
      <c r="I22" s="55" t="s">
        <v>1175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99">
        <v>45454.600543981498</v>
      </c>
    </row>
    <row r="23" spans="1:16" ht="15" customHeight="1" x14ac:dyDescent="0.25">
      <c r="A23" s="55">
        <v>15</v>
      </c>
      <c r="B23" s="98">
        <v>45454</v>
      </c>
      <c r="C23" s="56" t="s">
        <v>1172</v>
      </c>
      <c r="D23" s="56" t="s">
        <v>1246</v>
      </c>
      <c r="E23" s="55"/>
      <c r="F23" s="56" t="s">
        <v>1247</v>
      </c>
      <c r="G23" s="55" t="s">
        <v>345</v>
      </c>
      <c r="H23" s="56" t="s">
        <v>346</v>
      </c>
      <c r="I23" s="55" t="s">
        <v>1248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99">
        <v>45454.610208333303</v>
      </c>
    </row>
    <row r="24" spans="1:16" ht="15" customHeight="1" x14ac:dyDescent="0.25">
      <c r="A24" s="55">
        <v>16</v>
      </c>
      <c r="B24" s="98">
        <v>45454</v>
      </c>
      <c r="C24" s="56" t="s">
        <v>1215</v>
      </c>
      <c r="D24" s="56" t="s">
        <v>1249</v>
      </c>
      <c r="E24" s="55"/>
      <c r="F24" s="56" t="s">
        <v>1250</v>
      </c>
      <c r="G24" s="55" t="s">
        <v>564</v>
      </c>
      <c r="H24" s="56" t="s">
        <v>565</v>
      </c>
      <c r="I24" s="55" t="s">
        <v>1196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99">
        <v>45454.615729166697</v>
      </c>
    </row>
    <row r="25" spans="1:16" ht="15" customHeight="1" x14ac:dyDescent="0.25">
      <c r="A25" s="55">
        <v>17</v>
      </c>
      <c r="B25" s="98">
        <v>45454</v>
      </c>
      <c r="C25" s="56" t="s">
        <v>1190</v>
      </c>
      <c r="D25" s="56" t="s">
        <v>1255</v>
      </c>
      <c r="E25" s="55"/>
      <c r="F25" s="56" t="s">
        <v>1256</v>
      </c>
      <c r="G25" s="55" t="s">
        <v>345</v>
      </c>
      <c r="H25" s="56" t="s">
        <v>346</v>
      </c>
      <c r="I25" s="55" t="s">
        <v>1248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99">
        <v>45454.626006944403</v>
      </c>
    </row>
    <row r="26" spans="1:16" ht="15" customHeight="1" x14ac:dyDescent="0.25">
      <c r="A26" s="55">
        <v>17</v>
      </c>
      <c r="B26" s="98">
        <v>45454</v>
      </c>
      <c r="C26" s="56" t="s">
        <v>1190</v>
      </c>
      <c r="D26" s="56" t="s">
        <v>1255</v>
      </c>
      <c r="E26" s="55"/>
      <c r="F26" s="56" t="s">
        <v>1256</v>
      </c>
      <c r="G26" s="55" t="s">
        <v>802</v>
      </c>
      <c r="H26" s="56" t="s">
        <v>803</v>
      </c>
      <c r="I26" s="55" t="s">
        <v>1175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99">
        <v>45454.626006944403</v>
      </c>
    </row>
    <row r="27" spans="1:16" ht="15" customHeight="1" x14ac:dyDescent="0.25">
      <c r="A27" s="55">
        <v>18</v>
      </c>
      <c r="B27" s="98">
        <v>45454</v>
      </c>
      <c r="C27" s="56" t="s">
        <v>1193</v>
      </c>
      <c r="D27" s="56" t="s">
        <v>1262</v>
      </c>
      <c r="E27" s="55"/>
      <c r="F27" s="56" t="s">
        <v>1263</v>
      </c>
      <c r="G27" s="55" t="s">
        <v>802</v>
      </c>
      <c r="H27" s="56" t="s">
        <v>803</v>
      </c>
      <c r="I27" s="55" t="s">
        <v>1175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99">
        <v>45454.640636574099</v>
      </c>
    </row>
    <row r="28" spans="1:16" ht="15" customHeight="1" x14ac:dyDescent="0.25">
      <c r="A28" s="55">
        <v>19</v>
      </c>
      <c r="B28" s="98">
        <v>45454</v>
      </c>
      <c r="C28" s="56" t="s">
        <v>1190</v>
      </c>
      <c r="D28" s="56" t="s">
        <v>1267</v>
      </c>
      <c r="E28" s="55"/>
      <c r="F28" s="56" t="s">
        <v>58</v>
      </c>
      <c r="G28" s="55" t="s">
        <v>802</v>
      </c>
      <c r="H28" s="56" t="s">
        <v>803</v>
      </c>
      <c r="I28" s="55" t="s">
        <v>1175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99">
        <v>45454.668680555602</v>
      </c>
    </row>
    <row r="29" spans="1:16" ht="15" customHeight="1" x14ac:dyDescent="0.25">
      <c r="A29" s="55">
        <v>20</v>
      </c>
      <c r="B29" s="98">
        <v>45454</v>
      </c>
      <c r="C29" s="56" t="s">
        <v>1190</v>
      </c>
      <c r="D29" s="56" t="s">
        <v>1269</v>
      </c>
      <c r="E29" s="55"/>
      <c r="F29" s="56"/>
      <c r="G29" s="55" t="s">
        <v>365</v>
      </c>
      <c r="H29" s="56" t="s">
        <v>321</v>
      </c>
      <c r="I29" s="55" t="s">
        <v>1201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99">
        <v>45454.673009259299</v>
      </c>
    </row>
    <row r="30" spans="1:16" ht="15" customHeight="1" x14ac:dyDescent="0.25">
      <c r="A30" s="55">
        <v>21</v>
      </c>
      <c r="B30" s="98">
        <v>45453</v>
      </c>
      <c r="C30" s="56" t="s">
        <v>1178</v>
      </c>
      <c r="D30" s="56" t="s">
        <v>1273</v>
      </c>
      <c r="E30" s="55"/>
      <c r="F30" s="56"/>
      <c r="G30" s="55" t="s">
        <v>1182</v>
      </c>
      <c r="H30" s="56" t="s">
        <v>438</v>
      </c>
      <c r="I30" s="55" t="s">
        <v>1175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99">
        <v>45454.682129629597</v>
      </c>
    </row>
    <row r="31" spans="1:16" ht="15" customHeight="1" x14ac:dyDescent="0.25">
      <c r="A31" s="55">
        <v>21</v>
      </c>
      <c r="B31" s="98">
        <v>45453</v>
      </c>
      <c r="C31" s="56" t="s">
        <v>1178</v>
      </c>
      <c r="D31" s="56" t="s">
        <v>1273</v>
      </c>
      <c r="E31" s="55"/>
      <c r="F31" s="56"/>
      <c r="G31" s="55" t="s">
        <v>1182</v>
      </c>
      <c r="H31" s="56" t="s">
        <v>438</v>
      </c>
      <c r="I31" s="55" t="s">
        <v>1175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99">
        <v>45454.682129629597</v>
      </c>
    </row>
    <row r="32" spans="1:16" ht="15" customHeight="1" x14ac:dyDescent="0.25">
      <c r="A32" s="55">
        <v>22</v>
      </c>
      <c r="B32" s="98">
        <v>45455</v>
      </c>
      <c r="C32" s="56" t="s">
        <v>1178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1248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99">
        <v>45456.639699074098</v>
      </c>
    </row>
    <row r="33" spans="1:16" ht="15" customHeight="1" x14ac:dyDescent="0.25">
      <c r="A33" s="55">
        <v>23</v>
      </c>
      <c r="B33" s="98">
        <v>45450</v>
      </c>
      <c r="C33" s="56" t="s">
        <v>1178</v>
      </c>
      <c r="D33" s="56" t="s">
        <v>1287</v>
      </c>
      <c r="E33" s="55"/>
      <c r="F33" s="56" t="s">
        <v>1288</v>
      </c>
      <c r="G33" s="55" t="s">
        <v>802</v>
      </c>
      <c r="H33" s="56" t="s">
        <v>803</v>
      </c>
      <c r="I33" s="55" t="s">
        <v>1175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99">
        <v>45456.644664351901</v>
      </c>
    </row>
    <row r="34" spans="1:16" ht="15" customHeight="1" x14ac:dyDescent="0.25">
      <c r="A34" s="55">
        <v>24</v>
      </c>
      <c r="B34" s="98">
        <v>45443</v>
      </c>
      <c r="C34" s="56" t="s">
        <v>1178</v>
      </c>
      <c r="D34" s="56" t="s">
        <v>1312</v>
      </c>
      <c r="E34" s="55"/>
      <c r="F34" s="56"/>
      <c r="G34" s="55" t="s">
        <v>423</v>
      </c>
      <c r="H34" s="56" t="s">
        <v>424</v>
      </c>
      <c r="I34" s="55" t="s">
        <v>1175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99">
        <v>45456.657025462999</v>
      </c>
    </row>
    <row r="35" spans="1:16" ht="15" customHeight="1" x14ac:dyDescent="0.25">
      <c r="A35" s="55">
        <v>25</v>
      </c>
      <c r="B35" s="98">
        <v>45457</v>
      </c>
      <c r="C35" s="56" t="s">
        <v>1178</v>
      </c>
      <c r="D35" s="56" t="s">
        <v>1319</v>
      </c>
      <c r="E35" s="55"/>
      <c r="F35" s="56"/>
      <c r="G35" s="55" t="s">
        <v>802</v>
      </c>
      <c r="H35" s="56" t="s">
        <v>803</v>
      </c>
      <c r="I35" s="55" t="s">
        <v>1175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99">
        <v>45457.271805555603</v>
      </c>
    </row>
    <row r="36" spans="1:16" ht="15" customHeight="1" x14ac:dyDescent="0.25">
      <c r="A36" s="55">
        <v>26</v>
      </c>
      <c r="B36" s="98">
        <v>45456</v>
      </c>
      <c r="C36" s="56" t="s">
        <v>1193</v>
      </c>
      <c r="D36" s="56" t="s">
        <v>1320</v>
      </c>
      <c r="E36" s="55"/>
      <c r="F36" s="56"/>
      <c r="G36" s="55" t="s">
        <v>454</v>
      </c>
      <c r="H36" s="56" t="s">
        <v>1204</v>
      </c>
      <c r="I36" s="55" t="s">
        <v>1175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99">
        <v>45457.359131944402</v>
      </c>
    </row>
    <row r="37" spans="1:16" ht="15" customHeight="1" x14ac:dyDescent="0.25">
      <c r="A37" s="55">
        <v>27</v>
      </c>
      <c r="B37" s="98">
        <v>45454</v>
      </c>
      <c r="C37" s="56" t="s">
        <v>1178</v>
      </c>
      <c r="D37" s="56" t="s">
        <v>1321</v>
      </c>
      <c r="E37" s="55"/>
      <c r="F37" s="56"/>
      <c r="G37" s="55" t="s">
        <v>1182</v>
      </c>
      <c r="H37" s="56" t="s">
        <v>438</v>
      </c>
      <c r="I37" s="55" t="s">
        <v>1175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99">
        <v>45457.363310185203</v>
      </c>
    </row>
    <row r="38" spans="1:16" ht="15" customHeight="1" x14ac:dyDescent="0.25">
      <c r="A38" s="55">
        <v>27</v>
      </c>
      <c r="B38" s="98">
        <v>45454</v>
      </c>
      <c r="C38" s="56" t="s">
        <v>1178</v>
      </c>
      <c r="D38" s="56" t="s">
        <v>1321</v>
      </c>
      <c r="E38" s="55"/>
      <c r="F38" s="56"/>
      <c r="G38" s="55" t="s">
        <v>1182</v>
      </c>
      <c r="H38" s="56" t="s">
        <v>438</v>
      </c>
      <c r="I38" s="55" t="s">
        <v>1175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99">
        <v>45457.363310185203</v>
      </c>
    </row>
    <row r="39" spans="1:16" ht="15" customHeight="1" x14ac:dyDescent="0.25">
      <c r="A39" s="55">
        <v>27</v>
      </c>
      <c r="B39" s="98">
        <v>45454</v>
      </c>
      <c r="C39" s="56" t="s">
        <v>1178</v>
      </c>
      <c r="D39" s="56" t="s">
        <v>1321</v>
      </c>
      <c r="E39" s="55"/>
      <c r="F39" s="56"/>
      <c r="G39" s="55" t="s">
        <v>1182</v>
      </c>
      <c r="H39" s="56" t="s">
        <v>438</v>
      </c>
      <c r="I39" s="55" t="s">
        <v>1175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99">
        <v>45457.363310185203</v>
      </c>
    </row>
    <row r="40" spans="1:16" ht="15" customHeight="1" x14ac:dyDescent="0.25">
      <c r="A40" s="55">
        <v>27</v>
      </c>
      <c r="B40" s="98">
        <v>45454</v>
      </c>
      <c r="C40" s="56" t="s">
        <v>1178</v>
      </c>
      <c r="D40" s="56" t="s">
        <v>1321</v>
      </c>
      <c r="E40" s="55"/>
      <c r="F40" s="56"/>
      <c r="G40" s="55" t="s">
        <v>1182</v>
      </c>
      <c r="H40" s="56" t="s">
        <v>438</v>
      </c>
      <c r="I40" s="55" t="s">
        <v>1175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99">
        <v>45457.363310185203</v>
      </c>
    </row>
    <row r="41" spans="1:16" ht="15" customHeight="1" x14ac:dyDescent="0.25">
      <c r="A41" s="55">
        <v>27</v>
      </c>
      <c r="B41" s="98">
        <v>45454</v>
      </c>
      <c r="C41" s="56" t="s">
        <v>1178</v>
      </c>
      <c r="D41" s="56" t="s">
        <v>1321</v>
      </c>
      <c r="E41" s="55"/>
      <c r="F41" s="56"/>
      <c r="G41" s="55" t="s">
        <v>1182</v>
      </c>
      <c r="H41" s="56" t="s">
        <v>438</v>
      </c>
      <c r="I41" s="55" t="s">
        <v>1175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99">
        <v>45457.363310185203</v>
      </c>
    </row>
    <row r="42" spans="1:16" ht="15" customHeight="1" x14ac:dyDescent="0.25">
      <c r="A42" s="55">
        <v>28</v>
      </c>
      <c r="B42" s="98">
        <v>45451</v>
      </c>
      <c r="C42" s="56" t="s">
        <v>1178</v>
      </c>
      <c r="D42" s="56" t="s">
        <v>1322</v>
      </c>
      <c r="E42" s="55"/>
      <c r="F42" s="56"/>
      <c r="G42" s="55" t="s">
        <v>1182</v>
      </c>
      <c r="H42" s="56" t="s">
        <v>438</v>
      </c>
      <c r="I42" s="55" t="s">
        <v>1175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99">
        <v>45457.365914351903</v>
      </c>
    </row>
    <row r="43" spans="1:16" ht="15" customHeight="1" x14ac:dyDescent="0.25">
      <c r="A43" s="55">
        <v>28</v>
      </c>
      <c r="B43" s="98">
        <v>45451</v>
      </c>
      <c r="C43" s="56" t="s">
        <v>1178</v>
      </c>
      <c r="D43" s="56" t="s">
        <v>1322</v>
      </c>
      <c r="E43" s="55"/>
      <c r="F43" s="56"/>
      <c r="G43" s="55" t="s">
        <v>1182</v>
      </c>
      <c r="H43" s="56" t="s">
        <v>438</v>
      </c>
      <c r="I43" s="55" t="s">
        <v>1175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99">
        <v>45457.365914351903</v>
      </c>
    </row>
    <row r="44" spans="1:16" ht="15" customHeight="1" x14ac:dyDescent="0.25">
      <c r="A44" s="55">
        <v>28</v>
      </c>
      <c r="B44" s="98">
        <v>45451</v>
      </c>
      <c r="C44" s="56" t="s">
        <v>1178</v>
      </c>
      <c r="D44" s="56" t="s">
        <v>1322</v>
      </c>
      <c r="E44" s="55"/>
      <c r="F44" s="56"/>
      <c r="G44" s="55" t="s">
        <v>1182</v>
      </c>
      <c r="H44" s="56" t="s">
        <v>438</v>
      </c>
      <c r="I44" s="55" t="s">
        <v>1175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99">
        <v>45457.365914351903</v>
      </c>
    </row>
    <row r="45" spans="1:16" ht="15" customHeight="1" x14ac:dyDescent="0.25">
      <c r="A45" s="55">
        <v>28</v>
      </c>
      <c r="B45" s="98">
        <v>45451</v>
      </c>
      <c r="C45" s="56" t="s">
        <v>1178</v>
      </c>
      <c r="D45" s="56" t="s">
        <v>1322</v>
      </c>
      <c r="E45" s="55"/>
      <c r="F45" s="56"/>
      <c r="G45" s="55" t="s">
        <v>1182</v>
      </c>
      <c r="H45" s="56" t="s">
        <v>438</v>
      </c>
      <c r="I45" s="55" t="s">
        <v>1175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99">
        <v>45457.365914351903</v>
      </c>
    </row>
    <row r="46" spans="1:16" ht="15" customHeight="1" x14ac:dyDescent="0.25">
      <c r="A46" s="55">
        <v>28</v>
      </c>
      <c r="B46" s="98">
        <v>45451</v>
      </c>
      <c r="C46" s="56" t="s">
        <v>1178</v>
      </c>
      <c r="D46" s="56" t="s">
        <v>1322</v>
      </c>
      <c r="E46" s="55"/>
      <c r="F46" s="56"/>
      <c r="G46" s="55" t="s">
        <v>1182</v>
      </c>
      <c r="H46" s="56" t="s">
        <v>438</v>
      </c>
      <c r="I46" s="55" t="s">
        <v>1175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99">
        <v>45457.365914351903</v>
      </c>
    </row>
    <row r="47" spans="1:16" ht="15" customHeight="1" x14ac:dyDescent="0.25">
      <c r="A47" s="55">
        <v>29</v>
      </c>
      <c r="B47" s="98">
        <v>45457</v>
      </c>
      <c r="C47" s="56" t="s">
        <v>1178</v>
      </c>
      <c r="D47" s="56" t="s">
        <v>1312</v>
      </c>
      <c r="E47" s="55"/>
      <c r="F47" s="56"/>
      <c r="G47" s="55" t="s">
        <v>423</v>
      </c>
      <c r="H47" s="56" t="s">
        <v>424</v>
      </c>
      <c r="I47" s="55" t="s">
        <v>1175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99">
        <v>45457.381469907399</v>
      </c>
    </row>
    <row r="48" spans="1:16" ht="15" customHeight="1" x14ac:dyDescent="0.25">
      <c r="A48" s="55">
        <v>30</v>
      </c>
      <c r="B48" s="98">
        <v>45469</v>
      </c>
      <c r="C48" s="56" t="s">
        <v>1178</v>
      </c>
      <c r="D48" s="56" t="s">
        <v>270</v>
      </c>
      <c r="E48" s="55"/>
      <c r="F48" s="56" t="s">
        <v>1491</v>
      </c>
      <c r="G48" s="55" t="s">
        <v>802</v>
      </c>
      <c r="H48" s="56" t="s">
        <v>803</v>
      </c>
      <c r="I48" s="55" t="s">
        <v>1175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99">
        <v>45469.818298611099</v>
      </c>
    </row>
    <row r="49" spans="1:16" ht="15" customHeight="1" x14ac:dyDescent="0.25">
      <c r="A49" s="55">
        <v>31</v>
      </c>
      <c r="B49" s="98">
        <v>45469</v>
      </c>
      <c r="C49" s="56" t="s">
        <v>1178</v>
      </c>
      <c r="D49" s="56" t="s">
        <v>58</v>
      </c>
      <c r="E49" s="55"/>
      <c r="F49" s="56" t="s">
        <v>1491</v>
      </c>
      <c r="G49" s="55" t="s">
        <v>802</v>
      </c>
      <c r="H49" s="56" t="s">
        <v>803</v>
      </c>
      <c r="I49" s="55" t="s">
        <v>1175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99">
        <v>45469.821956018503</v>
      </c>
    </row>
    <row r="50" spans="1:16" ht="15" customHeight="1" x14ac:dyDescent="0.25">
      <c r="A50" s="55">
        <v>31</v>
      </c>
      <c r="B50" s="98">
        <v>45469</v>
      </c>
      <c r="C50" s="56" t="s">
        <v>1178</v>
      </c>
      <c r="D50" s="56" t="s">
        <v>58</v>
      </c>
      <c r="E50" s="55"/>
      <c r="F50" s="56" t="s">
        <v>1491</v>
      </c>
      <c r="G50" s="55" t="s">
        <v>345</v>
      </c>
      <c r="H50" s="56" t="s">
        <v>346</v>
      </c>
      <c r="I50" s="55" t="s">
        <v>1248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99">
        <v>45469.821956018503</v>
      </c>
    </row>
    <row r="51" spans="1:16" ht="15" customHeight="1" x14ac:dyDescent="0.25">
      <c r="A51" s="55">
        <v>32</v>
      </c>
      <c r="B51" s="98">
        <v>45469</v>
      </c>
      <c r="C51" s="56" t="s">
        <v>1178</v>
      </c>
      <c r="D51" s="56" t="s">
        <v>270</v>
      </c>
      <c r="E51" s="55"/>
      <c r="F51" s="56" t="s">
        <v>1491</v>
      </c>
      <c r="G51" s="55" t="s">
        <v>802</v>
      </c>
      <c r="H51" s="56" t="s">
        <v>803</v>
      </c>
      <c r="I51" s="55" t="s">
        <v>1175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99">
        <v>45469.8253819444</v>
      </c>
    </row>
    <row r="52" spans="1:16" ht="15" customHeight="1" x14ac:dyDescent="0.25">
      <c r="A52" s="55">
        <v>33</v>
      </c>
      <c r="B52" s="98">
        <v>45469</v>
      </c>
      <c r="C52" s="56" t="s">
        <v>406</v>
      </c>
      <c r="D52" s="56" t="s">
        <v>270</v>
      </c>
      <c r="E52" s="55"/>
      <c r="F52" s="56" t="s">
        <v>1492</v>
      </c>
      <c r="G52" s="55" t="s">
        <v>345</v>
      </c>
      <c r="H52" s="56" t="s">
        <v>346</v>
      </c>
      <c r="I52" s="55" t="s">
        <v>1248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99">
        <v>45469.828402777799</v>
      </c>
    </row>
    <row r="53" spans="1:16" ht="15" customHeight="1" x14ac:dyDescent="0.25">
      <c r="A53" s="55">
        <v>34</v>
      </c>
      <c r="B53" s="98">
        <v>45469</v>
      </c>
      <c r="C53" s="56" t="s">
        <v>1178</v>
      </c>
      <c r="D53" s="56" t="s">
        <v>1493</v>
      </c>
      <c r="E53" s="55"/>
      <c r="F53" s="56" t="s">
        <v>1494</v>
      </c>
      <c r="G53" s="55" t="s">
        <v>345</v>
      </c>
      <c r="H53" s="56" t="s">
        <v>346</v>
      </c>
      <c r="I53" s="55" t="s">
        <v>1248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99">
        <v>45469.8293865741</v>
      </c>
    </row>
    <row r="54" spans="1:16" ht="15" customHeight="1" x14ac:dyDescent="0.25">
      <c r="A54" s="55">
        <v>34</v>
      </c>
      <c r="B54" s="98">
        <v>45469</v>
      </c>
      <c r="C54" s="56" t="s">
        <v>1178</v>
      </c>
      <c r="D54" s="56" t="s">
        <v>1493</v>
      </c>
      <c r="E54" s="55"/>
      <c r="F54" s="56" t="s">
        <v>1494</v>
      </c>
      <c r="G54" s="55" t="s">
        <v>802</v>
      </c>
      <c r="H54" s="56" t="s">
        <v>803</v>
      </c>
      <c r="I54" s="55" t="s">
        <v>1175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99">
        <v>45469.8293865741</v>
      </c>
    </row>
    <row r="55" spans="1:16" ht="15" customHeight="1" x14ac:dyDescent="0.25">
      <c r="A55" s="55">
        <v>34</v>
      </c>
      <c r="B55" s="98">
        <v>45469</v>
      </c>
      <c r="C55" s="56" t="s">
        <v>1178</v>
      </c>
      <c r="D55" s="56" t="s">
        <v>1493</v>
      </c>
      <c r="E55" s="55"/>
      <c r="F55" s="56" t="s">
        <v>1494</v>
      </c>
      <c r="G55" s="55" t="s">
        <v>409</v>
      </c>
      <c r="H55" s="56" t="s">
        <v>410</v>
      </c>
      <c r="I55" s="55" t="s">
        <v>1175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99">
        <v>45469.8293865741</v>
      </c>
    </row>
    <row r="56" spans="1:16" ht="15" customHeight="1" x14ac:dyDescent="0.25">
      <c r="A56" s="55">
        <v>35</v>
      </c>
      <c r="B56" s="98">
        <v>45468</v>
      </c>
      <c r="C56" s="56" t="s">
        <v>1193</v>
      </c>
      <c r="D56" s="56" t="s">
        <v>1495</v>
      </c>
      <c r="E56" s="55"/>
      <c r="F56" s="56" t="s">
        <v>1496</v>
      </c>
      <c r="G56" s="55" t="s">
        <v>802</v>
      </c>
      <c r="H56" s="56" t="s">
        <v>803</v>
      </c>
      <c r="I56" s="55" t="s">
        <v>1175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99">
        <v>45469.831284722197</v>
      </c>
    </row>
    <row r="57" spans="1:16" ht="15" customHeight="1" x14ac:dyDescent="0.25">
      <c r="A57" s="55">
        <v>35</v>
      </c>
      <c r="B57" s="98">
        <v>45468</v>
      </c>
      <c r="C57" s="56" t="s">
        <v>1193</v>
      </c>
      <c r="D57" s="56" t="s">
        <v>1495</v>
      </c>
      <c r="E57" s="55"/>
      <c r="F57" s="56" t="s">
        <v>1496</v>
      </c>
      <c r="G57" s="55" t="s">
        <v>409</v>
      </c>
      <c r="H57" s="56" t="s">
        <v>410</v>
      </c>
      <c r="I57" s="55" t="s">
        <v>1175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99">
        <v>45469.831284722197</v>
      </c>
    </row>
    <row r="58" spans="1:16" ht="15" customHeight="1" x14ac:dyDescent="0.25">
      <c r="A58" s="55">
        <v>36</v>
      </c>
      <c r="B58" s="98">
        <v>45358</v>
      </c>
      <c r="C58" s="56" t="s">
        <v>1178</v>
      </c>
      <c r="D58" s="56" t="s">
        <v>1677</v>
      </c>
      <c r="E58" s="55"/>
      <c r="F58" s="56" t="s">
        <v>1678</v>
      </c>
      <c r="G58" s="55" t="s">
        <v>345</v>
      </c>
      <c r="H58" s="56" t="s">
        <v>346</v>
      </c>
      <c r="I58" s="55" t="s">
        <v>1248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99">
        <v>45476.635092592602</v>
      </c>
    </row>
    <row r="59" spans="1:16" ht="15" customHeight="1" x14ac:dyDescent="0.25">
      <c r="A59" s="55">
        <v>36</v>
      </c>
      <c r="B59" s="98">
        <v>45358</v>
      </c>
      <c r="C59" s="56" t="s">
        <v>1178</v>
      </c>
      <c r="D59" s="56" t="s">
        <v>1677</v>
      </c>
      <c r="E59" s="55"/>
      <c r="F59" s="56" t="s">
        <v>1678</v>
      </c>
      <c r="G59" s="55" t="s">
        <v>345</v>
      </c>
      <c r="H59" s="56" t="s">
        <v>346</v>
      </c>
      <c r="I59" s="55" t="s">
        <v>1248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99">
        <v>45476.635092592602</v>
      </c>
    </row>
    <row r="60" spans="1:16" ht="15" customHeight="1" x14ac:dyDescent="0.25">
      <c r="A60" s="55">
        <v>37</v>
      </c>
      <c r="B60" s="98">
        <v>45475</v>
      </c>
      <c r="C60" s="56" t="s">
        <v>1178</v>
      </c>
      <c r="D60" s="56" t="s">
        <v>1191</v>
      </c>
      <c r="E60" s="55">
        <v>16</v>
      </c>
      <c r="F60" s="56" t="s">
        <v>1239</v>
      </c>
      <c r="G60" s="55" t="s">
        <v>1630</v>
      </c>
      <c r="H60" s="56" t="s">
        <v>1629</v>
      </c>
      <c r="I60" s="55" t="s">
        <v>1201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99">
        <v>45476.6878125</v>
      </c>
    </row>
    <row r="61" spans="1:16" ht="15" customHeight="1" x14ac:dyDescent="0.25">
      <c r="A61" s="55">
        <v>38</v>
      </c>
      <c r="B61" s="98">
        <v>45475</v>
      </c>
      <c r="C61" s="56" t="s">
        <v>1178</v>
      </c>
      <c r="D61" s="56" t="s">
        <v>1684</v>
      </c>
      <c r="E61" s="55" t="s">
        <v>610</v>
      </c>
      <c r="F61" s="56"/>
      <c r="G61" s="55" t="s">
        <v>692</v>
      </c>
      <c r="H61" s="56" t="s">
        <v>1617</v>
      </c>
      <c r="I61" s="55" t="s">
        <v>1201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99">
        <v>45476.697349536997</v>
      </c>
    </row>
    <row r="62" spans="1:16" ht="15" customHeight="1" x14ac:dyDescent="0.25">
      <c r="A62" s="55">
        <v>39</v>
      </c>
      <c r="B62" s="98">
        <v>45476</v>
      </c>
      <c r="C62" s="56" t="s">
        <v>1178</v>
      </c>
      <c r="D62" s="56" t="s">
        <v>1687</v>
      </c>
      <c r="E62" s="55" t="s">
        <v>1389</v>
      </c>
      <c r="F62" s="56" t="s">
        <v>1217</v>
      </c>
      <c r="G62" s="55" t="s">
        <v>369</v>
      </c>
      <c r="H62" s="56" t="s">
        <v>370</v>
      </c>
      <c r="I62" s="55" t="s">
        <v>1175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99">
        <v>45476.703738425902</v>
      </c>
    </row>
    <row r="63" spans="1:16" ht="15" customHeight="1" x14ac:dyDescent="0.25">
      <c r="A63" s="55">
        <v>39</v>
      </c>
      <c r="B63" s="98">
        <v>45476</v>
      </c>
      <c r="C63" s="56" t="s">
        <v>1178</v>
      </c>
      <c r="D63" s="56" t="s">
        <v>1687</v>
      </c>
      <c r="E63" s="55" t="s">
        <v>1389</v>
      </c>
      <c r="F63" s="56" t="s">
        <v>1217</v>
      </c>
      <c r="G63" s="55" t="s">
        <v>369</v>
      </c>
      <c r="H63" s="56" t="s">
        <v>370</v>
      </c>
      <c r="I63" s="55" t="s">
        <v>1175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99">
        <v>45476.703738425902</v>
      </c>
    </row>
    <row r="64" spans="1:16" ht="15" customHeight="1" x14ac:dyDescent="0.25">
      <c r="A64" s="55">
        <v>40</v>
      </c>
      <c r="B64" s="98">
        <v>45476</v>
      </c>
      <c r="C64" s="56" t="s">
        <v>1178</v>
      </c>
      <c r="D64" s="56" t="s">
        <v>26</v>
      </c>
      <c r="E64" s="55" t="s">
        <v>875</v>
      </c>
      <c r="F64" s="56" t="s">
        <v>1690</v>
      </c>
      <c r="G64" s="55" t="s">
        <v>345</v>
      </c>
      <c r="H64" s="56" t="s">
        <v>346</v>
      </c>
      <c r="I64" s="55" t="s">
        <v>1248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99">
        <v>45477.465081018498</v>
      </c>
    </row>
    <row r="65" spans="1:16" ht="15" customHeight="1" x14ac:dyDescent="0.25">
      <c r="A65" s="55">
        <v>41</v>
      </c>
      <c r="B65" s="98">
        <v>45475</v>
      </c>
      <c r="C65" s="56" t="s">
        <v>406</v>
      </c>
      <c r="D65" s="56" t="s">
        <v>1697</v>
      </c>
      <c r="E65" s="55" t="s">
        <v>1698</v>
      </c>
      <c r="F65" s="56"/>
      <c r="G65" s="55" t="s">
        <v>345</v>
      </c>
      <c r="H65" s="56" t="s">
        <v>346</v>
      </c>
      <c r="I65" s="55" t="s">
        <v>1248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99">
        <v>45477.474236111098</v>
      </c>
    </row>
    <row r="66" spans="1:16" ht="15" customHeight="1" x14ac:dyDescent="0.25">
      <c r="A66" s="55">
        <v>42</v>
      </c>
      <c r="B66" s="98">
        <v>45474</v>
      </c>
      <c r="C66" s="56" t="s">
        <v>1215</v>
      </c>
      <c r="D66" s="56" t="s">
        <v>1684</v>
      </c>
      <c r="E66" s="55" t="s">
        <v>610</v>
      </c>
      <c r="F66" s="56" t="s">
        <v>1699</v>
      </c>
      <c r="G66" s="55" t="s">
        <v>692</v>
      </c>
      <c r="H66" s="56" t="s">
        <v>1617</v>
      </c>
      <c r="I66" s="55" t="s">
        <v>1201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99">
        <v>45477.477048611101</v>
      </c>
    </row>
    <row r="67" spans="1:16" ht="15" customHeight="1" x14ac:dyDescent="0.25">
      <c r="A67" s="55">
        <v>43</v>
      </c>
      <c r="B67" s="98">
        <v>45473</v>
      </c>
      <c r="C67" s="56" t="s">
        <v>1220</v>
      </c>
      <c r="D67" s="56" t="s">
        <v>1191</v>
      </c>
      <c r="E67" s="55" t="s">
        <v>1700</v>
      </c>
      <c r="F67" s="56" t="s">
        <v>1699</v>
      </c>
      <c r="G67" s="55" t="s">
        <v>693</v>
      </c>
      <c r="H67" s="56" t="s">
        <v>1621</v>
      </c>
      <c r="I67" s="55" t="s">
        <v>1201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99">
        <v>45477.484351851897</v>
      </c>
    </row>
    <row r="68" spans="1:16" ht="15" customHeight="1" x14ac:dyDescent="0.25">
      <c r="A68" s="55">
        <v>44</v>
      </c>
      <c r="B68" s="98">
        <v>45473</v>
      </c>
      <c r="C68" s="56" t="s">
        <v>1220</v>
      </c>
      <c r="D68" s="56" t="s">
        <v>58</v>
      </c>
      <c r="E68" s="55" t="s">
        <v>1703</v>
      </c>
      <c r="F68" s="56"/>
      <c r="G68" s="55" t="s">
        <v>802</v>
      </c>
      <c r="H68" s="56" t="s">
        <v>803</v>
      </c>
      <c r="I68" s="55" t="s">
        <v>1175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99">
        <v>45477.488159722197</v>
      </c>
    </row>
    <row r="69" spans="1:16" ht="15" customHeight="1" x14ac:dyDescent="0.25">
      <c r="A69" s="55">
        <v>45</v>
      </c>
      <c r="B69" s="98">
        <v>45443</v>
      </c>
      <c r="C69" s="56" t="s">
        <v>1665</v>
      </c>
      <c r="D69" s="56" t="s">
        <v>58</v>
      </c>
      <c r="E69" s="55" t="s">
        <v>1703</v>
      </c>
      <c r="F69" s="56"/>
      <c r="G69" s="55" t="s">
        <v>802</v>
      </c>
      <c r="H69" s="56" t="s">
        <v>803</v>
      </c>
      <c r="I69" s="55" t="s">
        <v>1175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99">
        <v>45477.492604166699</v>
      </c>
    </row>
    <row r="70" spans="1:16" ht="15" customHeight="1" x14ac:dyDescent="0.25">
      <c r="A70" s="55">
        <v>46</v>
      </c>
      <c r="B70" s="98">
        <v>45412</v>
      </c>
      <c r="C70" s="56" t="s">
        <v>1220</v>
      </c>
      <c r="D70" s="56" t="s">
        <v>58</v>
      </c>
      <c r="E70" s="55" t="s">
        <v>1703</v>
      </c>
      <c r="F70" s="56"/>
      <c r="G70" s="55" t="s">
        <v>802</v>
      </c>
      <c r="H70" s="56" t="s">
        <v>803</v>
      </c>
      <c r="I70" s="55" t="s">
        <v>1175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99">
        <v>45477.495532407404</v>
      </c>
    </row>
    <row r="71" spans="1:16" ht="15" customHeight="1" x14ac:dyDescent="0.25">
      <c r="A71" s="55">
        <v>47</v>
      </c>
      <c r="B71" s="98">
        <v>45477</v>
      </c>
      <c r="C71" s="56" t="s">
        <v>1220</v>
      </c>
      <c r="D71" s="56" t="s">
        <v>270</v>
      </c>
      <c r="E71" s="55" t="s">
        <v>1703</v>
      </c>
      <c r="F71" s="56"/>
      <c r="G71" s="55" t="s">
        <v>691</v>
      </c>
      <c r="H71" s="56" t="s">
        <v>1181</v>
      </c>
      <c r="I71" s="55" t="s">
        <v>1175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99">
        <v>45477.4980671296</v>
      </c>
    </row>
    <row r="72" spans="1:16" ht="15" customHeight="1" x14ac:dyDescent="0.25">
      <c r="A72" s="55">
        <v>48</v>
      </c>
      <c r="B72" s="98">
        <v>45477</v>
      </c>
      <c r="C72" s="56" t="s">
        <v>1220</v>
      </c>
      <c r="D72" s="56" t="s">
        <v>270</v>
      </c>
      <c r="E72" s="55" t="s">
        <v>1703</v>
      </c>
      <c r="F72" s="56"/>
      <c r="G72" s="55" t="s">
        <v>802</v>
      </c>
      <c r="H72" s="56" t="s">
        <v>803</v>
      </c>
      <c r="I72" s="55" t="s">
        <v>1175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99">
        <v>45477.5059259259</v>
      </c>
    </row>
    <row r="73" spans="1:16" ht="15" customHeight="1" x14ac:dyDescent="0.25">
      <c r="A73" s="55">
        <v>49</v>
      </c>
      <c r="B73" s="98">
        <v>45477</v>
      </c>
      <c r="C73" s="56" t="s">
        <v>1178</v>
      </c>
      <c r="D73" s="56" t="s">
        <v>251</v>
      </c>
      <c r="E73" s="55" t="s">
        <v>1391</v>
      </c>
      <c r="F73" s="56"/>
      <c r="G73" s="55" t="s">
        <v>345</v>
      </c>
      <c r="H73" s="56" t="s">
        <v>346</v>
      </c>
      <c r="I73" s="55" t="s">
        <v>1248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99">
        <v>45477.5140509259</v>
      </c>
    </row>
    <row r="74" spans="1:16" ht="15" customHeight="1" x14ac:dyDescent="0.25">
      <c r="A74" s="55">
        <v>50</v>
      </c>
      <c r="B74" s="98">
        <v>45477</v>
      </c>
      <c r="C74" s="56" t="s">
        <v>1220</v>
      </c>
      <c r="D74" s="56" t="s">
        <v>775</v>
      </c>
      <c r="E74" s="55" t="s">
        <v>1393</v>
      </c>
      <c r="F74" s="56"/>
      <c r="G74" s="55" t="s">
        <v>423</v>
      </c>
      <c r="H74" s="56" t="s">
        <v>424</v>
      </c>
      <c r="I74" s="55" t="s">
        <v>1196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99">
        <v>45477.519097222197</v>
      </c>
    </row>
    <row r="75" spans="1:16" ht="15" customHeight="1" x14ac:dyDescent="0.25">
      <c r="A75" s="55">
        <v>51</v>
      </c>
      <c r="B75" s="98">
        <v>45478</v>
      </c>
      <c r="C75" s="56" t="s">
        <v>406</v>
      </c>
      <c r="D75" s="56" t="s">
        <v>1697</v>
      </c>
      <c r="E75" s="55" t="s">
        <v>1698</v>
      </c>
      <c r="F75" s="56"/>
      <c r="G75" s="55" t="s">
        <v>345</v>
      </c>
      <c r="H75" s="56" t="s">
        <v>346</v>
      </c>
      <c r="I75" s="55" t="s">
        <v>1248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99">
        <v>45478.408101851899</v>
      </c>
    </row>
    <row r="76" spans="1:16" ht="15" customHeight="1" x14ac:dyDescent="0.25">
      <c r="A76" s="55">
        <v>52</v>
      </c>
      <c r="B76" s="98">
        <v>45478</v>
      </c>
      <c r="C76" s="56" t="s">
        <v>1178</v>
      </c>
      <c r="D76" s="56" t="s">
        <v>58</v>
      </c>
      <c r="E76" s="55" t="s">
        <v>1703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99">
        <v>45479.558993055602</v>
      </c>
    </row>
  </sheetData>
  <autoFilter ref="A1:P70" xr:uid="{BF285A66-D32A-4C2D-BAAD-5B60B0034FFF}"/>
  <phoneticPr fontId="2" type="noConversion"/>
  <conditionalFormatting sqref="A2:P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9"/>
  <sheetViews>
    <sheetView topLeftCell="A161" zoomScale="95" zoomScaleNormal="95" workbookViewId="0">
      <selection activeCell="C168" sqref="C168"/>
    </sheetView>
  </sheetViews>
  <sheetFormatPr baseColWidth="10" defaultRowHeight="15" x14ac:dyDescent="0.25"/>
  <cols>
    <col min="1" max="1" width="11" style="91" bestFit="1" customWidth="1"/>
    <col min="2" max="2" width="12.7109375" style="85" bestFit="1" customWidth="1"/>
    <col min="3" max="3" width="52.140625" style="12" bestFit="1" customWidth="1"/>
    <col min="4" max="5" width="7.42578125" style="12" bestFit="1" customWidth="1"/>
    <col min="6" max="6" width="10.42578125" style="85" bestFit="1" customWidth="1"/>
    <col min="7" max="7" width="11" style="92" bestFit="1" customWidth="1"/>
    <col min="8" max="8" width="10.140625" style="92" bestFit="1" customWidth="1"/>
    <col min="9" max="9" width="11" style="92" bestFit="1" customWidth="1"/>
    <col min="10" max="10" width="15.42578125" style="85" bestFit="1" customWidth="1"/>
    <col min="11" max="16384" width="11.42578125" style="12"/>
  </cols>
  <sheetData>
    <row r="1" spans="1:10" x14ac:dyDescent="0.25">
      <c r="A1" s="76" t="s">
        <v>701</v>
      </c>
      <c r="B1" s="77" t="s">
        <v>583</v>
      </c>
      <c r="C1" s="77" t="s">
        <v>532</v>
      </c>
      <c r="D1" s="77" t="s">
        <v>534</v>
      </c>
      <c r="E1" s="77" t="s">
        <v>533</v>
      </c>
      <c r="F1" s="77" t="s">
        <v>605</v>
      </c>
      <c r="G1" s="78" t="s">
        <v>535</v>
      </c>
      <c r="H1" s="79" t="s">
        <v>606</v>
      </c>
      <c r="I1" s="80" t="s">
        <v>536</v>
      </c>
      <c r="J1" s="81" t="s">
        <v>607</v>
      </c>
    </row>
    <row r="2" spans="1:10" x14ac:dyDescent="0.25">
      <c r="A2" s="82">
        <v>1</v>
      </c>
      <c r="B2" s="83">
        <v>44927</v>
      </c>
      <c r="C2" s="12" t="s">
        <v>511</v>
      </c>
      <c r="D2" s="12" t="s">
        <v>540</v>
      </c>
      <c r="E2" s="12" t="s">
        <v>537</v>
      </c>
      <c r="F2" s="83">
        <v>44592</v>
      </c>
      <c r="G2" s="84">
        <v>9128.4500000000007</v>
      </c>
      <c r="H2" s="84"/>
      <c r="I2" s="84">
        <f>G2-H2</f>
        <v>9128.4500000000007</v>
      </c>
      <c r="J2" s="85">
        <f ca="1">IF(H2&lt;G2,TODAY()-F2,"")</f>
        <v>907</v>
      </c>
    </row>
    <row r="3" spans="1:10" x14ac:dyDescent="0.25">
      <c r="A3" s="82">
        <v>2</v>
      </c>
      <c r="B3" s="83">
        <v>45064</v>
      </c>
      <c r="C3" s="86" t="s">
        <v>538</v>
      </c>
      <c r="D3" s="12" t="s">
        <v>598</v>
      </c>
      <c r="E3" s="12" t="s">
        <v>539</v>
      </c>
      <c r="F3" s="83">
        <v>44729</v>
      </c>
      <c r="G3" s="84">
        <v>1653.73</v>
      </c>
      <c r="H3" s="84"/>
      <c r="I3" s="84">
        <f t="shared" ref="I3:I47" si="0">G3-H3</f>
        <v>1653.73</v>
      </c>
      <c r="J3" s="85">
        <f t="shared" ref="J3:J47" ca="1" si="1">IF(H3&lt;G3,TODAY()-F3,"")</f>
        <v>770</v>
      </c>
    </row>
    <row r="4" spans="1:10" x14ac:dyDescent="0.25">
      <c r="A4" s="82">
        <v>3</v>
      </c>
      <c r="B4" s="83">
        <v>45064</v>
      </c>
      <c r="C4" s="12" t="s">
        <v>511</v>
      </c>
      <c r="D4" s="12" t="s">
        <v>598</v>
      </c>
      <c r="E4" s="12" t="s">
        <v>539</v>
      </c>
      <c r="F4" s="83">
        <v>44729</v>
      </c>
      <c r="G4" s="84">
        <v>474.39</v>
      </c>
      <c r="H4" s="84"/>
      <c r="I4" s="84">
        <f t="shared" si="0"/>
        <v>474.39</v>
      </c>
      <c r="J4" s="85">
        <f t="shared" ca="1" si="1"/>
        <v>770</v>
      </c>
    </row>
    <row r="5" spans="1:10" x14ac:dyDescent="0.25">
      <c r="A5" s="82">
        <v>4</v>
      </c>
      <c r="B5" s="83">
        <v>45064</v>
      </c>
      <c r="C5" s="12" t="s">
        <v>515</v>
      </c>
      <c r="D5" s="87" t="s">
        <v>598</v>
      </c>
      <c r="E5" s="12" t="s">
        <v>541</v>
      </c>
      <c r="F5" s="83">
        <v>44714</v>
      </c>
      <c r="G5" s="84">
        <v>346.46</v>
      </c>
      <c r="H5" s="84"/>
      <c r="I5" s="84">
        <f t="shared" si="0"/>
        <v>346.46</v>
      </c>
      <c r="J5" s="85">
        <f t="shared" ca="1" si="1"/>
        <v>785</v>
      </c>
    </row>
    <row r="6" spans="1:10" x14ac:dyDescent="0.25">
      <c r="A6" s="82">
        <v>5</v>
      </c>
      <c r="B6" s="83">
        <v>45288</v>
      </c>
      <c r="C6" s="12" t="s">
        <v>538</v>
      </c>
      <c r="D6" s="87" t="s">
        <v>598</v>
      </c>
      <c r="E6" s="12" t="s">
        <v>537</v>
      </c>
      <c r="F6" s="83">
        <v>44953</v>
      </c>
      <c r="G6" s="84">
        <v>3251.61</v>
      </c>
      <c r="H6" s="84"/>
      <c r="I6" s="84">
        <f t="shared" si="0"/>
        <v>3251.61</v>
      </c>
      <c r="J6" s="85">
        <f t="shared" ca="1" si="1"/>
        <v>546</v>
      </c>
    </row>
    <row r="7" spans="1:10" x14ac:dyDescent="0.25">
      <c r="A7" s="82">
        <v>6</v>
      </c>
      <c r="B7" s="83">
        <v>44945</v>
      </c>
      <c r="C7" s="86" t="s">
        <v>515</v>
      </c>
      <c r="D7" s="12" t="s">
        <v>598</v>
      </c>
      <c r="E7" s="12" t="s">
        <v>541</v>
      </c>
      <c r="F7" s="83">
        <f t="shared" ref="F7:F16" si="2">B7+15</f>
        <v>44960</v>
      </c>
      <c r="G7" s="84">
        <v>974.39</v>
      </c>
      <c r="H7" s="84"/>
      <c r="I7" s="84">
        <f t="shared" si="0"/>
        <v>974.39</v>
      </c>
      <c r="J7" s="85">
        <f t="shared" ca="1" si="1"/>
        <v>539</v>
      </c>
    </row>
    <row r="8" spans="1:10" x14ac:dyDescent="0.25">
      <c r="A8" s="82">
        <v>7</v>
      </c>
      <c r="B8" s="83">
        <v>44946</v>
      </c>
      <c r="C8" s="86" t="s">
        <v>515</v>
      </c>
      <c r="D8" s="12" t="s">
        <v>540</v>
      </c>
      <c r="E8" s="12" t="s">
        <v>539</v>
      </c>
      <c r="F8" s="83">
        <f t="shared" si="2"/>
        <v>44961</v>
      </c>
      <c r="G8" s="84">
        <v>623.69000000000005</v>
      </c>
      <c r="H8" s="84"/>
      <c r="I8" s="84">
        <f t="shared" si="0"/>
        <v>623.69000000000005</v>
      </c>
      <c r="J8" s="85">
        <f t="shared" ca="1" si="1"/>
        <v>538</v>
      </c>
    </row>
    <row r="9" spans="1:10" x14ac:dyDescent="0.25">
      <c r="A9" s="82">
        <v>8</v>
      </c>
      <c r="B9" s="83">
        <v>44947</v>
      </c>
      <c r="C9" s="86" t="s">
        <v>538</v>
      </c>
      <c r="D9" s="12" t="s">
        <v>598</v>
      </c>
      <c r="E9" s="12" t="s">
        <v>540</v>
      </c>
      <c r="F9" s="83">
        <f t="shared" si="2"/>
        <v>44962</v>
      </c>
      <c r="G9" s="84">
        <v>34.630000000000003</v>
      </c>
      <c r="H9" s="84"/>
      <c r="I9" s="84">
        <f t="shared" si="0"/>
        <v>34.630000000000003</v>
      </c>
      <c r="J9" s="85">
        <f t="shared" ca="1" si="1"/>
        <v>537</v>
      </c>
    </row>
    <row r="10" spans="1:10" x14ac:dyDescent="0.25">
      <c r="A10" s="82">
        <v>9</v>
      </c>
      <c r="B10" s="83">
        <v>44948</v>
      </c>
      <c r="C10" s="86" t="s">
        <v>538</v>
      </c>
      <c r="D10" s="12" t="s">
        <v>598</v>
      </c>
      <c r="E10" s="12" t="s">
        <v>537</v>
      </c>
      <c r="F10" s="83">
        <f t="shared" si="2"/>
        <v>44963</v>
      </c>
      <c r="G10" s="84">
        <v>26.25</v>
      </c>
      <c r="H10" s="84"/>
      <c r="I10" s="84">
        <f t="shared" si="0"/>
        <v>26.25</v>
      </c>
      <c r="J10" s="85">
        <f t="shared" ca="1" si="1"/>
        <v>536</v>
      </c>
    </row>
    <row r="11" spans="1:10" x14ac:dyDescent="0.25">
      <c r="A11" s="82">
        <v>10</v>
      </c>
      <c r="B11" s="83">
        <v>44949</v>
      </c>
      <c r="C11" s="86" t="s">
        <v>542</v>
      </c>
      <c r="D11" s="12" t="s">
        <v>540</v>
      </c>
      <c r="E11" s="12" t="s">
        <v>539</v>
      </c>
      <c r="F11" s="83">
        <f t="shared" si="2"/>
        <v>44964</v>
      </c>
      <c r="G11" s="84">
        <v>262.5</v>
      </c>
      <c r="H11" s="84"/>
      <c r="I11" s="84">
        <f t="shared" si="0"/>
        <v>262.5</v>
      </c>
      <c r="J11" s="85">
        <f t="shared" ca="1" si="1"/>
        <v>535</v>
      </c>
    </row>
    <row r="12" spans="1:10" x14ac:dyDescent="0.25">
      <c r="A12" s="82">
        <v>11</v>
      </c>
      <c r="B12" s="83">
        <v>44950</v>
      </c>
      <c r="C12" s="86" t="s">
        <v>538</v>
      </c>
      <c r="D12" s="12" t="s">
        <v>540</v>
      </c>
      <c r="E12" s="12" t="s">
        <v>540</v>
      </c>
      <c r="F12" s="83">
        <f t="shared" si="2"/>
        <v>44965</v>
      </c>
      <c r="G12" s="84">
        <v>445.2</v>
      </c>
      <c r="H12" s="84"/>
      <c r="I12" s="84">
        <f t="shared" si="0"/>
        <v>445.2</v>
      </c>
      <c r="J12" s="85">
        <f t="shared" ca="1" si="1"/>
        <v>534</v>
      </c>
    </row>
    <row r="13" spans="1:10" x14ac:dyDescent="0.25">
      <c r="A13" s="82">
        <v>12</v>
      </c>
      <c r="B13" s="83">
        <f>B12+3</f>
        <v>44953</v>
      </c>
      <c r="C13" s="86" t="s">
        <v>543</v>
      </c>
      <c r="D13" s="12" t="s">
        <v>598</v>
      </c>
      <c r="E13" s="12" t="s">
        <v>537</v>
      </c>
      <c r="F13" s="83">
        <f t="shared" si="2"/>
        <v>44968</v>
      </c>
      <c r="G13" s="84">
        <v>26.25</v>
      </c>
      <c r="H13" s="84"/>
      <c r="I13" s="84">
        <f t="shared" si="0"/>
        <v>26.25</v>
      </c>
      <c r="J13" s="85">
        <f t="shared" ca="1" si="1"/>
        <v>531</v>
      </c>
    </row>
    <row r="14" spans="1:10" x14ac:dyDescent="0.25">
      <c r="A14" s="82">
        <v>13</v>
      </c>
      <c r="B14" s="83">
        <f>B13+3</f>
        <v>44956</v>
      </c>
      <c r="C14" s="86" t="s">
        <v>538</v>
      </c>
      <c r="D14" s="12" t="s">
        <v>540</v>
      </c>
      <c r="E14" s="12" t="s">
        <v>539</v>
      </c>
      <c r="F14" s="83">
        <f t="shared" si="2"/>
        <v>44971</v>
      </c>
      <c r="G14" s="84">
        <v>500</v>
      </c>
      <c r="H14" s="84"/>
      <c r="I14" s="84">
        <f t="shared" si="0"/>
        <v>500</v>
      </c>
      <c r="J14" s="85">
        <f t="shared" ca="1" si="1"/>
        <v>528</v>
      </c>
    </row>
    <row r="15" spans="1:10" x14ac:dyDescent="0.25">
      <c r="A15" s="82">
        <v>14</v>
      </c>
      <c r="B15" s="83">
        <f>B14+3</f>
        <v>44959</v>
      </c>
      <c r="C15" s="86" t="s">
        <v>511</v>
      </c>
      <c r="D15" s="12" t="s">
        <v>598</v>
      </c>
      <c r="E15" s="12" t="s">
        <v>540</v>
      </c>
      <c r="F15" s="83">
        <f t="shared" si="2"/>
        <v>44974</v>
      </c>
      <c r="G15" s="84">
        <v>600</v>
      </c>
      <c r="H15" s="84"/>
      <c r="I15" s="84">
        <f t="shared" si="0"/>
        <v>600</v>
      </c>
      <c r="J15" s="85">
        <f t="shared" ca="1" si="1"/>
        <v>525</v>
      </c>
    </row>
    <row r="16" spans="1:10" x14ac:dyDescent="0.25">
      <c r="A16" s="82">
        <v>15</v>
      </c>
      <c r="B16" s="83">
        <f t="shared" ref="B16:B23" si="3">B15+8</f>
        <v>44967</v>
      </c>
      <c r="C16" s="86" t="s">
        <v>542</v>
      </c>
      <c r="D16" s="12" t="s">
        <v>598</v>
      </c>
      <c r="E16" s="12" t="s">
        <v>537</v>
      </c>
      <c r="F16" s="83">
        <f t="shared" si="2"/>
        <v>44982</v>
      </c>
      <c r="G16" s="84">
        <v>700</v>
      </c>
      <c r="H16" s="84"/>
      <c r="I16" s="84">
        <f t="shared" si="0"/>
        <v>700</v>
      </c>
      <c r="J16" s="85">
        <f t="shared" ca="1" si="1"/>
        <v>517</v>
      </c>
    </row>
    <row r="17" spans="1:10" x14ac:dyDescent="0.25">
      <c r="A17" s="82">
        <v>16</v>
      </c>
      <c r="B17" s="83">
        <f t="shared" si="3"/>
        <v>44975</v>
      </c>
      <c r="C17" s="12" t="s">
        <v>524</v>
      </c>
      <c r="D17" s="12" t="s">
        <v>598</v>
      </c>
      <c r="E17" s="12" t="s">
        <v>539</v>
      </c>
      <c r="F17" s="83">
        <f>B17+30</f>
        <v>45005</v>
      </c>
      <c r="G17" s="84">
        <v>725</v>
      </c>
      <c r="H17" s="84"/>
      <c r="I17" s="84">
        <f t="shared" si="0"/>
        <v>725</v>
      </c>
      <c r="J17" s="85">
        <f t="shared" ca="1" si="1"/>
        <v>494</v>
      </c>
    </row>
    <row r="18" spans="1:10" x14ac:dyDescent="0.25">
      <c r="A18" s="82">
        <v>17</v>
      </c>
      <c r="B18" s="83">
        <f t="shared" si="3"/>
        <v>44983</v>
      </c>
      <c r="C18" s="12" t="s">
        <v>516</v>
      </c>
      <c r="D18" s="12" t="s">
        <v>598</v>
      </c>
      <c r="E18" s="12" t="s">
        <v>540</v>
      </c>
      <c r="F18" s="83">
        <f t="shared" ref="F18:F23" si="4">B18+15</f>
        <v>44998</v>
      </c>
      <c r="G18" s="84">
        <v>750</v>
      </c>
      <c r="H18" s="84"/>
      <c r="I18" s="84">
        <f t="shared" si="0"/>
        <v>750</v>
      </c>
      <c r="J18" s="85">
        <f t="shared" ca="1" si="1"/>
        <v>501</v>
      </c>
    </row>
    <row r="19" spans="1:10" x14ac:dyDescent="0.25">
      <c r="A19" s="82">
        <v>18</v>
      </c>
      <c r="B19" s="83">
        <f t="shared" si="3"/>
        <v>44991</v>
      </c>
      <c r="C19" s="12" t="s">
        <v>524</v>
      </c>
      <c r="D19" s="12" t="s">
        <v>598</v>
      </c>
      <c r="E19" s="12" t="s">
        <v>537</v>
      </c>
      <c r="F19" s="83">
        <f t="shared" si="4"/>
        <v>45006</v>
      </c>
      <c r="G19" s="84">
        <v>775</v>
      </c>
      <c r="H19" s="84"/>
      <c r="I19" s="84">
        <f t="shared" si="0"/>
        <v>775</v>
      </c>
      <c r="J19" s="85">
        <f t="shared" ca="1" si="1"/>
        <v>493</v>
      </c>
    </row>
    <row r="20" spans="1:10" x14ac:dyDescent="0.25">
      <c r="A20" s="82">
        <v>19</v>
      </c>
      <c r="B20" s="83">
        <f t="shared" si="3"/>
        <v>44999</v>
      </c>
      <c r="C20" s="12" t="s">
        <v>516</v>
      </c>
      <c r="D20" s="12" t="s">
        <v>540</v>
      </c>
      <c r="E20" s="12" t="s">
        <v>539</v>
      </c>
      <c r="F20" s="83">
        <f t="shared" si="4"/>
        <v>45014</v>
      </c>
      <c r="G20" s="84">
        <v>800</v>
      </c>
      <c r="H20" s="84"/>
      <c r="I20" s="84">
        <f t="shared" si="0"/>
        <v>800</v>
      </c>
      <c r="J20" s="85">
        <f t="shared" ca="1" si="1"/>
        <v>485</v>
      </c>
    </row>
    <row r="21" spans="1:10" x14ac:dyDescent="0.25">
      <c r="A21" s="82">
        <v>20</v>
      </c>
      <c r="B21" s="83">
        <f t="shared" si="3"/>
        <v>45007</v>
      </c>
      <c r="C21" s="12" t="s">
        <v>524</v>
      </c>
      <c r="D21" s="12" t="s">
        <v>540</v>
      </c>
      <c r="E21" s="12" t="s">
        <v>540</v>
      </c>
      <c r="F21" s="83">
        <f t="shared" si="4"/>
        <v>45022</v>
      </c>
      <c r="G21" s="84">
        <v>774</v>
      </c>
      <c r="H21" s="84"/>
      <c r="I21" s="84">
        <f t="shared" si="0"/>
        <v>774</v>
      </c>
      <c r="J21" s="85">
        <f t="shared" ca="1" si="1"/>
        <v>477</v>
      </c>
    </row>
    <row r="22" spans="1:10" x14ac:dyDescent="0.25">
      <c r="A22" s="82">
        <v>21</v>
      </c>
      <c r="B22" s="83">
        <f t="shared" si="3"/>
        <v>45015</v>
      </c>
      <c r="C22" s="86" t="s">
        <v>543</v>
      </c>
      <c r="D22" s="12" t="s">
        <v>540</v>
      </c>
      <c r="E22" s="12" t="s">
        <v>537</v>
      </c>
      <c r="F22" s="83">
        <f t="shared" si="4"/>
        <v>45030</v>
      </c>
      <c r="G22" s="84">
        <v>749</v>
      </c>
      <c r="H22" s="84"/>
      <c r="I22" s="84">
        <f t="shared" si="0"/>
        <v>749</v>
      </c>
      <c r="J22" s="85">
        <f t="shared" ca="1" si="1"/>
        <v>469</v>
      </c>
    </row>
    <row r="23" spans="1:10" x14ac:dyDescent="0.25">
      <c r="A23" s="82">
        <v>22</v>
      </c>
      <c r="B23" s="83">
        <f t="shared" si="3"/>
        <v>45023</v>
      </c>
      <c r="C23" s="12" t="s">
        <v>544</v>
      </c>
      <c r="D23" s="12" t="s">
        <v>540</v>
      </c>
      <c r="E23" s="12" t="s">
        <v>539</v>
      </c>
      <c r="F23" s="83">
        <f t="shared" si="4"/>
        <v>45038</v>
      </c>
      <c r="G23" s="84">
        <v>724</v>
      </c>
      <c r="H23" s="84"/>
      <c r="I23" s="84">
        <f t="shared" si="0"/>
        <v>724</v>
      </c>
      <c r="J23" s="85">
        <f t="shared" ca="1" si="1"/>
        <v>461</v>
      </c>
    </row>
    <row r="24" spans="1:10" x14ac:dyDescent="0.25">
      <c r="A24" s="82">
        <v>23</v>
      </c>
      <c r="B24" s="83">
        <f>B23+15</f>
        <v>45038</v>
      </c>
      <c r="C24" s="86" t="s">
        <v>511</v>
      </c>
      <c r="D24" s="12" t="s">
        <v>540</v>
      </c>
      <c r="E24" s="12" t="s">
        <v>540</v>
      </c>
      <c r="F24" s="83">
        <f>B24+45</f>
        <v>45083</v>
      </c>
      <c r="G24" s="84">
        <v>699.99</v>
      </c>
      <c r="H24" s="84"/>
      <c r="I24" s="84">
        <f t="shared" si="0"/>
        <v>699.99</v>
      </c>
      <c r="J24" s="85">
        <f t="shared" ca="1" si="1"/>
        <v>416</v>
      </c>
    </row>
    <row r="25" spans="1:10" x14ac:dyDescent="0.25">
      <c r="A25" s="82">
        <v>24</v>
      </c>
      <c r="B25" s="83">
        <f>B24+15</f>
        <v>45053</v>
      </c>
      <c r="C25" s="86" t="s">
        <v>544</v>
      </c>
      <c r="D25" s="12" t="s">
        <v>540</v>
      </c>
      <c r="E25" s="12" t="s">
        <v>537</v>
      </c>
      <c r="F25" s="83">
        <f t="shared" ref="F25:F30" si="5">B25+15</f>
        <v>45068</v>
      </c>
      <c r="G25" s="84">
        <v>599.99</v>
      </c>
      <c r="H25" s="84"/>
      <c r="I25" s="84">
        <f t="shared" si="0"/>
        <v>599.99</v>
      </c>
      <c r="J25" s="85">
        <f t="shared" ca="1" si="1"/>
        <v>431</v>
      </c>
    </row>
    <row r="26" spans="1:10" x14ac:dyDescent="0.25">
      <c r="A26" s="82">
        <v>25</v>
      </c>
      <c r="B26" s="83">
        <f>B25+15</f>
        <v>45068</v>
      </c>
      <c r="C26" s="86" t="s">
        <v>543</v>
      </c>
      <c r="D26" s="12" t="s">
        <v>540</v>
      </c>
      <c r="E26" s="12" t="s">
        <v>539</v>
      </c>
      <c r="F26" s="83">
        <f t="shared" si="5"/>
        <v>45083</v>
      </c>
      <c r="G26" s="84">
        <v>499.99</v>
      </c>
      <c r="H26" s="84"/>
      <c r="I26" s="84">
        <f t="shared" si="0"/>
        <v>499.99</v>
      </c>
      <c r="J26" s="85">
        <f t="shared" ca="1" si="1"/>
        <v>416</v>
      </c>
    </row>
    <row r="27" spans="1:10" x14ac:dyDescent="0.25">
      <c r="A27" s="82">
        <v>26</v>
      </c>
      <c r="B27" s="83">
        <f>B26+15</f>
        <v>45083</v>
      </c>
      <c r="C27" s="12" t="s">
        <v>524</v>
      </c>
      <c r="D27" s="12" t="s">
        <v>540</v>
      </c>
      <c r="E27" s="12" t="s">
        <v>540</v>
      </c>
      <c r="F27" s="83">
        <f t="shared" si="5"/>
        <v>45098</v>
      </c>
      <c r="G27" s="84">
        <v>399.99</v>
      </c>
      <c r="H27" s="84"/>
      <c r="I27" s="84">
        <f t="shared" si="0"/>
        <v>399.99</v>
      </c>
      <c r="J27" s="85">
        <f t="shared" ca="1" si="1"/>
        <v>401</v>
      </c>
    </row>
    <row r="28" spans="1:10" x14ac:dyDescent="0.25">
      <c r="A28" s="82">
        <v>27</v>
      </c>
      <c r="B28" s="83">
        <f>B27+15</f>
        <v>45098</v>
      </c>
      <c r="C28" s="12" t="s">
        <v>516</v>
      </c>
      <c r="D28" s="12" t="s">
        <v>598</v>
      </c>
      <c r="E28" s="12" t="s">
        <v>537</v>
      </c>
      <c r="F28" s="83">
        <f t="shared" si="5"/>
        <v>45113</v>
      </c>
      <c r="G28" s="84">
        <v>299.99</v>
      </c>
      <c r="H28" s="84"/>
      <c r="I28" s="84">
        <f t="shared" si="0"/>
        <v>299.99</v>
      </c>
      <c r="J28" s="85">
        <f t="shared" ca="1" si="1"/>
        <v>386</v>
      </c>
    </row>
    <row r="29" spans="1:10" x14ac:dyDescent="0.25">
      <c r="A29" s="82">
        <v>28</v>
      </c>
      <c r="B29" s="83">
        <v>45199</v>
      </c>
      <c r="C29" s="86" t="s">
        <v>531</v>
      </c>
      <c r="D29" s="12" t="s">
        <v>540</v>
      </c>
      <c r="E29" s="12" t="s">
        <v>539</v>
      </c>
      <c r="F29" s="83">
        <f t="shared" si="5"/>
        <v>45214</v>
      </c>
      <c r="G29" s="84">
        <v>8999.99</v>
      </c>
      <c r="H29" s="84"/>
      <c r="I29" s="84">
        <f t="shared" si="0"/>
        <v>8999.99</v>
      </c>
      <c r="J29" s="85">
        <f t="shared" ca="1" si="1"/>
        <v>285</v>
      </c>
    </row>
    <row r="30" spans="1:10" x14ac:dyDescent="0.25">
      <c r="A30" s="82">
        <v>29</v>
      </c>
      <c r="B30" s="83">
        <f>B29+31</f>
        <v>45230</v>
      </c>
      <c r="C30" s="12" t="s">
        <v>524</v>
      </c>
      <c r="D30" s="12" t="s">
        <v>540</v>
      </c>
      <c r="E30" s="12" t="s">
        <v>540</v>
      </c>
      <c r="F30" s="83">
        <f t="shared" si="5"/>
        <v>45245</v>
      </c>
      <c r="G30" s="84">
        <v>7888.88</v>
      </c>
      <c r="H30" s="84"/>
      <c r="I30" s="84">
        <f t="shared" si="0"/>
        <v>7888.88</v>
      </c>
      <c r="J30" s="85">
        <f t="shared" ca="1" si="1"/>
        <v>254</v>
      </c>
    </row>
    <row r="31" spans="1:10" x14ac:dyDescent="0.25">
      <c r="A31" s="82">
        <v>30</v>
      </c>
      <c r="B31" s="83">
        <v>45205</v>
      </c>
      <c r="C31" s="88" t="s">
        <v>104</v>
      </c>
      <c r="D31" s="12" t="s">
        <v>540</v>
      </c>
      <c r="E31" s="12" t="s">
        <v>537</v>
      </c>
      <c r="F31" s="83">
        <f>B31+30</f>
        <v>45235</v>
      </c>
      <c r="G31" s="84">
        <v>1207.24</v>
      </c>
      <c r="H31" s="84"/>
      <c r="I31" s="84">
        <f t="shared" si="0"/>
        <v>1207.24</v>
      </c>
      <c r="J31" s="85">
        <f t="shared" ca="1" si="1"/>
        <v>264</v>
      </c>
    </row>
    <row r="32" spans="1:10" x14ac:dyDescent="0.25">
      <c r="A32" s="82">
        <v>23031</v>
      </c>
      <c r="B32" s="83">
        <v>45211</v>
      </c>
      <c r="C32" s="88" t="s">
        <v>30</v>
      </c>
      <c r="D32" s="12" t="s">
        <v>540</v>
      </c>
      <c r="E32" s="12" t="s">
        <v>537</v>
      </c>
      <c r="F32" s="83">
        <f t="shared" ref="F32:F40" si="6">B32+30</f>
        <v>45241</v>
      </c>
      <c r="G32" s="89">
        <v>18874.3</v>
      </c>
      <c r="H32" s="84"/>
      <c r="I32" s="84">
        <f t="shared" si="0"/>
        <v>18874.3</v>
      </c>
      <c r="J32" s="85">
        <f t="shared" ca="1" si="1"/>
        <v>258</v>
      </c>
    </row>
    <row r="33" spans="1:10" x14ac:dyDescent="0.25">
      <c r="A33" s="82" t="s">
        <v>318</v>
      </c>
      <c r="B33" s="83">
        <v>45273</v>
      </c>
      <c r="C33" s="90" t="s">
        <v>26</v>
      </c>
      <c r="D33" s="12" t="s">
        <v>540</v>
      </c>
      <c r="E33" s="12" t="s">
        <v>537</v>
      </c>
      <c r="F33" s="83">
        <f t="shared" si="6"/>
        <v>45303</v>
      </c>
      <c r="G33" s="89">
        <v>2585.17</v>
      </c>
      <c r="H33" s="84"/>
      <c r="I33" s="84">
        <f t="shared" si="0"/>
        <v>2585.17</v>
      </c>
      <c r="J33" s="85">
        <f t="shared" ca="1" si="1"/>
        <v>196</v>
      </c>
    </row>
    <row r="34" spans="1:10" x14ac:dyDescent="0.25">
      <c r="A34" s="82" t="s">
        <v>320</v>
      </c>
      <c r="B34" s="83">
        <v>45275</v>
      </c>
      <c r="C34" s="90" t="s">
        <v>267</v>
      </c>
      <c r="D34" s="12" t="s">
        <v>540</v>
      </c>
      <c r="E34" s="12" t="s">
        <v>537</v>
      </c>
      <c r="F34" s="83">
        <f t="shared" si="6"/>
        <v>45305</v>
      </c>
      <c r="G34" s="89">
        <v>2112.09</v>
      </c>
      <c r="H34" s="84"/>
      <c r="I34" s="84">
        <f t="shared" si="0"/>
        <v>2112.09</v>
      </c>
      <c r="J34" s="85">
        <f t="shared" ca="1" si="1"/>
        <v>194</v>
      </c>
    </row>
    <row r="35" spans="1:10" x14ac:dyDescent="0.25">
      <c r="A35" s="82" t="s">
        <v>324</v>
      </c>
      <c r="B35" s="83">
        <v>45280</v>
      </c>
      <c r="C35" s="90" t="s">
        <v>104</v>
      </c>
      <c r="D35" s="12" t="s">
        <v>540</v>
      </c>
      <c r="E35" s="12" t="s">
        <v>537</v>
      </c>
      <c r="F35" s="83">
        <f t="shared" si="6"/>
        <v>45310</v>
      </c>
      <c r="G35" s="89">
        <v>1063.52</v>
      </c>
      <c r="H35" s="84"/>
      <c r="I35" s="84">
        <f t="shared" si="0"/>
        <v>1063.52</v>
      </c>
      <c r="J35" s="85">
        <f t="shared" ca="1" si="1"/>
        <v>189</v>
      </c>
    </row>
    <row r="36" spans="1:10" x14ac:dyDescent="0.25">
      <c r="A36" s="82" t="s">
        <v>326</v>
      </c>
      <c r="B36" s="83">
        <v>45279</v>
      </c>
      <c r="C36" s="90" t="s">
        <v>30</v>
      </c>
      <c r="D36" s="12" t="s">
        <v>540</v>
      </c>
      <c r="E36" s="12" t="s">
        <v>537</v>
      </c>
      <c r="F36" s="83">
        <f t="shared" si="6"/>
        <v>45309</v>
      </c>
      <c r="G36" s="89">
        <v>3111.22</v>
      </c>
      <c r="H36" s="84"/>
      <c r="I36" s="84">
        <f t="shared" si="0"/>
        <v>3111.22</v>
      </c>
      <c r="J36" s="85">
        <f t="shared" ca="1" si="1"/>
        <v>190</v>
      </c>
    </row>
    <row r="37" spans="1:10" x14ac:dyDescent="0.25">
      <c r="A37" s="82" t="s">
        <v>327</v>
      </c>
      <c r="B37" s="83">
        <v>45280</v>
      </c>
      <c r="C37" s="90" t="s">
        <v>258</v>
      </c>
      <c r="D37" s="12" t="s">
        <v>540</v>
      </c>
      <c r="E37" s="12" t="s">
        <v>537</v>
      </c>
      <c r="F37" s="83">
        <f t="shared" si="6"/>
        <v>45310</v>
      </c>
      <c r="G37" s="89">
        <v>413.91</v>
      </c>
      <c r="H37" s="84"/>
      <c r="I37" s="84">
        <f t="shared" si="0"/>
        <v>413.91</v>
      </c>
      <c r="J37" s="85">
        <f t="shared" ca="1" si="1"/>
        <v>189</v>
      </c>
    </row>
    <row r="38" spans="1:10" x14ac:dyDescent="0.25">
      <c r="A38" s="82" t="s">
        <v>328</v>
      </c>
      <c r="B38" s="83">
        <v>45280</v>
      </c>
      <c r="C38" s="90" t="s">
        <v>329</v>
      </c>
      <c r="D38" s="12" t="s">
        <v>540</v>
      </c>
      <c r="E38" s="12" t="s">
        <v>537</v>
      </c>
      <c r="F38" s="83">
        <f t="shared" si="6"/>
        <v>45310</v>
      </c>
      <c r="G38" s="89">
        <v>1046.27</v>
      </c>
      <c r="H38" s="84"/>
      <c r="I38" s="84">
        <f t="shared" si="0"/>
        <v>1046.27</v>
      </c>
      <c r="J38" s="85">
        <f t="shared" ca="1" si="1"/>
        <v>189</v>
      </c>
    </row>
    <row r="39" spans="1:10" x14ac:dyDescent="0.25">
      <c r="A39" s="82" t="s">
        <v>331</v>
      </c>
      <c r="B39" s="83">
        <v>45280</v>
      </c>
      <c r="C39" s="90" t="s">
        <v>172</v>
      </c>
      <c r="D39" s="12" t="s">
        <v>540</v>
      </c>
      <c r="E39" s="12" t="s">
        <v>537</v>
      </c>
      <c r="F39" s="83">
        <f t="shared" si="6"/>
        <v>45310</v>
      </c>
      <c r="G39" s="89">
        <v>1456.34</v>
      </c>
      <c r="H39" s="84"/>
      <c r="I39" s="84">
        <f t="shared" si="0"/>
        <v>1456.34</v>
      </c>
      <c r="J39" s="85">
        <f t="shared" ca="1" si="1"/>
        <v>189</v>
      </c>
    </row>
    <row r="40" spans="1:10" x14ac:dyDescent="0.25">
      <c r="A40" s="82" t="s">
        <v>578</v>
      </c>
      <c r="B40" s="83">
        <v>45279</v>
      </c>
      <c r="C40" s="90" t="s">
        <v>30</v>
      </c>
      <c r="D40" s="12" t="s">
        <v>540</v>
      </c>
      <c r="E40" s="12" t="s">
        <v>537</v>
      </c>
      <c r="F40" s="83">
        <f t="shared" si="6"/>
        <v>45309</v>
      </c>
      <c r="G40" s="89">
        <v>3111.22</v>
      </c>
      <c r="H40" s="84"/>
      <c r="I40" s="84">
        <f t="shared" si="0"/>
        <v>3111.22</v>
      </c>
      <c r="J40" s="85">
        <f t="shared" ca="1" si="1"/>
        <v>190</v>
      </c>
    </row>
    <row r="41" spans="1:10" x14ac:dyDescent="0.25">
      <c r="A41" s="82" t="s">
        <v>332</v>
      </c>
      <c r="B41" s="83">
        <v>45291</v>
      </c>
      <c r="C41" s="90" t="s">
        <v>251</v>
      </c>
      <c r="D41" s="12" t="s">
        <v>540</v>
      </c>
      <c r="E41" s="12" t="s">
        <v>599</v>
      </c>
      <c r="F41" s="83">
        <f>B41+35</f>
        <v>45326</v>
      </c>
      <c r="G41" s="89">
        <v>718.59</v>
      </c>
      <c r="H41" s="84"/>
      <c r="I41" s="84">
        <f t="shared" si="0"/>
        <v>718.59</v>
      </c>
      <c r="J41" s="85">
        <f t="shared" ca="1" si="1"/>
        <v>173</v>
      </c>
    </row>
    <row r="42" spans="1:10" x14ac:dyDescent="0.25">
      <c r="A42" s="82" t="s">
        <v>396</v>
      </c>
      <c r="B42" s="83">
        <v>45291</v>
      </c>
      <c r="C42" s="90" t="s">
        <v>576</v>
      </c>
      <c r="D42" s="12" t="s">
        <v>540</v>
      </c>
      <c r="E42" s="12" t="s">
        <v>600</v>
      </c>
      <c r="F42" s="83">
        <f>B42+40</f>
        <v>45331</v>
      </c>
      <c r="G42" s="89">
        <v>431.16</v>
      </c>
      <c r="H42" s="84"/>
      <c r="I42" s="84">
        <f t="shared" si="0"/>
        <v>431.16</v>
      </c>
      <c r="J42" s="85">
        <f t="shared" ca="1" si="1"/>
        <v>168</v>
      </c>
    </row>
    <row r="43" spans="1:10" x14ac:dyDescent="0.25">
      <c r="A43" s="82" t="s">
        <v>397</v>
      </c>
      <c r="B43" s="83">
        <v>45291</v>
      </c>
      <c r="C43" s="90" t="s">
        <v>258</v>
      </c>
      <c r="D43" s="12" t="s">
        <v>540</v>
      </c>
      <c r="E43" s="12" t="s">
        <v>601</v>
      </c>
      <c r="F43" s="83">
        <f>B43+45</f>
        <v>45336</v>
      </c>
      <c r="G43" s="89">
        <v>696.75</v>
      </c>
      <c r="H43" s="84"/>
      <c r="I43" s="84">
        <f t="shared" si="0"/>
        <v>696.75</v>
      </c>
      <c r="J43" s="85">
        <f t="shared" ca="1" si="1"/>
        <v>163</v>
      </c>
    </row>
    <row r="44" spans="1:10" x14ac:dyDescent="0.25">
      <c r="A44" s="82" t="s">
        <v>400</v>
      </c>
      <c r="B44" s="83">
        <v>45291</v>
      </c>
      <c r="C44" s="90" t="s">
        <v>233</v>
      </c>
      <c r="D44" s="12" t="s">
        <v>540</v>
      </c>
      <c r="E44" s="12" t="s">
        <v>602</v>
      </c>
      <c r="F44" s="83">
        <f>B44+50</f>
        <v>45341</v>
      </c>
      <c r="G44" s="89">
        <v>9388.86</v>
      </c>
      <c r="H44" s="84"/>
      <c r="I44" s="84">
        <f t="shared" si="0"/>
        <v>9388.86</v>
      </c>
      <c r="J44" s="85">
        <f t="shared" ca="1" si="1"/>
        <v>158</v>
      </c>
    </row>
    <row r="45" spans="1:10" x14ac:dyDescent="0.25">
      <c r="A45" s="82" t="s">
        <v>401</v>
      </c>
      <c r="B45" s="83">
        <v>45291</v>
      </c>
      <c r="C45" s="90" t="s">
        <v>104</v>
      </c>
      <c r="D45" s="12" t="s">
        <v>540</v>
      </c>
      <c r="E45" s="12" t="s">
        <v>603</v>
      </c>
      <c r="F45" s="83">
        <f>B45+60</f>
        <v>45351</v>
      </c>
      <c r="G45" s="89">
        <v>1766.02</v>
      </c>
      <c r="H45" s="84"/>
      <c r="I45" s="84">
        <f t="shared" si="0"/>
        <v>1766.02</v>
      </c>
      <c r="J45" s="85">
        <f t="shared" ca="1" si="1"/>
        <v>148</v>
      </c>
    </row>
    <row r="46" spans="1:10" x14ac:dyDescent="0.25">
      <c r="A46" s="82" t="s">
        <v>402</v>
      </c>
      <c r="B46" s="83">
        <v>45291</v>
      </c>
      <c r="C46" s="90" t="s">
        <v>153</v>
      </c>
      <c r="D46" s="12" t="s">
        <v>540</v>
      </c>
      <c r="E46" s="12" t="s">
        <v>604</v>
      </c>
      <c r="F46" s="83">
        <f>B46+90</f>
        <v>45381</v>
      </c>
      <c r="G46" s="89">
        <v>344.93</v>
      </c>
      <c r="H46" s="84"/>
      <c r="I46" s="84">
        <f t="shared" si="0"/>
        <v>344.93</v>
      </c>
      <c r="J46" s="85">
        <f t="shared" ca="1" si="1"/>
        <v>118</v>
      </c>
    </row>
    <row r="47" spans="1:10" x14ac:dyDescent="0.25">
      <c r="A47" s="82" t="s">
        <v>640</v>
      </c>
      <c r="B47" s="83">
        <v>45342</v>
      </c>
      <c r="C47" s="90" t="s">
        <v>104</v>
      </c>
      <c r="D47" s="12" t="s">
        <v>540</v>
      </c>
      <c r="E47" s="12" t="s">
        <v>537</v>
      </c>
      <c r="F47" s="83">
        <f>B47+30</f>
        <v>45372</v>
      </c>
      <c r="G47" s="89">
        <v>1041.67</v>
      </c>
      <c r="H47" s="84"/>
      <c r="I47" s="84">
        <f t="shared" si="0"/>
        <v>1041.67</v>
      </c>
      <c r="J47" s="85">
        <f t="shared" ca="1" si="1"/>
        <v>127</v>
      </c>
    </row>
    <row r="48" spans="1:10" x14ac:dyDescent="0.25">
      <c r="A48" s="82" t="s">
        <v>638</v>
      </c>
      <c r="B48" s="83">
        <v>45343</v>
      </c>
      <c r="C48" s="90" t="s">
        <v>47</v>
      </c>
      <c r="D48" s="12" t="s">
        <v>540</v>
      </c>
      <c r="E48" s="12" t="s">
        <v>537</v>
      </c>
      <c r="F48" s="83">
        <f>B48+30</f>
        <v>45373</v>
      </c>
      <c r="G48" s="89">
        <v>1241.73</v>
      </c>
      <c r="H48" s="84"/>
      <c r="I48" s="84">
        <f t="shared" ref="I48" si="7">G48-H48</f>
        <v>1241.73</v>
      </c>
      <c r="J48" s="85">
        <f t="shared" ref="J48" ca="1" si="8">IF(H48&lt;G48,TODAY()-F48,"")</f>
        <v>126</v>
      </c>
    </row>
    <row r="49" spans="1:10" x14ac:dyDescent="0.25">
      <c r="A49" s="82" t="s">
        <v>694</v>
      </c>
      <c r="B49" s="83">
        <v>45343</v>
      </c>
      <c r="C49" s="90" t="s">
        <v>268</v>
      </c>
      <c r="D49" s="12" t="s">
        <v>540</v>
      </c>
      <c r="E49" s="12" t="s">
        <v>537</v>
      </c>
      <c r="F49" s="83">
        <f>B49+30</f>
        <v>45373</v>
      </c>
      <c r="G49" s="89">
        <v>548.57000000000005</v>
      </c>
      <c r="H49" s="84"/>
      <c r="I49" s="84">
        <f t="shared" ref="I49" si="9">G49-H49</f>
        <v>548.57000000000005</v>
      </c>
      <c r="J49" s="85">
        <f t="shared" ref="J49" ca="1" si="10">IF(H49&lt;G49,TODAY()-F49,"")</f>
        <v>126</v>
      </c>
    </row>
    <row r="50" spans="1:10" x14ac:dyDescent="0.25">
      <c r="A50" s="82" t="s">
        <v>696</v>
      </c>
      <c r="B50" s="83">
        <v>45343</v>
      </c>
      <c r="C50" s="22" t="s">
        <v>153</v>
      </c>
      <c r="D50" s="22" t="s">
        <v>540</v>
      </c>
      <c r="E50" s="22" t="s">
        <v>537</v>
      </c>
      <c r="F50" s="83">
        <v>45373</v>
      </c>
      <c r="G50" s="89">
        <v>1580.04</v>
      </c>
      <c r="H50" s="84"/>
      <c r="I50" s="84">
        <f t="shared" ref="I50" si="11">G50-H50</f>
        <v>1580.04</v>
      </c>
      <c r="J50" s="85">
        <f t="shared" ref="J50" ca="1" si="12">IF(H50&lt;G50,TODAY()-F50,"")</f>
        <v>126</v>
      </c>
    </row>
    <row r="51" spans="1:10" x14ac:dyDescent="0.25">
      <c r="A51" s="82" t="s">
        <v>703</v>
      </c>
      <c r="B51" s="83">
        <v>45341</v>
      </c>
      <c r="C51" s="22" t="s">
        <v>154</v>
      </c>
      <c r="D51" s="22" t="s">
        <v>540</v>
      </c>
      <c r="E51" s="22" t="s">
        <v>537</v>
      </c>
      <c r="F51" s="83">
        <v>45371</v>
      </c>
      <c r="G51" s="89">
        <v>3656.49</v>
      </c>
      <c r="H51" s="84"/>
      <c r="I51" s="84">
        <f t="shared" ref="I51" si="13">G51-H51</f>
        <v>3656.49</v>
      </c>
      <c r="J51" s="85">
        <f t="shared" ref="J51" ca="1" si="14">IF(H51&lt;G51,TODAY()-F51,"")</f>
        <v>128</v>
      </c>
    </row>
    <row r="52" spans="1:10" x14ac:dyDescent="0.25">
      <c r="A52" s="82" t="s">
        <v>708</v>
      </c>
      <c r="B52" s="83">
        <v>45344</v>
      </c>
      <c r="C52" s="22" t="s">
        <v>26</v>
      </c>
      <c r="D52" s="22" t="s">
        <v>540</v>
      </c>
      <c r="E52" s="22" t="s">
        <v>537</v>
      </c>
      <c r="F52" s="83">
        <v>45374</v>
      </c>
      <c r="G52" s="89">
        <v>862.31</v>
      </c>
      <c r="H52" s="84"/>
      <c r="I52" s="84">
        <f t="shared" ref="I52" si="15">G52-H52</f>
        <v>862.31</v>
      </c>
      <c r="J52" s="85">
        <f t="shared" ref="J52" ca="1" si="16">IF(H52&lt;G52,TODAY()-F52,"")</f>
        <v>125</v>
      </c>
    </row>
    <row r="53" spans="1:10" x14ac:dyDescent="0.25">
      <c r="A53" s="82" t="s">
        <v>710</v>
      </c>
      <c r="B53" s="83">
        <v>45344</v>
      </c>
      <c r="C53" s="22" t="s">
        <v>111</v>
      </c>
      <c r="D53" s="22" t="s">
        <v>540</v>
      </c>
      <c r="E53" s="22" t="s">
        <v>537</v>
      </c>
      <c r="F53" s="83">
        <v>45374</v>
      </c>
      <c r="G53" s="89">
        <v>1474.63</v>
      </c>
      <c r="H53" s="84"/>
      <c r="I53" s="84">
        <f t="shared" ref="I53" si="17">G53-H53</f>
        <v>1474.63</v>
      </c>
      <c r="J53" s="85">
        <f t="shared" ref="J53" ca="1" si="18">IF(H53&lt;G53,TODAY()-F53,"")</f>
        <v>125</v>
      </c>
    </row>
    <row r="54" spans="1:10" x14ac:dyDescent="0.25">
      <c r="A54" s="82" t="s">
        <v>713</v>
      </c>
      <c r="B54" s="83">
        <v>45344</v>
      </c>
      <c r="C54" s="22" t="s">
        <v>253</v>
      </c>
      <c r="D54" s="22" t="s">
        <v>540</v>
      </c>
      <c r="E54" s="22" t="s">
        <v>537</v>
      </c>
      <c r="F54" s="83">
        <v>45374</v>
      </c>
      <c r="G54" s="89">
        <v>474.34</v>
      </c>
      <c r="H54" s="84"/>
      <c r="I54" s="84">
        <f t="shared" ref="I54" si="19">G54-H54</f>
        <v>474.34</v>
      </c>
      <c r="J54" s="85">
        <f t="shared" ref="J54" ca="1" si="20">IF(H54&lt;G54,TODAY()-F54,"")</f>
        <v>125</v>
      </c>
    </row>
    <row r="55" spans="1:10" x14ac:dyDescent="0.25">
      <c r="A55" s="82" t="s">
        <v>716</v>
      </c>
      <c r="B55" s="83">
        <v>45344</v>
      </c>
      <c r="C55" s="22" t="s">
        <v>253</v>
      </c>
      <c r="D55" s="22" t="s">
        <v>540</v>
      </c>
      <c r="E55" s="22" t="s">
        <v>537</v>
      </c>
      <c r="F55" s="83">
        <v>45374</v>
      </c>
      <c r="G55" s="89">
        <v>526.14</v>
      </c>
      <c r="H55" s="84"/>
      <c r="I55" s="84">
        <f t="shared" ref="I55" si="21">G55-H55</f>
        <v>526.14</v>
      </c>
      <c r="J55" s="85">
        <f t="shared" ref="J55" ca="1" si="22">IF(H55&lt;G55,TODAY()-F55,"")</f>
        <v>125</v>
      </c>
    </row>
    <row r="56" spans="1:10" x14ac:dyDescent="0.25">
      <c r="A56" s="82" t="s">
        <v>717</v>
      </c>
      <c r="B56" s="83">
        <v>45344</v>
      </c>
      <c r="C56" s="22" t="s">
        <v>39</v>
      </c>
      <c r="D56" s="22" t="s">
        <v>540</v>
      </c>
      <c r="E56" s="22" t="s">
        <v>537</v>
      </c>
      <c r="F56" s="83">
        <v>45374</v>
      </c>
      <c r="G56" s="89">
        <v>400.21</v>
      </c>
      <c r="H56" s="84"/>
      <c r="I56" s="84">
        <f t="shared" ref="I56:I57" si="23">G56-H56</f>
        <v>400.21</v>
      </c>
      <c r="J56" s="85">
        <f t="shared" ref="J56:J57" ca="1" si="24">IF(H56&lt;G56,TODAY()-F56,"")</f>
        <v>125</v>
      </c>
    </row>
    <row r="57" spans="1:10" x14ac:dyDescent="0.25">
      <c r="A57" s="82" t="s">
        <v>717</v>
      </c>
      <c r="B57" s="83">
        <v>45345</v>
      </c>
      <c r="C57" s="22" t="s">
        <v>39</v>
      </c>
      <c r="D57" s="22" t="s">
        <v>540</v>
      </c>
      <c r="E57" s="22" t="s">
        <v>537</v>
      </c>
      <c r="F57" s="83">
        <v>45375</v>
      </c>
      <c r="G57" s="89">
        <v>1050.51</v>
      </c>
      <c r="H57" s="84"/>
      <c r="I57" s="84">
        <f t="shared" si="23"/>
        <v>1050.51</v>
      </c>
      <c r="J57" s="85">
        <f t="shared" ca="1" si="24"/>
        <v>124</v>
      </c>
    </row>
    <row r="58" spans="1:10" x14ac:dyDescent="0.25">
      <c r="A58" s="82" t="s">
        <v>850</v>
      </c>
      <c r="B58" s="83">
        <v>45358</v>
      </c>
      <c r="C58" s="22" t="s">
        <v>163</v>
      </c>
      <c r="D58" s="22" t="s">
        <v>540</v>
      </c>
      <c r="E58" s="22" t="s">
        <v>537</v>
      </c>
      <c r="F58" s="83">
        <v>45388</v>
      </c>
      <c r="G58" s="89">
        <v>14660.73</v>
      </c>
      <c r="H58" s="84"/>
      <c r="I58" s="84">
        <f t="shared" ref="I58" si="25">G58-H58</f>
        <v>14660.73</v>
      </c>
      <c r="J58" s="85">
        <f t="shared" ref="J58" ca="1" si="26">IF(H58&lt;G58,TODAY()-F58,"")</f>
        <v>111</v>
      </c>
    </row>
    <row r="59" spans="1:10" x14ac:dyDescent="0.25">
      <c r="A59" s="82" t="s">
        <v>853</v>
      </c>
      <c r="B59" s="83">
        <v>45351</v>
      </c>
      <c r="C59" s="22" t="s">
        <v>172</v>
      </c>
      <c r="D59" s="22" t="s">
        <v>540</v>
      </c>
      <c r="E59" s="22" t="s">
        <v>537</v>
      </c>
      <c r="F59" s="83">
        <v>45381</v>
      </c>
      <c r="G59" s="89">
        <v>3111.22</v>
      </c>
      <c r="H59" s="84"/>
      <c r="I59" s="84">
        <f t="shared" ref="I59" si="27">G59-H59</f>
        <v>3111.22</v>
      </c>
      <c r="J59" s="85">
        <f t="shared" ref="J59" ca="1" si="28">IF(H59&lt;G59,TODAY()-F59,"")</f>
        <v>118</v>
      </c>
    </row>
    <row r="60" spans="1:10" x14ac:dyDescent="0.25">
      <c r="A60" s="82" t="s">
        <v>855</v>
      </c>
      <c r="B60" s="83">
        <v>45358</v>
      </c>
      <c r="C60" s="22" t="s">
        <v>243</v>
      </c>
      <c r="D60" s="22" t="s">
        <v>540</v>
      </c>
      <c r="E60" s="22" t="s">
        <v>537</v>
      </c>
      <c r="F60" s="83">
        <v>45388</v>
      </c>
      <c r="G60" s="89">
        <v>3801.07</v>
      </c>
      <c r="H60" s="84"/>
      <c r="I60" s="84">
        <f t="shared" ref="I60:I62" si="29">G60-H60</f>
        <v>3801.07</v>
      </c>
      <c r="J60" s="85">
        <f t="shared" ref="J60:J62" ca="1" si="30">IF(H60&lt;G60,TODAY()-F60,"")</f>
        <v>111</v>
      </c>
    </row>
    <row r="61" spans="1:10" x14ac:dyDescent="0.25">
      <c r="A61" s="82" t="s">
        <v>857</v>
      </c>
      <c r="B61" s="83">
        <v>45359</v>
      </c>
      <c r="C61" s="22" t="s">
        <v>258</v>
      </c>
      <c r="D61" s="22" t="s">
        <v>540</v>
      </c>
      <c r="E61" s="22" t="s">
        <v>537</v>
      </c>
      <c r="F61" s="83">
        <v>45389</v>
      </c>
      <c r="G61" s="89">
        <v>3449.25</v>
      </c>
      <c r="H61" s="84"/>
      <c r="I61" s="84">
        <f t="shared" si="29"/>
        <v>3449.25</v>
      </c>
      <c r="J61" s="85">
        <f t="shared" ca="1" si="30"/>
        <v>110</v>
      </c>
    </row>
    <row r="62" spans="1:10" x14ac:dyDescent="0.25">
      <c r="A62" s="82" t="s">
        <v>858</v>
      </c>
      <c r="B62" s="83">
        <v>45359</v>
      </c>
      <c r="C62" s="22" t="s">
        <v>20</v>
      </c>
      <c r="D62" s="22" t="s">
        <v>540</v>
      </c>
      <c r="E62" s="22" t="s">
        <v>537</v>
      </c>
      <c r="F62" s="83">
        <v>45389</v>
      </c>
      <c r="G62" s="89">
        <v>3497.82</v>
      </c>
      <c r="H62" s="84"/>
      <c r="I62" s="84">
        <f t="shared" si="29"/>
        <v>3497.82</v>
      </c>
      <c r="J62" s="85">
        <f t="shared" ca="1" si="30"/>
        <v>110</v>
      </c>
    </row>
    <row r="63" spans="1:10" x14ac:dyDescent="0.25">
      <c r="A63" s="82" t="s">
        <v>862</v>
      </c>
      <c r="B63" s="83">
        <v>45359</v>
      </c>
      <c r="C63" s="22" t="s">
        <v>842</v>
      </c>
      <c r="D63" s="22" t="s">
        <v>540</v>
      </c>
      <c r="E63" s="22" t="s">
        <v>537</v>
      </c>
      <c r="F63" s="83">
        <v>45389</v>
      </c>
      <c r="G63" s="89">
        <v>7760.81</v>
      </c>
      <c r="H63" s="84"/>
      <c r="I63" s="84">
        <f t="shared" ref="I63" si="31">G63-H63</f>
        <v>7760.81</v>
      </c>
      <c r="J63" s="85">
        <f t="shared" ref="J63" ca="1" si="32">IF(H63&lt;G63,TODAY()-F63,"")</f>
        <v>110</v>
      </c>
    </row>
    <row r="64" spans="1:10" x14ac:dyDescent="0.25">
      <c r="A64" s="82" t="s">
        <v>870</v>
      </c>
      <c r="B64" s="83">
        <v>45359</v>
      </c>
      <c r="C64" s="22" t="s">
        <v>122</v>
      </c>
      <c r="D64" s="22" t="s">
        <v>540</v>
      </c>
      <c r="E64" s="22" t="s">
        <v>537</v>
      </c>
      <c r="F64" s="83">
        <v>45389</v>
      </c>
      <c r="G64" s="89">
        <v>15521.63</v>
      </c>
      <c r="H64" s="84"/>
      <c r="I64" s="84">
        <f t="shared" ref="I64" si="33">G64-H64</f>
        <v>15521.63</v>
      </c>
      <c r="J64" s="85">
        <f t="shared" ref="J64" ca="1" si="34">IF(H64&lt;G64,TODAY()-F64,"")</f>
        <v>110</v>
      </c>
    </row>
    <row r="65" spans="1:10" x14ac:dyDescent="0.25">
      <c r="A65" s="82" t="s">
        <v>872</v>
      </c>
      <c r="B65" s="83">
        <v>45359</v>
      </c>
      <c r="C65" s="22" t="s">
        <v>30</v>
      </c>
      <c r="D65" s="22" t="s">
        <v>540</v>
      </c>
      <c r="E65" s="22" t="s">
        <v>537</v>
      </c>
      <c r="F65" s="83">
        <v>45389</v>
      </c>
      <c r="G65" s="89">
        <v>2414.48</v>
      </c>
      <c r="H65" s="84"/>
      <c r="I65" s="84">
        <f t="shared" ref="I65:I66" si="35">G65-H65</f>
        <v>2414.48</v>
      </c>
      <c r="J65" s="85">
        <f t="shared" ref="J65:J66" ca="1" si="36">IF(H65&lt;G65,TODAY()-F65,"")</f>
        <v>110</v>
      </c>
    </row>
    <row r="66" spans="1:10" x14ac:dyDescent="0.25">
      <c r="A66" s="82" t="s">
        <v>882</v>
      </c>
      <c r="B66" s="83">
        <v>45361</v>
      </c>
      <c r="C66" s="22" t="s">
        <v>104</v>
      </c>
      <c r="D66" s="22" t="s">
        <v>540</v>
      </c>
      <c r="E66" s="22" t="s">
        <v>537</v>
      </c>
      <c r="F66" s="83">
        <v>45391</v>
      </c>
      <c r="G66" s="89">
        <v>9312.98</v>
      </c>
      <c r="H66" s="84"/>
      <c r="I66" s="84">
        <f t="shared" si="35"/>
        <v>9312.98</v>
      </c>
      <c r="J66" s="85">
        <f t="shared" ca="1" si="36"/>
        <v>108</v>
      </c>
    </row>
    <row r="67" spans="1:10" x14ac:dyDescent="0.25">
      <c r="A67" s="82" t="s">
        <v>884</v>
      </c>
      <c r="B67" s="83">
        <v>45360</v>
      </c>
      <c r="C67" s="22" t="s">
        <v>111</v>
      </c>
      <c r="D67" s="22" t="s">
        <v>540</v>
      </c>
      <c r="E67" s="22" t="s">
        <v>537</v>
      </c>
      <c r="F67" s="83">
        <v>45390</v>
      </c>
      <c r="G67" s="89">
        <v>2766.3</v>
      </c>
      <c r="H67" s="84"/>
      <c r="I67" s="84">
        <f t="shared" ref="I67" si="37">G67-H67</f>
        <v>2766.3</v>
      </c>
      <c r="J67" s="85">
        <f t="shared" ref="J67" ca="1" si="38">IF(H67&lt;G67,TODAY()-F67,"")</f>
        <v>109</v>
      </c>
    </row>
    <row r="68" spans="1:10" x14ac:dyDescent="0.25">
      <c r="A68" s="82" t="s">
        <v>886</v>
      </c>
      <c r="B68" s="83">
        <v>45361</v>
      </c>
      <c r="C68" s="22" t="s">
        <v>267</v>
      </c>
      <c r="D68" s="22" t="s">
        <v>540</v>
      </c>
      <c r="E68" s="22" t="s">
        <v>537</v>
      </c>
      <c r="F68" s="83">
        <v>45391</v>
      </c>
      <c r="G68" s="89">
        <v>3535.48</v>
      </c>
      <c r="H68" s="84"/>
      <c r="I68" s="84">
        <f t="shared" ref="I68:I70" si="39">G68-H68</f>
        <v>3535.48</v>
      </c>
      <c r="J68" s="85">
        <f t="shared" ref="J68:J70" ca="1" si="40">IF(H68&lt;G68,TODAY()-F68,"")</f>
        <v>108</v>
      </c>
    </row>
    <row r="69" spans="1:10" x14ac:dyDescent="0.25">
      <c r="A69" s="82" t="s">
        <v>888</v>
      </c>
      <c r="B69" s="83">
        <v>45360</v>
      </c>
      <c r="C69" s="22" t="s">
        <v>876</v>
      </c>
      <c r="D69" s="22" t="s">
        <v>540</v>
      </c>
      <c r="E69" s="22" t="s">
        <v>537</v>
      </c>
      <c r="F69" s="83">
        <v>45390</v>
      </c>
      <c r="G69" s="89">
        <v>6898.5</v>
      </c>
      <c r="H69" s="84"/>
      <c r="I69" s="84">
        <f t="shared" si="39"/>
        <v>6898.5</v>
      </c>
      <c r="J69" s="85">
        <f t="shared" ca="1" si="40"/>
        <v>109</v>
      </c>
    </row>
    <row r="70" spans="1:10" x14ac:dyDescent="0.25">
      <c r="A70" s="82" t="s">
        <v>887</v>
      </c>
      <c r="B70" s="83">
        <v>45361</v>
      </c>
      <c r="C70" s="22" t="s">
        <v>163</v>
      </c>
      <c r="D70" s="22" t="s">
        <v>540</v>
      </c>
      <c r="E70" s="22" t="s">
        <v>537</v>
      </c>
      <c r="F70" s="83">
        <v>45391</v>
      </c>
      <c r="G70" s="89">
        <v>2759.4</v>
      </c>
      <c r="H70" s="84"/>
      <c r="I70" s="84">
        <f t="shared" si="39"/>
        <v>2759.4</v>
      </c>
      <c r="J70" s="85">
        <f t="shared" ca="1" si="40"/>
        <v>108</v>
      </c>
    </row>
    <row r="71" spans="1:10" x14ac:dyDescent="0.25">
      <c r="A71" s="82" t="s">
        <v>908</v>
      </c>
      <c r="B71" s="83">
        <v>45363</v>
      </c>
      <c r="C71" s="22" t="s">
        <v>26</v>
      </c>
      <c r="D71" s="22" t="s">
        <v>540</v>
      </c>
      <c r="E71" s="22" t="s">
        <v>537</v>
      </c>
      <c r="F71" s="83">
        <v>45393</v>
      </c>
      <c r="G71" s="89">
        <v>1724.63</v>
      </c>
      <c r="H71" s="84"/>
      <c r="I71" s="84">
        <f t="shared" ref="I71" si="41">G71-H71</f>
        <v>1724.63</v>
      </c>
      <c r="J71" s="85">
        <f t="shared" ref="J71" ca="1" si="42">IF(H71&lt;G71,TODAY()-F71,"")</f>
        <v>106</v>
      </c>
    </row>
    <row r="72" spans="1:10" x14ac:dyDescent="0.25">
      <c r="A72" s="82" t="s">
        <v>913</v>
      </c>
      <c r="B72" s="83">
        <v>45362</v>
      </c>
      <c r="C72" s="22" t="s">
        <v>156</v>
      </c>
      <c r="D72" s="22" t="s">
        <v>540</v>
      </c>
      <c r="E72" s="22" t="s">
        <v>537</v>
      </c>
      <c r="F72" s="83">
        <v>45392</v>
      </c>
      <c r="G72" s="89">
        <v>2069.5500000000002</v>
      </c>
      <c r="H72" s="84"/>
      <c r="I72" s="84">
        <f t="shared" ref="I72:I73" si="43">G72-H72</f>
        <v>2069.5500000000002</v>
      </c>
      <c r="J72" s="85">
        <f t="shared" ref="J72:J73" ca="1" si="44">IF(H72&lt;G72,TODAY()-F72,"")</f>
        <v>107</v>
      </c>
    </row>
    <row r="73" spans="1:10" x14ac:dyDescent="0.25">
      <c r="A73" s="82" t="s">
        <v>914</v>
      </c>
      <c r="B73" s="83">
        <v>45363</v>
      </c>
      <c r="C73" s="22" t="s">
        <v>156</v>
      </c>
      <c r="D73" s="22" t="s">
        <v>540</v>
      </c>
      <c r="E73" s="22" t="s">
        <v>537</v>
      </c>
      <c r="F73" s="83">
        <v>45393</v>
      </c>
      <c r="G73" s="89">
        <v>344.93</v>
      </c>
      <c r="H73" s="84"/>
      <c r="I73" s="84">
        <f t="shared" si="43"/>
        <v>344.93</v>
      </c>
      <c r="J73" s="85">
        <f t="shared" ca="1" si="44"/>
        <v>106</v>
      </c>
    </row>
    <row r="74" spans="1:10" x14ac:dyDescent="0.25">
      <c r="A74" s="82" t="s">
        <v>918</v>
      </c>
      <c r="B74" s="83">
        <v>45363</v>
      </c>
      <c r="C74" s="22" t="s">
        <v>233</v>
      </c>
      <c r="D74" s="22" t="s">
        <v>540</v>
      </c>
      <c r="E74" s="22" t="s">
        <v>537</v>
      </c>
      <c r="F74" s="83">
        <v>45393</v>
      </c>
      <c r="G74" s="89">
        <v>689.85</v>
      </c>
      <c r="H74" s="84"/>
      <c r="I74" s="84">
        <f t="shared" ref="I74" si="45">G74-H74</f>
        <v>689.85</v>
      </c>
      <c r="J74" s="85">
        <f t="shared" ref="J74" ca="1" si="46">IF(H74&lt;G74,TODAY()-F74,"")</f>
        <v>106</v>
      </c>
    </row>
    <row r="75" spans="1:10" x14ac:dyDescent="0.25">
      <c r="A75" s="82" t="s">
        <v>921</v>
      </c>
      <c r="B75" s="83">
        <v>45363</v>
      </c>
      <c r="C75" s="22" t="s">
        <v>143</v>
      </c>
      <c r="D75" s="22" t="s">
        <v>540</v>
      </c>
      <c r="E75" s="22" t="s">
        <v>537</v>
      </c>
      <c r="F75" s="83">
        <v>45393</v>
      </c>
      <c r="G75" s="89">
        <v>1379.7</v>
      </c>
      <c r="H75" s="84"/>
      <c r="I75" s="84">
        <f t="shared" ref="I75:I76" si="47">G75-H75</f>
        <v>1379.7</v>
      </c>
      <c r="J75" s="85">
        <f t="shared" ref="J75:J76" ca="1" si="48">IF(H75&lt;G75,TODAY()-F75,"")</f>
        <v>106</v>
      </c>
    </row>
    <row r="76" spans="1:10" x14ac:dyDescent="0.25">
      <c r="A76" s="82" t="s">
        <v>920</v>
      </c>
      <c r="B76" s="83">
        <v>45363</v>
      </c>
      <c r="C76" s="22" t="s">
        <v>113</v>
      </c>
      <c r="D76" s="22" t="s">
        <v>540</v>
      </c>
      <c r="E76" s="22" t="s">
        <v>537</v>
      </c>
      <c r="F76" s="83">
        <v>45393</v>
      </c>
      <c r="G76" s="89">
        <v>2069.5500000000002</v>
      </c>
      <c r="H76" s="84"/>
      <c r="I76" s="84">
        <f t="shared" si="47"/>
        <v>2069.5500000000002</v>
      </c>
      <c r="J76" s="85">
        <f t="shared" ca="1" si="48"/>
        <v>106</v>
      </c>
    </row>
    <row r="77" spans="1:10" x14ac:dyDescent="0.25">
      <c r="A77" s="82" t="s">
        <v>925</v>
      </c>
      <c r="B77" s="83">
        <v>45363</v>
      </c>
      <c r="C77" s="22" t="s">
        <v>775</v>
      </c>
      <c r="D77" s="22" t="s">
        <v>540</v>
      </c>
      <c r="E77" s="22" t="s">
        <v>537</v>
      </c>
      <c r="F77" s="83">
        <v>45393</v>
      </c>
      <c r="G77" s="89">
        <v>1379.7</v>
      </c>
      <c r="H77" s="84"/>
      <c r="I77" s="84">
        <f t="shared" ref="I77:I78" si="49">G77-H77</f>
        <v>1379.7</v>
      </c>
      <c r="J77" s="85">
        <f t="shared" ref="J77:J78" ca="1" si="50">IF(H77&lt;G77,TODAY()-F77,"")</f>
        <v>106</v>
      </c>
    </row>
    <row r="78" spans="1:10" x14ac:dyDescent="0.25">
      <c r="A78" s="82" t="s">
        <v>924</v>
      </c>
      <c r="B78" s="83">
        <v>45363</v>
      </c>
      <c r="C78" s="22" t="s">
        <v>50</v>
      </c>
      <c r="D78" s="22" t="s">
        <v>540</v>
      </c>
      <c r="E78" s="22" t="s">
        <v>537</v>
      </c>
      <c r="F78" s="83">
        <v>45393</v>
      </c>
      <c r="G78" s="89">
        <v>16983.03</v>
      </c>
      <c r="H78" s="84"/>
      <c r="I78" s="84">
        <f t="shared" si="49"/>
        <v>16983.03</v>
      </c>
      <c r="J78" s="85">
        <f t="shared" ca="1" si="50"/>
        <v>106</v>
      </c>
    </row>
    <row r="79" spans="1:10" x14ac:dyDescent="0.25">
      <c r="A79" s="82" t="s">
        <v>935</v>
      </c>
      <c r="B79" s="83">
        <v>45363</v>
      </c>
      <c r="C79" s="22" t="s">
        <v>299</v>
      </c>
      <c r="D79" s="22" t="s">
        <v>540</v>
      </c>
      <c r="E79" s="22" t="s">
        <v>537</v>
      </c>
      <c r="F79" s="83">
        <v>45393</v>
      </c>
      <c r="G79" s="89">
        <v>1293.47</v>
      </c>
      <c r="H79" s="84"/>
      <c r="I79" s="84">
        <f t="shared" ref="I79:I85" si="51">G79-H79</f>
        <v>1293.47</v>
      </c>
      <c r="J79" s="85">
        <f t="shared" ref="J79:J85" ca="1" si="52">IF(H79&lt;G79,TODAY()-F79,"")</f>
        <v>106</v>
      </c>
    </row>
    <row r="80" spans="1:10" x14ac:dyDescent="0.25">
      <c r="A80" s="82" t="s">
        <v>939</v>
      </c>
      <c r="B80" s="83">
        <v>45363</v>
      </c>
      <c r="C80" s="22" t="s">
        <v>837</v>
      </c>
      <c r="D80" s="22" t="s">
        <v>540</v>
      </c>
      <c r="E80" s="22" t="s">
        <v>537</v>
      </c>
      <c r="F80" s="83">
        <v>45393</v>
      </c>
      <c r="G80" s="89">
        <v>1138.25</v>
      </c>
      <c r="H80" s="84"/>
      <c r="I80" s="84">
        <f t="shared" si="51"/>
        <v>1138.25</v>
      </c>
      <c r="J80" s="85">
        <f t="shared" ca="1" si="52"/>
        <v>106</v>
      </c>
    </row>
    <row r="81" spans="1:10" x14ac:dyDescent="0.25">
      <c r="A81" s="82" t="s">
        <v>936</v>
      </c>
      <c r="B81" s="83">
        <v>45363</v>
      </c>
      <c r="C81" s="22" t="s">
        <v>300</v>
      </c>
      <c r="D81" s="22" t="s">
        <v>540</v>
      </c>
      <c r="E81" s="22" t="s">
        <v>537</v>
      </c>
      <c r="F81" s="83">
        <v>45393</v>
      </c>
      <c r="G81" s="89">
        <v>1034.78</v>
      </c>
      <c r="H81" s="84"/>
      <c r="I81" s="84">
        <f t="shared" si="51"/>
        <v>1034.78</v>
      </c>
      <c r="J81" s="85">
        <f t="shared" ca="1" si="52"/>
        <v>106</v>
      </c>
    </row>
    <row r="82" spans="1:10" x14ac:dyDescent="0.25">
      <c r="A82" s="82" t="s">
        <v>938</v>
      </c>
      <c r="B82" s="83">
        <v>45363</v>
      </c>
      <c r="C82" s="22" t="s">
        <v>752</v>
      </c>
      <c r="D82" s="22" t="s">
        <v>540</v>
      </c>
      <c r="E82" s="22" t="s">
        <v>537</v>
      </c>
      <c r="F82" s="83">
        <v>45393</v>
      </c>
      <c r="G82" s="89">
        <v>1724.63</v>
      </c>
      <c r="H82" s="84"/>
      <c r="I82" s="84">
        <f t="shared" si="51"/>
        <v>1724.63</v>
      </c>
      <c r="J82" s="85">
        <f t="shared" ca="1" si="52"/>
        <v>106</v>
      </c>
    </row>
    <row r="83" spans="1:10" x14ac:dyDescent="0.25">
      <c r="A83" s="82" t="s">
        <v>933</v>
      </c>
      <c r="B83" s="83">
        <v>45363</v>
      </c>
      <c r="C83" s="22" t="s">
        <v>192</v>
      </c>
      <c r="D83" s="22" t="s">
        <v>540</v>
      </c>
      <c r="E83" s="22" t="s">
        <v>537</v>
      </c>
      <c r="F83" s="83">
        <v>45393</v>
      </c>
      <c r="G83" s="89">
        <v>1207.24</v>
      </c>
      <c r="H83" s="84"/>
      <c r="I83" s="84">
        <f t="shared" si="51"/>
        <v>1207.24</v>
      </c>
      <c r="J83" s="85">
        <f t="shared" ca="1" si="52"/>
        <v>106</v>
      </c>
    </row>
    <row r="84" spans="1:10" x14ac:dyDescent="0.25">
      <c r="A84" s="82" t="s">
        <v>934</v>
      </c>
      <c r="B84" s="83">
        <v>45362</v>
      </c>
      <c r="C84" s="22" t="s">
        <v>268</v>
      </c>
      <c r="D84" s="22" t="s">
        <v>540</v>
      </c>
      <c r="E84" s="22" t="s">
        <v>537</v>
      </c>
      <c r="F84" s="83">
        <v>45392</v>
      </c>
      <c r="G84" s="89">
        <v>689.85</v>
      </c>
      <c r="H84" s="84"/>
      <c r="I84" s="84">
        <f t="shared" si="51"/>
        <v>689.85</v>
      </c>
      <c r="J84" s="85">
        <f t="shared" ca="1" si="52"/>
        <v>107</v>
      </c>
    </row>
    <row r="85" spans="1:10" x14ac:dyDescent="0.25">
      <c r="A85" s="82" t="s">
        <v>937</v>
      </c>
      <c r="B85" s="83">
        <v>45363</v>
      </c>
      <c r="C85" s="22" t="s">
        <v>726</v>
      </c>
      <c r="D85" s="22" t="s">
        <v>540</v>
      </c>
      <c r="E85" s="22" t="s">
        <v>537</v>
      </c>
      <c r="F85" s="83">
        <v>45393</v>
      </c>
      <c r="G85" s="89">
        <v>448.4</v>
      </c>
      <c r="H85" s="84"/>
      <c r="I85" s="84">
        <f t="shared" si="51"/>
        <v>448.4</v>
      </c>
      <c r="J85" s="85">
        <f t="shared" ca="1" si="52"/>
        <v>106</v>
      </c>
    </row>
    <row r="86" spans="1:10" x14ac:dyDescent="0.25">
      <c r="A86" s="82" t="s">
        <v>951</v>
      </c>
      <c r="B86" s="83">
        <v>45364</v>
      </c>
      <c r="C86" s="22" t="s">
        <v>205</v>
      </c>
      <c r="D86" s="22" t="s">
        <v>540</v>
      </c>
      <c r="E86" s="22" t="s">
        <v>537</v>
      </c>
      <c r="F86" s="83">
        <v>45394</v>
      </c>
      <c r="G86" s="89">
        <v>1034.78</v>
      </c>
      <c r="H86" s="84"/>
      <c r="I86" s="84">
        <f t="shared" ref="I86:I88" si="53">G86-H86</f>
        <v>1034.78</v>
      </c>
      <c r="J86" s="85">
        <f t="shared" ref="J86:J88" ca="1" si="54">IF(H86&lt;G86,TODAY()-F86,"")</f>
        <v>105</v>
      </c>
    </row>
    <row r="87" spans="1:10" x14ac:dyDescent="0.25">
      <c r="A87" s="82" t="s">
        <v>949</v>
      </c>
      <c r="B87" s="83">
        <v>45364</v>
      </c>
      <c r="C87" s="22" t="s">
        <v>116</v>
      </c>
      <c r="D87" s="22" t="s">
        <v>540</v>
      </c>
      <c r="E87" s="22" t="s">
        <v>537</v>
      </c>
      <c r="F87" s="83">
        <v>45394</v>
      </c>
      <c r="G87" s="89">
        <v>862.31</v>
      </c>
      <c r="H87" s="84"/>
      <c r="I87" s="84">
        <f t="shared" si="53"/>
        <v>862.31</v>
      </c>
      <c r="J87" s="85">
        <f t="shared" ca="1" si="54"/>
        <v>105</v>
      </c>
    </row>
    <row r="88" spans="1:10" x14ac:dyDescent="0.25">
      <c r="A88" s="82" t="s">
        <v>950</v>
      </c>
      <c r="B88" s="83">
        <v>45364</v>
      </c>
      <c r="C88" s="22" t="s">
        <v>124</v>
      </c>
      <c r="D88" s="22" t="s">
        <v>540</v>
      </c>
      <c r="E88" s="22" t="s">
        <v>537</v>
      </c>
      <c r="F88" s="83">
        <v>45394</v>
      </c>
      <c r="G88" s="89">
        <v>689.85</v>
      </c>
      <c r="H88" s="84"/>
      <c r="I88" s="84">
        <f t="shared" si="53"/>
        <v>689.85</v>
      </c>
      <c r="J88" s="85">
        <f t="shared" ca="1" si="54"/>
        <v>105</v>
      </c>
    </row>
    <row r="89" spans="1:10" x14ac:dyDescent="0.25">
      <c r="A89" s="82" t="s">
        <v>956</v>
      </c>
      <c r="B89" s="83">
        <v>45364</v>
      </c>
      <c r="C89" s="22" t="s">
        <v>172</v>
      </c>
      <c r="D89" s="22" t="s">
        <v>540</v>
      </c>
      <c r="E89" s="22" t="s">
        <v>537</v>
      </c>
      <c r="F89" s="83">
        <v>45394</v>
      </c>
      <c r="G89" s="89">
        <v>3777.64</v>
      </c>
      <c r="H89" s="84"/>
      <c r="I89" s="84">
        <f t="shared" ref="I89:I90" si="55">G89-H89</f>
        <v>3777.64</v>
      </c>
      <c r="J89" s="85">
        <f t="shared" ref="J89:J90" ca="1" si="56">IF(H89&lt;G89,TODAY()-F89,"")</f>
        <v>105</v>
      </c>
    </row>
    <row r="90" spans="1:10" x14ac:dyDescent="0.25">
      <c r="A90" s="82" t="s">
        <v>955</v>
      </c>
      <c r="B90" s="83">
        <v>45364</v>
      </c>
      <c r="C90" s="22" t="s">
        <v>230</v>
      </c>
      <c r="D90" s="22" t="s">
        <v>540</v>
      </c>
      <c r="E90" s="22" t="s">
        <v>537</v>
      </c>
      <c r="F90" s="83">
        <v>45394</v>
      </c>
      <c r="G90" s="89">
        <v>1034.78</v>
      </c>
      <c r="H90" s="84"/>
      <c r="I90" s="84">
        <f t="shared" si="55"/>
        <v>1034.78</v>
      </c>
      <c r="J90" s="85">
        <f t="shared" ca="1" si="56"/>
        <v>105</v>
      </c>
    </row>
    <row r="91" spans="1:10" x14ac:dyDescent="0.25">
      <c r="A91" s="82" t="s">
        <v>969</v>
      </c>
      <c r="B91" s="83">
        <v>45364</v>
      </c>
      <c r="C91" s="22" t="s">
        <v>104</v>
      </c>
      <c r="D91" s="22" t="s">
        <v>540</v>
      </c>
      <c r="E91" s="22" t="s">
        <v>537</v>
      </c>
      <c r="F91" s="83">
        <v>45394</v>
      </c>
      <c r="G91" s="89">
        <v>3104.33</v>
      </c>
      <c r="H91" s="84"/>
      <c r="I91" s="84">
        <f t="shared" ref="I91:I94" si="57">G91-H91</f>
        <v>3104.33</v>
      </c>
      <c r="J91" s="85">
        <f t="shared" ref="J91:J94" ca="1" si="58">IF(H91&lt;G91,TODAY()-F91,"")</f>
        <v>105</v>
      </c>
    </row>
    <row r="92" spans="1:10" x14ac:dyDescent="0.25">
      <c r="A92" s="82" t="s">
        <v>974</v>
      </c>
      <c r="B92" s="83">
        <v>45364</v>
      </c>
      <c r="C92" s="22" t="s">
        <v>295</v>
      </c>
      <c r="D92" s="22" t="s">
        <v>540</v>
      </c>
      <c r="E92" s="22" t="s">
        <v>537</v>
      </c>
      <c r="F92" s="83">
        <v>45394</v>
      </c>
      <c r="G92" s="89">
        <v>689.85</v>
      </c>
      <c r="H92" s="84"/>
      <c r="I92" s="84">
        <f t="shared" si="57"/>
        <v>689.85</v>
      </c>
      <c r="J92" s="85">
        <f t="shared" ca="1" si="58"/>
        <v>105</v>
      </c>
    </row>
    <row r="93" spans="1:10" x14ac:dyDescent="0.25">
      <c r="A93" s="82" t="s">
        <v>978</v>
      </c>
      <c r="B93" s="83">
        <v>45364</v>
      </c>
      <c r="C93" s="22" t="s">
        <v>253</v>
      </c>
      <c r="D93" s="22" t="s">
        <v>540</v>
      </c>
      <c r="E93" s="22" t="s">
        <v>537</v>
      </c>
      <c r="F93" s="83">
        <v>45394</v>
      </c>
      <c r="G93" s="89">
        <v>1138.25</v>
      </c>
      <c r="H93" s="84"/>
      <c r="I93" s="84">
        <f t="shared" si="57"/>
        <v>1138.25</v>
      </c>
      <c r="J93" s="85">
        <f t="shared" ca="1" si="58"/>
        <v>105</v>
      </c>
    </row>
    <row r="94" spans="1:10" x14ac:dyDescent="0.25">
      <c r="A94" s="82" t="s">
        <v>977</v>
      </c>
      <c r="B94" s="83">
        <v>45364</v>
      </c>
      <c r="C94" s="22" t="s">
        <v>118</v>
      </c>
      <c r="D94" s="22" t="s">
        <v>540</v>
      </c>
      <c r="E94" s="22" t="s">
        <v>537</v>
      </c>
      <c r="F94" s="83">
        <v>45394</v>
      </c>
      <c r="G94" s="89">
        <v>724.34</v>
      </c>
      <c r="H94" s="84"/>
      <c r="I94" s="84">
        <f t="shared" si="57"/>
        <v>724.34</v>
      </c>
      <c r="J94" s="85">
        <f t="shared" ca="1" si="58"/>
        <v>105</v>
      </c>
    </row>
    <row r="95" spans="1:10" x14ac:dyDescent="0.25">
      <c r="A95" s="82" t="s">
        <v>985</v>
      </c>
      <c r="B95" s="83">
        <v>45363</v>
      </c>
      <c r="C95" s="22" t="s">
        <v>775</v>
      </c>
      <c r="D95" s="22" t="s">
        <v>540</v>
      </c>
      <c r="E95" s="22" t="s">
        <v>537</v>
      </c>
      <c r="F95" s="83">
        <v>45393</v>
      </c>
      <c r="G95" s="89">
        <v>5625.73</v>
      </c>
      <c r="H95" s="84"/>
      <c r="I95" s="84">
        <f t="shared" ref="I95:I98" si="59">G95-H95</f>
        <v>5625.73</v>
      </c>
      <c r="J95" s="85">
        <f t="shared" ref="J95:J98" ca="1" si="60">IF(H95&lt;G95,TODAY()-F95,"")</f>
        <v>106</v>
      </c>
    </row>
    <row r="96" spans="1:10" x14ac:dyDescent="0.25">
      <c r="A96" s="82" t="s">
        <v>983</v>
      </c>
      <c r="B96" s="83">
        <v>45364</v>
      </c>
      <c r="C96" s="22" t="s">
        <v>209</v>
      </c>
      <c r="D96" s="22" t="s">
        <v>540</v>
      </c>
      <c r="E96" s="22" t="s">
        <v>537</v>
      </c>
      <c r="F96" s="83">
        <v>45394</v>
      </c>
      <c r="G96" s="89">
        <v>696.75</v>
      </c>
      <c r="H96" s="84"/>
      <c r="I96" s="84">
        <f t="shared" si="59"/>
        <v>696.75</v>
      </c>
      <c r="J96" s="85">
        <f t="shared" ca="1" si="60"/>
        <v>105</v>
      </c>
    </row>
    <row r="97" spans="1:10" x14ac:dyDescent="0.25">
      <c r="A97" s="82" t="s">
        <v>984</v>
      </c>
      <c r="B97" s="83">
        <v>45363</v>
      </c>
      <c r="C97" s="22" t="s">
        <v>255</v>
      </c>
      <c r="D97" s="22" t="s">
        <v>540</v>
      </c>
      <c r="E97" s="22" t="s">
        <v>537</v>
      </c>
      <c r="F97" s="83">
        <v>45393</v>
      </c>
      <c r="G97" s="89">
        <v>689.85</v>
      </c>
      <c r="H97" s="84"/>
      <c r="I97" s="84">
        <f t="shared" si="59"/>
        <v>689.85</v>
      </c>
      <c r="J97" s="85">
        <f t="shared" ca="1" si="60"/>
        <v>106</v>
      </c>
    </row>
    <row r="98" spans="1:10" x14ac:dyDescent="0.25">
      <c r="A98" s="82" t="s">
        <v>986</v>
      </c>
      <c r="B98" s="83">
        <v>45364</v>
      </c>
      <c r="C98" s="22" t="s">
        <v>26</v>
      </c>
      <c r="D98" s="22" t="s">
        <v>540</v>
      </c>
      <c r="E98" s="22" t="s">
        <v>537</v>
      </c>
      <c r="F98" s="83">
        <v>45394</v>
      </c>
      <c r="G98" s="89">
        <v>1310.72</v>
      </c>
      <c r="H98" s="84"/>
      <c r="I98" s="84">
        <f t="shared" si="59"/>
        <v>1310.72</v>
      </c>
      <c r="J98" s="85">
        <f t="shared" ca="1" si="60"/>
        <v>105</v>
      </c>
    </row>
    <row r="99" spans="1:10" x14ac:dyDescent="0.25">
      <c r="A99" s="82" t="s">
        <v>1005</v>
      </c>
      <c r="B99" s="83">
        <v>45363</v>
      </c>
      <c r="C99" s="22" t="s">
        <v>128</v>
      </c>
      <c r="D99" s="22" t="s">
        <v>540</v>
      </c>
      <c r="E99" s="22" t="s">
        <v>537</v>
      </c>
      <c r="F99" s="83">
        <v>45393</v>
      </c>
      <c r="G99" s="89">
        <v>689.85</v>
      </c>
      <c r="H99" s="84"/>
      <c r="I99" s="84">
        <f t="shared" ref="I99:I101" si="61">G99-H99</f>
        <v>689.85</v>
      </c>
      <c r="J99" s="85">
        <f t="shared" ref="J99:J101" ca="1" si="62">IF(H99&lt;G99,TODAY()-F99,"")</f>
        <v>106</v>
      </c>
    </row>
    <row r="100" spans="1:10" x14ac:dyDescent="0.25">
      <c r="A100" s="82" t="s">
        <v>1006</v>
      </c>
      <c r="B100" s="83">
        <v>45365</v>
      </c>
      <c r="C100" s="22" t="s">
        <v>840</v>
      </c>
      <c r="D100" s="22" t="s">
        <v>540</v>
      </c>
      <c r="E100" s="22" t="s">
        <v>537</v>
      </c>
      <c r="F100" s="83">
        <v>45395</v>
      </c>
      <c r="G100" s="89">
        <v>689.85</v>
      </c>
      <c r="H100" s="84"/>
      <c r="I100" s="84">
        <f t="shared" si="61"/>
        <v>689.85</v>
      </c>
      <c r="J100" s="85">
        <f t="shared" ca="1" si="62"/>
        <v>104</v>
      </c>
    </row>
    <row r="101" spans="1:10" x14ac:dyDescent="0.25">
      <c r="A101" s="82" t="s">
        <v>1001</v>
      </c>
      <c r="B101" s="83">
        <v>45365</v>
      </c>
      <c r="C101" s="22" t="s">
        <v>138</v>
      </c>
      <c r="D101" s="22" t="s">
        <v>540</v>
      </c>
      <c r="E101" s="22" t="s">
        <v>537</v>
      </c>
      <c r="F101" s="83">
        <v>45395</v>
      </c>
      <c r="G101" s="89">
        <v>689.85</v>
      </c>
      <c r="H101" s="84"/>
      <c r="I101" s="84">
        <f t="shared" si="61"/>
        <v>689.85</v>
      </c>
      <c r="J101" s="85">
        <f t="shared" ca="1" si="62"/>
        <v>104</v>
      </c>
    </row>
    <row r="102" spans="1:10" x14ac:dyDescent="0.25">
      <c r="A102" s="82" t="s">
        <v>1008</v>
      </c>
      <c r="B102" s="83">
        <v>45365</v>
      </c>
      <c r="C102" s="22" t="s">
        <v>283</v>
      </c>
      <c r="D102" s="22" t="s">
        <v>540</v>
      </c>
      <c r="E102" s="22" t="s">
        <v>537</v>
      </c>
      <c r="F102" s="83">
        <v>45395</v>
      </c>
      <c r="G102" s="89">
        <v>517.39</v>
      </c>
      <c r="H102" s="84"/>
      <c r="I102" s="84">
        <f t="shared" ref="I102" si="63">G102-H102</f>
        <v>517.39</v>
      </c>
      <c r="J102" s="85">
        <f t="shared" ref="J102" ca="1" si="64">IF(H102&lt;G102,TODAY()-F102,"")</f>
        <v>104</v>
      </c>
    </row>
    <row r="103" spans="1:10" x14ac:dyDescent="0.25">
      <c r="A103" s="82" t="s">
        <v>1010</v>
      </c>
      <c r="B103" s="83">
        <v>45365</v>
      </c>
      <c r="C103" s="22" t="s">
        <v>20</v>
      </c>
      <c r="D103" s="22" t="s">
        <v>540</v>
      </c>
      <c r="E103" s="22" t="s">
        <v>537</v>
      </c>
      <c r="F103" s="83">
        <v>45395</v>
      </c>
      <c r="G103" s="89">
        <v>6898.5</v>
      </c>
      <c r="H103" s="84"/>
      <c r="I103" s="84">
        <f t="shared" ref="I103:I104" si="65">G103-H103</f>
        <v>6898.5</v>
      </c>
      <c r="J103" s="85">
        <f t="shared" ref="J103:J104" ca="1" si="66">IF(H103&lt;G103,TODAY()-F103,"")</f>
        <v>104</v>
      </c>
    </row>
    <row r="104" spans="1:10" x14ac:dyDescent="0.25">
      <c r="A104" s="82" t="s">
        <v>1012</v>
      </c>
      <c r="B104" s="83">
        <v>45365</v>
      </c>
      <c r="C104" s="22" t="s">
        <v>247</v>
      </c>
      <c r="D104" s="22" t="s">
        <v>540</v>
      </c>
      <c r="E104" s="22" t="s">
        <v>537</v>
      </c>
      <c r="F104" s="83">
        <v>45395</v>
      </c>
      <c r="G104" s="89">
        <v>431.16</v>
      </c>
      <c r="H104" s="84"/>
      <c r="I104" s="84">
        <f t="shared" si="65"/>
        <v>431.16</v>
      </c>
      <c r="J104" s="85">
        <f t="shared" ca="1" si="66"/>
        <v>104</v>
      </c>
    </row>
    <row r="105" spans="1:10" x14ac:dyDescent="0.25">
      <c r="A105" s="82" t="s">
        <v>1023</v>
      </c>
      <c r="B105" s="83">
        <v>45365</v>
      </c>
      <c r="C105" s="22" t="s">
        <v>111</v>
      </c>
      <c r="D105" s="22" t="s">
        <v>540</v>
      </c>
      <c r="E105" s="22" t="s">
        <v>537</v>
      </c>
      <c r="F105" s="83">
        <v>45395</v>
      </c>
      <c r="G105" s="89">
        <v>1931.58</v>
      </c>
      <c r="H105" s="84"/>
      <c r="I105" s="84">
        <f t="shared" ref="I105:I115" si="67">G105-H105</f>
        <v>1931.58</v>
      </c>
      <c r="J105" s="85">
        <f t="shared" ref="J105:J115" ca="1" si="68">IF(H105&lt;G105,TODAY()-F105,"")</f>
        <v>104</v>
      </c>
    </row>
    <row r="106" spans="1:10" x14ac:dyDescent="0.25">
      <c r="A106" s="82" t="s">
        <v>1024</v>
      </c>
      <c r="B106" s="83">
        <v>45365</v>
      </c>
      <c r="C106" s="22" t="s">
        <v>50</v>
      </c>
      <c r="D106" s="22" t="s">
        <v>540</v>
      </c>
      <c r="E106" s="22" t="s">
        <v>537</v>
      </c>
      <c r="F106" s="83">
        <v>45395</v>
      </c>
      <c r="G106" s="89">
        <v>2328.2399999999998</v>
      </c>
      <c r="H106" s="84"/>
      <c r="I106" s="84">
        <f t="shared" si="67"/>
        <v>2328.2399999999998</v>
      </c>
      <c r="J106" s="85">
        <f t="shared" ca="1" si="68"/>
        <v>104</v>
      </c>
    </row>
    <row r="107" spans="1:10" x14ac:dyDescent="0.25">
      <c r="A107" s="82" t="s">
        <v>1018</v>
      </c>
      <c r="B107" s="83">
        <v>45365</v>
      </c>
      <c r="C107" s="22" t="s">
        <v>104</v>
      </c>
      <c r="D107" s="22" t="s">
        <v>540</v>
      </c>
      <c r="E107" s="22" t="s">
        <v>537</v>
      </c>
      <c r="F107" s="83">
        <v>45395</v>
      </c>
      <c r="G107" s="89">
        <v>2931.86</v>
      </c>
      <c r="H107" s="84"/>
      <c r="I107" s="84">
        <f t="shared" si="67"/>
        <v>2931.86</v>
      </c>
      <c r="J107" s="85">
        <f t="shared" ca="1" si="68"/>
        <v>104</v>
      </c>
    </row>
    <row r="108" spans="1:10" x14ac:dyDescent="0.25">
      <c r="A108" s="82" t="s">
        <v>1017</v>
      </c>
      <c r="B108" s="83">
        <v>45365</v>
      </c>
      <c r="C108" s="22" t="s">
        <v>251</v>
      </c>
      <c r="D108" s="22" t="s">
        <v>540</v>
      </c>
      <c r="E108" s="22" t="s">
        <v>537</v>
      </c>
      <c r="F108" s="83">
        <v>45395</v>
      </c>
      <c r="G108" s="89">
        <v>1034.78</v>
      </c>
      <c r="H108" s="84"/>
      <c r="I108" s="84">
        <f t="shared" si="67"/>
        <v>1034.78</v>
      </c>
      <c r="J108" s="85">
        <f t="shared" ca="1" si="68"/>
        <v>104</v>
      </c>
    </row>
    <row r="109" spans="1:10" x14ac:dyDescent="0.25">
      <c r="A109" s="82" t="s">
        <v>1030</v>
      </c>
      <c r="B109" s="83">
        <v>45366</v>
      </c>
      <c r="C109" s="22" t="s">
        <v>172</v>
      </c>
      <c r="D109" s="22" t="s">
        <v>540</v>
      </c>
      <c r="E109" s="22" t="s">
        <v>537</v>
      </c>
      <c r="F109" s="83">
        <v>45396</v>
      </c>
      <c r="G109" s="89">
        <v>3449.25</v>
      </c>
      <c r="H109" s="84"/>
      <c r="I109" s="84">
        <f t="shared" si="67"/>
        <v>3449.25</v>
      </c>
      <c r="J109" s="85">
        <f t="shared" ca="1" si="68"/>
        <v>103</v>
      </c>
    </row>
    <row r="110" spans="1:10" x14ac:dyDescent="0.25">
      <c r="A110" s="82" t="s">
        <v>1027</v>
      </c>
      <c r="B110" s="83">
        <v>45366</v>
      </c>
      <c r="C110" s="22" t="s">
        <v>30</v>
      </c>
      <c r="D110" s="22" t="s">
        <v>540</v>
      </c>
      <c r="E110" s="22" t="s">
        <v>537</v>
      </c>
      <c r="F110" s="83">
        <v>45396</v>
      </c>
      <c r="G110" s="89">
        <v>12073.79</v>
      </c>
      <c r="H110" s="84"/>
      <c r="I110" s="84">
        <f t="shared" si="67"/>
        <v>12073.79</v>
      </c>
      <c r="J110" s="85">
        <f t="shared" ca="1" si="68"/>
        <v>103</v>
      </c>
    </row>
    <row r="111" spans="1:10" x14ac:dyDescent="0.25">
      <c r="A111" s="82" t="s">
        <v>1029</v>
      </c>
      <c r="B111" s="83">
        <v>45365</v>
      </c>
      <c r="C111" s="22" t="s">
        <v>163</v>
      </c>
      <c r="D111" s="22" t="s">
        <v>540</v>
      </c>
      <c r="E111" s="22" t="s">
        <v>537</v>
      </c>
      <c r="F111" s="83">
        <v>45395</v>
      </c>
      <c r="G111" s="89">
        <v>1000.28</v>
      </c>
      <c r="H111" s="84"/>
      <c r="I111" s="84">
        <f t="shared" si="67"/>
        <v>1000.28</v>
      </c>
      <c r="J111" s="85">
        <f t="shared" ca="1" si="68"/>
        <v>104</v>
      </c>
    </row>
    <row r="112" spans="1:10" x14ac:dyDescent="0.25">
      <c r="A112" s="82" t="s">
        <v>1028</v>
      </c>
      <c r="B112" s="83">
        <v>45366</v>
      </c>
      <c r="C112" s="22" t="s">
        <v>20</v>
      </c>
      <c r="D112" s="22" t="s">
        <v>540</v>
      </c>
      <c r="E112" s="22" t="s">
        <v>537</v>
      </c>
      <c r="F112" s="83">
        <v>45396</v>
      </c>
      <c r="G112" s="89">
        <v>1000.28</v>
      </c>
      <c r="H112" s="84"/>
      <c r="I112" s="84">
        <f t="shared" si="67"/>
        <v>1000.28</v>
      </c>
      <c r="J112" s="85">
        <f t="shared" ca="1" si="68"/>
        <v>103</v>
      </c>
    </row>
    <row r="113" spans="1:10" x14ac:dyDescent="0.25">
      <c r="A113" s="82" t="s">
        <v>1040</v>
      </c>
      <c r="B113" s="83">
        <v>45366</v>
      </c>
      <c r="C113" s="22" t="s">
        <v>30</v>
      </c>
      <c r="D113" s="22" t="s">
        <v>540</v>
      </c>
      <c r="E113" s="22" t="s">
        <v>537</v>
      </c>
      <c r="F113" s="83">
        <v>45396</v>
      </c>
      <c r="G113" s="89">
        <v>4794.46</v>
      </c>
      <c r="H113" s="84"/>
      <c r="I113" s="84">
        <f t="shared" si="67"/>
        <v>4794.46</v>
      </c>
      <c r="J113" s="85">
        <f t="shared" ca="1" si="68"/>
        <v>103</v>
      </c>
    </row>
    <row r="114" spans="1:10" x14ac:dyDescent="0.25">
      <c r="A114" s="82" t="s">
        <v>1041</v>
      </c>
      <c r="B114" s="83">
        <v>45365</v>
      </c>
      <c r="C114" s="22" t="s">
        <v>111</v>
      </c>
      <c r="D114" s="22" t="s">
        <v>540</v>
      </c>
      <c r="E114" s="22" t="s">
        <v>537</v>
      </c>
      <c r="F114" s="83">
        <v>45395</v>
      </c>
      <c r="G114" s="89">
        <v>1948.83</v>
      </c>
      <c r="H114" s="84"/>
      <c r="I114" s="84">
        <f t="shared" si="67"/>
        <v>1948.83</v>
      </c>
      <c r="J114" s="85">
        <f t="shared" ca="1" si="68"/>
        <v>104</v>
      </c>
    </row>
    <row r="115" spans="1:10" x14ac:dyDescent="0.25">
      <c r="A115" s="82" t="s">
        <v>1045</v>
      </c>
      <c r="B115" s="83">
        <v>45370</v>
      </c>
      <c r="C115" s="22" t="s">
        <v>111</v>
      </c>
      <c r="D115" s="22" t="s">
        <v>540</v>
      </c>
      <c r="E115" s="22" t="s">
        <v>537</v>
      </c>
      <c r="F115" s="83">
        <v>45400</v>
      </c>
      <c r="G115" s="89">
        <v>1481.52</v>
      </c>
      <c r="H115" s="84"/>
      <c r="I115" s="84">
        <f t="shared" si="67"/>
        <v>1481.52</v>
      </c>
      <c r="J115" s="85">
        <f t="shared" ca="1" si="68"/>
        <v>99</v>
      </c>
    </row>
    <row r="116" spans="1:10" x14ac:dyDescent="0.25">
      <c r="A116" s="82" t="s">
        <v>1047</v>
      </c>
      <c r="B116" s="83">
        <v>45371</v>
      </c>
      <c r="C116" s="22" t="s">
        <v>183</v>
      </c>
      <c r="D116" s="22" t="s">
        <v>540</v>
      </c>
      <c r="E116" s="22" t="s">
        <v>537</v>
      </c>
      <c r="F116" s="83">
        <v>45401</v>
      </c>
      <c r="G116" s="89">
        <v>596.75</v>
      </c>
      <c r="H116" s="84"/>
      <c r="I116" s="84">
        <f t="shared" ref="I116" si="69">G116-H116</f>
        <v>596.75</v>
      </c>
      <c r="J116" s="85">
        <f t="shared" ref="J116" ca="1" si="70">IF(H116&lt;G116,TODAY()-F116,"")</f>
        <v>98</v>
      </c>
    </row>
    <row r="117" spans="1:10" x14ac:dyDescent="0.25">
      <c r="A117" s="82" t="s">
        <v>1050</v>
      </c>
      <c r="B117" s="83">
        <v>45370</v>
      </c>
      <c r="C117" s="22" t="s">
        <v>1035</v>
      </c>
      <c r="D117" s="22" t="s">
        <v>540</v>
      </c>
      <c r="E117" s="22" t="s">
        <v>537</v>
      </c>
      <c r="F117" s="83">
        <v>45400</v>
      </c>
      <c r="G117" s="89">
        <v>2553.0100000000002</v>
      </c>
      <c r="H117" s="84"/>
      <c r="I117" s="84">
        <f t="shared" ref="I117:I119" si="71">G117-H117</f>
        <v>2553.0100000000002</v>
      </c>
      <c r="J117" s="85">
        <f t="shared" ref="J117:J119" ca="1" si="72">IF(H117&lt;G117,TODAY()-F117,"")</f>
        <v>99</v>
      </c>
    </row>
    <row r="118" spans="1:10" x14ac:dyDescent="0.25">
      <c r="A118" s="82" t="s">
        <v>1051</v>
      </c>
      <c r="B118" s="83">
        <v>45371</v>
      </c>
      <c r="C118" s="22" t="s">
        <v>122</v>
      </c>
      <c r="D118" s="22" t="s">
        <v>540</v>
      </c>
      <c r="E118" s="22" t="s">
        <v>537</v>
      </c>
      <c r="F118" s="83">
        <v>45401</v>
      </c>
      <c r="G118" s="89">
        <v>4828.95</v>
      </c>
      <c r="H118" s="84"/>
      <c r="I118" s="84">
        <f t="shared" si="71"/>
        <v>4828.95</v>
      </c>
      <c r="J118" s="85">
        <f t="shared" ca="1" si="72"/>
        <v>98</v>
      </c>
    </row>
    <row r="119" spans="1:10" x14ac:dyDescent="0.25">
      <c r="A119" s="82" t="s">
        <v>1049</v>
      </c>
      <c r="B119" s="83">
        <v>45371</v>
      </c>
      <c r="C119" s="22" t="s">
        <v>104</v>
      </c>
      <c r="D119" s="22" t="s">
        <v>540</v>
      </c>
      <c r="E119" s="22" t="s">
        <v>537</v>
      </c>
      <c r="F119" s="83">
        <v>45401</v>
      </c>
      <c r="G119" s="89">
        <v>5173.88</v>
      </c>
      <c r="H119" s="84"/>
      <c r="I119" s="84">
        <f t="shared" si="71"/>
        <v>5173.88</v>
      </c>
      <c r="J119" s="85">
        <f t="shared" ca="1" si="72"/>
        <v>98</v>
      </c>
    </row>
    <row r="120" spans="1:10" x14ac:dyDescent="0.25">
      <c r="A120" s="82" t="s">
        <v>1062</v>
      </c>
      <c r="B120" s="83">
        <v>45371</v>
      </c>
      <c r="C120" s="22" t="s">
        <v>236</v>
      </c>
      <c r="D120" s="22" t="s">
        <v>540</v>
      </c>
      <c r="E120" s="22" t="s">
        <v>537</v>
      </c>
      <c r="F120" s="83">
        <v>45401</v>
      </c>
      <c r="G120" s="89">
        <v>1214.1400000000001</v>
      </c>
      <c r="H120" s="84"/>
      <c r="I120" s="84">
        <f t="shared" ref="I120:I128" si="73">G120-H120</f>
        <v>1214.1400000000001</v>
      </c>
      <c r="J120" s="85">
        <f t="shared" ref="J120:J128" ca="1" si="74">IF(H120&lt;G120,TODAY()-F120,"")</f>
        <v>98</v>
      </c>
    </row>
    <row r="121" spans="1:10" x14ac:dyDescent="0.25">
      <c r="A121" s="82" t="s">
        <v>1059</v>
      </c>
      <c r="B121" s="83">
        <v>45371</v>
      </c>
      <c r="C121" s="22" t="s">
        <v>194</v>
      </c>
      <c r="D121" s="22" t="s">
        <v>540</v>
      </c>
      <c r="E121" s="22" t="s">
        <v>537</v>
      </c>
      <c r="F121" s="83">
        <v>45401</v>
      </c>
      <c r="G121" s="89">
        <v>1006.03</v>
      </c>
      <c r="H121" s="84"/>
      <c r="I121" s="84">
        <f t="shared" si="73"/>
        <v>1006.03</v>
      </c>
      <c r="J121" s="85">
        <f t="shared" ca="1" si="74"/>
        <v>98</v>
      </c>
    </row>
    <row r="122" spans="1:10" x14ac:dyDescent="0.25">
      <c r="A122" s="82" t="s">
        <v>1058</v>
      </c>
      <c r="B122" s="83">
        <v>45371</v>
      </c>
      <c r="C122" s="22" t="s">
        <v>169</v>
      </c>
      <c r="D122" s="22" t="s">
        <v>540</v>
      </c>
      <c r="E122" s="22" t="s">
        <v>537</v>
      </c>
      <c r="F122" s="83">
        <v>45401</v>
      </c>
      <c r="G122" s="89">
        <v>1207.24</v>
      </c>
      <c r="H122" s="84"/>
      <c r="I122" s="84">
        <f t="shared" si="73"/>
        <v>1207.24</v>
      </c>
      <c r="J122" s="85">
        <f t="shared" ca="1" si="74"/>
        <v>98</v>
      </c>
    </row>
    <row r="123" spans="1:10" x14ac:dyDescent="0.25">
      <c r="A123" s="82" t="s">
        <v>1064</v>
      </c>
      <c r="B123" s="83">
        <v>45371</v>
      </c>
      <c r="C123" s="22" t="s">
        <v>172</v>
      </c>
      <c r="D123" s="22" t="s">
        <v>540</v>
      </c>
      <c r="E123" s="22" t="s">
        <v>537</v>
      </c>
      <c r="F123" s="83">
        <v>45401</v>
      </c>
      <c r="G123" s="89">
        <v>3219.3</v>
      </c>
      <c r="H123" s="84"/>
      <c r="I123" s="84">
        <f t="shared" si="73"/>
        <v>3219.3</v>
      </c>
      <c r="J123" s="85">
        <f t="shared" ca="1" si="74"/>
        <v>98</v>
      </c>
    </row>
    <row r="124" spans="1:10" x14ac:dyDescent="0.25">
      <c r="A124" s="82" t="s">
        <v>1061</v>
      </c>
      <c r="B124" s="83">
        <v>45371</v>
      </c>
      <c r="C124" s="22" t="s">
        <v>210</v>
      </c>
      <c r="D124" s="22" t="s">
        <v>540</v>
      </c>
      <c r="E124" s="22" t="s">
        <v>537</v>
      </c>
      <c r="F124" s="83">
        <v>45401</v>
      </c>
      <c r="G124" s="89">
        <v>4024.13</v>
      </c>
      <c r="H124" s="84"/>
      <c r="I124" s="84">
        <f t="shared" si="73"/>
        <v>4024.13</v>
      </c>
      <c r="J124" s="85">
        <f t="shared" ca="1" si="74"/>
        <v>98</v>
      </c>
    </row>
    <row r="125" spans="1:10" x14ac:dyDescent="0.25">
      <c r="A125" s="82" t="s">
        <v>1063</v>
      </c>
      <c r="B125" s="83">
        <v>45371</v>
      </c>
      <c r="C125" s="22" t="s">
        <v>163</v>
      </c>
      <c r="D125" s="22" t="s">
        <v>540</v>
      </c>
      <c r="E125" s="22" t="s">
        <v>537</v>
      </c>
      <c r="F125" s="83">
        <v>45401</v>
      </c>
      <c r="G125" s="89">
        <v>5633.78</v>
      </c>
      <c r="H125" s="84"/>
      <c r="I125" s="84">
        <f t="shared" si="73"/>
        <v>5633.78</v>
      </c>
      <c r="J125" s="85">
        <f t="shared" ca="1" si="74"/>
        <v>98</v>
      </c>
    </row>
    <row r="126" spans="1:10" x14ac:dyDescent="0.25">
      <c r="A126" s="82" t="s">
        <v>1057</v>
      </c>
      <c r="B126" s="83">
        <v>45371</v>
      </c>
      <c r="C126" s="22" t="s">
        <v>126</v>
      </c>
      <c r="D126" s="22" t="s">
        <v>540</v>
      </c>
      <c r="E126" s="22" t="s">
        <v>537</v>
      </c>
      <c r="F126" s="83">
        <v>45401</v>
      </c>
      <c r="G126" s="89">
        <v>845.07</v>
      </c>
      <c r="H126" s="84"/>
      <c r="I126" s="84">
        <f t="shared" si="73"/>
        <v>845.07</v>
      </c>
      <c r="J126" s="85">
        <f t="shared" ca="1" si="74"/>
        <v>98</v>
      </c>
    </row>
    <row r="127" spans="1:10" x14ac:dyDescent="0.25">
      <c r="A127" s="82" t="s">
        <v>1067</v>
      </c>
      <c r="B127" s="83">
        <v>45372</v>
      </c>
      <c r="C127" s="22" t="s">
        <v>153</v>
      </c>
      <c r="D127" s="22" t="s">
        <v>540</v>
      </c>
      <c r="E127" s="22" t="s">
        <v>537</v>
      </c>
      <c r="F127" s="83">
        <v>45402</v>
      </c>
      <c r="G127" s="89">
        <v>1483.46</v>
      </c>
      <c r="H127" s="84"/>
      <c r="I127" s="84">
        <f t="shared" si="73"/>
        <v>1483.46</v>
      </c>
      <c r="J127" s="85">
        <f t="shared" ca="1" si="74"/>
        <v>97</v>
      </c>
    </row>
    <row r="128" spans="1:10" x14ac:dyDescent="0.25">
      <c r="A128" s="82" t="s">
        <v>1066</v>
      </c>
      <c r="B128" s="83">
        <v>45372</v>
      </c>
      <c r="C128" s="22" t="s">
        <v>251</v>
      </c>
      <c r="D128" s="22" t="s">
        <v>540</v>
      </c>
      <c r="E128" s="22" t="s">
        <v>537</v>
      </c>
      <c r="F128" s="83">
        <v>45402</v>
      </c>
      <c r="G128" s="89">
        <v>811.72</v>
      </c>
      <c r="H128" s="84"/>
      <c r="I128" s="84">
        <f t="shared" si="73"/>
        <v>811.72</v>
      </c>
      <c r="J128" s="85">
        <f t="shared" ca="1" si="74"/>
        <v>97</v>
      </c>
    </row>
    <row r="129" spans="1:10" x14ac:dyDescent="0.25">
      <c r="A129" s="82" t="s">
        <v>1087</v>
      </c>
      <c r="B129" s="83">
        <v>45372</v>
      </c>
      <c r="C129" s="22" t="s">
        <v>156</v>
      </c>
      <c r="D129" s="22" t="s">
        <v>540</v>
      </c>
      <c r="E129" s="22" t="s">
        <v>537</v>
      </c>
      <c r="F129" s="83">
        <v>45402</v>
      </c>
      <c r="G129" s="89">
        <v>845.07</v>
      </c>
      <c r="H129" s="84"/>
      <c r="I129" s="84">
        <f t="shared" ref="I129:I138" si="75">G129-H129</f>
        <v>845.07</v>
      </c>
      <c r="J129" s="85">
        <f t="shared" ref="J129:J138" ca="1" si="76">IF(H129&lt;G129,TODAY()-F129,"")</f>
        <v>97</v>
      </c>
    </row>
    <row r="130" spans="1:10" x14ac:dyDescent="0.25">
      <c r="A130" s="82" t="s">
        <v>1085</v>
      </c>
      <c r="B130" s="83">
        <v>45372</v>
      </c>
      <c r="C130" s="22" t="s">
        <v>214</v>
      </c>
      <c r="D130" s="22" t="s">
        <v>540</v>
      </c>
      <c r="E130" s="22" t="s">
        <v>537</v>
      </c>
      <c r="F130" s="83">
        <v>45402</v>
      </c>
      <c r="G130" s="89">
        <v>3621.71</v>
      </c>
      <c r="H130" s="84"/>
      <c r="I130" s="84">
        <f t="shared" si="75"/>
        <v>3621.71</v>
      </c>
      <c r="J130" s="85">
        <f t="shared" ca="1" si="76"/>
        <v>97</v>
      </c>
    </row>
    <row r="131" spans="1:10" x14ac:dyDescent="0.25">
      <c r="A131" s="82" t="s">
        <v>1086</v>
      </c>
      <c r="B131" s="83">
        <v>45372</v>
      </c>
      <c r="C131" s="22" t="s">
        <v>167</v>
      </c>
      <c r="D131" s="22" t="s">
        <v>540</v>
      </c>
      <c r="E131" s="22" t="s">
        <v>537</v>
      </c>
      <c r="F131" s="83">
        <v>45402</v>
      </c>
      <c r="G131" s="89">
        <v>442.65</v>
      </c>
      <c r="H131" s="84"/>
      <c r="I131" s="84">
        <f t="shared" si="75"/>
        <v>442.65</v>
      </c>
      <c r="J131" s="85">
        <f t="shared" ca="1" si="76"/>
        <v>97</v>
      </c>
    </row>
    <row r="132" spans="1:10" x14ac:dyDescent="0.25">
      <c r="A132" s="82" t="s">
        <v>1084</v>
      </c>
      <c r="B132" s="83">
        <v>45372</v>
      </c>
      <c r="C132" s="22" t="s">
        <v>189</v>
      </c>
      <c r="D132" s="22" t="s">
        <v>540</v>
      </c>
      <c r="E132" s="22" t="s">
        <v>537</v>
      </c>
      <c r="F132" s="83">
        <v>45402</v>
      </c>
      <c r="G132" s="89">
        <v>3621.71</v>
      </c>
      <c r="H132" s="84"/>
      <c r="I132" s="84">
        <f t="shared" si="75"/>
        <v>3621.71</v>
      </c>
      <c r="J132" s="85">
        <f t="shared" ca="1" si="76"/>
        <v>97</v>
      </c>
    </row>
    <row r="133" spans="1:10" x14ac:dyDescent="0.25">
      <c r="A133" s="82" t="s">
        <v>1089</v>
      </c>
      <c r="B133" s="83">
        <v>45372</v>
      </c>
      <c r="C133" s="22" t="s">
        <v>251</v>
      </c>
      <c r="D133" s="22" t="s">
        <v>540</v>
      </c>
      <c r="E133" s="22" t="s">
        <v>537</v>
      </c>
      <c r="F133" s="83">
        <v>45402</v>
      </c>
      <c r="G133" s="89">
        <v>1408.44</v>
      </c>
      <c r="H133" s="84"/>
      <c r="I133" s="84">
        <f t="shared" si="75"/>
        <v>1408.44</v>
      </c>
      <c r="J133" s="85">
        <f t="shared" ca="1" si="76"/>
        <v>97</v>
      </c>
    </row>
    <row r="134" spans="1:10" x14ac:dyDescent="0.25">
      <c r="A134" s="82" t="s">
        <v>1088</v>
      </c>
      <c r="B134" s="83">
        <v>45372</v>
      </c>
      <c r="C134" s="22" t="s">
        <v>251</v>
      </c>
      <c r="D134" s="22" t="s">
        <v>540</v>
      </c>
      <c r="E134" s="22" t="s">
        <v>537</v>
      </c>
      <c r="F134" s="83">
        <v>45402</v>
      </c>
      <c r="G134" s="89">
        <v>1106.6400000000001</v>
      </c>
      <c r="H134" s="84"/>
      <c r="I134" s="84">
        <f t="shared" si="75"/>
        <v>1106.6400000000001</v>
      </c>
      <c r="J134" s="85">
        <f t="shared" ca="1" si="76"/>
        <v>97</v>
      </c>
    </row>
    <row r="135" spans="1:10" x14ac:dyDescent="0.25">
      <c r="A135" s="82" t="s">
        <v>1096</v>
      </c>
      <c r="B135" s="83">
        <v>45372</v>
      </c>
      <c r="C135" s="22" t="s">
        <v>156</v>
      </c>
      <c r="D135" s="22" t="s">
        <v>540</v>
      </c>
      <c r="E135" s="22" t="s">
        <v>537</v>
      </c>
      <c r="F135" s="83">
        <v>45402</v>
      </c>
      <c r="G135" s="89">
        <v>6036.19</v>
      </c>
      <c r="H135" s="84"/>
      <c r="I135" s="84">
        <f t="shared" si="75"/>
        <v>6036.19</v>
      </c>
      <c r="J135" s="85">
        <f t="shared" ca="1" si="76"/>
        <v>97</v>
      </c>
    </row>
    <row r="136" spans="1:10" x14ac:dyDescent="0.25">
      <c r="A136" s="82" t="s">
        <v>1090</v>
      </c>
      <c r="B136" s="83">
        <v>45372</v>
      </c>
      <c r="C136" s="22" t="s">
        <v>50</v>
      </c>
      <c r="D136" s="22" t="s">
        <v>540</v>
      </c>
      <c r="E136" s="22" t="s">
        <v>537</v>
      </c>
      <c r="F136" s="83">
        <v>45402</v>
      </c>
      <c r="G136" s="89">
        <v>2273.64</v>
      </c>
      <c r="H136" s="84"/>
      <c r="I136" s="84">
        <f t="shared" si="75"/>
        <v>2273.64</v>
      </c>
      <c r="J136" s="85">
        <f t="shared" ca="1" si="76"/>
        <v>97</v>
      </c>
    </row>
    <row r="137" spans="1:10" x14ac:dyDescent="0.25">
      <c r="A137" s="82" t="s">
        <v>1117</v>
      </c>
      <c r="B137" s="83">
        <v>45379</v>
      </c>
      <c r="C137" s="22" t="s">
        <v>276</v>
      </c>
      <c r="D137" s="22" t="s">
        <v>540</v>
      </c>
      <c r="E137" s="22" t="s">
        <v>537</v>
      </c>
      <c r="F137" s="83">
        <v>45409</v>
      </c>
      <c r="G137" s="89">
        <v>3621.71</v>
      </c>
      <c r="H137" s="84"/>
      <c r="I137" s="84">
        <f t="shared" si="75"/>
        <v>3621.71</v>
      </c>
      <c r="J137" s="85">
        <f t="shared" ca="1" si="76"/>
        <v>90</v>
      </c>
    </row>
    <row r="138" spans="1:10" x14ac:dyDescent="0.25">
      <c r="A138" s="82" t="s">
        <v>1116</v>
      </c>
      <c r="B138" s="83">
        <v>45379</v>
      </c>
      <c r="C138" s="22" t="s">
        <v>47</v>
      </c>
      <c r="D138" s="22" t="s">
        <v>540</v>
      </c>
      <c r="E138" s="22" t="s">
        <v>537</v>
      </c>
      <c r="F138" s="83">
        <v>45409</v>
      </c>
      <c r="G138" s="89">
        <v>5492.94</v>
      </c>
      <c r="H138" s="84"/>
      <c r="I138" s="84">
        <f t="shared" si="75"/>
        <v>5492.94</v>
      </c>
      <c r="J138" s="85">
        <f t="shared" ca="1" si="76"/>
        <v>90</v>
      </c>
    </row>
    <row r="139" spans="1:10" x14ac:dyDescent="0.25">
      <c r="A139" s="82" t="s">
        <v>1134</v>
      </c>
      <c r="B139" s="83">
        <v>45379</v>
      </c>
      <c r="C139" s="22" t="s">
        <v>50</v>
      </c>
      <c r="D139" s="22" t="s">
        <v>540</v>
      </c>
      <c r="E139" s="22" t="s">
        <v>537</v>
      </c>
      <c r="F139" s="83">
        <v>45409</v>
      </c>
      <c r="G139" s="89">
        <v>3319.91</v>
      </c>
      <c r="H139" s="84"/>
      <c r="I139" s="84">
        <f t="shared" ref="I139:I149" si="77">G139-H139</f>
        <v>3319.91</v>
      </c>
      <c r="J139" s="85">
        <f t="shared" ref="J139:J149" ca="1" si="78">IF(H139&lt;G139,TODAY()-F139,"")</f>
        <v>90</v>
      </c>
    </row>
    <row r="140" spans="1:10" x14ac:dyDescent="0.25">
      <c r="A140" s="82" t="s">
        <v>1136</v>
      </c>
      <c r="B140" s="83">
        <v>45378</v>
      </c>
      <c r="C140" s="22" t="s">
        <v>167</v>
      </c>
      <c r="D140" s="22" t="s">
        <v>540</v>
      </c>
      <c r="E140" s="22" t="s">
        <v>537</v>
      </c>
      <c r="F140" s="83">
        <v>45408</v>
      </c>
      <c r="G140" s="89">
        <v>3219.3</v>
      </c>
      <c r="H140" s="84"/>
      <c r="I140" s="84">
        <f t="shared" si="77"/>
        <v>3219.3</v>
      </c>
      <c r="J140" s="85">
        <f t="shared" ca="1" si="78"/>
        <v>91</v>
      </c>
    </row>
    <row r="141" spans="1:10" x14ac:dyDescent="0.25">
      <c r="A141" s="82" t="s">
        <v>1137</v>
      </c>
      <c r="B141" s="83">
        <v>45378</v>
      </c>
      <c r="C141" s="22" t="s">
        <v>122</v>
      </c>
      <c r="D141" s="22" t="s">
        <v>540</v>
      </c>
      <c r="E141" s="22" t="s">
        <v>537</v>
      </c>
      <c r="F141" s="83">
        <v>45408</v>
      </c>
      <c r="G141" s="89">
        <v>1609.65</v>
      </c>
      <c r="H141" s="84"/>
      <c r="I141" s="84">
        <f t="shared" si="77"/>
        <v>1609.65</v>
      </c>
      <c r="J141" s="85">
        <f t="shared" ca="1" si="78"/>
        <v>91</v>
      </c>
    </row>
    <row r="142" spans="1:10" x14ac:dyDescent="0.25">
      <c r="A142" s="82" t="s">
        <v>1129</v>
      </c>
      <c r="B142" s="83">
        <v>45378</v>
      </c>
      <c r="C142" s="22" t="s">
        <v>182</v>
      </c>
      <c r="D142" s="22" t="s">
        <v>540</v>
      </c>
      <c r="E142" s="22" t="s">
        <v>537</v>
      </c>
      <c r="F142" s="83">
        <v>45408</v>
      </c>
      <c r="G142" s="89">
        <v>684.1</v>
      </c>
      <c r="H142" s="84"/>
      <c r="I142" s="84">
        <f t="shared" si="77"/>
        <v>684.1</v>
      </c>
      <c r="J142" s="85">
        <f t="shared" ca="1" si="78"/>
        <v>91</v>
      </c>
    </row>
    <row r="143" spans="1:10" x14ac:dyDescent="0.25">
      <c r="A143" s="82" t="s">
        <v>1131</v>
      </c>
      <c r="B143" s="83">
        <v>45379</v>
      </c>
      <c r="C143" s="22" t="s">
        <v>247</v>
      </c>
      <c r="D143" s="22" t="s">
        <v>540</v>
      </c>
      <c r="E143" s="22" t="s">
        <v>537</v>
      </c>
      <c r="F143" s="83">
        <v>45409</v>
      </c>
      <c r="G143" s="89">
        <v>503.02</v>
      </c>
      <c r="H143" s="84"/>
      <c r="I143" s="84">
        <f t="shared" si="77"/>
        <v>503.02</v>
      </c>
      <c r="J143" s="85">
        <f t="shared" ca="1" si="78"/>
        <v>90</v>
      </c>
    </row>
    <row r="144" spans="1:10" x14ac:dyDescent="0.25">
      <c r="A144" s="82" t="s">
        <v>1135</v>
      </c>
      <c r="B144" s="83">
        <v>45379</v>
      </c>
      <c r="C144" s="22" t="s">
        <v>214</v>
      </c>
      <c r="D144" s="22" t="s">
        <v>540</v>
      </c>
      <c r="E144" s="22" t="s">
        <v>537</v>
      </c>
      <c r="F144" s="83">
        <v>45409</v>
      </c>
      <c r="G144" s="89">
        <v>3219.3</v>
      </c>
      <c r="H144" s="84"/>
      <c r="I144" s="84">
        <f t="shared" si="77"/>
        <v>3219.3</v>
      </c>
      <c r="J144" s="85">
        <f t="shared" ca="1" si="78"/>
        <v>90</v>
      </c>
    </row>
    <row r="145" spans="1:10" x14ac:dyDescent="0.25">
      <c r="A145" s="82" t="s">
        <v>1133</v>
      </c>
      <c r="B145" s="83">
        <v>45378</v>
      </c>
      <c r="C145" s="22" t="s">
        <v>757</v>
      </c>
      <c r="D145" s="22" t="s">
        <v>540</v>
      </c>
      <c r="E145" s="22" t="s">
        <v>537</v>
      </c>
      <c r="F145" s="83">
        <v>45408</v>
      </c>
      <c r="G145" s="89">
        <v>442.65</v>
      </c>
      <c r="H145" s="84"/>
      <c r="I145" s="84">
        <f t="shared" si="77"/>
        <v>442.65</v>
      </c>
      <c r="J145" s="85">
        <f t="shared" ca="1" si="78"/>
        <v>91</v>
      </c>
    </row>
    <row r="146" spans="1:10" x14ac:dyDescent="0.25">
      <c r="A146" s="82" t="s">
        <v>1130</v>
      </c>
      <c r="B146" s="83">
        <v>45380</v>
      </c>
      <c r="C146" s="22" t="s">
        <v>201</v>
      </c>
      <c r="D146" s="22" t="s">
        <v>540</v>
      </c>
      <c r="E146" s="22" t="s">
        <v>537</v>
      </c>
      <c r="F146" s="83">
        <v>45410</v>
      </c>
      <c r="G146" s="89">
        <v>362.17</v>
      </c>
      <c r="H146" s="84"/>
      <c r="I146" s="84">
        <f t="shared" si="77"/>
        <v>362.17</v>
      </c>
      <c r="J146" s="85">
        <f t="shared" ca="1" si="78"/>
        <v>89</v>
      </c>
    </row>
    <row r="147" spans="1:10" x14ac:dyDescent="0.25">
      <c r="A147" s="82" t="s">
        <v>1127</v>
      </c>
      <c r="B147" s="83">
        <v>45380</v>
      </c>
      <c r="C147" s="22" t="s">
        <v>146</v>
      </c>
      <c r="D147" s="22" t="s">
        <v>540</v>
      </c>
      <c r="E147" s="22" t="s">
        <v>537</v>
      </c>
      <c r="F147" s="83">
        <v>45410</v>
      </c>
      <c r="G147" s="89">
        <v>402.41</v>
      </c>
      <c r="H147" s="84"/>
      <c r="I147" s="84">
        <f t="shared" si="77"/>
        <v>402.41</v>
      </c>
      <c r="J147" s="85">
        <f t="shared" ca="1" si="78"/>
        <v>89</v>
      </c>
    </row>
    <row r="148" spans="1:10" x14ac:dyDescent="0.25">
      <c r="A148" s="82" t="s">
        <v>1128</v>
      </c>
      <c r="B148" s="83">
        <v>45380</v>
      </c>
      <c r="C148" s="22" t="s">
        <v>179</v>
      </c>
      <c r="D148" s="22" t="s">
        <v>540</v>
      </c>
      <c r="E148" s="22" t="s">
        <v>537</v>
      </c>
      <c r="F148" s="83">
        <v>45410</v>
      </c>
      <c r="G148" s="89">
        <v>402.41</v>
      </c>
      <c r="H148" s="84"/>
      <c r="I148" s="84">
        <f t="shared" si="77"/>
        <v>402.41</v>
      </c>
      <c r="J148" s="85">
        <f t="shared" ca="1" si="78"/>
        <v>89</v>
      </c>
    </row>
    <row r="149" spans="1:10" x14ac:dyDescent="0.25">
      <c r="A149" s="82" t="s">
        <v>1132</v>
      </c>
      <c r="B149" s="83">
        <v>45379</v>
      </c>
      <c r="C149" s="22" t="s">
        <v>294</v>
      </c>
      <c r="D149" s="22" t="s">
        <v>540</v>
      </c>
      <c r="E149" s="22" t="s">
        <v>537</v>
      </c>
      <c r="F149" s="83">
        <v>45409</v>
      </c>
      <c r="G149" s="89">
        <v>402.41</v>
      </c>
      <c r="H149" s="84"/>
      <c r="I149" s="84">
        <f t="shared" si="77"/>
        <v>402.41</v>
      </c>
      <c r="J149" s="85">
        <f t="shared" ca="1" si="78"/>
        <v>90</v>
      </c>
    </row>
    <row r="150" spans="1:10" x14ac:dyDescent="0.25">
      <c r="A150" s="82" t="s">
        <v>1158</v>
      </c>
      <c r="B150" s="83">
        <v>45382</v>
      </c>
      <c r="C150" s="22" t="s">
        <v>153</v>
      </c>
      <c r="D150" s="22" t="s">
        <v>540</v>
      </c>
      <c r="E150" s="22" t="s">
        <v>537</v>
      </c>
      <c r="F150" s="83">
        <v>45412</v>
      </c>
      <c r="G150" s="89">
        <v>3319.91</v>
      </c>
      <c r="H150" s="84"/>
      <c r="I150" s="84">
        <f t="shared" ref="I150:I153" si="79">G150-H150</f>
        <v>3319.91</v>
      </c>
      <c r="J150" s="85">
        <f t="shared" ref="J150:J153" ca="1" si="80">IF(H150&lt;G150,TODAY()-F150,"")</f>
        <v>87</v>
      </c>
    </row>
    <row r="151" spans="1:10" x14ac:dyDescent="0.25">
      <c r="A151" s="82" t="s">
        <v>1159</v>
      </c>
      <c r="B151" s="83">
        <v>45382</v>
      </c>
      <c r="C151" s="22" t="s">
        <v>153</v>
      </c>
      <c r="D151" s="22" t="s">
        <v>540</v>
      </c>
      <c r="E151" s="22" t="s">
        <v>537</v>
      </c>
      <c r="F151" s="83">
        <v>45412</v>
      </c>
      <c r="G151" s="89">
        <v>3219.3</v>
      </c>
      <c r="H151" s="84"/>
      <c r="I151" s="84">
        <f t="shared" si="79"/>
        <v>3219.3</v>
      </c>
      <c r="J151" s="85">
        <f t="shared" ca="1" si="80"/>
        <v>87</v>
      </c>
    </row>
    <row r="152" spans="1:10" x14ac:dyDescent="0.25">
      <c r="A152" s="82" t="s">
        <v>1277</v>
      </c>
      <c r="B152" s="83">
        <v>45456</v>
      </c>
      <c r="C152" s="22" t="s">
        <v>47</v>
      </c>
      <c r="D152" s="22" t="s">
        <v>540</v>
      </c>
      <c r="E152" s="22" t="s">
        <v>537</v>
      </c>
      <c r="F152" s="83">
        <v>45486</v>
      </c>
      <c r="G152" s="89">
        <v>804.83</v>
      </c>
      <c r="H152" s="84"/>
      <c r="I152" s="84">
        <f t="shared" si="79"/>
        <v>804.83</v>
      </c>
      <c r="J152" s="85">
        <f t="shared" ca="1" si="80"/>
        <v>13</v>
      </c>
    </row>
    <row r="153" spans="1:10" x14ac:dyDescent="0.25">
      <c r="A153" s="82" t="s">
        <v>1281</v>
      </c>
      <c r="B153" s="83">
        <v>45454</v>
      </c>
      <c r="C153" s="22" t="s">
        <v>104</v>
      </c>
      <c r="D153" s="22" t="s">
        <v>540</v>
      </c>
      <c r="E153" s="22" t="s">
        <v>537</v>
      </c>
      <c r="F153" s="83">
        <v>45484</v>
      </c>
      <c r="G153" s="89">
        <v>2012.06</v>
      </c>
      <c r="H153" s="84"/>
      <c r="I153" s="84">
        <f t="shared" si="79"/>
        <v>2012.06</v>
      </c>
      <c r="J153" s="85">
        <f t="shared" ca="1" si="80"/>
        <v>15</v>
      </c>
    </row>
    <row r="154" spans="1:10" x14ac:dyDescent="0.25">
      <c r="A154" s="82" t="s">
        <v>1284</v>
      </c>
      <c r="B154" s="83">
        <v>45456</v>
      </c>
      <c r="C154" s="22" t="s">
        <v>125</v>
      </c>
      <c r="D154" s="22" t="s">
        <v>540</v>
      </c>
      <c r="E154" s="22" t="s">
        <v>537</v>
      </c>
      <c r="F154" s="83">
        <v>45486</v>
      </c>
      <c r="G154" s="89">
        <v>8048.25</v>
      </c>
      <c r="H154" s="84"/>
      <c r="I154" s="84">
        <f t="shared" ref="I154:I159" si="81">G154-H154</f>
        <v>8048.25</v>
      </c>
      <c r="J154" s="85">
        <f t="shared" ref="J154:J159" ca="1" si="82">IF(H154&lt;G154,TODAY()-F154,"")</f>
        <v>13</v>
      </c>
    </row>
    <row r="155" spans="1:10" x14ac:dyDescent="0.25">
      <c r="A155" s="82" t="s">
        <v>1285</v>
      </c>
      <c r="B155" s="83">
        <v>45456</v>
      </c>
      <c r="C155" s="22" t="s">
        <v>176</v>
      </c>
      <c r="D155" s="22" t="s">
        <v>540</v>
      </c>
      <c r="E155" s="22" t="s">
        <v>537</v>
      </c>
      <c r="F155" s="83">
        <v>45486</v>
      </c>
      <c r="G155" s="89">
        <v>402.41</v>
      </c>
      <c r="H155" s="84"/>
      <c r="I155" s="84">
        <f t="shared" si="81"/>
        <v>402.41</v>
      </c>
      <c r="J155" s="85">
        <f t="shared" ca="1" si="82"/>
        <v>13</v>
      </c>
    </row>
    <row r="156" spans="1:10" x14ac:dyDescent="0.25">
      <c r="A156" s="82" t="s">
        <v>1282</v>
      </c>
      <c r="B156" s="83">
        <v>45454</v>
      </c>
      <c r="C156" s="22" t="s">
        <v>47</v>
      </c>
      <c r="D156" s="22" t="s">
        <v>540</v>
      </c>
      <c r="E156" s="22" t="s">
        <v>537</v>
      </c>
      <c r="F156" s="83">
        <v>45484</v>
      </c>
      <c r="G156" s="89">
        <v>7645.84</v>
      </c>
      <c r="H156" s="84"/>
      <c r="I156" s="84">
        <f t="shared" si="81"/>
        <v>7645.84</v>
      </c>
      <c r="J156" s="85">
        <f t="shared" ca="1" si="82"/>
        <v>15</v>
      </c>
    </row>
    <row r="157" spans="1:10" x14ac:dyDescent="0.25">
      <c r="A157" s="82" t="s">
        <v>1300</v>
      </c>
      <c r="B157" s="83">
        <v>45455</v>
      </c>
      <c r="C157" s="22" t="s">
        <v>1292</v>
      </c>
      <c r="D157" s="22" t="s">
        <v>540</v>
      </c>
      <c r="E157" s="22" t="s">
        <v>537</v>
      </c>
      <c r="F157" s="83">
        <v>45485</v>
      </c>
      <c r="G157" s="89">
        <v>1207.24</v>
      </c>
      <c r="H157" s="84"/>
      <c r="I157" s="84">
        <f t="shared" si="81"/>
        <v>1207.24</v>
      </c>
      <c r="J157" s="85">
        <f t="shared" ca="1" si="82"/>
        <v>14</v>
      </c>
    </row>
    <row r="158" spans="1:10" x14ac:dyDescent="0.25">
      <c r="A158" s="82" t="s">
        <v>1283</v>
      </c>
      <c r="B158" s="83">
        <v>45456</v>
      </c>
      <c r="C158" s="22" t="s">
        <v>47</v>
      </c>
      <c r="D158" s="22" t="s">
        <v>540</v>
      </c>
      <c r="E158" s="22" t="s">
        <v>537</v>
      </c>
      <c r="F158" s="83">
        <v>45486</v>
      </c>
      <c r="G158" s="89">
        <v>4024.13</v>
      </c>
      <c r="H158" s="84"/>
      <c r="I158" s="84">
        <f t="shared" si="81"/>
        <v>4024.13</v>
      </c>
      <c r="J158" s="85">
        <f t="shared" ca="1" si="82"/>
        <v>13</v>
      </c>
    </row>
    <row r="159" spans="1:10" x14ac:dyDescent="0.25">
      <c r="A159" s="82" t="s">
        <v>1286</v>
      </c>
      <c r="B159" s="83">
        <v>45456</v>
      </c>
      <c r="C159" s="22" t="s">
        <v>47</v>
      </c>
      <c r="D159" s="22" t="s">
        <v>540</v>
      </c>
      <c r="E159" s="22" t="s">
        <v>537</v>
      </c>
      <c r="F159" s="83">
        <v>45486</v>
      </c>
      <c r="G159" s="89">
        <v>1931.58</v>
      </c>
      <c r="H159" s="84"/>
      <c r="I159" s="84">
        <f t="shared" si="81"/>
        <v>1931.58</v>
      </c>
      <c r="J159" s="85">
        <f t="shared" ca="1" si="82"/>
        <v>13</v>
      </c>
    </row>
    <row r="160" spans="1:10" x14ac:dyDescent="0.25">
      <c r="A160" s="82" t="s">
        <v>1317</v>
      </c>
      <c r="B160" s="83">
        <v>45460</v>
      </c>
      <c r="C160" s="22" t="s">
        <v>47</v>
      </c>
      <c r="D160" s="22" t="s">
        <v>540</v>
      </c>
      <c r="E160" s="22" t="s">
        <v>537</v>
      </c>
      <c r="F160" s="83">
        <v>45490</v>
      </c>
      <c r="G160" s="89">
        <v>1926.54</v>
      </c>
      <c r="H160" s="84"/>
      <c r="I160" s="84">
        <f t="shared" ref="I160:I181" si="83">G160-H160</f>
        <v>1926.54</v>
      </c>
      <c r="J160" s="85">
        <f t="shared" ref="J160:J181" ca="1" si="84">IF(H160&lt;G160,TODAY()-F160,"")</f>
        <v>9</v>
      </c>
    </row>
    <row r="161" spans="1:10" x14ac:dyDescent="0.25">
      <c r="A161" s="82" t="s">
        <v>1318</v>
      </c>
      <c r="B161" s="83">
        <v>45460</v>
      </c>
      <c r="C161" s="22" t="s">
        <v>1799</v>
      </c>
      <c r="D161" s="22" t="s">
        <v>540</v>
      </c>
      <c r="E161" s="22" t="s">
        <v>537</v>
      </c>
      <c r="F161" s="83">
        <v>45490</v>
      </c>
      <c r="G161" s="89">
        <v>8439.17</v>
      </c>
      <c r="H161" s="84"/>
      <c r="I161" s="84">
        <f t="shared" si="83"/>
        <v>8439.17</v>
      </c>
      <c r="J161" s="85">
        <f t="shared" ca="1" si="84"/>
        <v>9</v>
      </c>
    </row>
    <row r="162" spans="1:10" x14ac:dyDescent="0.25">
      <c r="A162" s="82" t="s">
        <v>1335</v>
      </c>
      <c r="B162" s="83">
        <v>45460</v>
      </c>
      <c r="C162" s="22" t="s">
        <v>153</v>
      </c>
      <c r="D162" s="22" t="s">
        <v>540</v>
      </c>
      <c r="E162" s="22" t="s">
        <v>537</v>
      </c>
      <c r="F162" s="83">
        <v>45490</v>
      </c>
      <c r="G162" s="89">
        <v>1262.06</v>
      </c>
      <c r="H162" s="84"/>
      <c r="I162" s="84">
        <f t="shared" si="83"/>
        <v>1262.06</v>
      </c>
      <c r="J162" s="85">
        <f t="shared" ca="1" si="84"/>
        <v>9</v>
      </c>
    </row>
    <row r="163" spans="1:10" x14ac:dyDescent="0.25">
      <c r="A163" s="82" t="s">
        <v>1341</v>
      </c>
      <c r="B163" s="83">
        <v>45459</v>
      </c>
      <c r="C163" s="22" t="s">
        <v>47</v>
      </c>
      <c r="D163" s="22" t="s">
        <v>540</v>
      </c>
      <c r="E163" s="22" t="s">
        <v>537</v>
      </c>
      <c r="F163" s="83">
        <v>45489</v>
      </c>
      <c r="G163" s="89">
        <v>5519.58</v>
      </c>
      <c r="H163" s="84"/>
      <c r="I163" s="84">
        <f t="shared" si="83"/>
        <v>5519.58</v>
      </c>
      <c r="J163" s="85">
        <f t="shared" ca="1" si="84"/>
        <v>10</v>
      </c>
    </row>
    <row r="164" spans="1:10" x14ac:dyDescent="0.25">
      <c r="A164" s="82" t="s">
        <v>1342</v>
      </c>
      <c r="B164" s="83">
        <v>45459</v>
      </c>
      <c r="C164" s="22" t="s">
        <v>47</v>
      </c>
      <c r="D164" s="22" t="s">
        <v>540</v>
      </c>
      <c r="E164" s="22" t="s">
        <v>537</v>
      </c>
      <c r="F164" s="83">
        <v>45489</v>
      </c>
      <c r="G164" s="89">
        <v>2696.16</v>
      </c>
      <c r="H164" s="84"/>
      <c r="I164" s="84">
        <f t="shared" si="83"/>
        <v>2696.16</v>
      </c>
      <c r="J164" s="85">
        <f t="shared" ca="1" si="84"/>
        <v>10</v>
      </c>
    </row>
    <row r="165" spans="1:10" x14ac:dyDescent="0.25">
      <c r="A165" s="82" t="s">
        <v>1343</v>
      </c>
      <c r="B165" s="83">
        <v>45460</v>
      </c>
      <c r="C165" s="22" t="s">
        <v>47</v>
      </c>
      <c r="D165" s="22" t="s">
        <v>540</v>
      </c>
      <c r="E165" s="22" t="s">
        <v>537</v>
      </c>
      <c r="F165" s="83">
        <v>45490</v>
      </c>
      <c r="G165" s="89">
        <v>4828.95</v>
      </c>
      <c r="H165" s="84"/>
      <c r="I165" s="84">
        <f t="shared" si="83"/>
        <v>4828.95</v>
      </c>
      <c r="J165" s="85">
        <f t="shared" ca="1" si="84"/>
        <v>9</v>
      </c>
    </row>
    <row r="166" spans="1:10" x14ac:dyDescent="0.25">
      <c r="A166" s="82" t="s">
        <v>1344</v>
      </c>
      <c r="B166" s="83">
        <v>45460</v>
      </c>
      <c r="C166" s="22" t="s">
        <v>47</v>
      </c>
      <c r="D166" s="22" t="s">
        <v>540</v>
      </c>
      <c r="E166" s="22" t="s">
        <v>537</v>
      </c>
      <c r="F166" s="83">
        <v>45490</v>
      </c>
      <c r="G166" s="89">
        <v>8611.6299999999992</v>
      </c>
      <c r="H166" s="84"/>
      <c r="I166" s="84">
        <f t="shared" si="83"/>
        <v>8611.6299999999992</v>
      </c>
      <c r="J166" s="85">
        <f t="shared" ca="1" si="84"/>
        <v>9</v>
      </c>
    </row>
    <row r="167" spans="1:10" x14ac:dyDescent="0.25">
      <c r="A167" s="82" t="s">
        <v>1368</v>
      </c>
      <c r="B167" s="83">
        <v>45461</v>
      </c>
      <c r="C167" s="22" t="s">
        <v>47</v>
      </c>
      <c r="D167" s="22" t="s">
        <v>540</v>
      </c>
      <c r="E167" s="22" t="s">
        <v>537</v>
      </c>
      <c r="F167" s="83">
        <v>45491</v>
      </c>
      <c r="G167" s="89">
        <v>1006.03</v>
      </c>
      <c r="H167" s="84"/>
      <c r="I167" s="84">
        <f t="shared" si="83"/>
        <v>1006.03</v>
      </c>
      <c r="J167" s="85">
        <f t="shared" ca="1" si="84"/>
        <v>8</v>
      </c>
    </row>
    <row r="168" spans="1:10" x14ac:dyDescent="0.25">
      <c r="A168" s="82" t="s">
        <v>1369</v>
      </c>
      <c r="B168" s="83">
        <v>45461</v>
      </c>
      <c r="C168" s="22" t="s">
        <v>47</v>
      </c>
      <c r="D168" s="22" t="s">
        <v>540</v>
      </c>
      <c r="E168" s="22" t="s">
        <v>537</v>
      </c>
      <c r="F168" s="83">
        <v>45491</v>
      </c>
      <c r="G168" s="89">
        <v>1006.03</v>
      </c>
      <c r="H168" s="84"/>
      <c r="I168" s="84">
        <f t="shared" si="83"/>
        <v>1006.03</v>
      </c>
      <c r="J168" s="85">
        <f t="shared" ca="1" si="84"/>
        <v>8</v>
      </c>
    </row>
    <row r="169" spans="1:10" x14ac:dyDescent="0.25">
      <c r="A169" s="82" t="s">
        <v>1370</v>
      </c>
      <c r="B169" s="83">
        <v>45461</v>
      </c>
      <c r="C169" s="22" t="s">
        <v>47</v>
      </c>
      <c r="D169" s="22" t="s">
        <v>540</v>
      </c>
      <c r="E169" s="22" t="s">
        <v>537</v>
      </c>
      <c r="F169" s="83">
        <v>45491</v>
      </c>
      <c r="G169" s="89">
        <v>1006.03</v>
      </c>
      <c r="H169" s="84"/>
      <c r="I169" s="84">
        <f t="shared" si="83"/>
        <v>1006.03</v>
      </c>
      <c r="J169" s="85">
        <f t="shared" ca="1" si="84"/>
        <v>8</v>
      </c>
    </row>
    <row r="170" spans="1:10" x14ac:dyDescent="0.25">
      <c r="A170" s="82" t="s">
        <v>1340</v>
      </c>
      <c r="B170" s="83">
        <v>45461</v>
      </c>
      <c r="C170" s="22" t="s">
        <v>47</v>
      </c>
      <c r="D170" s="22" t="s">
        <v>540</v>
      </c>
      <c r="E170" s="22" t="s">
        <v>537</v>
      </c>
      <c r="F170" s="83">
        <v>45491</v>
      </c>
      <c r="G170" s="89">
        <v>1006.03</v>
      </c>
      <c r="H170" s="84"/>
      <c r="I170" s="84">
        <f t="shared" si="83"/>
        <v>1006.03</v>
      </c>
      <c r="J170" s="85">
        <f t="shared" ca="1" si="84"/>
        <v>8</v>
      </c>
    </row>
    <row r="171" spans="1:10" x14ac:dyDescent="0.25">
      <c r="A171" s="82" t="s">
        <v>1345</v>
      </c>
      <c r="B171" s="83">
        <v>45461</v>
      </c>
      <c r="C171" s="22" t="s">
        <v>47</v>
      </c>
      <c r="D171" s="22" t="s">
        <v>540</v>
      </c>
      <c r="E171" s="22" t="s">
        <v>537</v>
      </c>
      <c r="F171" s="83">
        <v>45491</v>
      </c>
      <c r="G171" s="89">
        <v>3138.82</v>
      </c>
      <c r="H171" s="84"/>
      <c r="I171" s="84">
        <f t="shared" si="83"/>
        <v>3138.82</v>
      </c>
      <c r="J171" s="85">
        <f t="shared" ca="1" si="84"/>
        <v>8</v>
      </c>
    </row>
    <row r="172" spans="1:10" x14ac:dyDescent="0.25">
      <c r="A172" s="82" t="s">
        <v>1351</v>
      </c>
      <c r="B172" s="83">
        <v>45461</v>
      </c>
      <c r="C172" s="22" t="s">
        <v>104</v>
      </c>
      <c r="D172" s="22" t="s">
        <v>540</v>
      </c>
      <c r="E172" s="22" t="s">
        <v>537</v>
      </c>
      <c r="F172" s="83">
        <v>45491</v>
      </c>
      <c r="G172" s="89">
        <v>402.41</v>
      </c>
      <c r="H172" s="84"/>
      <c r="I172" s="84">
        <f t="shared" si="83"/>
        <v>402.41</v>
      </c>
      <c r="J172" s="85">
        <f t="shared" ca="1" si="84"/>
        <v>8</v>
      </c>
    </row>
    <row r="173" spans="1:10" x14ac:dyDescent="0.25">
      <c r="A173" s="82" t="s">
        <v>1346</v>
      </c>
      <c r="B173" s="83">
        <v>45461</v>
      </c>
      <c r="C173" s="22" t="s">
        <v>47</v>
      </c>
      <c r="D173" s="22" t="s">
        <v>540</v>
      </c>
      <c r="E173" s="22" t="s">
        <v>537</v>
      </c>
      <c r="F173" s="83">
        <v>45491</v>
      </c>
      <c r="G173" s="89">
        <v>1448.69</v>
      </c>
      <c r="H173" s="84"/>
      <c r="I173" s="84">
        <f t="shared" si="83"/>
        <v>1448.69</v>
      </c>
      <c r="J173" s="85">
        <f t="shared" ca="1" si="84"/>
        <v>8</v>
      </c>
    </row>
    <row r="174" spans="1:10" x14ac:dyDescent="0.25">
      <c r="A174" s="82" t="s">
        <v>1347</v>
      </c>
      <c r="B174" s="83">
        <v>45461</v>
      </c>
      <c r="C174" s="22" t="s">
        <v>47</v>
      </c>
      <c r="D174" s="22" t="s">
        <v>540</v>
      </c>
      <c r="E174" s="22" t="s">
        <v>537</v>
      </c>
      <c r="F174" s="83">
        <v>45491</v>
      </c>
      <c r="G174" s="89">
        <v>5633.78</v>
      </c>
      <c r="H174" s="84"/>
      <c r="I174" s="84">
        <f t="shared" si="83"/>
        <v>5633.78</v>
      </c>
      <c r="J174" s="85">
        <f t="shared" ca="1" si="84"/>
        <v>8</v>
      </c>
    </row>
    <row r="175" spans="1:10" x14ac:dyDescent="0.25">
      <c r="A175" s="82" t="s">
        <v>1371</v>
      </c>
      <c r="B175" s="83">
        <v>45461</v>
      </c>
      <c r="C175" s="22" t="s">
        <v>104</v>
      </c>
      <c r="D175" s="22" t="s">
        <v>540</v>
      </c>
      <c r="E175" s="22" t="s">
        <v>537</v>
      </c>
      <c r="F175" s="83">
        <v>45491</v>
      </c>
      <c r="G175" s="89">
        <v>804.83</v>
      </c>
      <c r="H175" s="84"/>
      <c r="I175" s="84">
        <f t="shared" si="83"/>
        <v>804.83</v>
      </c>
      <c r="J175" s="85">
        <f t="shared" ca="1" si="84"/>
        <v>8</v>
      </c>
    </row>
    <row r="176" spans="1:10" x14ac:dyDescent="0.25">
      <c r="A176" s="82" t="s">
        <v>1348</v>
      </c>
      <c r="B176" s="83">
        <v>45461</v>
      </c>
      <c r="C176" s="22" t="s">
        <v>47</v>
      </c>
      <c r="D176" s="22" t="s">
        <v>540</v>
      </c>
      <c r="E176" s="22" t="s">
        <v>537</v>
      </c>
      <c r="F176" s="83">
        <v>45491</v>
      </c>
      <c r="G176" s="89">
        <v>6036.19</v>
      </c>
      <c r="H176" s="84"/>
      <c r="I176" s="84">
        <f t="shared" si="83"/>
        <v>6036.19</v>
      </c>
      <c r="J176" s="85">
        <f t="shared" ca="1" si="84"/>
        <v>8</v>
      </c>
    </row>
    <row r="177" spans="1:10" x14ac:dyDescent="0.25">
      <c r="A177" s="82" t="s">
        <v>1349</v>
      </c>
      <c r="B177" s="83">
        <v>45458</v>
      </c>
      <c r="C177" s="22" t="s">
        <v>47</v>
      </c>
      <c r="D177" s="22" t="s">
        <v>540</v>
      </c>
      <c r="E177" s="22" t="s">
        <v>537</v>
      </c>
      <c r="F177" s="83">
        <v>45488</v>
      </c>
      <c r="G177" s="89">
        <v>402.41</v>
      </c>
      <c r="H177" s="84"/>
      <c r="I177" s="84">
        <f t="shared" si="83"/>
        <v>402.41</v>
      </c>
      <c r="J177" s="85">
        <f t="shared" ca="1" si="84"/>
        <v>11</v>
      </c>
    </row>
    <row r="178" spans="1:10" x14ac:dyDescent="0.25">
      <c r="A178" s="82" t="s">
        <v>1350</v>
      </c>
      <c r="B178" s="83">
        <v>45461</v>
      </c>
      <c r="C178" s="22" t="s">
        <v>47</v>
      </c>
      <c r="D178" s="22" t="s">
        <v>540</v>
      </c>
      <c r="E178" s="22" t="s">
        <v>537</v>
      </c>
      <c r="F178" s="83">
        <v>45491</v>
      </c>
      <c r="G178" s="89">
        <v>2816.89</v>
      </c>
      <c r="H178" s="84"/>
      <c r="I178" s="84">
        <f t="shared" si="83"/>
        <v>2816.89</v>
      </c>
      <c r="J178" s="85">
        <f t="shared" ca="1" si="84"/>
        <v>8</v>
      </c>
    </row>
    <row r="179" spans="1:10" x14ac:dyDescent="0.25">
      <c r="A179" s="82" t="s">
        <v>1462</v>
      </c>
      <c r="B179" s="83">
        <v>45461</v>
      </c>
      <c r="C179" s="22" t="s">
        <v>104</v>
      </c>
      <c r="D179" s="22" t="s">
        <v>540</v>
      </c>
      <c r="E179" s="22" t="s">
        <v>537</v>
      </c>
      <c r="F179" s="83">
        <v>45491</v>
      </c>
      <c r="G179" s="89">
        <v>10643.82</v>
      </c>
      <c r="H179" s="84"/>
      <c r="I179" s="84">
        <f t="shared" si="83"/>
        <v>10643.82</v>
      </c>
      <c r="J179" s="85">
        <f t="shared" ca="1" si="84"/>
        <v>8</v>
      </c>
    </row>
    <row r="180" spans="1:10" x14ac:dyDescent="0.25">
      <c r="A180" s="82" t="s">
        <v>1463</v>
      </c>
      <c r="B180" s="83">
        <v>45462</v>
      </c>
      <c r="C180" s="22" t="s">
        <v>267</v>
      </c>
      <c r="D180" s="22" t="s">
        <v>540</v>
      </c>
      <c r="E180" s="22" t="s">
        <v>537</v>
      </c>
      <c r="F180" s="83">
        <v>45492</v>
      </c>
      <c r="G180" s="89">
        <v>905.43</v>
      </c>
      <c r="H180" s="84"/>
      <c r="I180" s="84">
        <f t="shared" si="83"/>
        <v>905.43</v>
      </c>
      <c r="J180" s="85">
        <f t="shared" ca="1" si="84"/>
        <v>7</v>
      </c>
    </row>
    <row r="181" spans="1:10" x14ac:dyDescent="0.25">
      <c r="A181" s="82" t="s">
        <v>1456</v>
      </c>
      <c r="B181" s="83">
        <v>45462</v>
      </c>
      <c r="C181" s="22" t="s">
        <v>267</v>
      </c>
      <c r="D181" s="22" t="s">
        <v>540</v>
      </c>
      <c r="E181" s="22" t="s">
        <v>537</v>
      </c>
      <c r="F181" s="83">
        <v>45492</v>
      </c>
      <c r="G181" s="89">
        <v>905.43</v>
      </c>
      <c r="H181" s="84"/>
      <c r="I181" s="84">
        <f t="shared" si="83"/>
        <v>905.43</v>
      </c>
      <c r="J181" s="85">
        <f t="shared" ca="1" si="84"/>
        <v>7</v>
      </c>
    </row>
    <row r="182" spans="1:10" x14ac:dyDescent="0.25">
      <c r="A182" s="82" t="s">
        <v>1457</v>
      </c>
      <c r="B182" s="83">
        <v>45461</v>
      </c>
      <c r="C182" s="22" t="s">
        <v>267</v>
      </c>
      <c r="D182" s="22" t="s">
        <v>540</v>
      </c>
      <c r="E182" s="22" t="s">
        <v>537</v>
      </c>
      <c r="F182" s="83">
        <v>45491</v>
      </c>
      <c r="G182" s="89">
        <v>3219.3</v>
      </c>
      <c r="H182" s="84"/>
      <c r="I182" s="84">
        <f t="shared" ref="I182" si="85">G182-H182</f>
        <v>3219.3</v>
      </c>
      <c r="J182" s="85">
        <f t="shared" ref="J182" ca="1" si="86">IF(H182&lt;G182,TODAY()-F182,"")</f>
        <v>8</v>
      </c>
    </row>
    <row r="183" spans="1:10" x14ac:dyDescent="0.25">
      <c r="A183" s="82" t="s">
        <v>1470</v>
      </c>
      <c r="B183" s="83">
        <v>45463</v>
      </c>
      <c r="C183" s="22" t="s">
        <v>267</v>
      </c>
      <c r="D183" s="22" t="s">
        <v>540</v>
      </c>
      <c r="E183" s="22" t="s">
        <v>537</v>
      </c>
      <c r="F183" s="83">
        <v>45493</v>
      </c>
      <c r="G183" s="89">
        <v>1006.03</v>
      </c>
      <c r="H183" s="84"/>
      <c r="I183" s="84">
        <f t="shared" ref="I183:I186" si="87">G183-H183</f>
        <v>1006.03</v>
      </c>
      <c r="J183" s="85">
        <f t="shared" ref="J183:J186" ca="1" si="88">IF(H183&lt;G183,TODAY()-F183,"")</f>
        <v>6</v>
      </c>
    </row>
    <row r="184" spans="1:10" x14ac:dyDescent="0.25">
      <c r="A184" s="82" t="s">
        <v>1468</v>
      </c>
      <c r="B184" s="83">
        <v>45464</v>
      </c>
      <c r="C184" s="22" t="s">
        <v>104</v>
      </c>
      <c r="D184" s="22" t="s">
        <v>540</v>
      </c>
      <c r="E184" s="22" t="s">
        <v>537</v>
      </c>
      <c r="F184" s="83">
        <v>45494</v>
      </c>
      <c r="G184" s="89">
        <v>10643.82</v>
      </c>
      <c r="H184" s="84"/>
      <c r="I184" s="84">
        <f t="shared" si="87"/>
        <v>10643.82</v>
      </c>
      <c r="J184" s="85">
        <f t="shared" ca="1" si="88"/>
        <v>5</v>
      </c>
    </row>
    <row r="185" spans="1:10" x14ac:dyDescent="0.25">
      <c r="A185" s="82" t="s">
        <v>1469</v>
      </c>
      <c r="B185" s="83">
        <v>45464</v>
      </c>
      <c r="C185" s="22" t="s">
        <v>104</v>
      </c>
      <c r="D185" s="22" t="s">
        <v>540</v>
      </c>
      <c r="E185" s="22" t="s">
        <v>537</v>
      </c>
      <c r="F185" s="83">
        <v>45494</v>
      </c>
      <c r="G185" s="89">
        <v>15613.61</v>
      </c>
      <c r="H185" s="84"/>
      <c r="I185" s="84">
        <f t="shared" si="87"/>
        <v>15613.61</v>
      </c>
      <c r="J185" s="85">
        <f t="shared" ca="1" si="88"/>
        <v>5</v>
      </c>
    </row>
    <row r="186" spans="1:10" x14ac:dyDescent="0.25">
      <c r="A186" s="82" t="s">
        <v>1716</v>
      </c>
      <c r="B186" s="83">
        <v>45473</v>
      </c>
      <c r="C186" s="22" t="s">
        <v>163</v>
      </c>
      <c r="D186" s="22" t="s">
        <v>540</v>
      </c>
      <c r="E186" s="22" t="s">
        <v>537</v>
      </c>
      <c r="F186" s="83">
        <v>45503</v>
      </c>
      <c r="G186" s="89">
        <v>9344.6</v>
      </c>
      <c r="H186" s="84"/>
      <c r="I186" s="84">
        <f t="shared" si="87"/>
        <v>9344.6</v>
      </c>
      <c r="J186" s="85">
        <f t="shared" ca="1" si="88"/>
        <v>-4</v>
      </c>
    </row>
    <row r="187" spans="1:10" x14ac:dyDescent="0.25">
      <c r="A187" s="82" t="s">
        <v>1720</v>
      </c>
      <c r="B187" s="83">
        <v>45473</v>
      </c>
      <c r="C187" s="22" t="s">
        <v>163</v>
      </c>
      <c r="D187" s="22" t="s">
        <v>540</v>
      </c>
      <c r="E187" s="22" t="s">
        <v>537</v>
      </c>
      <c r="F187" s="83">
        <v>45503</v>
      </c>
      <c r="G187" s="89">
        <v>17415.84</v>
      </c>
      <c r="H187" s="84"/>
      <c r="I187" s="84">
        <f t="shared" ref="I187:I190" si="89">G187-H187</f>
        <v>17415.84</v>
      </c>
      <c r="J187" s="85">
        <f t="shared" ref="J187:J190" ca="1" si="90">IF(H187&lt;G187,TODAY()-F187,"")</f>
        <v>-4</v>
      </c>
    </row>
    <row r="188" spans="1:10" x14ac:dyDescent="0.25">
      <c r="A188" s="82" t="s">
        <v>1723</v>
      </c>
      <c r="B188" s="83">
        <v>45477</v>
      </c>
      <c r="C188" s="22" t="s">
        <v>163</v>
      </c>
      <c r="D188" s="22" t="s">
        <v>540</v>
      </c>
      <c r="E188" s="22" t="s">
        <v>537</v>
      </c>
      <c r="F188" s="83">
        <v>45507</v>
      </c>
      <c r="G188" s="89">
        <v>287.44</v>
      </c>
      <c r="H188" s="84"/>
      <c r="I188" s="84">
        <f t="shared" si="89"/>
        <v>287.44</v>
      </c>
      <c r="J188" s="85">
        <f t="shared" ca="1" si="90"/>
        <v>-8</v>
      </c>
    </row>
    <row r="189" spans="1:10" x14ac:dyDescent="0.25">
      <c r="A189" s="82" t="s">
        <v>1730</v>
      </c>
      <c r="B189" s="83">
        <v>45473</v>
      </c>
      <c r="C189" s="22" t="s">
        <v>47</v>
      </c>
      <c r="D189" s="22" t="s">
        <v>540</v>
      </c>
      <c r="E189" s="22" t="s">
        <v>537</v>
      </c>
      <c r="F189" s="83">
        <v>45503</v>
      </c>
      <c r="G189" s="89">
        <v>15547.5</v>
      </c>
      <c r="H189" s="84"/>
      <c r="I189" s="84">
        <f t="shared" si="89"/>
        <v>15547.5</v>
      </c>
      <c r="J189" s="85">
        <f t="shared" ca="1" si="90"/>
        <v>-4</v>
      </c>
    </row>
    <row r="190" spans="1:10" x14ac:dyDescent="0.25">
      <c r="A190" s="82" t="s">
        <v>1739</v>
      </c>
      <c r="B190" s="83">
        <v>45484</v>
      </c>
      <c r="C190" s="22" t="s">
        <v>842</v>
      </c>
      <c r="D190" s="22" t="s">
        <v>540</v>
      </c>
      <c r="E190" s="22" t="s">
        <v>537</v>
      </c>
      <c r="F190" s="83">
        <v>45514</v>
      </c>
      <c r="G190" s="89">
        <v>2529.4499999999998</v>
      </c>
      <c r="H190" s="84"/>
      <c r="I190" s="84">
        <f t="shared" si="89"/>
        <v>2529.4499999999998</v>
      </c>
      <c r="J190" s="85">
        <f t="shared" ca="1" si="90"/>
        <v>-15</v>
      </c>
    </row>
    <row r="191" spans="1:10" x14ac:dyDescent="0.25">
      <c r="A191" s="82" t="s">
        <v>1774</v>
      </c>
      <c r="B191" s="83">
        <v>45492</v>
      </c>
      <c r="C191" s="22" t="s">
        <v>125</v>
      </c>
      <c r="D191" s="22" t="s">
        <v>540</v>
      </c>
      <c r="E191" s="22" t="s">
        <v>537</v>
      </c>
      <c r="F191" s="83">
        <v>45522</v>
      </c>
      <c r="G191" s="89">
        <v>7350</v>
      </c>
      <c r="H191" s="84"/>
      <c r="I191" s="84">
        <f t="shared" ref="I191:I198" si="91">G191-H191</f>
        <v>7350</v>
      </c>
      <c r="J191" s="85">
        <f t="shared" ref="J191:J198" ca="1" si="92">IF(H191&lt;G191,TODAY()-F191,"")</f>
        <v>-23</v>
      </c>
    </row>
    <row r="192" spans="1:10" x14ac:dyDescent="0.25">
      <c r="A192" s="82" t="s">
        <v>1775</v>
      </c>
      <c r="B192" s="83">
        <v>45493</v>
      </c>
      <c r="C192" s="22" t="s">
        <v>153</v>
      </c>
      <c r="D192" s="22" t="s">
        <v>540</v>
      </c>
      <c r="E192" s="22" t="s">
        <v>537</v>
      </c>
      <c r="F192" s="83">
        <v>45523</v>
      </c>
      <c r="G192" s="89">
        <v>4177.5</v>
      </c>
      <c r="H192" s="84"/>
      <c r="I192" s="84">
        <f t="shared" si="91"/>
        <v>4177.5</v>
      </c>
      <c r="J192" s="85">
        <f t="shared" ca="1" si="92"/>
        <v>-24</v>
      </c>
    </row>
    <row r="193" spans="1:10" x14ac:dyDescent="0.25">
      <c r="A193" s="82" t="s">
        <v>1778</v>
      </c>
      <c r="B193" s="83">
        <v>45494</v>
      </c>
      <c r="C193" s="22" t="s">
        <v>269</v>
      </c>
      <c r="D193" s="22" t="s">
        <v>540</v>
      </c>
      <c r="E193" s="22" t="s">
        <v>537</v>
      </c>
      <c r="F193" s="83">
        <v>45524</v>
      </c>
      <c r="G193" s="89">
        <v>262.5</v>
      </c>
      <c r="H193" s="84"/>
      <c r="I193" s="84">
        <f t="shared" si="91"/>
        <v>262.5</v>
      </c>
      <c r="J193" s="85">
        <f t="shared" ca="1" si="92"/>
        <v>-25</v>
      </c>
    </row>
    <row r="194" spans="1:10" x14ac:dyDescent="0.25">
      <c r="A194" s="82" t="s">
        <v>1779</v>
      </c>
      <c r="B194" s="83">
        <v>45494</v>
      </c>
      <c r="C194" s="22" t="s">
        <v>214</v>
      </c>
      <c r="D194" s="22" t="s">
        <v>540</v>
      </c>
      <c r="E194" s="22" t="s">
        <v>537</v>
      </c>
      <c r="F194" s="83">
        <v>45524</v>
      </c>
      <c r="G194" s="89">
        <v>5001.41</v>
      </c>
      <c r="H194" s="84"/>
      <c r="I194" s="84">
        <f t="shared" si="91"/>
        <v>5001.41</v>
      </c>
      <c r="J194" s="85">
        <f t="shared" ca="1" si="92"/>
        <v>-25</v>
      </c>
    </row>
    <row r="195" spans="1:10" x14ac:dyDescent="0.25">
      <c r="A195" s="82" t="s">
        <v>1780</v>
      </c>
      <c r="B195" s="83">
        <v>45494</v>
      </c>
      <c r="C195" s="22" t="s">
        <v>268</v>
      </c>
      <c r="D195" s="22" t="s">
        <v>540</v>
      </c>
      <c r="E195" s="22" t="s">
        <v>537</v>
      </c>
      <c r="F195" s="83">
        <v>45524</v>
      </c>
      <c r="G195" s="89">
        <v>704.23</v>
      </c>
      <c r="H195" s="84"/>
      <c r="I195" s="84">
        <f t="shared" si="91"/>
        <v>704.23</v>
      </c>
      <c r="J195" s="85">
        <f t="shared" ca="1" si="92"/>
        <v>-25</v>
      </c>
    </row>
    <row r="196" spans="1:10" x14ac:dyDescent="0.25">
      <c r="A196" s="82" t="s">
        <v>1781</v>
      </c>
      <c r="B196" s="83">
        <v>45494</v>
      </c>
      <c r="C196" s="22" t="s">
        <v>278</v>
      </c>
      <c r="D196" s="22" t="s">
        <v>540</v>
      </c>
      <c r="E196" s="22" t="s">
        <v>537</v>
      </c>
      <c r="F196" s="83">
        <v>45524</v>
      </c>
      <c r="G196" s="89">
        <v>402.41</v>
      </c>
      <c r="H196" s="84"/>
      <c r="I196" s="84">
        <f t="shared" si="91"/>
        <v>402.41</v>
      </c>
      <c r="J196" s="85">
        <f t="shared" ca="1" si="92"/>
        <v>-25</v>
      </c>
    </row>
    <row r="197" spans="1:10" x14ac:dyDescent="0.25">
      <c r="A197" s="82" t="s">
        <v>1789</v>
      </c>
      <c r="B197" s="83">
        <v>45496</v>
      </c>
      <c r="C197" s="22" t="s">
        <v>50</v>
      </c>
      <c r="D197" s="22" t="s">
        <v>540</v>
      </c>
      <c r="E197" s="22" t="s">
        <v>537</v>
      </c>
      <c r="F197" s="83">
        <v>45526</v>
      </c>
      <c r="G197" s="89">
        <v>5550.42</v>
      </c>
      <c r="H197" s="84"/>
      <c r="I197" s="84">
        <f t="shared" si="91"/>
        <v>5550.42</v>
      </c>
      <c r="J197" s="85">
        <f t="shared" ca="1" si="92"/>
        <v>-27</v>
      </c>
    </row>
    <row r="198" spans="1:10" x14ac:dyDescent="0.25">
      <c r="A198" s="82" t="s">
        <v>1796</v>
      </c>
      <c r="B198" s="83">
        <v>45497</v>
      </c>
      <c r="C198" s="22" t="s">
        <v>186</v>
      </c>
      <c r="D198" s="22" t="s">
        <v>540</v>
      </c>
      <c r="E198" s="22" t="s">
        <v>537</v>
      </c>
      <c r="F198" s="83">
        <v>45527</v>
      </c>
      <c r="G198" s="89">
        <v>804.83</v>
      </c>
      <c r="H198" s="84"/>
      <c r="I198" s="84">
        <f t="shared" si="91"/>
        <v>804.83</v>
      </c>
      <c r="J198" s="85">
        <f t="shared" ca="1" si="92"/>
        <v>-28</v>
      </c>
    </row>
    <row r="199" spans="1:10" x14ac:dyDescent="0.25">
      <c r="A199" s="259" t="s">
        <v>1801</v>
      </c>
      <c r="B199" s="260">
        <v>45498</v>
      </c>
      <c r="C199" s="259" t="s">
        <v>30</v>
      </c>
      <c r="D199" s="259" t="s">
        <v>540</v>
      </c>
      <c r="E199" s="259" t="s">
        <v>537</v>
      </c>
      <c r="F199" s="260">
        <v>45528</v>
      </c>
      <c r="G199" s="277">
        <v>13800.73</v>
      </c>
    </row>
  </sheetData>
  <autoFilter ref="A1:J189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9"/>
  <sheetViews>
    <sheetView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271" t="s">
        <v>577</v>
      </c>
      <c r="B1" s="30" t="s">
        <v>893</v>
      </c>
      <c r="C1" s="30" t="s">
        <v>1738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11">
        <v>23031</v>
      </c>
      <c r="B2" s="7">
        <v>45211</v>
      </c>
      <c r="C2" s="7" t="s">
        <v>1530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11" t="s">
        <v>318</v>
      </c>
      <c r="B3" s="7">
        <v>45273</v>
      </c>
      <c r="C3" s="7" t="s">
        <v>1530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11" t="s">
        <v>320</v>
      </c>
      <c r="B4" s="7">
        <v>45275</v>
      </c>
      <c r="C4" s="7" t="s">
        <v>1530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11" t="s">
        <v>324</v>
      </c>
      <c r="B5" s="7">
        <v>45280</v>
      </c>
      <c r="C5" s="7" t="s">
        <v>1530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11" t="s">
        <v>326</v>
      </c>
      <c r="B6" s="7">
        <v>45279</v>
      </c>
      <c r="C6" s="7" t="s">
        <v>1530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11" t="s">
        <v>327</v>
      </c>
      <c r="B7" s="7">
        <v>45280</v>
      </c>
      <c r="C7" s="7" t="s">
        <v>1530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11" t="s">
        <v>328</v>
      </c>
      <c r="B8" s="7">
        <v>45280</v>
      </c>
      <c r="C8" s="7" t="s">
        <v>1530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11" t="s">
        <v>331</v>
      </c>
      <c r="B9" s="7">
        <v>45280</v>
      </c>
      <c r="C9" s="7" t="s">
        <v>1530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11" t="s">
        <v>578</v>
      </c>
      <c r="B10" s="7">
        <v>45279</v>
      </c>
      <c r="C10" s="7" t="s">
        <v>1530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11" t="s">
        <v>332</v>
      </c>
      <c r="B11" s="7">
        <v>45281</v>
      </c>
      <c r="C11" s="7" t="s">
        <v>1530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11" t="s">
        <v>396</v>
      </c>
      <c r="B12" s="7">
        <v>45281</v>
      </c>
      <c r="C12" s="7" t="s">
        <v>1530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11" t="s">
        <v>397</v>
      </c>
      <c r="B13" s="7">
        <v>45281</v>
      </c>
      <c r="C13" s="7" t="s">
        <v>1530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11" t="s">
        <v>400</v>
      </c>
      <c r="B14" s="7">
        <v>45281</v>
      </c>
      <c r="C14" s="7" t="s">
        <v>1530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11" t="s">
        <v>401</v>
      </c>
      <c r="B15" s="7">
        <v>45281</v>
      </c>
      <c r="C15" s="7" t="s">
        <v>1530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11" t="s">
        <v>402</v>
      </c>
      <c r="B16" s="7">
        <v>45281</v>
      </c>
      <c r="C16" s="7" t="s">
        <v>1530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11" t="s">
        <v>640</v>
      </c>
      <c r="B17" s="7">
        <v>45342</v>
      </c>
      <c r="C17" s="7" t="s">
        <v>1530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11" t="s">
        <v>638</v>
      </c>
      <c r="B18" s="7">
        <v>45343</v>
      </c>
      <c r="C18" s="7" t="s">
        <v>1530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4" t="s">
        <v>694</v>
      </c>
      <c r="B19" s="7">
        <v>45343</v>
      </c>
      <c r="C19" s="7" t="s">
        <v>1530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4" t="s">
        <v>696</v>
      </c>
      <c r="B20" s="7">
        <v>45343</v>
      </c>
      <c r="C20" s="7" t="s">
        <v>1530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4" t="s">
        <v>703</v>
      </c>
      <c r="B21" s="7">
        <v>45341</v>
      </c>
      <c r="C21" s="7" t="s">
        <v>1530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4" t="s">
        <v>708</v>
      </c>
      <c r="B22" s="7">
        <v>45344</v>
      </c>
      <c r="C22" s="7" t="s">
        <v>1530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4" t="s">
        <v>710</v>
      </c>
      <c r="B23" s="7">
        <v>45344</v>
      </c>
      <c r="C23" s="7" t="s">
        <v>1530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4" t="s">
        <v>713</v>
      </c>
      <c r="B24" s="7">
        <v>45344</v>
      </c>
      <c r="C24" s="7" t="s">
        <v>1530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4" t="s">
        <v>716</v>
      </c>
      <c r="B25" s="7">
        <v>45344</v>
      </c>
      <c r="C25" s="7" t="s">
        <v>1530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4" t="s">
        <v>719</v>
      </c>
      <c r="B26" s="7">
        <v>45345</v>
      </c>
      <c r="C26" s="7" t="s">
        <v>1530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4" t="s">
        <v>717</v>
      </c>
      <c r="B27" s="7">
        <v>45345</v>
      </c>
      <c r="C27" s="7" t="s">
        <v>1530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4" t="s">
        <v>850</v>
      </c>
      <c r="B28" s="7">
        <v>45358</v>
      </c>
      <c r="C28" s="7" t="s">
        <v>1530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4" t="s">
        <v>853</v>
      </c>
      <c r="B29" s="7">
        <v>45351</v>
      </c>
      <c r="C29" s="7" t="s">
        <v>1530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4" t="s">
        <v>855</v>
      </c>
      <c r="B30" s="7">
        <v>45358</v>
      </c>
      <c r="C30" s="7" t="s">
        <v>1530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4" t="s">
        <v>857</v>
      </c>
      <c r="B31" s="7">
        <v>45359</v>
      </c>
      <c r="C31" s="7" t="s">
        <v>1530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4" t="s">
        <v>858</v>
      </c>
      <c r="B32" s="7">
        <v>45359</v>
      </c>
      <c r="C32" s="7" t="s">
        <v>1530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4" t="s">
        <v>862</v>
      </c>
      <c r="B33" s="7">
        <v>45359</v>
      </c>
      <c r="C33" s="7" t="s">
        <v>1530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4" t="s">
        <v>870</v>
      </c>
      <c r="B34" s="7">
        <v>45359</v>
      </c>
      <c r="C34" s="7" t="s">
        <v>1530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4" t="s">
        <v>872</v>
      </c>
      <c r="B35" s="7">
        <v>45359</v>
      </c>
      <c r="C35" s="7" t="s">
        <v>1530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4" t="s">
        <v>882</v>
      </c>
      <c r="B36" s="7">
        <v>45361</v>
      </c>
      <c r="C36" s="7" t="s">
        <v>1530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4" t="s">
        <v>884</v>
      </c>
      <c r="B37" s="7">
        <v>45360</v>
      </c>
      <c r="C37" s="7" t="s">
        <v>1530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4" t="s">
        <v>886</v>
      </c>
      <c r="B38" s="7">
        <v>45361</v>
      </c>
      <c r="C38" s="7" t="s">
        <v>1530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4" t="s">
        <v>888</v>
      </c>
      <c r="B39" s="7">
        <v>45360</v>
      </c>
      <c r="C39" s="7" t="s">
        <v>1530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4" t="s">
        <v>887</v>
      </c>
      <c r="B40" s="7">
        <v>45361</v>
      </c>
      <c r="C40" s="7" t="s">
        <v>1530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4" t="s">
        <v>908</v>
      </c>
      <c r="B41" s="7">
        <v>45363</v>
      </c>
      <c r="C41" s="7" t="s">
        <v>1530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4" t="s">
        <v>913</v>
      </c>
      <c r="B42" s="7">
        <v>45362</v>
      </c>
      <c r="C42" s="7" t="s">
        <v>1530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4" t="s">
        <v>914</v>
      </c>
      <c r="B43" s="7">
        <v>45363</v>
      </c>
      <c r="C43" s="7" t="s">
        <v>1530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4" t="s">
        <v>918</v>
      </c>
      <c r="B44" s="7">
        <v>45363</v>
      </c>
      <c r="C44" s="7" t="s">
        <v>1530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4" t="s">
        <v>921</v>
      </c>
      <c r="B45" s="7">
        <v>45363</v>
      </c>
      <c r="C45" s="7" t="s">
        <v>1530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4" t="s">
        <v>920</v>
      </c>
      <c r="B46" s="7">
        <v>45363</v>
      </c>
      <c r="C46" s="7" t="s">
        <v>1530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4" t="s">
        <v>925</v>
      </c>
      <c r="B47" s="7">
        <v>45363</v>
      </c>
      <c r="C47" s="7" t="s">
        <v>1530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4" t="s">
        <v>924</v>
      </c>
      <c r="B48" s="7">
        <v>45363</v>
      </c>
      <c r="C48" s="7" t="s">
        <v>1530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4" t="s">
        <v>935</v>
      </c>
      <c r="B49" s="7">
        <v>45363</v>
      </c>
      <c r="C49" s="7" t="s">
        <v>1530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4" t="s">
        <v>939</v>
      </c>
      <c r="B50" s="7">
        <v>45363</v>
      </c>
      <c r="C50" s="7" t="s">
        <v>1530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4" t="s">
        <v>936</v>
      </c>
      <c r="B51" s="7">
        <v>45363</v>
      </c>
      <c r="C51" s="7" t="s">
        <v>1530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4" t="s">
        <v>938</v>
      </c>
      <c r="B52" s="7">
        <v>45363</v>
      </c>
      <c r="C52" s="7" t="s">
        <v>1530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4" t="s">
        <v>933</v>
      </c>
      <c r="B53" s="7">
        <v>45363</v>
      </c>
      <c r="C53" s="7" t="s">
        <v>1530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4" t="s">
        <v>934</v>
      </c>
      <c r="B54" s="7">
        <v>45362</v>
      </c>
      <c r="C54" s="7" t="s">
        <v>1530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4" t="s">
        <v>937</v>
      </c>
      <c r="B55" s="7">
        <v>45363</v>
      </c>
      <c r="C55" s="7" t="s">
        <v>1530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4" t="s">
        <v>951</v>
      </c>
      <c r="B56" s="7">
        <v>45364</v>
      </c>
      <c r="C56" s="7" t="s">
        <v>1530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4" t="s">
        <v>949</v>
      </c>
      <c r="B57" s="7">
        <v>45364</v>
      </c>
      <c r="C57" s="7" t="s">
        <v>1530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4" t="s">
        <v>950</v>
      </c>
      <c r="B58" s="7">
        <v>45364</v>
      </c>
      <c r="C58" s="7" t="s">
        <v>1530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4" t="s">
        <v>956</v>
      </c>
      <c r="B59" s="7">
        <v>45364</v>
      </c>
      <c r="C59" s="7" t="s">
        <v>1530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4" t="s">
        <v>955</v>
      </c>
      <c r="B60" s="7">
        <v>45364</v>
      </c>
      <c r="C60" s="7" t="s">
        <v>1530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4" t="s">
        <v>969</v>
      </c>
      <c r="B61" s="7">
        <v>45364</v>
      </c>
      <c r="C61" s="7" t="s">
        <v>1530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4" t="s">
        <v>974</v>
      </c>
      <c r="B62" s="7">
        <v>45364</v>
      </c>
      <c r="C62" s="7" t="s">
        <v>1530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4" t="s">
        <v>978</v>
      </c>
      <c r="B63" s="7">
        <v>45364</v>
      </c>
      <c r="C63" s="7" t="s">
        <v>1530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4" t="s">
        <v>977</v>
      </c>
      <c r="B64" s="7">
        <v>45364</v>
      </c>
      <c r="C64" s="7" t="s">
        <v>1530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4" t="s">
        <v>985</v>
      </c>
      <c r="B65" s="7">
        <v>45363</v>
      </c>
      <c r="C65" s="7" t="s">
        <v>1530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4" t="s">
        <v>983</v>
      </c>
      <c r="B66" s="7">
        <v>45364</v>
      </c>
      <c r="C66" s="7" t="s">
        <v>1530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4" t="s">
        <v>984</v>
      </c>
      <c r="B67" s="7">
        <v>45363</v>
      </c>
      <c r="C67" s="7" t="s">
        <v>1530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4" t="s">
        <v>986</v>
      </c>
      <c r="B68" s="7">
        <v>45364</v>
      </c>
      <c r="C68" s="7" t="s">
        <v>1530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4" t="s">
        <v>1005</v>
      </c>
      <c r="B69" s="7">
        <v>45363</v>
      </c>
      <c r="C69" s="7" t="s">
        <v>1530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4" t="s">
        <v>1006</v>
      </c>
      <c r="B70" s="7">
        <v>45365</v>
      </c>
      <c r="C70" s="7" t="s">
        <v>1530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4" t="s">
        <v>1001</v>
      </c>
      <c r="B71" s="7">
        <v>45365</v>
      </c>
      <c r="C71" s="7" t="s">
        <v>1530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4" t="s">
        <v>1008</v>
      </c>
      <c r="B72" s="7">
        <v>45365</v>
      </c>
      <c r="C72" s="7" t="s">
        <v>1530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4" t="s">
        <v>1010</v>
      </c>
      <c r="B73" s="7">
        <v>45365</v>
      </c>
      <c r="C73" s="7" t="s">
        <v>1530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4" t="s">
        <v>1012</v>
      </c>
      <c r="B74" s="7">
        <v>45365</v>
      </c>
      <c r="C74" s="7" t="s">
        <v>1530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4" t="s">
        <v>1023</v>
      </c>
      <c r="B75" s="7">
        <v>45365</v>
      </c>
      <c r="C75" s="7" t="s">
        <v>1530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4" t="s">
        <v>1024</v>
      </c>
      <c r="B76" s="7">
        <v>45365</v>
      </c>
      <c r="C76" s="7" t="s">
        <v>1530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4" t="s">
        <v>1018</v>
      </c>
      <c r="B77" s="7">
        <v>45365</v>
      </c>
      <c r="C77" s="7" t="s">
        <v>1530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4" t="s">
        <v>1017</v>
      </c>
      <c r="B78" s="7">
        <v>45365</v>
      </c>
      <c r="C78" s="7" t="s">
        <v>1530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4" t="s">
        <v>1030</v>
      </c>
      <c r="B79" s="7">
        <v>45366</v>
      </c>
      <c r="C79" s="7" t="s">
        <v>1530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4" t="s">
        <v>1027</v>
      </c>
      <c r="B80" s="7">
        <v>45366</v>
      </c>
      <c r="C80" s="7" t="s">
        <v>1530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4" t="s">
        <v>1029</v>
      </c>
      <c r="B81" s="7">
        <v>45365</v>
      </c>
      <c r="C81" s="7" t="s">
        <v>1530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4" t="s">
        <v>1028</v>
      </c>
      <c r="B82" s="7">
        <v>45366</v>
      </c>
      <c r="C82" s="7" t="s">
        <v>1530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4" t="s">
        <v>1040</v>
      </c>
      <c r="B83" s="7">
        <v>45366</v>
      </c>
      <c r="C83" s="7" t="s">
        <v>1530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4" t="s">
        <v>1041</v>
      </c>
      <c r="B84" s="7">
        <v>45365</v>
      </c>
      <c r="C84" s="7" t="s">
        <v>1530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4" t="s">
        <v>1045</v>
      </c>
      <c r="B85" s="7">
        <v>45370</v>
      </c>
      <c r="C85" s="7" t="s">
        <v>1530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4" t="s">
        <v>1047</v>
      </c>
      <c r="B86" s="7">
        <v>45371</v>
      </c>
      <c r="C86" s="7" t="s">
        <v>1530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4" t="s">
        <v>1050</v>
      </c>
      <c r="B87" s="7">
        <v>45370</v>
      </c>
      <c r="C87" s="7" t="s">
        <v>1530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4" t="s">
        <v>1051</v>
      </c>
      <c r="B88" s="7">
        <v>45371</v>
      </c>
      <c r="C88" s="7" t="s">
        <v>1530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4" t="s">
        <v>1049</v>
      </c>
      <c r="B89" s="7">
        <v>45371</v>
      </c>
      <c r="C89" s="7" t="s">
        <v>1530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4" t="s">
        <v>1062</v>
      </c>
      <c r="B90" s="7">
        <v>45371</v>
      </c>
      <c r="C90" s="7" t="s">
        <v>1530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4" t="s">
        <v>1059</v>
      </c>
      <c r="B91" s="7">
        <v>45371</v>
      </c>
      <c r="C91" s="7" t="s">
        <v>1530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4" t="s">
        <v>1058</v>
      </c>
      <c r="B92" s="7">
        <v>45371</v>
      </c>
      <c r="C92" s="7" t="s">
        <v>1530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4" t="s">
        <v>1064</v>
      </c>
      <c r="B93" s="7">
        <v>45371</v>
      </c>
      <c r="C93" s="7" t="s">
        <v>1530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4" t="s">
        <v>1061</v>
      </c>
      <c r="B94" s="7">
        <v>45371</v>
      </c>
      <c r="C94" s="7" t="s">
        <v>1530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4" t="s">
        <v>1063</v>
      </c>
      <c r="B95" s="7">
        <v>45371</v>
      </c>
      <c r="C95" s="7" t="s">
        <v>1530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4" t="s">
        <v>1057</v>
      </c>
      <c r="B96" s="7">
        <v>45371</v>
      </c>
      <c r="C96" s="7" t="s">
        <v>1530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4" t="s">
        <v>1067</v>
      </c>
      <c r="B97" s="7">
        <v>45372</v>
      </c>
      <c r="C97" s="7" t="s">
        <v>1530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4" t="s">
        <v>1066</v>
      </c>
      <c r="B98" s="7">
        <v>45372</v>
      </c>
      <c r="C98" s="7" t="s">
        <v>1530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4" t="s">
        <v>1087</v>
      </c>
      <c r="B99" s="7">
        <v>45372</v>
      </c>
      <c r="C99" s="7" t="s">
        <v>1530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4" t="s">
        <v>1085</v>
      </c>
      <c r="B100" s="7">
        <v>45372</v>
      </c>
      <c r="C100" s="7" t="s">
        <v>1530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4" t="s">
        <v>1086</v>
      </c>
      <c r="B101" s="7">
        <v>45372</v>
      </c>
      <c r="C101" s="7" t="s">
        <v>1530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4" t="s">
        <v>1084</v>
      </c>
      <c r="B102" s="7">
        <v>45372</v>
      </c>
      <c r="C102" s="7" t="s">
        <v>1530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4" t="s">
        <v>1089</v>
      </c>
      <c r="B103" s="7">
        <v>45372</v>
      </c>
      <c r="C103" s="7" t="s">
        <v>1530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4" t="s">
        <v>1088</v>
      </c>
      <c r="B104" s="7">
        <v>45372</v>
      </c>
      <c r="C104" s="7" t="s">
        <v>1530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4" t="s">
        <v>1096</v>
      </c>
      <c r="B105" s="7">
        <v>45372</v>
      </c>
      <c r="C105" s="7" t="s">
        <v>1530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4" t="s">
        <v>1090</v>
      </c>
      <c r="B106" s="7">
        <v>45372</v>
      </c>
      <c r="C106" s="7" t="s">
        <v>1530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4" t="s">
        <v>1117</v>
      </c>
      <c r="B107" s="7">
        <v>45379</v>
      </c>
      <c r="C107" s="7" t="s">
        <v>1530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4" t="s">
        <v>1116</v>
      </c>
      <c r="B108" s="7">
        <v>45379</v>
      </c>
      <c r="C108" s="7" t="s">
        <v>1530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4" t="s">
        <v>1134</v>
      </c>
      <c r="B109" s="7">
        <v>45379</v>
      </c>
      <c r="C109" s="7" t="s">
        <v>1530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4" t="s">
        <v>1136</v>
      </c>
      <c r="B110" s="7">
        <v>45378</v>
      </c>
      <c r="C110" s="7" t="s">
        <v>1530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4" t="s">
        <v>1137</v>
      </c>
      <c r="B111" s="7">
        <v>45378</v>
      </c>
      <c r="C111" s="7" t="s">
        <v>1530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4" t="s">
        <v>1129</v>
      </c>
      <c r="B112" s="7">
        <v>45378</v>
      </c>
      <c r="C112" s="7" t="s">
        <v>1530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4" t="s">
        <v>1131</v>
      </c>
      <c r="B113" s="7">
        <v>45379</v>
      </c>
      <c r="C113" s="7" t="s">
        <v>1530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4" t="s">
        <v>1135</v>
      </c>
      <c r="B114" s="7">
        <v>45379</v>
      </c>
      <c r="C114" s="7" t="s">
        <v>1530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4" t="s">
        <v>1133</v>
      </c>
      <c r="B115" s="7">
        <v>45378</v>
      </c>
      <c r="C115" s="7" t="s">
        <v>1530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4" t="s">
        <v>1130</v>
      </c>
      <c r="B116" s="7">
        <v>45380</v>
      </c>
      <c r="C116" s="7" t="s">
        <v>1530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4" t="s">
        <v>1127</v>
      </c>
      <c r="B117" s="7">
        <v>45380</v>
      </c>
      <c r="C117" s="7" t="s">
        <v>1530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4" t="s">
        <v>1128</v>
      </c>
      <c r="B118" s="7">
        <v>45380</v>
      </c>
      <c r="C118" s="7" t="s">
        <v>1530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4" t="s">
        <v>1132</v>
      </c>
      <c r="B119" s="7">
        <v>45379</v>
      </c>
      <c r="C119" s="7" t="s">
        <v>1530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4" t="s">
        <v>1158</v>
      </c>
      <c r="B120" s="7">
        <v>45382</v>
      </c>
      <c r="C120" s="7" t="s">
        <v>1530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4" t="s">
        <v>1159</v>
      </c>
      <c r="B121" s="7">
        <v>45382</v>
      </c>
      <c r="C121" s="7" t="s">
        <v>1530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4" t="s">
        <v>1277</v>
      </c>
      <c r="B122" s="7">
        <v>45456</v>
      </c>
      <c r="C122" s="7" t="s">
        <v>1530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1280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4" t="s">
        <v>1281</v>
      </c>
      <c r="B123" s="7">
        <v>45454</v>
      </c>
      <c r="C123" s="7" t="s">
        <v>1530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4" t="s">
        <v>1284</v>
      </c>
      <c r="B124" s="7">
        <v>45456</v>
      </c>
      <c r="C124" s="7" t="s">
        <v>1530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4" t="s">
        <v>1285</v>
      </c>
      <c r="B125" s="7">
        <v>45456</v>
      </c>
      <c r="C125" s="7" t="s">
        <v>1530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4" t="s">
        <v>1282</v>
      </c>
      <c r="B126" s="7">
        <v>45454</v>
      </c>
      <c r="C126" s="7" t="s">
        <v>1530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4" t="s">
        <v>1300</v>
      </c>
      <c r="B127" s="7">
        <v>45455</v>
      </c>
      <c r="C127" s="7" t="s">
        <v>1530</v>
      </c>
      <c r="D127" s="25">
        <v>338</v>
      </c>
      <c r="E127" s="24"/>
      <c r="F127" s="24" t="s">
        <v>1292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4" t="s">
        <v>1283</v>
      </c>
      <c r="B128" s="7">
        <v>45456</v>
      </c>
      <c r="C128" s="7" t="s">
        <v>1530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4" t="s">
        <v>1286</v>
      </c>
      <c r="B129" s="7">
        <v>45456</v>
      </c>
      <c r="C129" s="7" t="s">
        <v>1530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4" t="s">
        <v>1317</v>
      </c>
      <c r="B130" s="7">
        <v>45460</v>
      </c>
      <c r="C130" s="7" t="s">
        <v>1530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4" t="s">
        <v>1318</v>
      </c>
      <c r="B131" s="7">
        <v>45460</v>
      </c>
      <c r="C131" s="7" t="s">
        <v>1530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4" t="s">
        <v>1335</v>
      </c>
      <c r="B132" s="7">
        <v>45460</v>
      </c>
      <c r="C132" s="7" t="s">
        <v>1530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4" t="s">
        <v>1341</v>
      </c>
      <c r="B133" s="7">
        <v>45459</v>
      </c>
      <c r="C133" s="7" t="s">
        <v>1530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4" t="s">
        <v>1342</v>
      </c>
      <c r="B134" s="7">
        <v>45459</v>
      </c>
      <c r="C134" s="7" t="s">
        <v>1530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4" t="s">
        <v>1343</v>
      </c>
      <c r="B135" s="7">
        <v>45460</v>
      </c>
      <c r="C135" s="7" t="s">
        <v>1530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4" t="s">
        <v>1344</v>
      </c>
      <c r="B136" s="7">
        <v>45460</v>
      </c>
      <c r="C136" s="7" t="s">
        <v>1530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4" t="s">
        <v>1368</v>
      </c>
      <c r="B137" s="7">
        <v>45461</v>
      </c>
      <c r="C137" s="7" t="s">
        <v>1530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4" t="s">
        <v>1369</v>
      </c>
      <c r="B138" s="7">
        <v>45461</v>
      </c>
      <c r="C138" s="7" t="s">
        <v>1530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4" t="s">
        <v>1370</v>
      </c>
      <c r="B139" s="7">
        <v>45461</v>
      </c>
      <c r="C139" s="7" t="s">
        <v>1530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4" t="s">
        <v>1340</v>
      </c>
      <c r="B140" s="7">
        <v>45461</v>
      </c>
      <c r="C140" s="7" t="s">
        <v>1530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4" t="s">
        <v>1345</v>
      </c>
      <c r="B141" s="7">
        <v>45461</v>
      </c>
      <c r="C141" s="7" t="s">
        <v>1530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4" t="s">
        <v>1351</v>
      </c>
      <c r="B142" s="7">
        <v>45461</v>
      </c>
      <c r="C142" s="7" t="s">
        <v>1530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4" t="s">
        <v>1346</v>
      </c>
      <c r="B143" s="7">
        <v>45461</v>
      </c>
      <c r="C143" s="7" t="s">
        <v>1530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4" t="s">
        <v>1347</v>
      </c>
      <c r="B144" s="7">
        <v>45461</v>
      </c>
      <c r="C144" s="7" t="s">
        <v>1530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4" t="s">
        <v>1371</v>
      </c>
      <c r="B145" s="7">
        <v>45461</v>
      </c>
      <c r="C145" s="7" t="s">
        <v>1530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4" t="s">
        <v>1348</v>
      </c>
      <c r="B146" s="7">
        <v>45461</v>
      </c>
      <c r="C146" s="7" t="s">
        <v>1530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4" t="s">
        <v>1349</v>
      </c>
      <c r="B147" s="7">
        <v>45458</v>
      </c>
      <c r="C147" s="7" t="s">
        <v>1530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4" t="s">
        <v>1350</v>
      </c>
      <c r="B148" s="7">
        <v>45461</v>
      </c>
      <c r="C148" s="7" t="s">
        <v>1530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4" t="s">
        <v>1462</v>
      </c>
      <c r="B149" s="7">
        <v>45461</v>
      </c>
      <c r="C149" s="7" t="s">
        <v>1530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4" t="s">
        <v>1463</v>
      </c>
      <c r="B150" s="7">
        <v>45462</v>
      </c>
      <c r="C150" s="7" t="s">
        <v>1530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4" t="s">
        <v>1456</v>
      </c>
      <c r="B151" s="7">
        <v>45462</v>
      </c>
      <c r="C151" s="7" t="s">
        <v>1530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4" t="s">
        <v>1457</v>
      </c>
      <c r="B152" s="7">
        <v>45461</v>
      </c>
      <c r="C152" s="7" t="s">
        <v>1530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4" t="s">
        <v>1470</v>
      </c>
      <c r="B153" s="7">
        <v>45463</v>
      </c>
      <c r="C153" s="7" t="s">
        <v>1530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4" t="s">
        <v>1468</v>
      </c>
      <c r="B154" s="7">
        <v>45464</v>
      </c>
      <c r="C154" s="7" t="s">
        <v>1530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4" t="s">
        <v>1469</v>
      </c>
      <c r="B155" s="7">
        <v>45464</v>
      </c>
      <c r="C155" s="7" t="s">
        <v>1530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4" t="s">
        <v>1716</v>
      </c>
      <c r="B156" s="7">
        <v>45473</v>
      </c>
      <c r="C156" s="7" t="s">
        <v>1530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4" t="s">
        <v>1720</v>
      </c>
      <c r="B157" s="7">
        <v>45473</v>
      </c>
      <c r="C157" s="7" t="s">
        <v>1530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4" t="s">
        <v>1723</v>
      </c>
      <c r="B158" s="7">
        <v>45477</v>
      </c>
      <c r="C158" s="7" t="s">
        <v>1530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4" t="s">
        <v>1730</v>
      </c>
      <c r="B159" s="7">
        <v>45473</v>
      </c>
      <c r="C159" s="7" t="s">
        <v>1530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4" t="s">
        <v>1739</v>
      </c>
      <c r="B160" s="7">
        <v>45484</v>
      </c>
      <c r="C160" s="7" t="s">
        <v>1530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72" t="s">
        <v>1774</v>
      </c>
      <c r="B161" s="260">
        <v>45492</v>
      </c>
      <c r="C161" s="261" t="s">
        <v>1530</v>
      </c>
      <c r="D161" s="261">
        <v>443</v>
      </c>
      <c r="F161" s="261" t="s">
        <v>125</v>
      </c>
      <c r="H161" s="261"/>
      <c r="J161" s="253">
        <v>7350</v>
      </c>
      <c r="K161" s="261" t="s">
        <v>321</v>
      </c>
      <c r="L161" s="253">
        <v>0</v>
      </c>
      <c r="M161" s="261" t="s">
        <v>639</v>
      </c>
      <c r="N161" s="253">
        <v>0</v>
      </c>
      <c r="O161" s="261" t="s">
        <v>323</v>
      </c>
      <c r="P161" s="253">
        <v>0</v>
      </c>
      <c r="Q161" s="261">
        <v>0</v>
      </c>
      <c r="R161" s="253">
        <v>0</v>
      </c>
      <c r="S161" s="261">
        <v>0</v>
      </c>
      <c r="T161" s="253">
        <v>0</v>
      </c>
      <c r="U161" s="253">
        <v>7350</v>
      </c>
      <c r="V161" s="253">
        <v>0</v>
      </c>
    </row>
    <row r="162" spans="1:22" x14ac:dyDescent="0.25">
      <c r="A162" s="272" t="s">
        <v>1775</v>
      </c>
      <c r="B162" s="260">
        <v>45493</v>
      </c>
      <c r="C162" s="261" t="s">
        <v>1530</v>
      </c>
      <c r="D162" s="261">
        <v>344</v>
      </c>
      <c r="F162" s="261" t="s">
        <v>153</v>
      </c>
      <c r="H162" s="261"/>
      <c r="J162" s="253">
        <v>4177.5</v>
      </c>
      <c r="K162" s="261" t="s">
        <v>321</v>
      </c>
      <c r="L162" s="253">
        <v>0</v>
      </c>
      <c r="M162" s="261" t="s">
        <v>639</v>
      </c>
      <c r="N162" s="253">
        <v>0</v>
      </c>
      <c r="O162" s="261" t="s">
        <v>323</v>
      </c>
      <c r="P162" s="253">
        <v>0</v>
      </c>
      <c r="Q162" s="261">
        <v>0</v>
      </c>
      <c r="R162" s="253">
        <v>0</v>
      </c>
      <c r="S162" s="261">
        <v>0</v>
      </c>
      <c r="T162" s="253">
        <v>0</v>
      </c>
      <c r="U162" s="253">
        <v>4177.5</v>
      </c>
      <c r="V162" s="253">
        <v>0</v>
      </c>
    </row>
    <row r="163" spans="1:22" x14ac:dyDescent="0.25">
      <c r="A163" s="11" t="s">
        <v>1778</v>
      </c>
      <c r="B163" s="260">
        <v>45494</v>
      </c>
      <c r="C163" s="6" t="s">
        <v>1530</v>
      </c>
      <c r="D163" s="6">
        <v>5</v>
      </c>
      <c r="F163" s="6" t="s">
        <v>269</v>
      </c>
      <c r="H163" s="6"/>
      <c r="J163" s="253">
        <v>262.5</v>
      </c>
      <c r="K163" s="6" t="s">
        <v>321</v>
      </c>
      <c r="L163" s="253">
        <v>0</v>
      </c>
      <c r="M163" s="6" t="s">
        <v>639</v>
      </c>
      <c r="N163" s="253">
        <v>0</v>
      </c>
      <c r="O163" s="6" t="s">
        <v>323</v>
      </c>
      <c r="P163" s="253">
        <v>0</v>
      </c>
      <c r="Q163" s="6">
        <v>0</v>
      </c>
      <c r="R163" s="253">
        <v>0</v>
      </c>
      <c r="S163" s="6">
        <v>0</v>
      </c>
      <c r="T163" s="253">
        <v>0</v>
      </c>
      <c r="U163" s="253">
        <v>262.5</v>
      </c>
      <c r="V163" s="253">
        <v>0</v>
      </c>
    </row>
    <row r="164" spans="1:22" x14ac:dyDescent="0.25">
      <c r="A164" s="11" t="s">
        <v>1779</v>
      </c>
      <c r="B164" s="260">
        <v>45494</v>
      </c>
      <c r="C164" s="6" t="s">
        <v>1530</v>
      </c>
      <c r="D164" s="6">
        <v>486</v>
      </c>
      <c r="F164" s="6" t="s">
        <v>214</v>
      </c>
      <c r="H164" s="6"/>
      <c r="J164" s="253">
        <v>4350</v>
      </c>
      <c r="K164" s="6" t="s">
        <v>321</v>
      </c>
      <c r="L164" s="253">
        <v>0</v>
      </c>
      <c r="M164" s="6" t="s">
        <v>639</v>
      </c>
      <c r="N164" s="253">
        <v>0</v>
      </c>
      <c r="O164" s="6" t="s">
        <v>323</v>
      </c>
      <c r="P164" s="253">
        <v>0</v>
      </c>
      <c r="Q164" s="6">
        <v>0.05</v>
      </c>
      <c r="R164" s="253">
        <v>217.5</v>
      </c>
      <c r="S164" s="6">
        <v>9.9750000000000005E-2</v>
      </c>
      <c r="T164" s="253">
        <v>433.91</v>
      </c>
      <c r="U164" s="253">
        <v>5001.41</v>
      </c>
      <c r="V164" s="253">
        <v>0</v>
      </c>
    </row>
    <row r="165" spans="1:22" x14ac:dyDescent="0.25">
      <c r="A165" s="11" t="s">
        <v>1780</v>
      </c>
      <c r="B165" s="260">
        <v>45494</v>
      </c>
      <c r="C165" s="6" t="s">
        <v>1530</v>
      </c>
      <c r="D165" s="6">
        <v>3</v>
      </c>
      <c r="F165" s="6" t="s">
        <v>268</v>
      </c>
      <c r="H165" s="6"/>
      <c r="J165" s="253">
        <v>612.5</v>
      </c>
      <c r="K165" s="6" t="s">
        <v>321</v>
      </c>
      <c r="L165" s="253">
        <v>0</v>
      </c>
      <c r="M165" s="6" t="s">
        <v>639</v>
      </c>
      <c r="N165" s="253">
        <v>0</v>
      </c>
      <c r="O165" s="6" t="s">
        <v>323</v>
      </c>
      <c r="P165" s="253">
        <v>0</v>
      </c>
      <c r="Q165" s="6">
        <v>0.05</v>
      </c>
      <c r="R165" s="253">
        <v>30.63</v>
      </c>
      <c r="S165" s="6">
        <v>9.9750000000000005E-2</v>
      </c>
      <c r="T165" s="253">
        <v>61.1</v>
      </c>
      <c r="U165" s="253">
        <v>704.23</v>
      </c>
      <c r="V165" s="253">
        <v>0</v>
      </c>
    </row>
    <row r="166" spans="1:22" x14ac:dyDescent="0.25">
      <c r="A166" s="11" t="s">
        <v>1781</v>
      </c>
      <c r="B166" s="260">
        <v>45494</v>
      </c>
      <c r="C166" s="6" t="s">
        <v>1530</v>
      </c>
      <c r="D166" s="6">
        <v>1</v>
      </c>
      <c r="F166" s="6" t="s">
        <v>278</v>
      </c>
      <c r="H166" s="6"/>
      <c r="J166" s="253">
        <v>350</v>
      </c>
      <c r="K166" s="6" t="s">
        <v>321</v>
      </c>
      <c r="L166" s="253">
        <v>0</v>
      </c>
      <c r="M166" s="6" t="s">
        <v>639</v>
      </c>
      <c r="N166" s="253">
        <v>0</v>
      </c>
      <c r="O166" s="6" t="s">
        <v>323</v>
      </c>
      <c r="P166" s="253">
        <v>0</v>
      </c>
      <c r="Q166" s="6">
        <v>0.05</v>
      </c>
      <c r="R166" s="253">
        <v>17.5</v>
      </c>
      <c r="S166" s="6">
        <v>9.9750000000000005E-2</v>
      </c>
      <c r="T166" s="253">
        <v>34.909999999999997</v>
      </c>
      <c r="U166" s="253">
        <v>402.41</v>
      </c>
      <c r="V166" s="253">
        <v>0</v>
      </c>
    </row>
    <row r="167" spans="1:22" x14ac:dyDescent="0.25">
      <c r="A167" s="272" t="s">
        <v>1789</v>
      </c>
      <c r="B167" s="260">
        <v>45496</v>
      </c>
      <c r="C167" s="261" t="s">
        <v>1530</v>
      </c>
      <c r="D167" s="261">
        <v>2019</v>
      </c>
      <c r="F167" s="261" t="s">
        <v>50</v>
      </c>
      <c r="H167" s="261"/>
      <c r="J167" s="253">
        <v>4827.5</v>
      </c>
      <c r="K167" s="261" t="s">
        <v>321</v>
      </c>
      <c r="L167" s="253">
        <v>0</v>
      </c>
      <c r="M167" s="261" t="s">
        <v>639</v>
      </c>
      <c r="N167" s="253">
        <v>0</v>
      </c>
      <c r="O167" s="261" t="s">
        <v>323</v>
      </c>
      <c r="P167" s="253">
        <v>0</v>
      </c>
      <c r="Q167" s="261">
        <v>0.05</v>
      </c>
      <c r="R167" s="253">
        <v>241.38</v>
      </c>
      <c r="S167" s="261">
        <v>9.9750000000000005E-2</v>
      </c>
      <c r="T167" s="253">
        <v>481.54</v>
      </c>
      <c r="U167" s="253">
        <v>5550.42</v>
      </c>
      <c r="V167" s="253">
        <v>0</v>
      </c>
    </row>
    <row r="168" spans="1:22" x14ac:dyDescent="0.25">
      <c r="A168" s="273" t="s">
        <v>1796</v>
      </c>
      <c r="B168" s="260">
        <v>45497</v>
      </c>
      <c r="C168" s="259" t="s">
        <v>1530</v>
      </c>
      <c r="D168" s="259">
        <v>1998</v>
      </c>
      <c r="F168" s="259" t="s">
        <v>186</v>
      </c>
      <c r="H168" s="259"/>
      <c r="J168" s="253">
        <v>700</v>
      </c>
      <c r="K168" s="259" t="s">
        <v>321</v>
      </c>
      <c r="L168" s="253">
        <v>0</v>
      </c>
      <c r="M168" s="259" t="s">
        <v>639</v>
      </c>
      <c r="N168" s="253">
        <v>0</v>
      </c>
      <c r="O168" s="259" t="s">
        <v>323</v>
      </c>
      <c r="P168" s="253">
        <v>0</v>
      </c>
      <c r="Q168" s="259">
        <v>0.05</v>
      </c>
      <c r="R168" s="253">
        <v>35</v>
      </c>
      <c r="S168" s="259">
        <v>9.9750000000000005E-2</v>
      </c>
      <c r="T168" s="253">
        <v>69.83</v>
      </c>
      <c r="U168" s="253">
        <v>804.83</v>
      </c>
      <c r="V168" s="253">
        <v>0</v>
      </c>
    </row>
    <row r="169" spans="1:22" x14ac:dyDescent="0.25">
      <c r="A169" s="259" t="s">
        <v>1801</v>
      </c>
      <c r="B169" s="260">
        <v>45498</v>
      </c>
      <c r="C169" s="259" t="s">
        <v>1530</v>
      </c>
      <c r="D169" s="259">
        <v>4</v>
      </c>
      <c r="E169" s="259" t="s">
        <v>1120</v>
      </c>
      <c r="F169" s="259" t="s">
        <v>30</v>
      </c>
      <c r="G169" s="259" t="s">
        <v>316</v>
      </c>
      <c r="H169" s="259" t="s">
        <v>1122</v>
      </c>
      <c r="J169" s="277">
        <v>14012.5</v>
      </c>
      <c r="K169" s="259" t="s">
        <v>321</v>
      </c>
      <c r="L169" s="277">
        <v>100</v>
      </c>
      <c r="M169" s="259" t="s">
        <v>639</v>
      </c>
      <c r="N169" s="277">
        <v>200</v>
      </c>
      <c r="O169" s="259" t="s">
        <v>323</v>
      </c>
      <c r="P169" s="277">
        <v>300</v>
      </c>
      <c r="Q169" s="259">
        <v>0.05</v>
      </c>
      <c r="R169" s="277">
        <v>730.63</v>
      </c>
      <c r="S169" s="259">
        <v>9.9750000000000005E-2</v>
      </c>
      <c r="T169" s="277">
        <v>1457.6</v>
      </c>
      <c r="U169" s="277">
        <v>16800.73</v>
      </c>
      <c r="V169" s="277">
        <v>3000</v>
      </c>
    </row>
  </sheetData>
  <autoFilter ref="A1:V155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65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1134</v>
      </c>
      <c r="B249" t="s">
        <v>1149</v>
      </c>
      <c r="C249" s="21"/>
      <c r="D249" s="1"/>
      <c r="E249" s="9"/>
      <c r="F249" s="6">
        <v>34</v>
      </c>
    </row>
    <row r="250" spans="1:6" x14ac:dyDescent="0.25">
      <c r="A250" t="s">
        <v>1136</v>
      </c>
      <c r="B250" t="s">
        <v>1150</v>
      </c>
      <c r="C250" s="21"/>
      <c r="D250" s="1"/>
      <c r="E250" s="9"/>
      <c r="F250" s="6">
        <v>34</v>
      </c>
    </row>
    <row r="251" spans="1:6" x14ac:dyDescent="0.25">
      <c r="A251" t="s">
        <v>1136</v>
      </c>
      <c r="C251" s="21"/>
      <c r="D251" s="1"/>
      <c r="E251" s="9"/>
      <c r="F251" s="6">
        <v>35</v>
      </c>
    </row>
    <row r="252" spans="1:6" x14ac:dyDescent="0.25">
      <c r="A252" t="s">
        <v>1136</v>
      </c>
      <c r="B252" t="s">
        <v>1151</v>
      </c>
      <c r="C252" s="21"/>
      <c r="D252" s="1"/>
      <c r="E252" s="9"/>
      <c r="F252" s="6">
        <v>36</v>
      </c>
    </row>
    <row r="253" spans="1:6" x14ac:dyDescent="0.25">
      <c r="A253" t="s">
        <v>1137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1137</v>
      </c>
      <c r="C254" s="21"/>
      <c r="D254" s="1"/>
      <c r="E254" s="9"/>
      <c r="F254" s="6">
        <v>35</v>
      </c>
    </row>
    <row r="255" spans="1:6" x14ac:dyDescent="0.25">
      <c r="A255" t="s">
        <v>1137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1152</v>
      </c>
      <c r="C257" s="21"/>
      <c r="D257" s="1"/>
      <c r="E257" s="9"/>
      <c r="F257" s="6">
        <v>34</v>
      </c>
    </row>
    <row r="258" spans="1:6" x14ac:dyDescent="0.25">
      <c r="A258" t="s">
        <v>1135</v>
      </c>
      <c r="B258" t="s">
        <v>1153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1135</v>
      </c>
      <c r="C259" s="21"/>
      <c r="D259" s="1"/>
      <c r="E259" s="9"/>
      <c r="F259" s="6">
        <v>35</v>
      </c>
    </row>
    <row r="260" spans="1:6" x14ac:dyDescent="0.25">
      <c r="A260" t="s">
        <v>1135</v>
      </c>
      <c r="B260" t="s">
        <v>1154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1155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1156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1158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1158</v>
      </c>
      <c r="C269" s="21"/>
      <c r="D269" s="1"/>
      <c r="E269" s="9"/>
      <c r="F269" s="6">
        <v>35</v>
      </c>
    </row>
    <row r="270" spans="1:6" x14ac:dyDescent="0.25">
      <c r="A270" t="s">
        <v>1158</v>
      </c>
      <c r="B270" t="s">
        <v>1162</v>
      </c>
      <c r="C270" s="21"/>
      <c r="D270" s="1"/>
      <c r="E270" s="9"/>
      <c r="F270" s="6">
        <v>36</v>
      </c>
    </row>
    <row r="271" spans="1:6" x14ac:dyDescent="0.25">
      <c r="A271" t="s">
        <v>1159</v>
      </c>
      <c r="B271" t="s">
        <v>1155</v>
      </c>
      <c r="C271" s="21"/>
      <c r="D271" s="1"/>
      <c r="E271" s="9"/>
      <c r="F271" s="6">
        <v>34</v>
      </c>
    </row>
    <row r="272" spans="1:6" x14ac:dyDescent="0.25">
      <c r="A272" t="s">
        <v>1159</v>
      </c>
      <c r="C272" s="21"/>
      <c r="D272" s="1"/>
      <c r="E272" s="9"/>
      <c r="F272" s="6">
        <v>35</v>
      </c>
    </row>
    <row r="273" spans="1:6" x14ac:dyDescent="0.25">
      <c r="A273" t="s">
        <v>1159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1281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1284</v>
      </c>
      <c r="B275" t="s">
        <v>1301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1285</v>
      </c>
      <c r="B276" t="s">
        <v>1302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1282</v>
      </c>
      <c r="B277" t="s">
        <v>1303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1282</v>
      </c>
      <c r="C278" s="21"/>
      <c r="D278" s="1"/>
      <c r="E278" s="9"/>
      <c r="F278" s="6">
        <v>35</v>
      </c>
    </row>
    <row r="279" spans="1:6" x14ac:dyDescent="0.25">
      <c r="A279" t="s">
        <v>1282</v>
      </c>
      <c r="B279" t="s">
        <v>1304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1282</v>
      </c>
      <c r="C280" s="21"/>
      <c r="D280" s="1"/>
      <c r="E280" s="9"/>
      <c r="F280" s="6">
        <v>37</v>
      </c>
    </row>
    <row r="281" spans="1:6" x14ac:dyDescent="0.25">
      <c r="A281" t="s">
        <v>1282</v>
      </c>
      <c r="B281" t="s">
        <v>1305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1282</v>
      </c>
      <c r="C282" s="21"/>
      <c r="D282" s="1"/>
      <c r="E282" s="9"/>
      <c r="F282" s="6">
        <v>39</v>
      </c>
    </row>
    <row r="283" spans="1:6" x14ac:dyDescent="0.25">
      <c r="A283" t="s">
        <v>1282</v>
      </c>
      <c r="B283" t="s">
        <v>1306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1300</v>
      </c>
      <c r="B284" t="s">
        <v>1307</v>
      </c>
      <c r="C284" s="21"/>
      <c r="D284" s="1"/>
      <c r="E284" s="9"/>
      <c r="F284" s="6">
        <v>34</v>
      </c>
    </row>
    <row r="285" spans="1:6" x14ac:dyDescent="0.25">
      <c r="A285" t="s">
        <v>1283</v>
      </c>
      <c r="B285" t="s">
        <v>1308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1286</v>
      </c>
      <c r="B286" t="s">
        <v>1309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1286</v>
      </c>
      <c r="B287" t="s">
        <v>1310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1317</v>
      </c>
      <c r="B288" t="s">
        <v>1336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1318</v>
      </c>
      <c r="B289" t="s">
        <v>1337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1335</v>
      </c>
      <c r="B290" t="s">
        <v>1338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1341</v>
      </c>
      <c r="B291" t="s">
        <v>1372</v>
      </c>
      <c r="C291" s="21"/>
      <c r="D291" s="1"/>
      <c r="E291" s="9"/>
      <c r="F291" s="6">
        <v>34</v>
      </c>
    </row>
    <row r="292" spans="1:6" x14ac:dyDescent="0.25">
      <c r="A292" t="s">
        <v>1342</v>
      </c>
      <c r="B292" t="s">
        <v>1373</v>
      </c>
      <c r="C292" s="21"/>
      <c r="D292" s="1"/>
      <c r="E292" s="9"/>
      <c r="F292" s="6">
        <v>34</v>
      </c>
    </row>
    <row r="293" spans="1:6" x14ac:dyDescent="0.25">
      <c r="A293" t="s">
        <v>1343</v>
      </c>
      <c r="B293" t="s">
        <v>1374</v>
      </c>
      <c r="C293" s="21"/>
      <c r="D293" s="1"/>
      <c r="E293" s="9"/>
      <c r="F293" s="6">
        <v>34</v>
      </c>
    </row>
    <row r="294" spans="1:6" x14ac:dyDescent="0.25">
      <c r="A294" t="s">
        <v>1344</v>
      </c>
      <c r="B294" t="s">
        <v>1337</v>
      </c>
      <c r="C294" s="21"/>
      <c r="D294" s="1"/>
      <c r="E294" s="9"/>
      <c r="F294" s="6">
        <v>34</v>
      </c>
    </row>
    <row r="295" spans="1:6" x14ac:dyDescent="0.25">
      <c r="A295" t="s">
        <v>1368</v>
      </c>
      <c r="B295" t="s">
        <v>1375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1369</v>
      </c>
      <c r="B296" t="s">
        <v>1376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1370</v>
      </c>
      <c r="B297" t="s">
        <v>1377</v>
      </c>
      <c r="C297" s="21"/>
      <c r="D297" s="1"/>
      <c r="E297" s="9"/>
      <c r="F297" s="6">
        <v>34</v>
      </c>
    </row>
    <row r="298" spans="1:6" x14ac:dyDescent="0.25">
      <c r="A298" t="s">
        <v>1340</v>
      </c>
      <c r="B298" t="s">
        <v>1378</v>
      </c>
      <c r="C298" s="21"/>
      <c r="D298" s="1"/>
      <c r="E298" s="9"/>
      <c r="F298" s="6">
        <v>34</v>
      </c>
    </row>
    <row r="299" spans="1:6" x14ac:dyDescent="0.25">
      <c r="A299" t="s">
        <v>1345</v>
      </c>
      <c r="B299" t="s">
        <v>1379</v>
      </c>
      <c r="C299" s="21"/>
      <c r="D299" s="1"/>
      <c r="E299" s="9"/>
      <c r="F299" s="6">
        <v>34</v>
      </c>
    </row>
    <row r="300" spans="1:6" x14ac:dyDescent="0.25">
      <c r="A300" t="s">
        <v>1351</v>
      </c>
      <c r="B300" t="s">
        <v>1380</v>
      </c>
      <c r="C300" s="21"/>
      <c r="D300" s="1"/>
      <c r="E300" s="9"/>
      <c r="F300" s="6">
        <v>34</v>
      </c>
    </row>
    <row r="301" spans="1:6" x14ac:dyDescent="0.25">
      <c r="A301" t="s">
        <v>1346</v>
      </c>
      <c r="B301" t="s">
        <v>1381</v>
      </c>
      <c r="C301" s="21"/>
      <c r="D301" s="1"/>
      <c r="E301" s="9"/>
      <c r="F301" s="6">
        <v>34</v>
      </c>
    </row>
    <row r="302" spans="1:6" x14ac:dyDescent="0.25">
      <c r="A302" t="s">
        <v>1347</v>
      </c>
      <c r="B302" t="s">
        <v>1382</v>
      </c>
      <c r="C302" s="21"/>
      <c r="D302" s="1"/>
      <c r="E302" s="9"/>
      <c r="F302" s="6">
        <v>34</v>
      </c>
    </row>
    <row r="303" spans="1:6" x14ac:dyDescent="0.25">
      <c r="A303" t="s">
        <v>1371</v>
      </c>
      <c r="B303" t="s">
        <v>1383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1348</v>
      </c>
      <c r="B304" t="s">
        <v>1384</v>
      </c>
      <c r="C304" s="21"/>
      <c r="D304" s="1"/>
      <c r="E304" s="9"/>
      <c r="F304" s="6">
        <v>34</v>
      </c>
    </row>
    <row r="305" spans="1:6" x14ac:dyDescent="0.25">
      <c r="A305" t="s">
        <v>1349</v>
      </c>
      <c r="B305" t="s">
        <v>1385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1350</v>
      </c>
      <c r="B306" t="s">
        <v>1386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1462</v>
      </c>
      <c r="B307" t="s">
        <v>1464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1463</v>
      </c>
      <c r="B308" t="s">
        <v>1336</v>
      </c>
      <c r="C308" s="21"/>
      <c r="D308" s="1"/>
      <c r="E308" s="9"/>
      <c r="F308" s="6">
        <v>34</v>
      </c>
    </row>
    <row r="309" spans="1:6" x14ac:dyDescent="0.25">
      <c r="A309" t="s">
        <v>1456</v>
      </c>
      <c r="B309" t="s">
        <v>1465</v>
      </c>
      <c r="C309" s="21"/>
      <c r="D309" s="1"/>
      <c r="E309" s="9"/>
      <c r="F309" s="6">
        <v>34</v>
      </c>
    </row>
    <row r="310" spans="1:6" x14ac:dyDescent="0.25">
      <c r="A310" t="s">
        <v>1457</v>
      </c>
      <c r="B310" t="s">
        <v>1466</v>
      </c>
      <c r="C310" s="21"/>
      <c r="D310" s="1"/>
      <c r="E310" s="9"/>
      <c r="F310" s="6">
        <v>34</v>
      </c>
    </row>
    <row r="311" spans="1:6" x14ac:dyDescent="0.25">
      <c r="A311" t="s">
        <v>1470</v>
      </c>
      <c r="B311" t="s">
        <v>1497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1470</v>
      </c>
      <c r="B312" t="s">
        <v>1498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1468</v>
      </c>
      <c r="B313" t="s">
        <v>1499</v>
      </c>
      <c r="C313" s="21"/>
      <c r="D313" s="1"/>
      <c r="E313" s="9"/>
      <c r="F313" s="6">
        <v>34</v>
      </c>
    </row>
    <row r="314" spans="1:6" x14ac:dyDescent="0.25">
      <c r="A314" t="s">
        <v>1716</v>
      </c>
      <c r="B314" t="s">
        <v>1718</v>
      </c>
      <c r="C314" s="21"/>
      <c r="D314" s="1"/>
      <c r="E314" s="9"/>
      <c r="F314" s="6">
        <v>157</v>
      </c>
    </row>
    <row r="315" spans="1:6" x14ac:dyDescent="0.25">
      <c r="A315" t="s">
        <v>1716</v>
      </c>
      <c r="B315" t="s">
        <v>1726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1716</v>
      </c>
      <c r="B316" t="s">
        <v>1727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1716</v>
      </c>
      <c r="B317" t="s">
        <v>1728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1716</v>
      </c>
      <c r="B318" t="s">
        <v>1729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1720</v>
      </c>
      <c r="B319" t="s">
        <v>1722</v>
      </c>
      <c r="C319" s="21"/>
      <c r="D319" s="1"/>
      <c r="E319" s="9"/>
      <c r="F319" s="6">
        <v>158</v>
      </c>
    </row>
    <row r="320" spans="1:6" x14ac:dyDescent="0.25">
      <c r="A320" t="s">
        <v>1720</v>
      </c>
      <c r="B320" t="s">
        <v>1726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1720</v>
      </c>
      <c r="B321" t="s">
        <v>1727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1720</v>
      </c>
      <c r="B322" t="s">
        <v>1729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1723</v>
      </c>
      <c r="B323" t="s">
        <v>1725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1723</v>
      </c>
      <c r="B324" t="s">
        <v>1729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1730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1730</v>
      </c>
      <c r="C326" s="21"/>
      <c r="D326" s="1"/>
      <c r="E326" s="9"/>
      <c r="F326" s="6">
        <v>159</v>
      </c>
    </row>
    <row r="327" spans="1:6" x14ac:dyDescent="0.25">
      <c r="A327" t="s">
        <v>1730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1730</v>
      </c>
      <c r="C328" s="21"/>
      <c r="D328" s="1"/>
      <c r="E328" s="9"/>
      <c r="F328" s="6">
        <v>159</v>
      </c>
    </row>
    <row r="329" spans="1:6" x14ac:dyDescent="0.25">
      <c r="A329" t="s">
        <v>1730</v>
      </c>
      <c r="B329" t="s">
        <v>1153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1730</v>
      </c>
      <c r="C330" s="21"/>
      <c r="D330" s="1"/>
      <c r="E330" s="9"/>
      <c r="F330" s="6">
        <v>159</v>
      </c>
    </row>
    <row r="331" spans="1:6" x14ac:dyDescent="0.25">
      <c r="A331" t="s">
        <v>1730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1730</v>
      </c>
      <c r="C332" s="21"/>
      <c r="D332" s="1"/>
      <c r="E332" s="9"/>
      <c r="F332" s="6">
        <v>159</v>
      </c>
    </row>
    <row r="333" spans="1:6" x14ac:dyDescent="0.25">
      <c r="A333" t="s">
        <v>1730</v>
      </c>
      <c r="B333" t="s">
        <v>1732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1730</v>
      </c>
      <c r="C334" s="21"/>
      <c r="D334" s="1"/>
      <c r="E334" s="9"/>
      <c r="F334" s="6">
        <v>159</v>
      </c>
    </row>
    <row r="335" spans="1:6" x14ac:dyDescent="0.25">
      <c r="A335" t="s">
        <v>1730</v>
      </c>
      <c r="B335" t="s">
        <v>1733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1730</v>
      </c>
      <c r="B336" t="s">
        <v>1726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1730</v>
      </c>
      <c r="B337" t="s">
        <v>1728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1730</v>
      </c>
      <c r="B338" t="s">
        <v>1729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1739</v>
      </c>
      <c r="B339" t="s">
        <v>1740</v>
      </c>
      <c r="C339" s="21"/>
      <c r="D339" s="1"/>
      <c r="E339" s="9"/>
      <c r="F339" s="6">
        <v>160</v>
      </c>
    </row>
    <row r="340" spans="1:6" x14ac:dyDescent="0.25">
      <c r="A340" t="s">
        <v>1739</v>
      </c>
      <c r="B340" t="s">
        <v>1728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61" t="s">
        <v>1775</v>
      </c>
      <c r="B341" s="261" t="s">
        <v>705</v>
      </c>
      <c r="F341" s="261">
        <v>163</v>
      </c>
    </row>
    <row r="342" spans="1:6" x14ac:dyDescent="0.25">
      <c r="A342" s="261" t="s">
        <v>1775</v>
      </c>
      <c r="F342" s="261">
        <v>163</v>
      </c>
    </row>
    <row r="343" spans="1:6" x14ac:dyDescent="0.25">
      <c r="A343" s="261" t="s">
        <v>1775</v>
      </c>
      <c r="B343" s="261" t="s">
        <v>688</v>
      </c>
      <c r="F343" s="261">
        <v>163</v>
      </c>
    </row>
    <row r="344" spans="1:6" x14ac:dyDescent="0.25">
      <c r="A344" s="261" t="s">
        <v>1775</v>
      </c>
      <c r="F344" s="261">
        <v>163</v>
      </c>
    </row>
    <row r="345" spans="1:6" x14ac:dyDescent="0.25">
      <c r="A345" s="261" t="s">
        <v>1775</v>
      </c>
      <c r="B345" s="261" t="s">
        <v>674</v>
      </c>
      <c r="F345" s="261">
        <v>163</v>
      </c>
    </row>
    <row r="346" spans="1:6" x14ac:dyDescent="0.25">
      <c r="A346" s="261" t="s">
        <v>1775</v>
      </c>
      <c r="F346" s="261">
        <v>163</v>
      </c>
    </row>
    <row r="347" spans="1:6" x14ac:dyDescent="0.25">
      <c r="A347" s="261" t="s">
        <v>1775</v>
      </c>
      <c r="B347" s="261" t="s">
        <v>666</v>
      </c>
      <c r="F347" s="261">
        <v>163</v>
      </c>
    </row>
    <row r="348" spans="1:6" x14ac:dyDescent="0.25">
      <c r="A348" s="261" t="s">
        <v>1775</v>
      </c>
      <c r="B348" s="261" t="s">
        <v>1726</v>
      </c>
      <c r="C348" s="261">
        <v>2</v>
      </c>
      <c r="D348" s="253">
        <v>350</v>
      </c>
      <c r="E348" s="253">
        <v>700</v>
      </c>
      <c r="F348" s="261">
        <v>163</v>
      </c>
    </row>
    <row r="349" spans="1:6" x14ac:dyDescent="0.25">
      <c r="A349" s="261" t="s">
        <v>1775</v>
      </c>
      <c r="B349" s="261" t="s">
        <v>1727</v>
      </c>
      <c r="C349" s="261">
        <v>3.5</v>
      </c>
      <c r="D349" s="253">
        <v>200</v>
      </c>
      <c r="E349" s="253">
        <v>700</v>
      </c>
      <c r="F349" s="261">
        <v>163</v>
      </c>
    </row>
    <row r="350" spans="1:6" x14ac:dyDescent="0.25">
      <c r="A350" s="261" t="s">
        <v>1775</v>
      </c>
      <c r="B350" s="261" t="s">
        <v>1728</v>
      </c>
      <c r="C350" s="261">
        <v>5.65</v>
      </c>
      <c r="D350" s="253">
        <v>100</v>
      </c>
      <c r="E350" s="253">
        <v>565</v>
      </c>
      <c r="F350" s="261">
        <v>163</v>
      </c>
    </row>
    <row r="351" spans="1:6" x14ac:dyDescent="0.25">
      <c r="A351" s="261" t="s">
        <v>1775</v>
      </c>
      <c r="B351" s="261" t="s">
        <v>1729</v>
      </c>
      <c r="C351" s="261">
        <v>14.75</v>
      </c>
      <c r="D351" s="253">
        <v>150</v>
      </c>
      <c r="E351" s="253">
        <v>2212.5</v>
      </c>
      <c r="F351" s="261">
        <v>163</v>
      </c>
    </row>
    <row r="352" spans="1:6" x14ac:dyDescent="0.25">
      <c r="A352" s="6" t="s">
        <v>1778</v>
      </c>
      <c r="B352" s="6" t="s">
        <v>666</v>
      </c>
      <c r="F352" s="6">
        <v>164</v>
      </c>
    </row>
    <row r="353" spans="1:6" x14ac:dyDescent="0.25">
      <c r="A353" s="6" t="s">
        <v>1778</v>
      </c>
      <c r="B353" s="6" t="s">
        <v>1726</v>
      </c>
      <c r="C353" s="6">
        <v>0.75</v>
      </c>
      <c r="D353" s="253">
        <v>350</v>
      </c>
      <c r="E353" s="253">
        <v>262.5</v>
      </c>
      <c r="F353" s="6">
        <v>164</v>
      </c>
    </row>
    <row r="354" spans="1:6" x14ac:dyDescent="0.25">
      <c r="A354" s="6" t="s">
        <v>1780</v>
      </c>
      <c r="B354" s="6" t="s">
        <v>674</v>
      </c>
      <c r="F354" s="6">
        <v>166</v>
      </c>
    </row>
    <row r="355" spans="1:6" x14ac:dyDescent="0.25">
      <c r="A355" s="6" t="s">
        <v>1780</v>
      </c>
      <c r="F355" s="6">
        <v>166</v>
      </c>
    </row>
    <row r="356" spans="1:6" x14ac:dyDescent="0.25">
      <c r="A356" s="6" t="s">
        <v>1780</v>
      </c>
      <c r="B356" s="6" t="s">
        <v>705</v>
      </c>
      <c r="F356" s="6">
        <v>166</v>
      </c>
    </row>
    <row r="357" spans="1:6" x14ac:dyDescent="0.25">
      <c r="A357" s="6" t="s">
        <v>1780</v>
      </c>
      <c r="F357" s="6">
        <v>166</v>
      </c>
    </row>
    <row r="358" spans="1:6" x14ac:dyDescent="0.25">
      <c r="A358" s="6" t="s">
        <v>1780</v>
      </c>
      <c r="B358" s="6" t="s">
        <v>1153</v>
      </c>
      <c r="F358" s="6">
        <v>166</v>
      </c>
    </row>
    <row r="359" spans="1:6" x14ac:dyDescent="0.25">
      <c r="A359" s="6" t="s">
        <v>1780</v>
      </c>
      <c r="F359" s="6">
        <v>166</v>
      </c>
    </row>
    <row r="360" spans="1:6" x14ac:dyDescent="0.25">
      <c r="A360" s="6" t="s">
        <v>1780</v>
      </c>
      <c r="B360" s="6" t="s">
        <v>672</v>
      </c>
      <c r="F360" s="6">
        <v>166</v>
      </c>
    </row>
    <row r="361" spans="1:6" x14ac:dyDescent="0.25">
      <c r="A361" s="6" t="s">
        <v>1780</v>
      </c>
      <c r="F361" s="6">
        <v>166</v>
      </c>
    </row>
    <row r="362" spans="1:6" x14ac:dyDescent="0.25">
      <c r="A362" s="6" t="s">
        <v>1780</v>
      </c>
      <c r="B362" s="6" t="s">
        <v>1782</v>
      </c>
      <c r="F362" s="6">
        <v>166</v>
      </c>
    </row>
    <row r="363" spans="1:6" x14ac:dyDescent="0.25">
      <c r="A363" s="6" t="s">
        <v>1780</v>
      </c>
      <c r="F363" s="6">
        <v>166</v>
      </c>
    </row>
    <row r="364" spans="1:6" x14ac:dyDescent="0.25">
      <c r="A364" s="6" t="s">
        <v>1780</v>
      </c>
      <c r="B364" s="6" t="s">
        <v>1783</v>
      </c>
      <c r="F364" s="6">
        <v>166</v>
      </c>
    </row>
    <row r="365" spans="1:6" x14ac:dyDescent="0.25">
      <c r="A365" s="6" t="s">
        <v>1780</v>
      </c>
      <c r="B365" s="6" t="s">
        <v>1726</v>
      </c>
      <c r="C365" s="6">
        <v>1.75</v>
      </c>
      <c r="D365" s="253">
        <v>350</v>
      </c>
      <c r="E365" s="253">
        <v>612.5</v>
      </c>
      <c r="F365" s="6">
        <v>166</v>
      </c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2024-07-26T11:44:06Z</dcterms:modified>
</cp:coreProperties>
</file>