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6E130BA7-1A31-4A85-98AF-012D78D91136}" xr6:coauthVersionLast="47" xr6:coauthVersionMax="47" xr10:uidLastSave="{00000000-0000-0000-0000-000000000000}"/>
  <bookViews>
    <workbookView xWindow="-120" yWindow="-120" windowWidth="29040" windowHeight="15840" tabRatio="836" firstSheet="3" activeTab="10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<sst xmlns="http://schemas.openxmlformats.org/spreadsheetml/2006/main" count="1044" uniqueCount="445">
  <si>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</si>
  <si>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</si>
  <si>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</si>
  <si>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</si>
  <si>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</si>
  <si>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</si>
  <si>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</si>
  <si>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</si>
  <si>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</si>
  <si>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</si>
  <si>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</si>
  <si>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</si>
  <si>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</si>
  <si>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</si>
  <si>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</si>
  <si>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</si>
  <si>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</si>
  <si>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</si>
  <si>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</si>
  <si>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</si>
  <si>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</si>
  <si>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</si>
  <si>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</si>
  <si>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</si>
  <si>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</si>
  <si>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</si>
  <si>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</si>
  <si>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</si>
  <si>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</si>
  <si>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</si>
  <si>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</si>
  <si>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</si>
  <si>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</si>
  <si>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</si>
  <si>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</si>
  <si>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</si>
  <si>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</si>
  <si>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</si>
  <si>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</si>
  <si>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</si>
  <si>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</si>
  <si>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</si>
  <si>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</si>
  <si>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</si>
  <si>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</si>
  <si>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</si>
  <si>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</si>
  <si>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</si>
  <si>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</si>
  <si>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</si>
  <si>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</si>
  <si>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</si>
  <si>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</si>
  <si>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</si>
  <si>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</si>
  <si>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</si>
  <si>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</si>
  <si>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</si>
  <si>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</si>
  <si>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</si>
  <si>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</si>
  <si>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</si>
  <si>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</si>
  <si>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</si>
  <si>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</si>
  <si>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</si>
  <si>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</si>
  <si>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</si>
  <si>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</si>
  <si>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</si>
  <si>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</si>
  <si>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</si>
  <si>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</si>
  <si>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</si>
  <si>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</si>
  <si>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</si>
  <si>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</si>
  <si>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</si>
  <si>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</si>
  <si>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</si>
  <si>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</si>
  <si>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</si>
  <si>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</si>
  <si>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</si>
  <si>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</si>
  <si>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</si>
  <si>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</si>
  <si>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</si>
  <si>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</si>
  <si>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</si>
  <si>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</si>
  <si>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</si>
  <si>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</si>
  <si>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</si>
  <si>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</si>
  <si>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</si>
  <si>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</si>
  <si>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</si>
  <si>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</si>
  <si>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</si>
  <si>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</si>
  <si>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</si>
  <si>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</si>
  <si>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</si>
  <si>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</si>
  <si>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</si>
  <si>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</si>
  <si>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</si>
  <si>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</si>
  <si>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</si>
  <si>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</si>
  <si>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</si>
  <si>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</si>
  <si>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</si>
  <si>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</si>
  <si>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</si>
  <si>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</si>
  <si>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</si>
  <si>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</si>
  <si>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</si>
  <si>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</si>
  <si>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</si>
  <si>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</si>
  <si>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</si>
  <si>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</si>
  <si>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</si>
  <si>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</si>
  <si>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</si>
  <si>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</si>
  <si>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</si>
  <si>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</si>
  <si>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</si>
  <si>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</si>
  <si>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</si>
  <si>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</si>
  <si>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</si>
  <si>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</si>
  <si>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</si>
  <si>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</si>
  <si>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</si>
  <si>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</si>
  <si>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</si>
  <si>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</si>
  <si>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</si>
  <si>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</si>
  <si>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</si>
  <si>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</si>
  <si>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</si>
  <si>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</si>
  <si>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</si>
  <si>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</si>
  <si>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</si>
  <si>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</si>
  <si>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</si>
  <si>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</si>
  <si>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</si>
  <si>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</si>
  <si>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</si>
  <si>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</si>
  <si>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</si>
  <si>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</si>
  <si>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</si>
  <si>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</si>
  <si>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</si>
  <si>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</si>
  <si>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</si>
  <si>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</si>
  <si>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</si>
  <si>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</si>
  <si>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</si>
  <si>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</si>
  <si>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</si>
  <si>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</si>
  <si>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</si>
  <si>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</si>
  <si>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</si>
  <si>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</si>
  <si>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</si>
  <si>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</si>
  <si>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</si>
  <si>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</si>
  <si>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</si>
  <si>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</si>
  <si>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</si>
  <si>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</si>
  <si>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</si>
  <si>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</si>
  <si>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</si>
  <si>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</si>
  <si>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</si>
  <si>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</si>
  <si>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</si>
  <si>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</si>
  <si>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</si>
  <si>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</si>
  <si>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</si>
  <si>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</si>
  <si>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</si>
  <si>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</si>
  <si>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</si>
  <si>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</si>
  <si>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</si>
  <si>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</si>
  <si>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</si>
  <si>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</si>
  <si>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</si>
  <si>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</si>
  <si>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</si>
  <si>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</si>
  <si>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</si>
  <si>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</si>
  <si>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</si>
  <si>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</si>
  <si>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</si>
  <si>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</si>
  <si>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</si>
  <si>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</si>
  <si>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</si>
  <si>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</si>
  <si>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</si>
  <si>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</si>
  <si>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</si>
  <si>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</si>
  <si>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</si>
  <si>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</si>
  <si>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</si>
  <si>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</si>
  <si>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</si>
  <si>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</si>
  <si>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</si>
  <si>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</si>
  <si>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</si>
  <si>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</si>
  <si>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</si>
  <si>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</si>
  <si>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</si>
  <si>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</si>
  <si>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</si>
  <si>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</si>
  <si>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</si>
  <si>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</si>
  <si>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</si>
  <si>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</si>
  <si>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</si>
  <si>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</si>
  <si>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</si>
  <si>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</si>
  <si>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</si>
  <si>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</si>
  <si>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</si>
  <si>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</si>
  <si>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</si>
  <si>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</si>
  <si>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</si>
  <si>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</si>
  <si>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</si>
  <si>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</si>
  <si>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</si>
  <si>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</si>
  <si>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</si>
  <si>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</si>
  <si>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</si>
  <si>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</si>
  <si>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</si>
  <si>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</si>
  <si>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</si>
  <si>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</si>
  <si>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</si>
  <si>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</si>
  <si>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</si>
  <si>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</si>
  <si>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</si>
  <si>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</si>
  <si>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</si>
  <si>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</si>
  <si>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</si>
  <si>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</si>
  <si>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</si>
  <si>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</si>
  <si>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</si>
  <si>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</si>
  <si>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</si>
  <si>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</si>
  <si>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</si>
  <si>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</si>
  <si>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</si>
  <si>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</si>
  <si>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</si>
  <si>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</si>
  <si>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</si>
  <si>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</si>
  <si>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</si>
  <si>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</si>
  <si>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</si>
  <si>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</si>
  <si>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</si>
  <si>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</si>
  <si>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</si>
  <si>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</si>
  <si>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</si>
  <si>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</si>
  <si>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</si>
  <si>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</si>
  <si>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</si>
  <si>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</si>
  <si>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</si>
  <si>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</si>
  <si>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</si>
  <si>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</si>
  <si>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</si>
  <si>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</si>
  <si>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</si>
  <si>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</si>
  <si>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</si>
  <si>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</si>
  <si>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</si>
  <si>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</si>
  <si>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</si>
  <si>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</si>
  <si>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</si>
  <si>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</si>
  <si>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</si>
  <si>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</si>
  <si>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</si>
  <si>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</si>
  <si>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</si>
  <si>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</si>
  <si>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</si>
  <si>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</si>
  <si>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</si>
  <si>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</si>
  <si>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</si>
  <si>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</si>
  <si>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</si>
  <si>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</si>
  <si>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</si>
  <si>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</si>
  <si>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</si>
  <si>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</si>
  <si>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</si>
  <si>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</si>
  <si>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</si>
  <si>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</si>
  <si>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</si>
  <si>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</si>
  <si>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</si>
  <si>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</si>
  <si>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</si>
  <si>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</si>
  <si>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</si>
  <si>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</si>
  <si>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</si>
  <si>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</si>
  <si>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</si>
  <si>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</si>
  <si>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</si>
  <si>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</si>
  <si>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</si>
  <si>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</si>
  <si>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</si>
  <si>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</si>
  <si>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</si>
  <si>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</si>
  <si>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</si>
  <si>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</si>
  <si>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</si>
  <si>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</si>
  <si>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</si>
  <si>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</si>
  <si>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</si>
  <si>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</si>
  <si>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</si>
  <si>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</si>
  <si>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</si>
  <si>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</si>
  <si>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</si>
  <si>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</si>
  <si>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</si>
  <si>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</si>
  <si>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</si>
  <si>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</si>
  <si>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</si>
  <si>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</si>
  <si>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</si>
  <si>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</si>
  <si>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</si>
  <si>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</si>
  <si>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</si>
  <si>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</si>
  <si>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</si>
  <si>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</si>
  <si>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</si>
  <si>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</si>
  <si>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</si>
  <si>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</si>
  <si>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</si>
  <si>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</si>
  <si>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</si>
  <si>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</si>
  <si>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</si>
  <si>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1</t>
  </si>
  <si>
    <t>Hartford Financial Services Group, Inc. (The)</t>
  </si>
  <si>
    <t>9</t>
  </si>
  <si>
    <t>3</t>
  </si>
  <si>
    <t>4</t>
  </si>
  <si>
    <t>06/07/2024</t>
  </si>
  <si>
    <t>31/07/2024 18:03:24</t>
  </si>
  <si>
    <t>30/juin/2024</t>
  </si>
  <si>
    <t>Les logiciels INFORMAT inc.</t>
  </si>
  <si>
    <t>Tests # 2</t>
  </si>
  <si>
    <t>VRAI</t>
  </si>
  <si>
    <t>31/juil/2024 17:59:56</t>
  </si>
  <si>
    <t>FAUX</t>
  </si>
  <si>
    <t>v3.B.5.xlsb</t>
  </si>
  <si>
    <t>2</t>
  </si>
  <si>
    <t>06/juil/2024</t>
  </si>
  <si>
    <t>13</t>
  </si>
  <si>
    <t>Marie Guay, experte en RH</t>
  </si>
  <si>
    <t>Test # 3</t>
  </si>
  <si>
    <t>31/juil/2024 18:00:44</t>
  </si>
  <si>
    <t>Test</t>
  </si>
  <si>
    <t>31/juil/2024 18:01:00</t>
  </si>
  <si>
    <t>31/07/2024</t>
  </si>
  <si>
    <t>31/07/2024 18:03:26</t>
  </si>
  <si>
    <t>31/07/2024 18:03:33</t>
  </si>
  <si>
    <t>31/07/2024 18:03:34</t>
  </si>
  <si>
    <t>31/juil/2024</t>
  </si>
  <si>
    <t>31/juil/2024 18:10:54</t>
  </si>
  <si>
    <t>24-00005</t>
  </si>
  <si>
    <t>30/août/2024</t>
  </si>
  <si>
    <t>1138,25</t>
  </si>
  <si>
    <t>344</t>
  </si>
  <si>
    <t>990</t>
  </si>
  <si>
    <t>0</t>
  </si>
  <si>
    <t>0,05</t>
  </si>
  <si>
    <t>49,5</t>
  </si>
  <si>
    <t>0,09975</t>
  </si>
  <si>
    <t>98,75</t>
  </si>
  <si>
    <t>-1</t>
  </si>
  <si>
    <t>6</t>
  </si>
  <si>
    <t>165</t>
  </si>
  <si>
    <t>FACT-24-00005</t>
  </si>
  <si>
    <t>31/07/2024 18:37:39</t>
  </si>
  <si>
    <t>TPS à payer</t>
  </si>
  <si>
    <t>TVQ à payer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</si>
</sst>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</fills>
  <borders count="12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3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11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9" fontId="11" fillId="0" borderId="0" xfId="0" applyNumberFormat="1" applyFont="1" applyAlignment="1">
      <alignment horizontal="center"/>
    </xf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8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6" borderId="38" xfId="0" applyFont="1" applyFill="1" applyBorder="1" applyAlignment="1">
      <alignment horizontal="center" vertic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0" fontId="20" fillId="9" borderId="41" xfId="0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14" fontId="13" fillId="7" borderId="44" xfId="0" applyNumberFormat="1" applyFont="1" applyFill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3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2" xfId="0" applyFont="1" applyBorder="1" applyAlignment="1">
      <alignment horizontal="left"/>
    </xf>
    <xf numFmtId="167" fontId="21" fillId="0" borderId="53" xfId="0" applyNumberFormat="1" applyFont="1" applyBorder="1" applyAlignment="1">
      <alignment horizontal="center"/>
    </xf>
    <xf numFmtId="167" fontId="21" fillId="0" borderId="54" xfId="0" applyNumberFormat="1" applyFont="1" applyBorder="1" applyAlignment="1">
      <alignment horizontal="center"/>
    </xf>
    <xf numFmtId="0" fontId="21" fillId="0" borderId="42" xfId="0" applyFont="1" applyBorder="1" applyAlignment="1">
      <alignment horizontal="left"/>
    </xf>
    <xf numFmtId="0" fontId="21" fillId="0" borderId="43" xfId="0" applyFont="1" applyBorder="1" applyAlignment="1">
      <alignment horizontal="center"/>
    </xf>
    <xf numFmtId="0" fontId="21" fillId="0" borderId="44" xfId="0" applyFont="1" applyBorder="1" applyAlignment="1">
      <alignment horizontal="left"/>
    </xf>
    <xf numFmtId="14" fontId="13" fillId="7" borderId="55" xfId="0" applyNumberFormat="1" applyFont="1" applyFill="1" applyBorder="1"/>
    <xf numFmtId="14" fontId="13" fillId="7" borderId="56" xfId="0" applyNumberFormat="1" applyFont="1" applyFill="1" applyBorder="1" applyAlignment="1">
      <alignment horizontal="center"/>
    </xf>
    <xf numFmtId="14" fontId="13" fillId="7" borderId="57" xfId="0" applyNumberFormat="1" applyFont="1" applyFill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13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0" fontId="13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67" fontId="21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2" fillId="10" borderId="64" xfId="0" quotePrefix="1" applyFont="1" applyFill="1" applyBorder="1" applyAlignment="1">
      <alignment horizontal="left" vertical="center" shrinkToFit="1"/>
    </xf>
    <xf numFmtId="0" fontId="22" fillId="10" borderId="65" xfId="0" quotePrefix="1" applyFont="1" applyFill="1" applyBorder="1" applyAlignment="1">
      <alignment horizontal="left" vertical="center" shrinkToFit="1"/>
    </xf>
    <xf numFmtId="0" fontId="13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2" fillId="10" borderId="43" xfId="0" quotePrefix="1" applyFont="1" applyFill="1" applyBorder="1" applyAlignment="1">
      <alignment horizontal="left" vertical="center" wrapText="1" shrinkToFit="1"/>
    </xf>
    <xf numFmtId="0" fontId="22" fillId="10" borderId="44" xfId="0" quotePrefix="1" applyFont="1" applyFill="1" applyBorder="1" applyAlignment="1">
      <alignment horizontal="left" vertical="center" shrinkToFit="1"/>
    </xf>
    <xf numFmtId="0" fontId="13" fillId="0" borderId="66" xfId="0" applyFont="1" applyBorder="1" applyAlignment="1">
      <alignment horizontal="center"/>
    </xf>
    <xf numFmtId="0" fontId="13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9" xfId="0" applyFont="1" applyFill="1" applyBorder="1" applyAlignment="1">
      <alignment horizontal="center" vertical="center"/>
    </xf>
    <xf numFmtId="0" fontId="20" fillId="6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3" xfId="0" applyFill="1" applyBorder="1" applyAlignment="1">
      <alignment horizontal="center" vertical="center"/>
    </xf>
    <xf numFmtId="0" fontId="21" fillId="0" borderId="74" xfId="0" applyFont="1" applyBorder="1" applyAlignment="1">
      <alignment horizontal="left"/>
    </xf>
    <xf numFmtId="0" fontId="21" fillId="0" borderId="75" xfId="0" applyFont="1" applyBorder="1" applyAlignment="1">
      <alignment horizontal="center"/>
    </xf>
    <xf numFmtId="171" fontId="0" fillId="7" borderId="68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0" fillId="8" borderId="80" xfId="0" applyFont="1" applyFill="1" applyBorder="1" applyAlignment="1">
      <alignment horizontal="center" vertical="center"/>
    </xf>
    <xf numFmtId="0" fontId="13" fillId="7" borderId="83" xfId="0" applyFont="1" applyFill="1" applyBorder="1" applyAlignment="1">
      <alignment horizontal="center"/>
    </xf>
    <xf numFmtId="170" fontId="1" fillId="11" borderId="84" xfId="2" applyNumberFormat="1" applyFont="1" applyFill="1" applyBorder="1" applyAlignment="1">
      <alignment horizontal="left"/>
    </xf>
    <xf numFmtId="170" fontId="13" fillId="11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90" xfId="0" applyFill="1" applyBorder="1" applyAlignment="1">
      <alignment horizontal="left"/>
    </xf>
    <xf numFmtId="0" fontId="13" fillId="7" borderId="86" xfId="0" applyFont="1" applyFill="1" applyBorder="1" applyAlignment="1">
      <alignment horizontal="center"/>
    </xf>
    <xf numFmtId="0" fontId="0" fillId="7" borderId="91" xfId="0" applyFill="1" applyBorder="1" applyAlignment="1">
      <alignment horizontal="left"/>
    </xf>
    <xf numFmtId="0" fontId="0" fillId="0" borderId="84" xfId="0" applyBorder="1"/>
    <xf numFmtId="0" fontId="0" fillId="7" borderId="84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13" fillId="7" borderId="95" xfId="0" applyFont="1" applyFill="1" applyBorder="1" applyAlignment="1">
      <alignment horizontal="center"/>
    </xf>
    <xf numFmtId="0" fontId="0" fillId="0" borderId="11" xfId="0" applyBorder="1"/>
    <xf numFmtId="49" fontId="22" fillId="10" borderId="43" xfId="0" quotePrefix="1" applyNumberFormat="1" applyFont="1" applyFill="1" applyBorder="1" applyAlignment="1">
      <alignment vertical="center"/>
    </xf>
    <xf numFmtId="0" fontId="13" fillId="14" borderId="104" xfId="0" applyFont="1" applyFill="1" applyBorder="1" applyAlignment="1">
      <alignment horizontal="center"/>
    </xf>
    <xf numFmtId="14" fontId="13" fillId="14" borderId="105" xfId="0" applyNumberFormat="1" applyFont="1" applyFill="1" applyBorder="1" applyAlignment="1">
      <alignment horizontal="center"/>
    </xf>
    <xf numFmtId="0" fontId="13" fillId="14" borderId="106" xfId="0" applyFont="1" applyFill="1" applyBorder="1" applyAlignment="1">
      <alignment horizontal="center"/>
    </xf>
    <xf numFmtId="14" fontId="23" fillId="11" borderId="86" xfId="0" applyNumberFormat="1" applyFont="1" applyFill="1" applyBorder="1" applyAlignment="1">
      <alignment horizontal="center"/>
    </xf>
    <xf numFmtId="164" fontId="0" fillId="7" borderId="107" xfId="2" applyFont="1" applyFill="1" applyBorder="1" applyAlignment="1">
      <alignment horizontal="left"/>
    </xf>
    <xf numFmtId="3" fontId="0" fillId="7" borderId="108" xfId="0" applyNumberFormat="1" applyFill="1" applyBorder="1" applyAlignment="1">
      <alignment horizontal="center"/>
    </xf>
    <xf numFmtId="164" fontId="0" fillId="7" borderId="109" xfId="2" applyFont="1" applyFill="1" applyBorder="1" applyAlignment="1">
      <alignment horizontal="left"/>
    </xf>
    <xf numFmtId="14" fontId="23" fillId="7" borderId="86" xfId="0" applyNumberFormat="1" applyFont="1" applyFill="1" applyBorder="1" applyAlignment="1">
      <alignment horizontal="center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7" borderId="110" xfId="2" applyFont="1" applyFill="1" applyBorder="1" applyAlignment="1">
      <alignment horizontal="left"/>
    </xf>
    <xf numFmtId="3" fontId="0" fillId="7" borderId="111" xfId="0" applyNumberFormat="1" applyFill="1" applyBorder="1" applyAlignment="1">
      <alignment horizontal="center"/>
    </xf>
    <xf numFmtId="164" fontId="0" fillId="7" borderId="112" xfId="2" applyFont="1" applyFill="1" applyBorder="1" applyAlignment="1">
      <alignment horizontal="left"/>
    </xf>
    <xf numFmtId="164" fontId="0" fillId="7" borderId="113" xfId="2" applyFont="1" applyFill="1" applyBorder="1" applyAlignment="1">
      <alignment horizontal="left"/>
    </xf>
    <xf numFmtId="3" fontId="0" fillId="7" borderId="114" xfId="0" applyNumberFormat="1" applyFill="1" applyBorder="1" applyAlignment="1">
      <alignment horizontal="center"/>
    </xf>
    <xf numFmtId="164" fontId="0" fillId="7" borderId="115" xfId="2" applyFont="1" applyFill="1" applyBorder="1" applyAlignment="1">
      <alignment horizontal="left"/>
    </xf>
    <xf numFmtId="14" fontId="23" fillId="7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2" fillId="10" borderId="75" xfId="0" quotePrefix="1" applyFont="1" applyFill="1" applyBorder="1" applyAlignment="1">
      <alignment horizontal="left" vertical="center" wrapText="1" shrinkToFit="1"/>
    </xf>
    <xf numFmtId="0" fontId="22" fillId="10" borderId="68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1" xfId="0" applyFont="1" applyFill="1" applyBorder="1" applyAlignment="1">
      <alignment horizontal="center"/>
    </xf>
    <xf numFmtId="170" fontId="13" fillId="5" borderId="61" xfId="2" applyNumberFormat="1" applyFont="1" applyFill="1" applyBorder="1" applyAlignment="1">
      <alignment horizontal="center"/>
    </xf>
    <xf numFmtId="14" fontId="0" fillId="5" borderId="62" xfId="0" applyNumberFormat="1" applyFill="1" applyBorder="1" applyAlignment="1">
      <alignment horizontal="center"/>
    </xf>
    <xf numFmtId="0" fontId="13" fillId="5" borderId="76" xfId="0" applyFont="1" applyFill="1" applyBorder="1" applyAlignment="1">
      <alignment horizontal="center"/>
    </xf>
    <xf numFmtId="14" fontId="0" fillId="5" borderId="77" xfId="0" applyNumberFormat="1" applyFill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13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3" fillId="0" borderId="110" xfId="0" applyFont="1" applyBorder="1" applyAlignment="1">
      <alignment horizontal="center"/>
    </xf>
    <xf numFmtId="0" fontId="13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3" fillId="0" borderId="114" xfId="0" applyFont="1" applyBorder="1" applyAlignment="1">
      <alignment horizont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8" borderId="35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25" fillId="6" borderId="12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3" xfId="0" applyFont="1" applyFill="1" applyBorder="1" applyAlignment="1">
      <alignment horizontal="center"/>
    </xf>
    <xf numFmtId="49" fontId="7" fillId="15" borderId="3" xfId="0" applyNumberFormat="1" applyFont="1" applyFill="1" applyBorder="1" applyAlignment="1">
      <alignment horizontal="center"/>
    </xf>
    <xf numFmtId="165" fontId="7" fillId="15" borderId="3" xfId="2" applyNumberFormat="1" applyFont="1" applyFill="1" applyBorder="1" applyAlignment="1">
      <alignment horizontal="center"/>
    </xf>
    <xf numFmtId="0" fontId="5" fillId="15" borderId="3" xfId="0" applyFont="1" applyFill="1" applyBorder="1" applyAlignment="1">
      <alignment horizontal="center"/>
    </xf>
    <xf numFmtId="165" fontId="5" fillId="15" borderId="3" xfId="2" applyNumberFormat="1" applyFont="1" applyFill="1" applyBorder="1" applyAlignment="1">
      <alignment horizontal="center"/>
    </xf>
    <xf numFmtId="49" fontId="3" fillId="16" borderId="2" xfId="0" applyNumberFormat="1" applyFont="1" applyFill="1" applyBorder="1" applyAlignment="1">
      <alignment horizontal="center"/>
    </xf>
    <xf numFmtId="0" fontId="3" fillId="16" borderId="2" xfId="0" applyFont="1" applyFill="1" applyBorder="1" applyAlignment="1">
      <alignment horizontal="center"/>
    </xf>
    <xf numFmtId="165" fontId="3" fillId="16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165" fontId="3" fillId="16" borderId="3" xfId="2" applyNumberFormat="1" applyFont="1" applyFill="1" applyBorder="1" applyAlignment="1">
      <alignment horizontal="center"/>
    </xf>
    <xf numFmtId="164" fontId="3" fillId="16" borderId="3" xfId="2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5" xfId="0" applyNumberFormat="1" applyFont="1" applyFill="1" applyBorder="1" applyAlignment="1">
      <alignment horizontal="left" vertical="center"/>
    </xf>
    <xf numFmtId="0" fontId="26" fillId="15" borderId="125" xfId="0" applyFont="1" applyFill="1" applyBorder="1" applyAlignment="1">
      <alignment horizontal="center" vertical="center"/>
    </xf>
    <xf numFmtId="2" fontId="26" fillId="15" borderId="125" xfId="0" applyNumberFormat="1" applyFont="1" applyFill="1" applyBorder="1" applyAlignment="1">
      <alignment horizontal="center" vertical="center"/>
    </xf>
    <xf numFmtId="14" fontId="26" fillId="15" borderId="125" xfId="0" applyNumberFormat="1" applyFont="1" applyFill="1" applyBorder="1" applyAlignment="1">
      <alignment horizontal="center" vertical="center"/>
    </xf>
    <xf numFmtId="49" fontId="26" fillId="15" borderId="125" xfId="0" applyNumberFormat="1" applyFont="1" applyFill="1" applyBorder="1" applyAlignment="1">
      <alignment horizontal="center" vertical="center"/>
    </xf>
    <xf numFmtId="4" fontId="26" fillId="15" borderId="125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left" vertical="center"/>
    </xf>
    <xf numFmtId="169" fontId="29" fillId="15" borderId="1" xfId="0" applyNumberFormat="1" applyFont="1" applyFill="1" applyBorder="1" applyAlignment="1">
      <alignment horizontal="center" vertical="center"/>
    </xf>
    <xf numFmtId="3" fontId="10" fillId="15" borderId="126" xfId="0" applyNumberFormat="1" applyFont="1" applyFill="1" applyBorder="1" applyAlignment="1">
      <alignment horizontal="center" vertical="center"/>
    </xf>
    <xf numFmtId="0" fontId="10" fillId="15" borderId="127" xfId="0" applyFont="1" applyFill="1" applyBorder="1" applyAlignment="1">
      <alignment horizontal="center" vertical="center"/>
    </xf>
    <xf numFmtId="14" fontId="10" fillId="15" borderId="127" xfId="0" applyNumberFormat="1" applyFont="1" applyFill="1" applyBorder="1" applyAlignment="1">
      <alignment horizontal="center" vertical="center"/>
    </xf>
    <xf numFmtId="168" fontId="10" fillId="15" borderId="127" xfId="0" applyNumberFormat="1" applyFont="1" applyFill="1" applyBorder="1" applyAlignment="1">
      <alignment horizontal="center" vertical="center"/>
    </xf>
    <xf numFmtId="0" fontId="10" fillId="15" borderId="128" xfId="0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1" fontId="26" fillId="15" borderId="125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10" fillId="15" borderId="127" xfId="0" applyFont="1" applyFill="1" applyBorder="1" applyAlignment="1">
      <alignment vertical="center"/>
    </xf>
    <xf numFmtId="2" fontId="10" fillId="15" borderId="127" xfId="0" applyNumberFormat="1" applyFont="1" applyFill="1" applyBorder="1" applyAlignment="1">
      <alignment horizontal="center" vertical="center"/>
    </xf>
    <xf numFmtId="1" fontId="10" fillId="15" borderId="127" xfId="0" applyNumberFormat="1" applyFont="1" applyFill="1" applyBorder="1" applyAlignment="1">
      <alignment horizontal="center" vertical="center"/>
    </xf>
    <xf numFmtId="0" fontId="10" fillId="15" borderId="127" xfId="0" applyFont="1" applyFill="1" applyBorder="1" applyAlignment="1">
      <alignment horizontal="left" vertical="center"/>
    </xf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0" fontId="0" fillId="4" borderId="5" xfId="0" applyFill="1" applyBorder="1" applyAlignment="1">
      <alignment horizontal="right"/>
    </xf>
    <xf numFmtId="1" fontId="27" fillId="15" borderId="0" xfId="0" applyNumberFormat="1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4" xfId="0" applyFill="1" applyBorder="1" applyAlignment="1">
      <alignment horizontal="right"/>
    </xf>
    <xf numFmtId="0" fontId="0" fillId="4" borderId="5" xfId="0" applyFill="1" applyBorder="1" applyAlignment="1">
      <alignment horizontal="righ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0" fontId="13" fillId="5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14" fontId="13" fillId="7" borderId="32" xfId="0" applyNumberFormat="1" applyFont="1" applyFill="1" applyBorder="1" applyAlignment="1">
      <alignment horizontal="center"/>
    </xf>
    <xf numFmtId="0" fontId="0" fillId="4" borderId="9" xfId="0" applyFill="1" applyBorder="1" applyAlignment="1">
      <alignment horizontal="right"/>
    </xf>
    <xf numFmtId="0" fontId="0" fillId="4" borderId="10" xfId="0" applyFill="1" applyBorder="1" applyAlignment="1">
      <alignment horizontal="righ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5" borderId="8" xfId="0" quotePrefix="1" applyFill="1" applyBorder="1" applyAlignment="1">
      <alignment horizontal="left"/>
    </xf>
    <xf numFmtId="0" fontId="0" fillId="4" borderId="11" xfId="0" applyFill="1" applyBorder="1" applyAlignment="1">
      <alignment horizontal="right"/>
    </xf>
    <xf numFmtId="0" fontId="0" fillId="4" borderId="12" xfId="0" applyFill="1" applyBorder="1" applyAlignment="1">
      <alignment horizontal="righ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0" fillId="7" borderId="82" xfId="0" applyFill="1" applyBorder="1" applyAlignment="1">
      <alignment horizontal="left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20" fillId="6" borderId="20" xfId="0" applyFont="1" applyFill="1" applyBorder="1" applyAlignment="1">
      <alignment horizontal="center" vertic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14" fontId="13" fillId="6" borderId="23" xfId="0" applyNumberFormat="1" applyFont="1" applyFill="1" applyBorder="1" applyAlignment="1">
      <alignment horizont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0" fontId="13" fillId="6" borderId="26" xfId="0" applyFont="1" applyFill="1" applyBorder="1" applyAlignment="1">
      <alignment horizontal="center" vertic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46" xfId="0" applyNumberFormat="1" applyFont="1" applyFill="1" applyBorder="1" applyAlignment="1">
      <alignment horizontal="center"/>
    </xf>
    <xf numFmtId="14" fontId="13" fillId="7" borderId="35" xfId="0" applyNumberFormat="1" applyFont="1" applyFill="1" applyBorder="1" applyAlignment="1">
      <alignment horizont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20" fillId="6" borderId="23" xfId="0" applyFont="1" applyFill="1" applyBorder="1" applyAlignment="1">
      <alignment horizontal="center" vertical="center"/>
    </xf>
    <xf numFmtId="0" fontId="13" fillId="0" borderId="71" xfId="0" quotePrefix="1" applyFont="1" applyBorder="1" applyAlignment="1">
      <alignment horizontal="center"/>
    </xf>
    <xf numFmtId="0" fontId="13" fillId="0" borderId="72" xfId="0" quotePrefix="1" applyFont="1" applyBorder="1" applyAlignment="1">
      <alignment horizontal="center"/>
    </xf>
    <xf numFmtId="0" fontId="20" fillId="8" borderId="78" xfId="0" applyFont="1" applyFill="1" applyBorder="1" applyAlignment="1">
      <alignment horizontal="left" vertical="center"/>
    </xf>
    <xf numFmtId="0" fontId="20" fillId="8" borderId="79" xfId="0" applyFont="1" applyFill="1" applyBorder="1" applyAlignment="1">
      <alignment horizontal="left" vertical="center"/>
    </xf>
    <xf numFmtId="170" fontId="1" fillId="11" borderId="84" xfId="2" applyNumberFormat="1" applyFont="1" applyFill="1" applyBorder="1" applyAlignment="1">
      <alignment horizontal="left"/>
    </xf>
    <xf numFmtId="170" fontId="1" fillId="11" borderId="85" xfId="2" applyNumberFormat="1" applyFont="1" applyFill="1" applyBorder="1" applyAlignment="1">
      <alignment horizontal="left"/>
    </xf>
    <xf numFmtId="0" fontId="13" fillId="12" borderId="87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10" xfId="0" applyFont="1" applyFill="1" applyBorder="1" applyAlignment="1">
      <alignment horizontal="center"/>
    </xf>
    <xf numFmtId="0" fontId="13" fillId="12" borderId="89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7" borderId="61" xfId="0" applyFill="1" applyBorder="1" applyAlignment="1">
      <alignment horizontal="left"/>
    </xf>
    <xf numFmtId="0" fontId="0" fillId="7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0" fontId="1" fillId="11" borderId="90" xfId="2" applyNumberFormat="1" applyFont="1" applyFill="1" applyBorder="1" applyAlignment="1">
      <alignment horizontal="left"/>
    </xf>
    <xf numFmtId="170" fontId="1" fillId="11" borderId="61" xfId="2" applyNumberFormat="1" applyFont="1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7" borderId="85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20" fillId="8" borderId="94" xfId="0" applyFont="1" applyFill="1" applyBorder="1" applyAlignment="1">
      <alignment horizontal="center" vertical="center"/>
    </xf>
    <xf numFmtId="0" fontId="0" fillId="7" borderId="11" xfId="0" applyFill="1" applyBorder="1" applyAlignment="1">
      <alignment horizontal="left"/>
    </xf>
    <xf numFmtId="0" fontId="0" fillId="7" borderId="12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1" borderId="99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00" xfId="0" applyFill="1" applyBorder="1" applyAlignment="1">
      <alignment horizontal="left"/>
    </xf>
    <xf numFmtId="0" fontId="0" fillId="7" borderId="15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9" xfId="0" applyFont="1" applyFill="1" applyBorder="1" applyAlignment="1">
      <alignment horizontal="center"/>
    </xf>
    <xf numFmtId="0" fontId="13" fillId="13" borderId="89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0" fontId="13" fillId="13" borderId="103" xfId="0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165" fontId="24" fillId="7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8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7" dataDxfId="85" headerRowBorderDxfId="86" tableBorderDxfId="84" totalsRowBorderDxfId="8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2"/>
    <tableColumn id="2" xr3:uid="{6498A585-0434-4EB1-977D-A0B20C9C63FB}" name="Date" dataDxfId="81"/>
    <tableColumn id="3" xr3:uid="{74CB0563-15AB-43E0-9B35-F933DB6DD58F}" name="Taux" dataDxfId="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9" headerRowBorderDxfId="78" tableBorderDxfId="7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6"/>
    <tableColumn id="3" xr3:uid="{C1051574-3026-4CFC-ACE4-EE3A5BE120E3}" name="Taux horaire" dataDxfId="75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4" dataDxfId="72" headerRowBorderDxfId="73" tableBorderDxfId="71" totalsRowBorderDxfId="70">
  <tableColumns count="2">
    <tableColumn id="1" xr3:uid="{F683B85E-E345-46C0-B559-6B55DA1B47DA}" name="Colonne1" headerRowDxfId="69" dataDxfId="68"/>
    <tableColumn id="4" xr3:uid="{931BD703-99B9-4545-835A-2B2008F9C610}" name="Colonne2" headerRowDxfId="67" dataDxfId="66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5" headerRowBorderDxfId="64" tableBorderDxfId="6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2"/>
    <tableColumn id="2" xr3:uid="{BC9D39C0-5A8D-4060-86F2-B334715137AE}" name="Du" dataDxfId="61"/>
    <tableColumn id="3" xr3:uid="{0317D5F2-8493-46CE-B417-3AD4D1BE752C}" name="Au" dataDxfId="6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9" dataDxfId="57" headerRowBorderDxfId="58" tableBorderDxfId="56" totalsRowBorderDxfId="5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4"/>
    <tableColumn id="2" xr3:uid="{F1BF9BCA-554F-405E-8EB2-104EE5229852}" name="Date" dataDxfId="53"/>
    <tableColumn id="3" xr3:uid="{BC205969-C048-4AC1-82CA-DCF785CD2E46}" name="Taux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1" headerRowBorderDxfId="50" tableBorderDxfId="49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8"/>
    <tableColumn id="3" xr3:uid="{3A31E360-73D5-4ABD-A9DE-9036997DA118}" name="Taux horaire" dataDxfId="47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6" dataDxfId="44" headerRowBorderDxfId="45" tableBorderDxfId="43" totalsRowBorderDxfId="42">
  <tableColumns count="2">
    <tableColumn id="1" xr3:uid="{CB9EBD0D-71C1-4C9E-B3EA-2235AF94176F}" name="Colonne1" headerRowDxfId="41" dataDxfId="40"/>
    <tableColumn id="4" xr3:uid="{C7DCD92E-FE54-4CC5-87B2-F9846C4139DC}" name="Colonne2" headerRowDxfId="39" dataDxfId="38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7" headerRowBorderDxfId="36" tableBorderDxfId="3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4"/>
    <tableColumn id="2" xr3:uid="{661E3B83-6827-4026-8FCA-E63CF3515AA8}" name="Du" dataDxfId="33"/>
    <tableColumn id="3" xr3:uid="{41F1CFF9-AC58-4534-B761-8C936A1D968E}" name="Au" dataDxfId="3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30" hidden="1" customWidth="1"/>
    <col min="2" max="2" width="12.140625" style="30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4"/>
      <c r="B1" s="24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</row>
    <row r="2" spans="1:27" ht="12.6" customHeight="1" thickBot="1" x14ac:dyDescent="0.3">
      <c r="A2" s="241" t="s">
        <v>193</v>
      </c>
      <c r="B2" s="241"/>
    </row>
    <row r="3" spans="1:27" ht="15.75" thickBot="1" x14ac:dyDescent="0.3">
      <c r="A3" s="25" t="s">
        <v>194</v>
      </c>
      <c r="B3" s="26"/>
      <c r="D3" s="242" t="s">
        <v>195</v>
      </c>
      <c r="E3" s="243"/>
      <c r="F3" s="244" t="s">
        <v>196</v>
      </c>
      <c r="G3" s="245"/>
      <c r="H3" s="245"/>
      <c r="I3" s="245"/>
      <c r="J3" s="245"/>
      <c r="K3" s="245"/>
      <c r="L3" s="245"/>
      <c r="M3" s="246"/>
      <c r="T3" s="11"/>
      <c r="V3"/>
    </row>
    <row r="4" spans="1:27" ht="15.75" thickBot="1" x14ac:dyDescent="0.3">
      <c r="A4" s="25" t="s">
        <v>197</v>
      </c>
      <c r="B4" s="26"/>
      <c r="P4" s="247"/>
      <c r="Q4" s="248"/>
      <c r="R4" s="249"/>
      <c r="S4" s="249"/>
      <c r="V4" s="4"/>
      <c r="W4" s="2"/>
    </row>
    <row r="5" spans="1:27" ht="15.75" thickBot="1" x14ac:dyDescent="0.3">
      <c r="A5" s="25" t="s">
        <v>198</v>
      </c>
      <c r="B5" s="27"/>
      <c r="D5" s="256" t="s">
        <v>199</v>
      </c>
      <c r="E5" s="257"/>
      <c r="F5" s="258" t="s">
        <v>200</v>
      </c>
      <c r="G5" s="259"/>
      <c r="H5" s="259"/>
      <c r="I5" s="259"/>
      <c r="J5" s="259"/>
      <c r="K5" s="259"/>
      <c r="L5" s="259"/>
      <c r="M5" s="260"/>
      <c r="P5" s="248"/>
      <c r="Q5" s="248"/>
      <c r="R5" s="249"/>
      <c r="S5" s="249"/>
      <c r="V5" s="4"/>
      <c r="W5" s="2"/>
    </row>
    <row r="6" spans="1:27" ht="15.75" thickBot="1" x14ac:dyDescent="0.3">
      <c r="A6" s="25" t="s">
        <v>201</v>
      </c>
      <c r="B6" s="28"/>
      <c r="D6" s="261" t="s">
        <v>202</v>
      </c>
      <c r="E6" s="262"/>
      <c r="F6" s="263" t="s">
        <v>203</v>
      </c>
      <c r="G6" s="264"/>
      <c r="H6" s="264"/>
      <c r="I6" s="264"/>
      <c r="J6" s="264"/>
      <c r="K6" s="264"/>
      <c r="L6" s="264"/>
      <c r="M6" s="265"/>
      <c r="P6" s="248"/>
      <c r="Q6" s="248"/>
      <c r="R6" s="249"/>
      <c r="S6" s="249"/>
      <c r="V6" s="4"/>
      <c r="W6" s="2"/>
    </row>
    <row r="7" spans="1:27" x14ac:dyDescent="0.25">
      <c r="A7" s="25" t="s">
        <v>204</v>
      </c>
      <c r="B7" s="28"/>
      <c r="E7" s="29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9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31" t="s">
        <v>205</v>
      </c>
      <c r="B9" s="32">
        <v>355</v>
      </c>
      <c r="D9" s="268" t="s">
        <v>206</v>
      </c>
      <c r="E9" s="269"/>
      <c r="F9" s="269"/>
      <c r="G9" s="270"/>
      <c r="I9" s="271" t="s">
        <v>207</v>
      </c>
      <c r="J9" s="272"/>
      <c r="K9" s="33"/>
      <c r="L9" s="273" t="s">
        <v>208</v>
      </c>
      <c r="M9" s="274"/>
      <c r="N9" s="275"/>
      <c r="P9" s="276" t="s">
        <v>209</v>
      </c>
      <c r="Q9" s="277"/>
      <c r="R9" s="278"/>
      <c r="T9" s="250" t="s">
        <v>210</v>
      </c>
      <c r="U9" s="251"/>
      <c r="V9" s="251"/>
      <c r="W9" s="252"/>
      <c r="Y9" s="253" t="s">
        <v>211</v>
      </c>
      <c r="Z9" s="254"/>
      <c r="AA9" s="255"/>
    </row>
    <row r="10" spans="1:27" ht="15.75" customHeight="1" thickBot="1" x14ac:dyDescent="0.3">
      <c r="D10" s="34" t="s">
        <v>212</v>
      </c>
      <c r="E10" s="35" t="s">
        <v>1</v>
      </c>
      <c r="F10" s="35" t="s">
        <v>213</v>
      </c>
      <c r="G10" s="36" t="s">
        <v>214</v>
      </c>
      <c r="I10" s="37" t="s">
        <v>215</v>
      </c>
      <c r="J10" s="38" t="s">
        <v>216</v>
      </c>
      <c r="K10" s="33"/>
      <c r="L10" s="39" t="s">
        <v>217</v>
      </c>
      <c r="M10" s="39" t="s">
        <v>3</v>
      </c>
      <c r="N10" s="39" t="s">
        <v>109</v>
      </c>
      <c r="P10" s="40" t="s">
        <v>214</v>
      </c>
      <c r="Q10" s="41" t="s">
        <v>218</v>
      </c>
      <c r="R10" s="42" t="s">
        <v>219</v>
      </c>
      <c r="T10" s="43" t="s">
        <v>6</v>
      </c>
      <c r="U10" s="44" t="s">
        <v>26</v>
      </c>
      <c r="V10" s="44" t="s">
        <v>220</v>
      </c>
      <c r="W10" s="45" t="s">
        <v>163</v>
      </c>
      <c r="Y10" s="279"/>
      <c r="Z10" s="280"/>
      <c r="AA10" s="281"/>
    </row>
    <row r="11" spans="1:27" ht="15.75" thickBot="1" x14ac:dyDescent="0.3">
      <c r="D11" s="46" t="s">
        <v>15</v>
      </c>
      <c r="E11" s="47">
        <v>1</v>
      </c>
      <c r="F11" s="48" t="s">
        <v>221</v>
      </c>
      <c r="G11" s="49" t="s">
        <v>222</v>
      </c>
      <c r="I11" s="50">
        <v>2023</v>
      </c>
      <c r="J11" s="51">
        <v>45138</v>
      </c>
      <c r="K11" s="33"/>
      <c r="L11" s="52" t="s">
        <v>223</v>
      </c>
      <c r="M11" s="3">
        <v>39448</v>
      </c>
      <c r="N11" s="53">
        <v>0.05</v>
      </c>
      <c r="P11" s="54" t="s">
        <v>224</v>
      </c>
      <c r="Q11" s="55">
        <f ca="1">TODAY()</f>
        <v>45504</v>
      </c>
      <c r="R11" s="56">
        <f ca="1">TODAY()</f>
        <v>45504</v>
      </c>
      <c r="T11" s="57" t="s">
        <v>30</v>
      </c>
      <c r="U11" s="58" t="s">
        <v>31</v>
      </c>
      <c r="V11" s="58">
        <v>1</v>
      </c>
      <c r="W11" s="59" t="s">
        <v>225</v>
      </c>
      <c r="Y11" s="60" t="s">
        <v>226</v>
      </c>
      <c r="Z11" s="61" t="s">
        <v>6</v>
      </c>
      <c r="AA11" s="62" t="s">
        <v>227</v>
      </c>
    </row>
    <row r="12" spans="1:27" x14ac:dyDescent="0.25">
      <c r="D12" s="63" t="s">
        <v>18</v>
      </c>
      <c r="E12" s="64">
        <v>2</v>
      </c>
      <c r="F12" s="65" t="s">
        <v>228</v>
      </c>
      <c r="G12" s="66" t="s">
        <v>229</v>
      </c>
      <c r="I12" s="67">
        <v>2024</v>
      </c>
      <c r="J12" s="68">
        <v>45504</v>
      </c>
      <c r="K12" s="33"/>
      <c r="L12" s="52" t="s">
        <v>179</v>
      </c>
      <c r="M12" s="3">
        <v>41275</v>
      </c>
      <c r="N12" s="69">
        <v>9.9750000000000005E-2</v>
      </c>
      <c r="P12" s="57" t="s">
        <v>230</v>
      </c>
      <c r="Q12" s="70">
        <f ca="1">DATE(YEAR(TODAY()),MONTH(TODAY()),1)</f>
        <v>45474</v>
      </c>
      <c r="R12" s="71">
        <f ca="1">EOMONTH(DATE(YEAR(TODAY()),MONTH(TODAY()),1),0)</f>
        <v>45504</v>
      </c>
      <c r="T12" s="72" t="s">
        <v>32</v>
      </c>
      <c r="U12" s="73" t="s">
        <v>52</v>
      </c>
      <c r="V12" s="74">
        <v>2</v>
      </c>
      <c r="W12" s="75" t="s">
        <v>225</v>
      </c>
      <c r="Y12" s="76">
        <v>1</v>
      </c>
      <c r="Z12" s="77" t="s">
        <v>123</v>
      </c>
      <c r="AA12" s="78"/>
    </row>
    <row r="13" spans="1:27" x14ac:dyDescent="0.25">
      <c r="D13" s="63" t="s">
        <v>17</v>
      </c>
      <c r="E13" s="64">
        <v>3</v>
      </c>
      <c r="F13" s="65" t="s">
        <v>231</v>
      </c>
      <c r="G13" s="66" t="s">
        <v>232</v>
      </c>
      <c r="I13" s="79">
        <v>2025</v>
      </c>
      <c r="J13" s="68">
        <v>45869</v>
      </c>
      <c r="K13" s="33"/>
      <c r="L13" s="52"/>
      <c r="M13" s="3"/>
      <c r="N13" s="53"/>
      <c r="P13" s="57" t="s">
        <v>233</v>
      </c>
      <c r="Q13" s="70">
        <f ca="1">DATE(YEAR(TODAY()),MONTH(TODAY())-1,1)</f>
        <v>45444</v>
      </c>
      <c r="R13" s="71">
        <f ca="1">EOMONTH(DATE(YEAR(TODAY()),MONTH(TODAY()),1),-1)</f>
        <v>45473</v>
      </c>
      <c r="T13" s="72" t="s">
        <v>234</v>
      </c>
      <c r="U13" s="80" t="s">
        <v>235</v>
      </c>
      <c r="V13" s="74">
        <v>3</v>
      </c>
      <c r="W13" s="81" t="s">
        <v>225</v>
      </c>
      <c r="Y13" s="82">
        <v>2</v>
      </c>
      <c r="Z13" s="83" t="s">
        <v>110</v>
      </c>
      <c r="AA13" s="84"/>
    </row>
    <row r="14" spans="1:27" ht="15.75" thickBot="1" x14ac:dyDescent="0.3">
      <c r="D14" s="85" t="s">
        <v>16</v>
      </c>
      <c r="E14" s="86">
        <v>4</v>
      </c>
      <c r="F14" s="87" t="s">
        <v>236</v>
      </c>
      <c r="G14" s="88" t="s">
        <v>237</v>
      </c>
      <c r="I14" s="67">
        <v>2026</v>
      </c>
      <c r="J14" s="68">
        <v>46234</v>
      </c>
      <c r="K14" s="33"/>
      <c r="L14" s="52"/>
      <c r="M14" s="3"/>
      <c r="N14" s="69"/>
      <c r="P14" s="57" t="s">
        <v>238</v>
      </c>
      <c r="Q14" s="70" t="e">
        <v>#NAME?</v>
      </c>
      <c r="R14" s="71" t="e">
        <v>#NAME?</v>
      </c>
      <c r="T14" s="72" t="s">
        <v>38</v>
      </c>
      <c r="U14" s="73" t="s">
        <v>37</v>
      </c>
      <c r="V14" s="74">
        <v>4</v>
      </c>
      <c r="W14" s="75" t="s">
        <v>225</v>
      </c>
      <c r="Y14" s="82">
        <v>3</v>
      </c>
      <c r="Z14" s="83" t="s">
        <v>119</v>
      </c>
      <c r="AA14" s="84"/>
    </row>
    <row r="15" spans="1:27" x14ac:dyDescent="0.25">
      <c r="D15" s="89"/>
      <c r="E15" s="89"/>
      <c r="F15" s="90"/>
      <c r="G15" s="4"/>
      <c r="I15" s="79">
        <v>2027</v>
      </c>
      <c r="J15" s="51">
        <v>46599</v>
      </c>
      <c r="K15" s="33"/>
      <c r="L15" s="52"/>
      <c r="M15" s="3"/>
      <c r="N15" s="53"/>
      <c r="P15" s="57" t="s">
        <v>239</v>
      </c>
      <c r="Q15" s="70" t="e">
        <v>#NAME?</v>
      </c>
      <c r="R15" s="71" t="e">
        <v>#NAME?</v>
      </c>
      <c r="T15" s="72" t="s">
        <v>42</v>
      </c>
      <c r="U15" s="80" t="s">
        <v>41</v>
      </c>
      <c r="V15" s="74">
        <v>5</v>
      </c>
      <c r="W15" s="81" t="s">
        <v>225</v>
      </c>
      <c r="Y15" s="82">
        <v>4</v>
      </c>
      <c r="Z15" s="83" t="s">
        <v>117</v>
      </c>
      <c r="AA15" s="84"/>
    </row>
    <row r="16" spans="1:27" ht="15.75" thickBot="1" x14ac:dyDescent="0.3">
      <c r="I16" s="67">
        <v>2028</v>
      </c>
      <c r="J16" s="68">
        <v>46965</v>
      </c>
      <c r="K16" s="33"/>
      <c r="L16" s="52"/>
      <c r="M16" s="3"/>
      <c r="N16" s="69"/>
      <c r="P16" s="57" t="s">
        <v>240</v>
      </c>
      <c r="Q16" s="70" t="e">
        <f>DATE(YEAR(Aujourdhui)-1+IF(MONTH(Aujourdhui)&gt;7,1,0),8,1)</f>
        <v>#NAME?</v>
      </c>
      <c r="R16" s="71" t="e">
        <f>DATE(YEAR(Aujourdhui)+IF(MONTH(Aujourdhui)&gt;7,1,0),7,31)</f>
        <v>#NAME?</v>
      </c>
      <c r="T16" s="72" t="s">
        <v>36</v>
      </c>
      <c r="U16" s="73" t="s">
        <v>35</v>
      </c>
      <c r="V16" s="74">
        <v>6</v>
      </c>
      <c r="W16" s="75" t="s">
        <v>225</v>
      </c>
      <c r="Y16" s="82">
        <v>5</v>
      </c>
      <c r="Z16" s="83" t="s">
        <v>112</v>
      </c>
      <c r="AA16" s="84"/>
    </row>
    <row r="17" spans="4:27" x14ac:dyDescent="0.25">
      <c r="D17" s="282" t="s">
        <v>241</v>
      </c>
      <c r="E17" s="283"/>
      <c r="F17" s="284"/>
      <c r="I17" s="79">
        <v>2029</v>
      </c>
      <c r="J17" s="68">
        <v>47330</v>
      </c>
      <c r="K17" s="33"/>
      <c r="L17" s="52"/>
      <c r="N17" s="4"/>
      <c r="P17" s="57" t="s">
        <v>242</v>
      </c>
      <c r="Q17" s="70" t="e">
        <f>DATE(YEAR(Aujourdhui)-2+IF(MONTH(Aujourdhui)&gt;7,1,0),8,1)</f>
        <v>#NAME?</v>
      </c>
      <c r="R17" s="71" t="e">
        <f>DATE(YEAR(Aujourdhui)-1+IF(MONTH(Aujourdhui)&gt;7,1,0),7,31)</f>
        <v>#NAME?</v>
      </c>
      <c r="T17" s="72" t="s">
        <v>40</v>
      </c>
      <c r="U17" s="80" t="s">
        <v>39</v>
      </c>
      <c r="V17" s="74">
        <v>7</v>
      </c>
      <c r="W17" s="81" t="s">
        <v>225</v>
      </c>
      <c r="Y17" s="82">
        <v>6</v>
      </c>
      <c r="Z17" s="83" t="s">
        <v>118</v>
      </c>
      <c r="AA17" s="84"/>
    </row>
    <row r="18" spans="4:27" x14ac:dyDescent="0.25">
      <c r="D18" s="39" t="s">
        <v>1</v>
      </c>
      <c r="E18" s="91" t="s">
        <v>3</v>
      </c>
      <c r="F18" s="92" t="s">
        <v>243</v>
      </c>
      <c r="I18" s="67">
        <v>2030</v>
      </c>
      <c r="J18" s="68">
        <v>47695</v>
      </c>
      <c r="K18" s="33"/>
      <c r="L18" s="52"/>
      <c r="N18" s="4"/>
      <c r="P18" s="57" t="s">
        <v>244</v>
      </c>
      <c r="Q18" s="70">
        <f ca="1">TODAY()-6</f>
        <v>45498</v>
      </c>
      <c r="R18" s="71">
        <f ca="1">TODAY()</f>
        <v>45504</v>
      </c>
      <c r="T18" s="72" t="s">
        <v>143</v>
      </c>
      <c r="U18" s="73" t="s">
        <v>142</v>
      </c>
      <c r="V18" s="74">
        <v>8</v>
      </c>
      <c r="W18" s="75" t="s">
        <v>225</v>
      </c>
      <c r="Y18" s="82">
        <v>7</v>
      </c>
      <c r="Z18" s="83" t="s">
        <v>121</v>
      </c>
      <c r="AA18" s="84"/>
    </row>
    <row r="19" spans="4:27" x14ac:dyDescent="0.25">
      <c r="D19" s="52">
        <v>1</v>
      </c>
      <c r="E19" s="3">
        <v>44562</v>
      </c>
      <c r="F19" s="93">
        <v>300</v>
      </c>
      <c r="I19" s="79">
        <v>2031</v>
      </c>
      <c r="J19" s="68">
        <v>48060</v>
      </c>
      <c r="K19" s="33"/>
      <c r="P19" s="57" t="s">
        <v>245</v>
      </c>
      <c r="Q19" s="70">
        <f ca="1">TODAY()-14</f>
        <v>45490</v>
      </c>
      <c r="R19" s="71">
        <f ca="1">TODAY()</f>
        <v>45504</v>
      </c>
      <c r="T19" s="72" t="s">
        <v>246</v>
      </c>
      <c r="U19" s="80" t="s">
        <v>247</v>
      </c>
      <c r="V19" s="74">
        <v>9</v>
      </c>
      <c r="W19" s="81" t="s">
        <v>225</v>
      </c>
      <c r="Y19" s="82">
        <v>8</v>
      </c>
      <c r="Z19" s="83" t="s">
        <v>111</v>
      </c>
      <c r="AA19" s="84"/>
    </row>
    <row r="20" spans="4:27" ht="15.75" thickBot="1" x14ac:dyDescent="0.3">
      <c r="D20" s="52">
        <v>1</v>
      </c>
      <c r="E20" s="3">
        <v>44927</v>
      </c>
      <c r="F20" s="93">
        <v>350</v>
      </c>
      <c r="I20" s="67">
        <v>2032</v>
      </c>
      <c r="J20" s="68">
        <v>48426</v>
      </c>
      <c r="K20" s="33"/>
      <c r="P20" s="57" t="s">
        <v>248</v>
      </c>
      <c r="Q20" s="70">
        <f ca="1">Q11-WEEKDAY(Q11,1)+1</f>
        <v>45501</v>
      </c>
      <c r="R20" s="71">
        <f ca="1">Tableau8[[#This Row],[Du]]+6</f>
        <v>45507</v>
      </c>
      <c r="T20" s="72" t="s">
        <v>76</v>
      </c>
      <c r="U20" s="73" t="s">
        <v>75</v>
      </c>
      <c r="V20" s="74">
        <v>10</v>
      </c>
      <c r="W20" s="75" t="s">
        <v>225</v>
      </c>
      <c r="Y20" s="82">
        <v>9</v>
      </c>
      <c r="Z20" s="83" t="s">
        <v>249</v>
      </c>
      <c r="AA20" s="84" t="s">
        <v>250</v>
      </c>
    </row>
    <row r="21" spans="4:27" ht="15.75" thickBot="1" x14ac:dyDescent="0.3">
      <c r="D21" s="52">
        <v>1</v>
      </c>
      <c r="E21" s="3">
        <v>45292</v>
      </c>
      <c r="F21" s="93">
        <v>400</v>
      </c>
      <c r="I21" s="79"/>
      <c r="J21" s="68"/>
      <c r="K21" s="33"/>
      <c r="L21" s="285" t="s">
        <v>251</v>
      </c>
      <c r="M21" s="286"/>
      <c r="N21" s="94">
        <v>7</v>
      </c>
      <c r="P21" s="95" t="s">
        <v>252</v>
      </c>
      <c r="Q21" s="96"/>
      <c r="R21" s="97"/>
      <c r="T21" s="72" t="s">
        <v>51</v>
      </c>
      <c r="U21" s="80" t="s">
        <v>50</v>
      </c>
      <c r="V21" s="74">
        <v>11</v>
      </c>
      <c r="W21" s="81" t="s">
        <v>225</v>
      </c>
      <c r="Y21" s="82">
        <v>10</v>
      </c>
      <c r="Z21" s="83" t="s">
        <v>253</v>
      </c>
      <c r="AA21" s="84" t="s">
        <v>254</v>
      </c>
    </row>
    <row r="22" spans="4:27" x14ac:dyDescent="0.25">
      <c r="D22" s="52">
        <v>2</v>
      </c>
      <c r="E22" s="3">
        <v>44927</v>
      </c>
      <c r="F22" s="93">
        <v>200</v>
      </c>
      <c r="I22" s="67"/>
      <c r="J22" s="68"/>
      <c r="K22" s="33"/>
      <c r="P22" s="4"/>
      <c r="Q22" s="98"/>
      <c r="R22" s="98"/>
      <c r="T22" s="72" t="s">
        <v>56</v>
      </c>
      <c r="U22" s="73" t="s">
        <v>55</v>
      </c>
      <c r="V22" s="74">
        <v>12</v>
      </c>
      <c r="W22" s="75" t="s">
        <v>225</v>
      </c>
      <c r="Y22" s="82">
        <v>11</v>
      </c>
      <c r="Z22" s="83" t="s">
        <v>114</v>
      </c>
      <c r="AA22" s="84"/>
    </row>
    <row r="23" spans="4:27" ht="15.75" thickBot="1" x14ac:dyDescent="0.3">
      <c r="D23" s="52">
        <v>2</v>
      </c>
      <c r="E23" s="3">
        <v>45292</v>
      </c>
      <c r="F23" s="93">
        <v>225</v>
      </c>
      <c r="I23" s="79"/>
      <c r="J23" s="68"/>
      <c r="K23" s="33"/>
      <c r="T23" s="72" t="s">
        <v>255</v>
      </c>
      <c r="U23" s="80" t="s">
        <v>256</v>
      </c>
      <c r="V23" s="74">
        <v>13</v>
      </c>
      <c r="W23" s="81" t="s">
        <v>225</v>
      </c>
      <c r="Y23" s="82">
        <v>12</v>
      </c>
      <c r="Z23" s="83" t="s">
        <v>126</v>
      </c>
      <c r="AA23" s="84" t="s">
        <v>257</v>
      </c>
    </row>
    <row r="24" spans="4:27" ht="15.75" thickBot="1" x14ac:dyDescent="0.3">
      <c r="D24" s="52">
        <v>3</v>
      </c>
      <c r="E24" s="3">
        <v>44927</v>
      </c>
      <c r="F24" s="93">
        <v>100</v>
      </c>
      <c r="I24" s="67"/>
      <c r="J24" s="68"/>
      <c r="K24" s="33"/>
      <c r="P24" s="273" t="s">
        <v>258</v>
      </c>
      <c r="Q24" s="274"/>
      <c r="R24" s="275"/>
      <c r="T24" s="72" t="s">
        <v>259</v>
      </c>
      <c r="U24" s="73" t="s">
        <v>260</v>
      </c>
      <c r="V24" s="74">
        <v>14</v>
      </c>
      <c r="W24" s="75" t="s">
        <v>225</v>
      </c>
      <c r="Y24" s="82">
        <v>13</v>
      </c>
      <c r="Z24" s="83" t="s">
        <v>261</v>
      </c>
      <c r="AA24" s="84"/>
    </row>
    <row r="25" spans="4:27" x14ac:dyDescent="0.25">
      <c r="D25" s="52">
        <v>3</v>
      </c>
      <c r="E25" s="3">
        <v>45292</v>
      </c>
      <c r="F25" s="93">
        <v>115</v>
      </c>
      <c r="I25" s="99"/>
      <c r="J25" s="100"/>
      <c r="K25" s="33"/>
      <c r="P25" s="287" t="s">
        <v>6</v>
      </c>
      <c r="Q25" s="288"/>
      <c r="R25" s="101" t="s">
        <v>262</v>
      </c>
      <c r="T25" s="72" t="s">
        <v>263</v>
      </c>
      <c r="U25" s="80" t="s">
        <v>264</v>
      </c>
      <c r="V25" s="74">
        <v>15</v>
      </c>
      <c r="W25" s="81" t="s">
        <v>225</v>
      </c>
      <c r="Y25" s="82">
        <v>14</v>
      </c>
      <c r="Z25" s="83" t="s">
        <v>115</v>
      </c>
      <c r="AA25" s="84" t="s">
        <v>265</v>
      </c>
    </row>
    <row r="26" spans="4:27" x14ac:dyDescent="0.25">
      <c r="D26" s="52">
        <v>4</v>
      </c>
      <c r="E26" s="3">
        <v>44927</v>
      </c>
      <c r="F26" s="93">
        <v>200</v>
      </c>
      <c r="J26" s="3"/>
      <c r="K26" s="2"/>
      <c r="P26" s="266" t="s">
        <v>266</v>
      </c>
      <c r="Q26" s="267"/>
      <c r="R26" s="102" t="s">
        <v>267</v>
      </c>
      <c r="T26" s="72" t="s">
        <v>268</v>
      </c>
      <c r="U26" s="73" t="s">
        <v>269</v>
      </c>
      <c r="V26" s="74">
        <v>16</v>
      </c>
      <c r="W26" s="75" t="s">
        <v>225</v>
      </c>
      <c r="Y26" s="82">
        <v>15</v>
      </c>
      <c r="Z26" s="83" t="s">
        <v>127</v>
      </c>
      <c r="AA26" s="84" t="s">
        <v>270</v>
      </c>
    </row>
    <row r="27" spans="4:27" ht="15.75" thickBot="1" x14ac:dyDescent="0.3">
      <c r="D27" s="52">
        <v>4</v>
      </c>
      <c r="E27" s="3">
        <v>45292</v>
      </c>
      <c r="F27" s="93">
        <v>225</v>
      </c>
      <c r="J27" s="2"/>
      <c r="K27" s="2"/>
      <c r="P27" s="289" t="s">
        <v>271</v>
      </c>
      <c r="Q27" s="290"/>
      <c r="R27" s="104" t="s">
        <v>267</v>
      </c>
      <c r="T27" s="72" t="s">
        <v>272</v>
      </c>
      <c r="U27" s="80" t="s">
        <v>273</v>
      </c>
      <c r="V27" s="74">
        <v>17</v>
      </c>
      <c r="W27" s="81" t="s">
        <v>225</v>
      </c>
      <c r="Y27" s="82">
        <v>16</v>
      </c>
      <c r="Z27" s="83" t="s">
        <v>274</v>
      </c>
      <c r="AA27" s="84"/>
    </row>
    <row r="28" spans="4:27" x14ac:dyDescent="0.25">
      <c r="F28" s="105"/>
      <c r="I28" s="291" t="s">
        <v>275</v>
      </c>
      <c r="J28" s="292"/>
      <c r="K28" s="2"/>
      <c r="L28" s="293" t="s">
        <v>276</v>
      </c>
      <c r="M28" s="294"/>
      <c r="N28" s="295"/>
      <c r="P28" s="296" t="s">
        <v>277</v>
      </c>
      <c r="Q28" s="297"/>
      <c r="R28" s="107" t="s">
        <v>278</v>
      </c>
      <c r="T28" s="72" t="s">
        <v>279</v>
      </c>
      <c r="U28" s="73" t="s">
        <v>280</v>
      </c>
      <c r="V28" s="74">
        <v>18</v>
      </c>
      <c r="W28" s="75" t="s">
        <v>225</v>
      </c>
      <c r="Y28" s="82">
        <v>17</v>
      </c>
      <c r="Z28" s="83" t="s">
        <v>281</v>
      </c>
      <c r="AA28" s="84"/>
    </row>
    <row r="29" spans="4:27" x14ac:dyDescent="0.25">
      <c r="I29" s="296" t="s">
        <v>93</v>
      </c>
      <c r="J29" s="298"/>
      <c r="K29" s="2"/>
      <c r="L29" s="109" t="s">
        <v>173</v>
      </c>
      <c r="M29" s="299"/>
      <c r="N29" s="300"/>
      <c r="P29" s="301" t="s">
        <v>282</v>
      </c>
      <c r="Q29" s="302"/>
      <c r="R29" s="104" t="s">
        <v>278</v>
      </c>
      <c r="T29" s="72" t="s">
        <v>283</v>
      </c>
      <c r="U29" s="80" t="s">
        <v>284</v>
      </c>
      <c r="V29" s="74">
        <v>19</v>
      </c>
      <c r="W29" s="81" t="s">
        <v>225</v>
      </c>
      <c r="Y29" s="82">
        <v>18</v>
      </c>
      <c r="Z29" s="83" t="s">
        <v>285</v>
      </c>
      <c r="AA29" s="84" t="s">
        <v>286</v>
      </c>
    </row>
    <row r="30" spans="4:27" ht="15.75" thickBot="1" x14ac:dyDescent="0.3">
      <c r="I30" s="303" t="s">
        <v>287</v>
      </c>
      <c r="J30" s="304"/>
      <c r="K30" s="2"/>
      <c r="L30" s="109" t="s">
        <v>191</v>
      </c>
      <c r="M30" s="299"/>
      <c r="N30" s="300"/>
      <c r="P30" s="305" t="s">
        <v>288</v>
      </c>
      <c r="Q30" s="306"/>
      <c r="R30" s="107" t="s">
        <v>267</v>
      </c>
      <c r="T30" s="72" t="s">
        <v>62</v>
      </c>
      <c r="U30" s="73" t="s">
        <v>289</v>
      </c>
      <c r="V30" s="74">
        <v>20</v>
      </c>
      <c r="W30" s="75" t="s">
        <v>225</v>
      </c>
      <c r="Y30" s="82">
        <v>19</v>
      </c>
      <c r="Z30" s="83" t="s">
        <v>128</v>
      </c>
      <c r="AA30" s="84"/>
    </row>
    <row r="31" spans="4:27" ht="15.75" thickBot="1" x14ac:dyDescent="0.3">
      <c r="D31" s="273" t="s">
        <v>290</v>
      </c>
      <c r="E31" s="274"/>
      <c r="F31" s="275"/>
      <c r="I31" s="296" t="s">
        <v>59</v>
      </c>
      <c r="J31" s="298"/>
      <c r="L31" s="109" t="s">
        <v>223</v>
      </c>
      <c r="M31" s="299"/>
      <c r="N31" s="300"/>
      <c r="P31" s="289" t="s">
        <v>291</v>
      </c>
      <c r="Q31" s="290"/>
      <c r="R31" s="104" t="s">
        <v>278</v>
      </c>
      <c r="T31" s="72" t="s">
        <v>58</v>
      </c>
      <c r="U31" s="80" t="s">
        <v>57</v>
      </c>
      <c r="V31" s="74">
        <v>21</v>
      </c>
      <c r="W31" s="81" t="s">
        <v>292</v>
      </c>
      <c r="Y31" s="82">
        <v>20</v>
      </c>
      <c r="Z31" s="83" t="s">
        <v>113</v>
      </c>
      <c r="AA31" s="84"/>
    </row>
    <row r="32" spans="4:27" ht="15.75" thickBot="1" x14ac:dyDescent="0.3">
      <c r="D32" s="310" t="s">
        <v>6</v>
      </c>
      <c r="E32" s="311"/>
      <c r="F32" s="312"/>
      <c r="I32" s="303" t="s">
        <v>172</v>
      </c>
      <c r="J32" s="304"/>
      <c r="L32" s="109" t="s">
        <v>179</v>
      </c>
      <c r="M32" s="299"/>
      <c r="N32" s="300"/>
      <c r="P32" s="313" t="s">
        <v>293</v>
      </c>
      <c r="Q32" s="314"/>
      <c r="R32" s="112" t="s">
        <v>267</v>
      </c>
      <c r="T32" s="72" t="s">
        <v>294</v>
      </c>
      <c r="U32" s="73" t="s">
        <v>295</v>
      </c>
      <c r="V32" s="74">
        <v>22</v>
      </c>
      <c r="W32" s="75" t="s">
        <v>292</v>
      </c>
      <c r="Y32" s="82">
        <v>21</v>
      </c>
      <c r="Z32" s="83" t="s">
        <v>296</v>
      </c>
      <c r="AA32" s="84" t="s">
        <v>297</v>
      </c>
    </row>
    <row r="33" spans="4:27" ht="15.75" thickBot="1" x14ac:dyDescent="0.3">
      <c r="D33" s="315" t="s">
        <v>22</v>
      </c>
      <c r="E33" s="316"/>
      <c r="F33" s="317"/>
      <c r="I33" s="296" t="s">
        <v>182</v>
      </c>
      <c r="J33" s="298"/>
      <c r="L33" s="113" t="s">
        <v>180</v>
      </c>
      <c r="M33" s="318"/>
      <c r="N33" s="319"/>
      <c r="T33" s="72" t="s">
        <v>65</v>
      </c>
      <c r="U33" s="80" t="s">
        <v>192</v>
      </c>
      <c r="V33" s="74">
        <v>23</v>
      </c>
      <c r="W33" s="81" t="s">
        <v>292</v>
      </c>
      <c r="Y33" s="82">
        <v>22</v>
      </c>
      <c r="Z33" s="83" t="s">
        <v>298</v>
      </c>
      <c r="AA33" s="84"/>
    </row>
    <row r="34" spans="4:27" x14ac:dyDescent="0.25">
      <c r="D34" s="303" t="s">
        <v>24</v>
      </c>
      <c r="E34" s="320"/>
      <c r="F34" s="304"/>
      <c r="I34" s="303" t="s">
        <v>299</v>
      </c>
      <c r="J34" s="304"/>
      <c r="T34" s="72" t="s">
        <v>300</v>
      </c>
      <c r="U34" s="73" t="s">
        <v>301</v>
      </c>
      <c r="V34" s="74">
        <v>24</v>
      </c>
      <c r="W34" s="75" t="s">
        <v>292</v>
      </c>
      <c r="Y34" s="82">
        <v>23</v>
      </c>
      <c r="Z34" s="83" t="s">
        <v>129</v>
      </c>
      <c r="AA34" s="84"/>
    </row>
    <row r="35" spans="4:27" ht="15.75" thickBot="1" x14ac:dyDescent="0.3">
      <c r="D35" s="296" t="s">
        <v>108</v>
      </c>
      <c r="E35" s="321"/>
      <c r="F35" s="298"/>
      <c r="I35" s="322" t="s">
        <v>302</v>
      </c>
      <c r="J35" s="323"/>
      <c r="P35" s="324"/>
      <c r="Q35" s="324"/>
      <c r="T35" s="72" t="s">
        <v>303</v>
      </c>
      <c r="U35" s="80" t="s">
        <v>304</v>
      </c>
      <c r="V35" s="74">
        <v>25</v>
      </c>
      <c r="W35" s="81" t="s">
        <v>292</v>
      </c>
      <c r="Y35" s="82">
        <v>24</v>
      </c>
      <c r="Z35" s="83" t="s">
        <v>305</v>
      </c>
      <c r="AA35" s="84"/>
    </row>
    <row r="36" spans="4:27" ht="15.75" thickBot="1" x14ac:dyDescent="0.3">
      <c r="D36" s="307" t="s">
        <v>23</v>
      </c>
      <c r="E36" s="308"/>
      <c r="F36" s="309"/>
      <c r="T36" s="72" t="s">
        <v>306</v>
      </c>
      <c r="U36" s="73" t="s">
        <v>307</v>
      </c>
      <c r="V36" s="74">
        <v>26</v>
      </c>
      <c r="W36" s="75" t="s">
        <v>292</v>
      </c>
      <c r="Y36" s="82">
        <v>25</v>
      </c>
      <c r="Z36" s="83" t="s">
        <v>130</v>
      </c>
      <c r="AA36" s="84"/>
    </row>
    <row r="37" spans="4:27" ht="15.75" thickBot="1" x14ac:dyDescent="0.3">
      <c r="T37" s="72" t="s">
        <v>74</v>
      </c>
      <c r="U37" s="80" t="s">
        <v>73</v>
      </c>
      <c r="V37" s="74">
        <v>27</v>
      </c>
      <c r="W37" s="81" t="s">
        <v>292</v>
      </c>
      <c r="Y37" s="82">
        <v>26</v>
      </c>
      <c r="Z37" s="83" t="s">
        <v>116</v>
      </c>
      <c r="AA37" s="84" t="s">
        <v>308</v>
      </c>
    </row>
    <row r="38" spans="4:27" ht="15.75" thickBot="1" x14ac:dyDescent="0.3">
      <c r="I38" s="325" t="s">
        <v>309</v>
      </c>
      <c r="J38" s="326"/>
      <c r="T38" s="72" t="s">
        <v>310</v>
      </c>
      <c r="U38" s="73" t="s">
        <v>134</v>
      </c>
      <c r="V38" s="74">
        <v>28</v>
      </c>
      <c r="W38" s="75" t="s">
        <v>292</v>
      </c>
      <c r="Y38" s="82">
        <v>27</v>
      </c>
      <c r="Z38" s="114" t="s">
        <v>311</v>
      </c>
      <c r="AA38" s="84"/>
    </row>
    <row r="39" spans="4:27" x14ac:dyDescent="0.25">
      <c r="D39" s="327" t="s">
        <v>312</v>
      </c>
      <c r="E39" s="328"/>
      <c r="F39" s="329"/>
      <c r="I39" s="115" t="s">
        <v>84</v>
      </c>
      <c r="J39" s="116" t="s">
        <v>313</v>
      </c>
      <c r="T39" s="72" t="s">
        <v>314</v>
      </c>
      <c r="U39" s="80" t="s">
        <v>135</v>
      </c>
      <c r="V39" s="74">
        <v>29</v>
      </c>
      <c r="W39" s="81" t="s">
        <v>292</v>
      </c>
      <c r="Y39" s="82">
        <v>28</v>
      </c>
      <c r="Z39" s="114" t="s">
        <v>122</v>
      </c>
      <c r="AA39" s="84"/>
    </row>
    <row r="40" spans="4:27" x14ac:dyDescent="0.25">
      <c r="D40" s="115" t="s">
        <v>315</v>
      </c>
      <c r="E40" s="116" t="s">
        <v>316</v>
      </c>
      <c r="F40" s="117" t="s">
        <v>313</v>
      </c>
      <c r="I40" s="103" t="s">
        <v>317</v>
      </c>
      <c r="J40" s="118"/>
      <c r="T40" s="72" t="s">
        <v>318</v>
      </c>
      <c r="U40" s="73" t="s">
        <v>319</v>
      </c>
      <c r="V40" s="74">
        <v>30</v>
      </c>
      <c r="W40" s="75" t="s">
        <v>292</v>
      </c>
      <c r="Y40" s="82">
        <v>29</v>
      </c>
      <c r="Z40" s="114" t="s">
        <v>320</v>
      </c>
      <c r="AA40" s="84"/>
    </row>
    <row r="41" spans="4:27" x14ac:dyDescent="0.25">
      <c r="D41" s="119" t="s">
        <v>321</v>
      </c>
      <c r="E41" s="120">
        <v>0</v>
      </c>
      <c r="F41" s="121"/>
      <c r="I41" s="110" t="s">
        <v>88</v>
      </c>
      <c r="J41" s="122"/>
      <c r="T41" s="72" t="s">
        <v>322</v>
      </c>
      <c r="U41" s="80" t="s">
        <v>323</v>
      </c>
      <c r="V41" s="74">
        <v>31</v>
      </c>
      <c r="W41" s="81" t="s">
        <v>292</v>
      </c>
      <c r="Y41" s="82">
        <v>30</v>
      </c>
      <c r="Z41" s="114" t="s">
        <v>324</v>
      </c>
      <c r="AA41" s="84"/>
    </row>
    <row r="42" spans="4:27" x14ac:dyDescent="0.25">
      <c r="D42" s="123" t="s">
        <v>90</v>
      </c>
      <c r="E42" s="124">
        <v>15</v>
      </c>
      <c r="F42" s="125"/>
      <c r="I42" s="103" t="s">
        <v>102</v>
      </c>
      <c r="J42" s="118"/>
      <c r="T42" s="72" t="s">
        <v>325</v>
      </c>
      <c r="U42" s="73" t="s">
        <v>326</v>
      </c>
      <c r="V42" s="74">
        <v>32</v>
      </c>
      <c r="W42" s="75" t="s">
        <v>292</v>
      </c>
      <c r="Y42" s="82">
        <v>31</v>
      </c>
      <c r="Z42" s="114" t="s">
        <v>125</v>
      </c>
      <c r="AA42" s="84"/>
    </row>
    <row r="43" spans="4:27" x14ac:dyDescent="0.25">
      <c r="D43" s="126" t="s">
        <v>87</v>
      </c>
      <c r="E43" s="127">
        <v>30</v>
      </c>
      <c r="F43" s="128"/>
      <c r="I43" s="110" t="s">
        <v>327</v>
      </c>
      <c r="J43" s="122"/>
      <c r="T43" s="72" t="s">
        <v>328</v>
      </c>
      <c r="U43" s="80" t="s">
        <v>329</v>
      </c>
      <c r="V43" s="74">
        <v>33</v>
      </c>
      <c r="W43" s="81" t="s">
        <v>330</v>
      </c>
      <c r="Y43" s="82">
        <v>32</v>
      </c>
      <c r="Z43" s="114" t="s">
        <v>331</v>
      </c>
      <c r="AA43" s="84"/>
    </row>
    <row r="44" spans="4:27" x14ac:dyDescent="0.25">
      <c r="D44" s="123" t="s">
        <v>103</v>
      </c>
      <c r="E44" s="124">
        <v>60</v>
      </c>
      <c r="F44" s="125"/>
      <c r="I44" s="103" t="s">
        <v>89</v>
      </c>
      <c r="J44" s="118" t="str">
        <f>CHAR(252)</f>
        <v>ü</v>
      </c>
      <c r="T44" s="72" t="s">
        <v>332</v>
      </c>
      <c r="U44" s="73" t="s">
        <v>333</v>
      </c>
      <c r="V44" s="74">
        <v>34</v>
      </c>
      <c r="W44" s="75" t="s">
        <v>330</v>
      </c>
      <c r="Y44" s="82">
        <v>33</v>
      </c>
      <c r="Z44" s="114" t="s">
        <v>334</v>
      </c>
      <c r="AA44" s="84"/>
    </row>
    <row r="45" spans="4:27" ht="15.75" thickBot="1" x14ac:dyDescent="0.3">
      <c r="D45" s="129"/>
      <c r="E45" s="130"/>
      <c r="F45" s="131"/>
      <c r="I45" s="111"/>
      <c r="J45" s="132"/>
      <c r="T45" s="72" t="s">
        <v>335</v>
      </c>
      <c r="U45" s="80" t="s">
        <v>336</v>
      </c>
      <c r="V45" s="74">
        <v>35</v>
      </c>
      <c r="W45" s="81" t="s">
        <v>330</v>
      </c>
      <c r="Y45" s="82">
        <v>34</v>
      </c>
      <c r="Z45" s="114" t="s">
        <v>124</v>
      </c>
      <c r="AA45" s="84"/>
    </row>
    <row r="46" spans="4:27" x14ac:dyDescent="0.25">
      <c r="T46" s="72" t="s">
        <v>54</v>
      </c>
      <c r="U46" s="73" t="s">
        <v>53</v>
      </c>
      <c r="V46" s="74">
        <v>36</v>
      </c>
      <c r="W46" s="75" t="s">
        <v>330</v>
      </c>
      <c r="Y46" s="82">
        <v>35</v>
      </c>
      <c r="Z46" s="83" t="s">
        <v>337</v>
      </c>
      <c r="AA46" s="84" t="s">
        <v>338</v>
      </c>
    </row>
    <row r="47" spans="4:27" ht="15.75" thickBot="1" x14ac:dyDescent="0.3">
      <c r="T47" s="72" t="s">
        <v>44</v>
      </c>
      <c r="U47" s="80" t="s">
        <v>43</v>
      </c>
      <c r="V47" s="74">
        <v>37</v>
      </c>
      <c r="W47" s="81" t="s">
        <v>66</v>
      </c>
      <c r="Y47" s="82">
        <v>36</v>
      </c>
      <c r="Z47" s="83" t="s">
        <v>339</v>
      </c>
      <c r="AA47" s="84"/>
    </row>
    <row r="48" spans="4:27" ht="15.75" thickBot="1" x14ac:dyDescent="0.3">
      <c r="D48" s="273" t="s">
        <v>340</v>
      </c>
      <c r="E48" s="274"/>
      <c r="F48" s="275"/>
      <c r="I48" s="291" t="s">
        <v>341</v>
      </c>
      <c r="J48" s="292"/>
      <c r="T48" s="72" t="s">
        <v>67</v>
      </c>
      <c r="U48" s="73" t="s">
        <v>342</v>
      </c>
      <c r="V48" s="74">
        <v>38</v>
      </c>
      <c r="W48" s="75" t="s">
        <v>66</v>
      </c>
      <c r="Y48" s="82">
        <v>37</v>
      </c>
      <c r="Z48" s="83" t="s">
        <v>131</v>
      </c>
      <c r="AA48" s="84"/>
    </row>
    <row r="49" spans="4:27" x14ac:dyDescent="0.25">
      <c r="D49" s="310" t="s">
        <v>243</v>
      </c>
      <c r="E49" s="311"/>
      <c r="F49" s="312"/>
      <c r="I49" s="296" t="s">
        <v>177</v>
      </c>
      <c r="J49" s="298"/>
      <c r="T49" s="72" t="s">
        <v>343</v>
      </c>
      <c r="U49" s="80" t="s">
        <v>344</v>
      </c>
      <c r="V49" s="74">
        <v>39</v>
      </c>
      <c r="W49" s="81" t="s">
        <v>66</v>
      </c>
      <c r="Y49" s="82">
        <v>38</v>
      </c>
      <c r="Z49" s="83" t="s">
        <v>345</v>
      </c>
      <c r="AA49" s="84"/>
    </row>
    <row r="50" spans="4:27" ht="15.75" thickBot="1" x14ac:dyDescent="0.3">
      <c r="D50" s="330">
        <v>350</v>
      </c>
      <c r="E50" s="331"/>
      <c r="F50" s="332"/>
      <c r="I50" s="303" t="s">
        <v>174</v>
      </c>
      <c r="J50" s="304"/>
      <c r="T50" s="72" t="s">
        <v>68</v>
      </c>
      <c r="U50" s="73" t="s">
        <v>346</v>
      </c>
      <c r="V50" s="74">
        <v>40</v>
      </c>
      <c r="W50" s="75" t="s">
        <v>66</v>
      </c>
      <c r="Y50" s="82">
        <v>39</v>
      </c>
      <c r="Z50" s="83" t="s">
        <v>347</v>
      </c>
      <c r="AA50" s="84" t="s">
        <v>348</v>
      </c>
    </row>
    <row r="51" spans="4:27" ht="15.75" thickBot="1" x14ac:dyDescent="0.3">
      <c r="I51" s="296" t="s">
        <v>178</v>
      </c>
      <c r="J51" s="298"/>
      <c r="T51" s="72" t="s">
        <v>349</v>
      </c>
      <c r="U51" s="80" t="s">
        <v>350</v>
      </c>
      <c r="V51" s="74">
        <v>41</v>
      </c>
      <c r="W51" s="81" t="s">
        <v>66</v>
      </c>
      <c r="Y51" s="133">
        <v>40</v>
      </c>
      <c r="Z51" s="134" t="s">
        <v>120</v>
      </c>
      <c r="AA51" s="135"/>
    </row>
    <row r="52" spans="4:27" x14ac:dyDescent="0.25">
      <c r="I52" s="303" t="s">
        <v>59</v>
      </c>
      <c r="J52" s="304"/>
      <c r="T52" s="72" t="s">
        <v>351</v>
      </c>
      <c r="U52" s="73" t="s">
        <v>352</v>
      </c>
      <c r="V52" s="74">
        <v>42</v>
      </c>
      <c r="W52" s="75" t="s">
        <v>66</v>
      </c>
    </row>
    <row r="53" spans="4:27" x14ac:dyDescent="0.25">
      <c r="I53" s="296" t="s">
        <v>172</v>
      </c>
      <c r="J53" s="298"/>
      <c r="T53" s="72" t="s">
        <v>353</v>
      </c>
      <c r="U53" s="80" t="s">
        <v>354</v>
      </c>
      <c r="V53" s="74">
        <v>43</v>
      </c>
      <c r="W53" s="81" t="s">
        <v>355</v>
      </c>
    </row>
    <row r="54" spans="4:27" x14ac:dyDescent="0.25">
      <c r="I54" s="106" t="s">
        <v>182</v>
      </c>
      <c r="J54" s="108"/>
      <c r="T54" s="72" t="s">
        <v>356</v>
      </c>
      <c r="U54" s="73" t="s">
        <v>357</v>
      </c>
      <c r="V54" s="74">
        <v>44</v>
      </c>
      <c r="W54" s="75" t="s">
        <v>355</v>
      </c>
    </row>
    <row r="55" spans="4:27" x14ac:dyDescent="0.25">
      <c r="I55" s="303" t="s">
        <v>358</v>
      </c>
      <c r="J55" s="304"/>
      <c r="T55" s="72" t="s">
        <v>175</v>
      </c>
      <c r="U55" s="80" t="s">
        <v>133</v>
      </c>
      <c r="V55" s="74">
        <v>45</v>
      </c>
      <c r="W55" s="81" t="s">
        <v>355</v>
      </c>
    </row>
    <row r="56" spans="4:27" ht="15.75" thickBot="1" x14ac:dyDescent="0.3">
      <c r="I56" s="322" t="s">
        <v>183</v>
      </c>
      <c r="J56" s="323"/>
      <c r="T56" s="72" t="s">
        <v>34</v>
      </c>
      <c r="U56" s="73" t="s">
        <v>33</v>
      </c>
      <c r="V56" s="74">
        <v>46</v>
      </c>
      <c r="W56" s="75" t="s">
        <v>355</v>
      </c>
    </row>
    <row r="57" spans="4:27" x14ac:dyDescent="0.25">
      <c r="T57" s="72" t="s">
        <v>140</v>
      </c>
      <c r="U57" s="80" t="s">
        <v>139</v>
      </c>
      <c r="V57" s="74">
        <v>47</v>
      </c>
      <c r="W57" s="81" t="s">
        <v>355</v>
      </c>
    </row>
    <row r="58" spans="4:27" x14ac:dyDescent="0.25">
      <c r="T58" s="72" t="s">
        <v>359</v>
      </c>
      <c r="U58" s="73" t="s">
        <v>360</v>
      </c>
      <c r="V58" s="74">
        <v>48</v>
      </c>
      <c r="W58" s="75" t="s">
        <v>355</v>
      </c>
    </row>
    <row r="59" spans="4:27" x14ac:dyDescent="0.25">
      <c r="T59" s="72" t="s">
        <v>138</v>
      </c>
      <c r="U59" s="80" t="s">
        <v>137</v>
      </c>
      <c r="V59" s="74">
        <v>49</v>
      </c>
      <c r="W59" s="81" t="s">
        <v>355</v>
      </c>
    </row>
    <row r="60" spans="4:27" x14ac:dyDescent="0.25">
      <c r="T60" s="72" t="s">
        <v>69</v>
      </c>
      <c r="U60" s="73" t="s">
        <v>176</v>
      </c>
      <c r="V60" s="74">
        <v>50</v>
      </c>
      <c r="W60" s="75" t="s">
        <v>355</v>
      </c>
    </row>
    <row r="61" spans="4:27" x14ac:dyDescent="0.25">
      <c r="T61" s="72" t="s">
        <v>361</v>
      </c>
      <c r="U61" s="80" t="s">
        <v>81</v>
      </c>
      <c r="V61" s="74">
        <v>66</v>
      </c>
      <c r="W61" s="81" t="s">
        <v>355</v>
      </c>
    </row>
    <row r="62" spans="4:27" x14ac:dyDescent="0.25">
      <c r="T62" s="72" t="s">
        <v>70</v>
      </c>
      <c r="U62" s="73" t="s">
        <v>78</v>
      </c>
      <c r="V62" s="74">
        <v>51</v>
      </c>
      <c r="W62" s="75" t="s">
        <v>355</v>
      </c>
    </row>
    <row r="63" spans="4:27" x14ac:dyDescent="0.25">
      <c r="T63" s="72" t="s">
        <v>181</v>
      </c>
      <c r="U63" s="80" t="s">
        <v>71</v>
      </c>
      <c r="V63" s="74">
        <v>52</v>
      </c>
      <c r="W63" s="81" t="s">
        <v>355</v>
      </c>
      <c r="Z63" s="11"/>
    </row>
    <row r="64" spans="4:27" x14ac:dyDescent="0.25">
      <c r="T64" s="72" t="s">
        <v>80</v>
      </c>
      <c r="U64" s="73" t="s">
        <v>79</v>
      </c>
      <c r="V64" s="74">
        <v>62</v>
      </c>
      <c r="W64" s="75" t="s">
        <v>355</v>
      </c>
    </row>
    <row r="65" spans="20:23" x14ac:dyDescent="0.25">
      <c r="T65" s="72" t="s">
        <v>47</v>
      </c>
      <c r="U65" s="80" t="s">
        <v>46</v>
      </c>
      <c r="V65" s="74">
        <v>53</v>
      </c>
      <c r="W65" s="81" t="s">
        <v>355</v>
      </c>
    </row>
    <row r="66" spans="20:23" x14ac:dyDescent="0.25">
      <c r="T66" s="72" t="s">
        <v>22</v>
      </c>
      <c r="U66" s="73" t="s">
        <v>45</v>
      </c>
      <c r="V66" s="74">
        <v>54</v>
      </c>
      <c r="W66" s="75" t="s">
        <v>355</v>
      </c>
    </row>
    <row r="67" spans="20:23" x14ac:dyDescent="0.25">
      <c r="T67" s="72" t="s">
        <v>49</v>
      </c>
      <c r="U67" s="80" t="s">
        <v>48</v>
      </c>
      <c r="V67" s="74">
        <v>55</v>
      </c>
      <c r="W67" s="81" t="s">
        <v>355</v>
      </c>
    </row>
    <row r="68" spans="20:23" x14ac:dyDescent="0.25">
      <c r="T68" s="72" t="s">
        <v>64</v>
      </c>
      <c r="U68" s="73" t="s">
        <v>63</v>
      </c>
      <c r="V68" s="74">
        <v>56</v>
      </c>
      <c r="W68" s="75" t="s">
        <v>355</v>
      </c>
    </row>
    <row r="69" spans="20:23" x14ac:dyDescent="0.25">
      <c r="T69" s="72" t="s">
        <v>61</v>
      </c>
      <c r="U69" s="80" t="s">
        <v>60</v>
      </c>
      <c r="V69" s="74">
        <v>57</v>
      </c>
      <c r="W69" s="81" t="s">
        <v>355</v>
      </c>
    </row>
    <row r="70" spans="20:23" x14ac:dyDescent="0.25">
      <c r="T70" s="72" t="s">
        <v>362</v>
      </c>
      <c r="U70" s="73" t="s">
        <v>363</v>
      </c>
      <c r="V70" s="74">
        <v>58</v>
      </c>
      <c r="W70" s="75" t="s">
        <v>355</v>
      </c>
    </row>
    <row r="71" spans="20:23" x14ac:dyDescent="0.25">
      <c r="T71" s="72" t="s">
        <v>364</v>
      </c>
      <c r="U71" s="80" t="s">
        <v>365</v>
      </c>
      <c r="V71" s="74">
        <v>59</v>
      </c>
      <c r="W71" s="81" t="s">
        <v>355</v>
      </c>
    </row>
    <row r="72" spans="20:23" x14ac:dyDescent="0.25">
      <c r="T72" s="72" t="s">
        <v>95</v>
      </c>
      <c r="U72" s="73" t="s">
        <v>94</v>
      </c>
      <c r="V72" s="74">
        <v>60</v>
      </c>
      <c r="W72" s="75" t="s">
        <v>355</v>
      </c>
    </row>
    <row r="73" spans="20:23" x14ac:dyDescent="0.25">
      <c r="T73" s="72" t="s">
        <v>185</v>
      </c>
      <c r="U73" s="80" t="s">
        <v>184</v>
      </c>
      <c r="V73" s="74">
        <v>63</v>
      </c>
      <c r="W73" s="81" t="s">
        <v>355</v>
      </c>
    </row>
    <row r="74" spans="20:23" x14ac:dyDescent="0.25">
      <c r="T74" s="72" t="s">
        <v>187</v>
      </c>
      <c r="U74" s="73" t="s">
        <v>186</v>
      </c>
      <c r="V74" s="74">
        <v>64</v>
      </c>
      <c r="W74" s="75" t="s">
        <v>355</v>
      </c>
    </row>
    <row r="75" spans="20:23" x14ac:dyDescent="0.25">
      <c r="T75" s="72" t="s">
        <v>189</v>
      </c>
      <c r="U75" s="80" t="s">
        <v>188</v>
      </c>
      <c r="V75" s="74">
        <v>65</v>
      </c>
      <c r="W75" s="81" t="s">
        <v>355</v>
      </c>
    </row>
    <row r="76" spans="20:23" x14ac:dyDescent="0.25">
      <c r="T76" s="72" t="s">
        <v>366</v>
      </c>
      <c r="U76" s="73" t="s">
        <v>367</v>
      </c>
      <c r="V76" s="74">
        <v>61</v>
      </c>
      <c r="W76" s="75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9.140625" style="13"/>
    <col min="2" max="2" width="30.7109375" style="12" customWidth="1"/>
    <col min="3" max="4" width="9.140625" style="2"/>
    <col min="5" max="5" width="9.140625" style="170"/>
    <col min="6" max="6" width="10.7109375" style="3" bestFit="1" customWidth="1"/>
    <col min="7" max="7" width="9.140625" style="6"/>
    <col min="8" max="8" width="9.140625" style="173"/>
    <col min="9" max="9" width="9.7109375" style="171" bestFit="1" customWidth="1"/>
    <col min="10" max="10" width="18.42578125" style="14" bestFit="1" customWidth="1"/>
  </cols>
  <sheetData>
    <row r="1" spans="1:10" x14ac:dyDescent="0.25">
      <c r="A1" s="225" t="s">
        <v>376</v>
      </c>
      <c r="B1" s="196" t="s">
        <v>377</v>
      </c>
      <c r="C1" s="197" t="s">
        <v>372</v>
      </c>
      <c r="D1" s="197" t="s">
        <v>373</v>
      </c>
      <c r="E1" s="198" t="s">
        <v>374</v>
      </c>
      <c r="F1" s="199" t="s">
        <v>3</v>
      </c>
      <c r="G1" s="200" t="s">
        <v>2</v>
      </c>
      <c r="H1" s="201" t="s">
        <v>7</v>
      </c>
      <c r="I1" s="200" t="s">
        <v>375</v>
      </c>
      <c r="J1" s="200" t="s">
        <v>141</v>
      </c>
    </row>
    <row r="2" spans="1:10" x14ac:dyDescent="0.25">
      <c r="A2" s="2" t="s">
        <v>400</v>
      </c>
      <c r="B2" t="s">
        <v>401</v>
      </c>
      <c r="C2" s="2" t="s">
        <v>402</v>
      </c>
      <c r="D2" s="2" t="s">
        <v>403</v>
      </c>
      <c r="E2" s="2" t="s">
        <v>404</v>
      </c>
      <c r="F2" t="s">
        <v>405</v>
      </c>
      <c r="G2" t="s">
        <v>16</v>
      </c>
      <c r="H2" s="231">
        <v>3</v>
      </c>
      <c r="I2" s="2" t="b">
        <v>1</v>
      </c>
      <c r="J2" t="s">
        <v>406</v>
      </c>
    </row>
    <row r="3" spans="1:10" x14ac:dyDescent="0.25">
      <c r="A3" s="2" t="s">
        <v>414</v>
      </c>
      <c r="B3" t="s">
        <v>417</v>
      </c>
      <c r="C3" s="2" t="s">
        <v>416</v>
      </c>
      <c r="D3" s="2" t="s">
        <v>414</v>
      </c>
      <c r="E3" s="2" t="s">
        <v>400</v>
      </c>
      <c r="F3" t="s">
        <v>405</v>
      </c>
      <c r="G3" t="s">
        <v>15</v>
      </c>
      <c r="H3" s="231">
        <v>2.9</v>
      </c>
      <c r="I3" s="2" t="b">
        <v>0</v>
      </c>
      <c r="J3" t="s">
        <v>424</v>
      </c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tabSelected="1" workbookViewId="0">
      <selection activeCell="F15" sqref="F15"/>
    </sheetView>
  </sheetViews>
  <sheetFormatPr baseColWidth="10" defaultRowHeight="15" x14ac:dyDescent="0.25"/>
  <cols>
    <col min="1" max="1" width="7.85546875" style="13" bestFit="1" customWidth="1"/>
    <col min="2" max="2" width="33.42578125" style="12" customWidth="1"/>
    <col min="3" max="3" width="7.5703125" style="172" bestFit="1" customWidth="1"/>
    <col min="4" max="4" width="10.7109375" style="233" bestFit="1" customWidth="1"/>
    <col min="5" max="5" width="9.7109375" style="5" bestFit="1" customWidth="1"/>
    <col min="6" max="6" width="5.85546875" style="235" bestFit="1" customWidth="1"/>
    <col min="7" max="7" width="7.7109375" style="173" customWidth="1"/>
    <col min="8" max="9" width="9.7109375" style="5" bestFit="1" customWidth="1"/>
    <col min="10" max="10" width="5.85546875" style="235" bestFit="1" customWidth="1"/>
    <col min="11" max="11" width="7.7109375" style="173" customWidth="1"/>
    <col min="12" max="13" width="9.7109375" style="5" bestFit="1" customWidth="1"/>
    <col min="14" max="14" width="5.85546875" style="235" bestFit="1" customWidth="1"/>
    <col min="15" max="15" width="7.7109375" style="173" customWidth="1"/>
    <col min="16" max="17" width="9.7109375" style="5" bestFit="1" customWidth="1"/>
    <col min="18" max="18" width="5.85546875" style="235" bestFit="1" customWidth="1"/>
    <col min="19" max="19" width="7.7109375" style="173" customWidth="1"/>
    <col min="20" max="21" width="9.7109375" style="5" bestFit="1" customWidth="1"/>
    <col min="22" max="22" width="5.85546875" style="236" bestFit="1" customWidth="1"/>
    <col min="23" max="23" width="7.7109375" style="173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4" customFormat="1" x14ac:dyDescent="0.25">
      <c r="A1" s="239" t="s">
        <v>376</v>
      </c>
      <c r="B1" s="174" t="s">
        <v>377</v>
      </c>
      <c r="C1" s="237" t="s">
        <v>372</v>
      </c>
      <c r="D1" s="232" t="s">
        <v>3</v>
      </c>
      <c r="E1" s="175" t="s">
        <v>398</v>
      </c>
      <c r="F1" s="174" t="s">
        <v>388</v>
      </c>
      <c r="G1" s="176" t="s">
        <v>378</v>
      </c>
      <c r="H1" s="175" t="s">
        <v>390</v>
      </c>
      <c r="I1" s="175" t="s">
        <v>379</v>
      </c>
      <c r="J1" s="174" t="s">
        <v>389</v>
      </c>
      <c r="K1" s="176" t="s">
        <v>380</v>
      </c>
      <c r="L1" s="175" t="s">
        <v>391</v>
      </c>
      <c r="M1" s="175" t="s">
        <v>381</v>
      </c>
      <c r="N1" s="174" t="s">
        <v>392</v>
      </c>
      <c r="O1" s="176" t="s">
        <v>382</v>
      </c>
      <c r="P1" s="175" t="s">
        <v>395</v>
      </c>
      <c r="Q1" s="175" t="s">
        <v>383</v>
      </c>
      <c r="R1" s="174" t="s">
        <v>393</v>
      </c>
      <c r="S1" s="176" t="s">
        <v>384</v>
      </c>
      <c r="T1" s="175" t="s">
        <v>396</v>
      </c>
      <c r="U1" s="175" t="s">
        <v>385</v>
      </c>
      <c r="V1" s="174" t="s">
        <v>394</v>
      </c>
      <c r="W1" s="176" t="s">
        <v>386</v>
      </c>
      <c r="X1" s="175" t="s">
        <v>397</v>
      </c>
      <c r="Y1" s="175" t="s">
        <v>387</v>
      </c>
      <c r="Z1" s="174" t="s">
        <v>375</v>
      </c>
      <c r="AA1" s="174" t="s">
        <v>141</v>
      </c>
    </row>
    <row r="2" spans="1:27" x14ac:dyDescent="0.25">
      <c r="A2" s="13">
        <v>1</v>
      </c>
      <c r="B2" t="s">
        <v>401</v>
      </c>
      <c r="C2" s="172">
        <v>9</v>
      </c>
      <c r="D2" s="233" t="s">
        <v>422</v>
      </c>
      <c r="E2" s="234">
        <v>990</v>
      </c>
      <c r="F2" s="6" t="s">
        <v>16</v>
      </c>
      <c r="G2" s="231">
        <v>6</v>
      </c>
      <c r="H2" s="234">
        <v>165</v>
      </c>
      <c r="I2" s="234">
        <v>990</v>
      </c>
      <c r="J2" s="14"/>
      <c r="K2"/>
      <c r="L2" s="234"/>
      <c r="M2" s="234"/>
      <c r="N2" s="14"/>
      <c r="O2"/>
      <c r="P2" s="234"/>
      <c r="Q2" s="234"/>
      <c r="R2" s="14"/>
      <c r="S2"/>
      <c r="T2" s="234"/>
      <c r="U2" s="234"/>
      <c r="V2" s="14"/>
      <c r="W2"/>
      <c r="X2" s="234"/>
      <c r="Y2" s="234"/>
      <c r="Z2" s="6" t="s">
        <v>438</v>
      </c>
      <c r="AA2" s="14" t="s">
        <v>423</v>
      </c>
    </row>
    <row r="3" spans="1:27" x14ac:dyDescent="0.25">
      <c r="A3" s="13">
        <v>2</v>
      </c>
      <c r="B3" t="s">
        <v>417</v>
      </c>
      <c r="C3" s="172">
        <v>13</v>
      </c>
      <c r="D3" s="233" t="s">
        <v>422</v>
      </c>
      <c r="E3" s="234">
        <v>2030</v>
      </c>
      <c r="F3" s="6" t="s">
        <v>15</v>
      </c>
      <c r="G3" s="231">
        <v>5.8</v>
      </c>
      <c r="H3" s="234">
        <v>350</v>
      </c>
      <c r="I3" s="234">
        <v>2030</v>
      </c>
      <c r="J3" s="14"/>
      <c r="K3"/>
      <c r="L3" s="234"/>
      <c r="M3" s="234"/>
      <c r="N3" s="14"/>
      <c r="O3"/>
      <c r="P3" s="234"/>
      <c r="Q3" s="234"/>
      <c r="R3" s="14"/>
      <c r="S3"/>
      <c r="T3" s="234"/>
      <c r="U3" s="234"/>
      <c r="V3" s="14"/>
      <c r="W3"/>
      <c r="X3" s="234"/>
      <c r="Y3" s="234"/>
      <c r="Z3" s="6" t="s">
        <v>412</v>
      </c>
      <c r="AA3" s="14" t="s">
        <v>425</v>
      </c>
    </row>
  </sheetData>
  <conditionalFormatting sqref="A2:AA3">
    <cfRule type="expression" dxfId="4" priority="1">
      <formula>AND($A1048576&lt;&gt;"",MOD(ROW(),2)=1)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sqref="A1:E1"/>
    </sheetView>
  </sheetViews>
  <sheetFormatPr baseColWidth="10" defaultRowHeight="15" x14ac:dyDescent="0.25"/>
  <cols>
    <col min="1" max="1" width="11.42578125" style="166"/>
    <col min="2" max="2" width="11.42578125" style="167"/>
    <col min="3" max="3" width="11.42578125" style="166"/>
    <col min="4" max="4" width="11.42578125" style="168"/>
    <col min="5" max="5" width="11.42578125" style="169"/>
    <col min="6" max="16384" width="11.42578125" style="165"/>
  </cols>
  <sheetData>
    <row r="1" spans="1:5" x14ac:dyDescent="0.25">
      <c r="A1" s="174" t="s">
        <v>96</v>
      </c>
      <c r="B1" s="174" t="s">
        <v>399</v>
      </c>
      <c r="C1" s="174" t="s">
        <v>2</v>
      </c>
      <c r="D1" s="174" t="s">
        <v>7</v>
      </c>
      <c r="E1" s="174" t="s">
        <v>109</v>
      </c>
    </row>
    <row r="2" spans="1:5" x14ac:dyDescent="0.25">
      <c r="A2" s="238" t="s">
        <v>428</v>
      </c>
      <c r="B2" s="238" t="s">
        <v>433</v>
      </c>
      <c r="C2" s="238" t="s">
        <v>16</v>
      </c>
      <c r="D2" s="238" t="s">
        <v>439</v>
      </c>
      <c r="E2" s="238" t="s">
        <v>440</v>
      </c>
    </row>
  </sheetData>
  <conditionalFormatting sqref="A2:E9984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92" t="s">
        <v>77</v>
      </c>
      <c r="B1" s="192" t="s">
        <v>6</v>
      </c>
      <c r="C1" s="192" t="s">
        <v>72</v>
      </c>
      <c r="D1" s="192" t="s">
        <v>26</v>
      </c>
      <c r="E1" s="192" t="s">
        <v>27</v>
      </c>
      <c r="F1" s="192" t="s">
        <v>28</v>
      </c>
      <c r="G1" s="192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5"/>
  <sheetViews>
    <sheetView zoomScaleNormal="100" workbookViewId="0">
      <pane ySplit="1" topLeftCell="A2" activePane="bottomLeft" state="frozen"/>
      <selection activeCell="G40" sqref="G40"/>
      <selection pane="bottomLeft" sqref="A1:J1"/>
    </sheetView>
  </sheetViews>
  <sheetFormatPr baseColWidth="10" defaultRowHeight="15" x14ac:dyDescent="0.25"/>
  <cols>
    <col min="1" max="1" width="10" style="18" bestFit="1" customWidth="1"/>
    <col min="2" max="2" width="11.5703125" style="18" bestFit="1" customWidth="1"/>
    <col min="3" max="3" width="67.7109375" style="18" bestFit="1" customWidth="1"/>
    <col min="4" max="4" width="19.85546875" style="18" bestFit="1" customWidth="1"/>
    <col min="5" max="5" width="11.7109375" style="18" customWidth="1"/>
    <col min="6" max="6" width="36.140625" style="19" bestFit="1" customWidth="1"/>
    <col min="7" max="7" width="16.7109375" style="18" bestFit="1" customWidth="1"/>
    <col min="8" max="8" width="16.28515625" style="18" bestFit="1" customWidth="1"/>
    <col min="9" max="9" width="34.28515625" style="18" customWidth="1"/>
    <col min="10" max="10" width="20.140625" style="23" bestFit="1" customWidth="1"/>
    <col min="11" max="16384" width="11.42578125" style="18"/>
  </cols>
  <sheetData>
    <row r="1" spans="1:10" ht="15" customHeight="1" x14ac:dyDescent="0.25">
      <c r="A1" s="202" t="s">
        <v>132</v>
      </c>
      <c r="B1" s="202" t="s">
        <v>3</v>
      </c>
      <c r="C1" s="202" t="s">
        <v>6</v>
      </c>
      <c r="D1" s="202" t="s">
        <v>25</v>
      </c>
      <c r="E1" s="202" t="s">
        <v>72</v>
      </c>
      <c r="F1" s="203" t="s">
        <v>26</v>
      </c>
      <c r="G1" s="202" t="s">
        <v>27</v>
      </c>
      <c r="H1" s="202" t="s">
        <v>28</v>
      </c>
      <c r="I1" s="202" t="s">
        <v>29</v>
      </c>
      <c r="J1" s="204" t="s">
        <v>141</v>
      </c>
    </row>
    <row r="2" spans="1:10" x14ac:dyDescent="0.25">
      <c r="A2" s="238" t="s">
        <v>414</v>
      </c>
      <c r="B2" s="238" t="s">
        <v>426</v>
      </c>
      <c r="D2" s="238" t="s">
        <v>441</v>
      </c>
      <c r="E2" s="238" t="s">
        <v>52</v>
      </c>
      <c r="F2" s="238" t="s">
        <v>32</v>
      </c>
      <c r="G2" s="238" t="s">
        <v>430</v>
      </c>
      <c r="J2" s="238" t="s">
        <v>442</v>
      </c>
    </row>
    <row r="3" spans="1:10" x14ac:dyDescent="0.25">
      <c r="A3" s="238" t="s">
        <v>414</v>
      </c>
      <c r="B3" s="238" t="s">
        <v>426</v>
      </c>
      <c r="D3" s="238" t="s">
        <v>441</v>
      </c>
      <c r="E3" s="238" t="s">
        <v>43</v>
      </c>
      <c r="F3" s="238" t="s">
        <v>66</v>
      </c>
      <c r="H3" s="238" t="s">
        <v>432</v>
      </c>
      <c r="J3" s="238" t="s">
        <v>442</v>
      </c>
    </row>
    <row r="4" spans="1:10" x14ac:dyDescent="0.25">
      <c r="A4" s="238" t="s">
        <v>414</v>
      </c>
      <c r="B4" s="238" t="s">
        <v>426</v>
      </c>
      <c r="D4" s="238" t="s">
        <v>441</v>
      </c>
      <c r="E4" s="238" t="s">
        <v>134</v>
      </c>
      <c r="F4" s="238" t="s">
        <v>443</v>
      </c>
      <c r="H4" s="238" t="s">
        <v>435</v>
      </c>
      <c r="J4" s="238" t="s">
        <v>442</v>
      </c>
    </row>
    <row r="5" spans="1:10" x14ac:dyDescent="0.25">
      <c r="A5" s="238" t="s">
        <v>414</v>
      </c>
      <c r="B5" s="238" t="s">
        <v>426</v>
      </c>
      <c r="D5" s="238" t="s">
        <v>441</v>
      </c>
      <c r="E5" s="238" t="s">
        <v>135</v>
      </c>
      <c r="F5" s="238" t="s">
        <v>444</v>
      </c>
      <c r="H5" s="238" t="s">
        <v>437</v>
      </c>
      <c r="J5" s="238" t="s">
        <v>442</v>
      </c>
    </row>
  </sheetData>
  <autoFilter ref="A1:J1" xr:uid="{E0D58006-DE1D-488F-9BB7-8096C5818030}"/>
  <phoneticPr fontId="2" type="noConversion"/>
  <conditionalFormatting sqref="A2:J98523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5"/>
  <sheetViews>
    <sheetView zoomScaleNormal="100" workbookViewId="0">
      <pane ySplit="570" activePane="bottomLeft"/>
      <selection activeCell="K1" sqref="K1:K1048576"/>
      <selection pane="bottomLeft" activeCell="A6" sqref="A6"/>
    </sheetView>
  </sheetViews>
  <sheetFormatPr baseColWidth="10" defaultColWidth="9.140625" defaultRowHeight="15" x14ac:dyDescent="0.25"/>
  <cols>
    <col min="1" max="1" width="8.5703125" style="172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8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05" t="s">
        <v>0</v>
      </c>
      <c r="B1" s="229" t="s">
        <v>1</v>
      </c>
      <c r="C1" s="206" t="s">
        <v>2</v>
      </c>
      <c r="D1" s="207" t="s">
        <v>3</v>
      </c>
      <c r="E1" s="229" t="s">
        <v>4</v>
      </c>
      <c r="F1" s="230" t="s">
        <v>5</v>
      </c>
      <c r="G1" s="227" t="s">
        <v>6</v>
      </c>
      <c r="H1" s="228" t="s">
        <v>7</v>
      </c>
      <c r="I1" s="206" t="s">
        <v>8</v>
      </c>
      <c r="J1" s="206" t="s">
        <v>9</v>
      </c>
      <c r="K1" s="208" t="s">
        <v>10</v>
      </c>
      <c r="L1" s="206" t="s">
        <v>11</v>
      </c>
      <c r="M1" s="208" t="s">
        <v>144</v>
      </c>
      <c r="N1" s="206" t="s">
        <v>12</v>
      </c>
      <c r="O1" s="206" t="s">
        <v>13</v>
      </c>
      <c r="P1" s="209" t="s">
        <v>14</v>
      </c>
    </row>
    <row r="2" spans="1:16" x14ac:dyDescent="0.25">
      <c r="A2" s="2" t="s">
        <v>400</v>
      </c>
      <c r="B2" s="13">
        <v>4</v>
      </c>
      <c r="C2" s="2" t="s">
        <v>16</v>
      </c>
      <c r="D2" s="226" t="s">
        <v>407</v>
      </c>
      <c r="E2" s="13">
        <v>12</v>
      </c>
      <c r="F2" s="4" t="s">
        <v>408</v>
      </c>
      <c r="G2" t="s">
        <v>409</v>
      </c>
      <c r="H2" s="138">
        <v>1.5</v>
      </c>
      <c r="I2"/>
      <c r="J2" s="2" t="s">
        <v>410</v>
      </c>
      <c r="K2" s="2" t="s">
        <v>411</v>
      </c>
      <c r="L2" s="2" t="s">
        <v>412</v>
      </c>
      <c r="M2"/>
      <c r="N2" s="2" t="s">
        <v>412</v>
      </c>
      <c r="O2" s="226" t="s">
        <v>413</v>
      </c>
      <c r="P2"/>
    </row>
    <row r="3" spans="1:16" x14ac:dyDescent="0.25">
      <c r="A3" s="2" t="s">
        <v>414</v>
      </c>
      <c r="B3" s="13">
        <v>1</v>
      </c>
      <c r="C3" s="2" t="s">
        <v>15</v>
      </c>
      <c r="D3" s="226" t="s">
        <v>415</v>
      </c>
      <c r="E3" s="13">
        <v>13</v>
      </c>
      <c r="F3" s="4" t="s">
        <v>417</v>
      </c>
      <c r="G3" t="s">
        <v>418</v>
      </c>
      <c r="H3" s="138">
        <v>2.9</v>
      </c>
      <c r="I3"/>
      <c r="J3" s="2" t="s">
        <v>410</v>
      </c>
      <c r="K3" s="2" t="s">
        <v>419</v>
      </c>
      <c r="L3" s="2" t="s">
        <v>412</v>
      </c>
      <c r="M3"/>
      <c r="N3" s="2" t="s">
        <v>412</v>
      </c>
      <c r="O3" s="226" t="s">
        <v>413</v>
      </c>
      <c r="P3"/>
    </row>
    <row r="4" spans="1:16" x14ac:dyDescent="0.25">
      <c r="A4" s="2" t="s">
        <v>403</v>
      </c>
      <c r="B4" s="13">
        <v>4</v>
      </c>
      <c r="C4" s="2" t="s">
        <v>16</v>
      </c>
      <c r="D4" s="226" t="s">
        <v>415</v>
      </c>
      <c r="E4" s="13">
        <v>9</v>
      </c>
      <c r="F4" s="4" t="s">
        <v>401</v>
      </c>
      <c r="G4" t="s">
        <v>420</v>
      </c>
      <c r="H4" s="138">
        <v>3</v>
      </c>
      <c r="I4"/>
      <c r="J4" s="2" t="s">
        <v>410</v>
      </c>
      <c r="K4" s="2" t="s">
        <v>421</v>
      </c>
      <c r="L4" s="2" t="s">
        <v>412</v>
      </c>
      <c r="M4"/>
      <c r="N4" s="2" t="s">
        <v>412</v>
      </c>
      <c r="O4" s="226" t="s">
        <v>413</v>
      </c>
      <c r="P4"/>
    </row>
    <row r="5" spans="1:16" x14ac:dyDescent="0.25">
      <c r="A5" s="2" t="s">
        <v>404</v>
      </c>
      <c r="B5" s="13">
        <v>2</v>
      </c>
      <c r="C5" s="2" t="s">
        <v>18</v>
      </c>
      <c r="D5" s="226" t="s">
        <v>426</v>
      </c>
      <c r="E5" s="13">
        <v>12</v>
      </c>
      <c r="F5" s="4" t="s">
        <v>408</v>
      </c>
      <c r="G5" t="s">
        <v>420</v>
      </c>
      <c r="H5" s="138">
        <v>5</v>
      </c>
      <c r="I5"/>
      <c r="J5" s="2" t="s">
        <v>410</v>
      </c>
      <c r="K5" s="2" t="s">
        <v>427</v>
      </c>
      <c r="L5" s="2" t="s">
        <v>412</v>
      </c>
      <c r="M5"/>
      <c r="N5" s="2" t="s">
        <v>412</v>
      </c>
      <c r="O5" s="226" t="s">
        <v>413</v>
      </c>
      <c r="P5"/>
    </row>
  </sheetData>
  <conditionalFormatting sqref="A2:P9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30" customWidth="1"/>
    <col min="2" max="2" width="12.140625" style="30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4"/>
      <c r="B1" s="24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</row>
    <row r="2" spans="1:27" ht="12.6" customHeight="1" thickBot="1" x14ac:dyDescent="0.3">
      <c r="A2" s="241" t="s">
        <v>193</v>
      </c>
      <c r="B2" s="241"/>
    </row>
    <row r="3" spans="1:27" ht="15.75" thickBot="1" x14ac:dyDescent="0.3">
      <c r="A3" s="25" t="s">
        <v>194</v>
      </c>
      <c r="B3" s="26"/>
      <c r="D3" s="242" t="s">
        <v>195</v>
      </c>
      <c r="E3" s="243"/>
      <c r="F3" s="244" t="s">
        <v>196</v>
      </c>
      <c r="G3" s="245"/>
      <c r="H3" s="245"/>
      <c r="I3" s="245"/>
      <c r="J3" s="245"/>
      <c r="K3" s="245"/>
      <c r="L3" s="245"/>
      <c r="M3" s="246"/>
      <c r="T3" s="11"/>
      <c r="V3"/>
    </row>
    <row r="4" spans="1:27" ht="15.75" thickBot="1" x14ac:dyDescent="0.3">
      <c r="A4" s="25" t="s">
        <v>197</v>
      </c>
      <c r="B4" s="26"/>
      <c r="P4" s="247"/>
      <c r="Q4" s="248"/>
      <c r="R4" s="249"/>
      <c r="S4" s="249"/>
      <c r="V4" s="4"/>
      <c r="W4" s="2"/>
    </row>
    <row r="5" spans="1:27" ht="15.75" thickBot="1" x14ac:dyDescent="0.3">
      <c r="A5" s="25" t="s">
        <v>198</v>
      </c>
      <c r="B5" s="27"/>
      <c r="D5" s="256" t="s">
        <v>199</v>
      </c>
      <c r="E5" s="257"/>
      <c r="F5" s="258" t="s">
        <v>200</v>
      </c>
      <c r="G5" s="259"/>
      <c r="H5" s="259"/>
      <c r="I5" s="259"/>
      <c r="J5" s="259"/>
      <c r="K5" s="259"/>
      <c r="L5" s="259"/>
      <c r="M5" s="260"/>
      <c r="P5" s="248"/>
      <c r="Q5" s="248"/>
      <c r="R5" s="249"/>
      <c r="S5" s="249"/>
      <c r="V5" s="4"/>
      <c r="W5" s="2"/>
    </row>
    <row r="6" spans="1:27" ht="15.75" thickBot="1" x14ac:dyDescent="0.3">
      <c r="A6" s="25" t="s">
        <v>201</v>
      </c>
      <c r="B6" s="28"/>
      <c r="D6" s="261" t="s">
        <v>202</v>
      </c>
      <c r="E6" s="262"/>
      <c r="F6" s="263" t="s">
        <v>203</v>
      </c>
      <c r="G6" s="264"/>
      <c r="H6" s="264"/>
      <c r="I6" s="264"/>
      <c r="J6" s="264"/>
      <c r="K6" s="264"/>
      <c r="L6" s="264"/>
      <c r="M6" s="265"/>
      <c r="P6" s="248"/>
      <c r="Q6" s="248"/>
      <c r="R6" s="249"/>
      <c r="S6" s="249"/>
      <c r="V6" s="4"/>
      <c r="W6" s="2"/>
    </row>
    <row r="7" spans="1:27" x14ac:dyDescent="0.25">
      <c r="A7" s="25" t="s">
        <v>204</v>
      </c>
      <c r="B7" s="28"/>
      <c r="E7" s="29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9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31" t="s">
        <v>205</v>
      </c>
      <c r="B9" s="32">
        <v>355</v>
      </c>
      <c r="D9" s="268" t="s">
        <v>370</v>
      </c>
      <c r="E9" s="269"/>
      <c r="F9" s="269"/>
      <c r="G9" s="270"/>
      <c r="I9" s="271" t="s">
        <v>207</v>
      </c>
      <c r="J9" s="272"/>
      <c r="K9" s="33"/>
      <c r="L9" s="273" t="s">
        <v>208</v>
      </c>
      <c r="M9" s="274"/>
      <c r="N9" s="275"/>
      <c r="P9" s="276" t="s">
        <v>209</v>
      </c>
      <c r="Q9" s="277"/>
      <c r="R9" s="278"/>
      <c r="T9" s="250" t="s">
        <v>210</v>
      </c>
      <c r="U9" s="251"/>
      <c r="V9" s="251"/>
      <c r="W9" s="252"/>
      <c r="Y9" s="253" t="s">
        <v>211</v>
      </c>
      <c r="Z9" s="254"/>
      <c r="AA9" s="255"/>
    </row>
    <row r="10" spans="1:27" ht="15.75" customHeight="1" thickBot="1" x14ac:dyDescent="0.3">
      <c r="D10" s="158" t="s">
        <v>212</v>
      </c>
      <c r="E10" s="159" t="s">
        <v>1</v>
      </c>
      <c r="F10" s="159" t="s">
        <v>213</v>
      </c>
      <c r="G10" s="160" t="s">
        <v>214</v>
      </c>
      <c r="I10" s="37" t="s">
        <v>215</v>
      </c>
      <c r="J10" s="38" t="s">
        <v>216</v>
      </c>
      <c r="K10" s="33"/>
      <c r="L10" s="39" t="s">
        <v>217</v>
      </c>
      <c r="M10" s="39" t="s">
        <v>3</v>
      </c>
      <c r="N10" s="39" t="s">
        <v>109</v>
      </c>
      <c r="P10" s="40" t="s">
        <v>214</v>
      </c>
      <c r="Q10" s="41" t="s">
        <v>218</v>
      </c>
      <c r="R10" s="42" t="s">
        <v>219</v>
      </c>
      <c r="T10" s="43" t="s">
        <v>6</v>
      </c>
      <c r="U10" s="44" t="s">
        <v>26</v>
      </c>
      <c r="V10" s="44" t="s">
        <v>220</v>
      </c>
      <c r="W10" s="45" t="s">
        <v>163</v>
      </c>
      <c r="Y10" s="279"/>
      <c r="Z10" s="280"/>
      <c r="AA10" s="281"/>
    </row>
    <row r="11" spans="1:27" ht="15.75" thickBot="1" x14ac:dyDescent="0.3">
      <c r="D11" s="144" t="s">
        <v>15</v>
      </c>
      <c r="E11" s="145">
        <v>1</v>
      </c>
      <c r="F11" s="146" t="s">
        <v>221</v>
      </c>
      <c r="G11" s="147" t="s">
        <v>222</v>
      </c>
      <c r="I11" s="50">
        <v>2023</v>
      </c>
      <c r="J11" s="51">
        <v>45138</v>
      </c>
      <c r="K11" s="33"/>
      <c r="L11" s="52" t="s">
        <v>223</v>
      </c>
      <c r="M11" s="3">
        <v>39448</v>
      </c>
      <c r="N11" s="53">
        <v>0.05</v>
      </c>
      <c r="P11" s="54" t="s">
        <v>224</v>
      </c>
      <c r="Q11" s="55">
        <f ca="1">TODAY()</f>
        <v>45504</v>
      </c>
      <c r="R11" s="56">
        <f ca="1">TODAY()</f>
        <v>45504</v>
      </c>
      <c r="T11" s="57" t="s">
        <v>30</v>
      </c>
      <c r="U11" s="58" t="s">
        <v>31</v>
      </c>
      <c r="V11" s="58">
        <v>1</v>
      </c>
      <c r="W11" s="59" t="s">
        <v>225</v>
      </c>
      <c r="Y11" s="60" t="s">
        <v>226</v>
      </c>
      <c r="Z11" s="61" t="s">
        <v>6</v>
      </c>
      <c r="AA11" s="62" t="s">
        <v>227</v>
      </c>
    </row>
    <row r="12" spans="1:27" x14ac:dyDescent="0.25">
      <c r="D12" s="148" t="s">
        <v>18</v>
      </c>
      <c r="E12" s="149">
        <v>2</v>
      </c>
      <c r="F12" s="150" t="s">
        <v>228</v>
      </c>
      <c r="G12" s="151" t="s">
        <v>229</v>
      </c>
      <c r="I12" s="67">
        <v>2024</v>
      </c>
      <c r="J12" s="68">
        <v>45504</v>
      </c>
      <c r="K12" s="33"/>
      <c r="L12" s="52" t="s">
        <v>179</v>
      </c>
      <c r="M12" s="3">
        <v>41275</v>
      </c>
      <c r="N12" s="69">
        <v>9.9750000000000005E-2</v>
      </c>
      <c r="P12" s="57" t="s">
        <v>230</v>
      </c>
      <c r="Q12" s="70">
        <f ca="1">DATE(YEAR(TODAY()),MONTH(TODAY()),1)</f>
        <v>45474</v>
      </c>
      <c r="R12" s="71">
        <f ca="1">EOMONTH(DATE(YEAR(TODAY()),MONTH(TODAY()),1),0)</f>
        <v>45504</v>
      </c>
      <c r="T12" s="72" t="s">
        <v>32</v>
      </c>
      <c r="U12" s="73" t="s">
        <v>52</v>
      </c>
      <c r="V12" s="74">
        <v>2</v>
      </c>
      <c r="W12" s="75" t="s">
        <v>225</v>
      </c>
      <c r="Y12" s="76">
        <v>1</v>
      </c>
      <c r="Z12" s="77" t="s">
        <v>123</v>
      </c>
      <c r="AA12" s="78"/>
    </row>
    <row r="13" spans="1:27" x14ac:dyDescent="0.25">
      <c r="D13" s="148" t="s">
        <v>17</v>
      </c>
      <c r="E13" s="149">
        <v>3</v>
      </c>
      <c r="F13" s="150" t="s">
        <v>231</v>
      </c>
      <c r="G13" s="151" t="s">
        <v>232</v>
      </c>
      <c r="I13" s="79">
        <v>2025</v>
      </c>
      <c r="J13" s="68">
        <v>45869</v>
      </c>
      <c r="K13" s="33"/>
      <c r="L13" s="52"/>
      <c r="M13" s="3"/>
      <c r="N13" s="53"/>
      <c r="P13" s="57" t="s">
        <v>233</v>
      </c>
      <c r="Q13" s="70">
        <f ca="1">DATE(YEAR(TODAY()),MONTH(TODAY())-1,1)</f>
        <v>45444</v>
      </c>
      <c r="R13" s="71">
        <f ca="1">EOMONTH(DATE(YEAR(TODAY()),MONTH(TODAY()),1),-1)</f>
        <v>45473</v>
      </c>
      <c r="T13" s="72" t="s">
        <v>234</v>
      </c>
      <c r="U13" s="80" t="s">
        <v>235</v>
      </c>
      <c r="V13" s="74">
        <v>3</v>
      </c>
      <c r="W13" s="81" t="s">
        <v>225</v>
      </c>
      <c r="Y13" s="82">
        <v>2</v>
      </c>
      <c r="Z13" s="83" t="s">
        <v>110</v>
      </c>
      <c r="AA13" s="84"/>
    </row>
    <row r="14" spans="1:27" x14ac:dyDescent="0.25">
      <c r="D14" s="148" t="s">
        <v>16</v>
      </c>
      <c r="E14" s="149">
        <v>4</v>
      </c>
      <c r="F14" s="150" t="s">
        <v>236</v>
      </c>
      <c r="G14" s="151" t="s">
        <v>237</v>
      </c>
      <c r="I14" s="67">
        <v>2026</v>
      </c>
      <c r="J14" s="68">
        <v>46234</v>
      </c>
      <c r="K14" s="33"/>
      <c r="L14" s="52"/>
      <c r="M14" s="3"/>
      <c r="N14" s="69"/>
      <c r="P14" s="57" t="s">
        <v>238</v>
      </c>
      <c r="Q14" s="70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71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72" t="s">
        <v>38</v>
      </c>
      <c r="U14" s="73" t="s">
        <v>37</v>
      </c>
      <c r="V14" s="74">
        <v>4</v>
      </c>
      <c r="W14" s="75" t="s">
        <v>225</v>
      </c>
      <c r="Y14" s="82">
        <v>3</v>
      </c>
      <c r="Z14" s="83" t="s">
        <v>119</v>
      </c>
      <c r="AA14" s="84"/>
    </row>
    <row r="15" spans="1:27" x14ac:dyDescent="0.25">
      <c r="D15" s="148"/>
      <c r="E15" s="149">
        <v>5</v>
      </c>
      <c r="F15" s="150"/>
      <c r="G15" s="151"/>
      <c r="I15" s="79">
        <v>2027</v>
      </c>
      <c r="J15" s="51">
        <v>46599</v>
      </c>
      <c r="K15" s="33"/>
      <c r="L15" s="52"/>
      <c r="M15" s="3"/>
      <c r="N15" s="53"/>
      <c r="P15" s="57" t="s">
        <v>239</v>
      </c>
      <c r="Q15" s="70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71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72" t="s">
        <v>42</v>
      </c>
      <c r="U15" s="80" t="s">
        <v>41</v>
      </c>
      <c r="V15" s="74">
        <v>5</v>
      </c>
      <c r="W15" s="81" t="s">
        <v>225</v>
      </c>
      <c r="Y15" s="82">
        <v>4</v>
      </c>
      <c r="Z15" s="83" t="s">
        <v>117</v>
      </c>
      <c r="AA15" s="84"/>
    </row>
    <row r="16" spans="1:27" x14ac:dyDescent="0.25">
      <c r="D16" s="148"/>
      <c r="E16" s="149">
        <v>6</v>
      </c>
      <c r="F16" s="150"/>
      <c r="G16" s="151"/>
      <c r="I16" s="67">
        <v>2028</v>
      </c>
      <c r="J16" s="68">
        <v>46965</v>
      </c>
      <c r="K16" s="33"/>
      <c r="L16" s="52"/>
      <c r="M16" s="3"/>
      <c r="N16" s="69"/>
      <c r="P16" s="57" t="s">
        <v>240</v>
      </c>
      <c r="Q16" s="70">
        <f ca="1">DATE(YEAR(Aujourdhui)-1+IF(MONTH(Aujourdhui)&gt;7,1,0),8,1)</f>
        <v>45139</v>
      </c>
      <c r="R16" s="71">
        <f ca="1">DATE(YEAR(Aujourdhui)+IF(MONTH(Aujourdhui)&gt;7,1,0),7,31)</f>
        <v>45504</v>
      </c>
      <c r="T16" s="72" t="s">
        <v>36</v>
      </c>
      <c r="U16" s="73" t="s">
        <v>35</v>
      </c>
      <c r="V16" s="74">
        <v>6</v>
      </c>
      <c r="W16" s="75" t="s">
        <v>225</v>
      </c>
      <c r="Y16" s="82">
        <v>5</v>
      </c>
      <c r="Z16" s="83" t="s">
        <v>112</v>
      </c>
      <c r="AA16" s="84"/>
    </row>
    <row r="17" spans="4:27" x14ac:dyDescent="0.25">
      <c r="D17" s="148"/>
      <c r="E17" s="149">
        <v>7</v>
      </c>
      <c r="F17" s="150"/>
      <c r="G17" s="151"/>
      <c r="I17" s="79">
        <v>2029</v>
      </c>
      <c r="J17" s="68">
        <v>47330</v>
      </c>
      <c r="K17" s="33"/>
      <c r="L17" s="52"/>
      <c r="N17" s="4"/>
      <c r="P17" s="57" t="s">
        <v>242</v>
      </c>
      <c r="Q17" s="70">
        <f ca="1">DATE(YEAR(Aujourdhui)-2+IF(MONTH(Aujourdhui)&gt;7,1,0),8,1)</f>
        <v>44774</v>
      </c>
      <c r="R17" s="71">
        <f ca="1">DATE(YEAR(Aujourdhui)-1+IF(MONTH(Aujourdhui)&gt;7,1,0),7,31)</f>
        <v>45138</v>
      </c>
      <c r="T17" s="72" t="s">
        <v>40</v>
      </c>
      <c r="U17" s="80" t="s">
        <v>39</v>
      </c>
      <c r="V17" s="74">
        <v>7</v>
      </c>
      <c r="W17" s="81" t="s">
        <v>225</v>
      </c>
      <c r="Y17" s="82">
        <v>6</v>
      </c>
      <c r="Z17" s="83" t="s">
        <v>118</v>
      </c>
      <c r="AA17" s="84"/>
    </row>
    <row r="18" spans="4:27" x14ac:dyDescent="0.25">
      <c r="D18" s="148"/>
      <c r="E18" s="149">
        <v>8</v>
      </c>
      <c r="F18" s="150"/>
      <c r="G18" s="151"/>
      <c r="I18" s="67">
        <v>2030</v>
      </c>
      <c r="J18" s="68">
        <v>47695</v>
      </c>
      <c r="K18" s="33"/>
      <c r="L18" s="52"/>
      <c r="N18" s="4"/>
      <c r="P18" s="57" t="s">
        <v>244</v>
      </c>
      <c r="Q18" s="70">
        <f ca="1">TODAY()-6</f>
        <v>45498</v>
      </c>
      <c r="R18" s="71">
        <f ca="1">TODAY()</f>
        <v>45504</v>
      </c>
      <c r="T18" s="72" t="s">
        <v>143</v>
      </c>
      <c r="U18" s="73" t="s">
        <v>142</v>
      </c>
      <c r="V18" s="74">
        <v>8</v>
      </c>
      <c r="W18" s="75" t="s">
        <v>225</v>
      </c>
      <c r="Y18" s="82">
        <v>7</v>
      </c>
      <c r="Z18" s="83" t="s">
        <v>121</v>
      </c>
      <c r="AA18" s="84"/>
    </row>
    <row r="19" spans="4:27" x14ac:dyDescent="0.25">
      <c r="D19" s="148"/>
      <c r="E19" s="149">
        <v>9</v>
      </c>
      <c r="F19" s="150"/>
      <c r="G19" s="151"/>
      <c r="I19" s="79">
        <v>2031</v>
      </c>
      <c r="J19" s="68">
        <v>48060</v>
      </c>
      <c r="K19" s="33"/>
      <c r="P19" s="57" t="s">
        <v>245</v>
      </c>
      <c r="Q19" s="70">
        <f ca="1">TODAY()-14</f>
        <v>45490</v>
      </c>
      <c r="R19" s="71">
        <f ca="1">TODAY()</f>
        <v>45504</v>
      </c>
      <c r="T19" s="72" t="s">
        <v>246</v>
      </c>
      <c r="U19" s="80" t="s">
        <v>247</v>
      </c>
      <c r="V19" s="74">
        <v>9</v>
      </c>
      <c r="W19" s="81" t="s">
        <v>225</v>
      </c>
      <c r="Y19" s="82">
        <v>8</v>
      </c>
      <c r="Z19" s="83" t="s">
        <v>111</v>
      </c>
      <c r="AA19" s="84"/>
    </row>
    <row r="20" spans="4:27" ht="15.75" thickBot="1" x14ac:dyDescent="0.3">
      <c r="D20" s="148"/>
      <c r="E20" s="149">
        <v>10</v>
      </c>
      <c r="F20" s="150"/>
      <c r="G20" s="151"/>
      <c r="I20" s="67">
        <v>2032</v>
      </c>
      <c r="J20" s="68">
        <v>48426</v>
      </c>
      <c r="K20" s="33"/>
      <c r="P20" s="57" t="s">
        <v>248</v>
      </c>
      <c r="Q20" s="70">
        <f ca="1">Q11-WEEKDAY(Q11,1)+1</f>
        <v>45501</v>
      </c>
      <c r="R20" s="71">
        <f ca="1">Tableau89[[#This Row],[Du]]+6</f>
        <v>45507</v>
      </c>
      <c r="T20" s="72" t="s">
        <v>76</v>
      </c>
      <c r="U20" s="73" t="s">
        <v>75</v>
      </c>
      <c r="V20" s="74">
        <v>10</v>
      </c>
      <c r="W20" s="75" t="s">
        <v>225</v>
      </c>
      <c r="Y20" s="82">
        <v>9</v>
      </c>
      <c r="Z20" s="83" t="s">
        <v>249</v>
      </c>
      <c r="AA20" s="84" t="s">
        <v>250</v>
      </c>
    </row>
    <row r="21" spans="4:27" ht="15.75" thickBot="1" x14ac:dyDescent="0.3">
      <c r="D21" s="148"/>
      <c r="E21" s="149">
        <v>11</v>
      </c>
      <c r="F21" s="150"/>
      <c r="G21" s="151"/>
      <c r="I21" s="139"/>
      <c r="J21" s="141"/>
      <c r="K21" s="33"/>
      <c r="L21" s="285" t="s">
        <v>251</v>
      </c>
      <c r="M21" s="286"/>
      <c r="N21" s="94">
        <v>7</v>
      </c>
      <c r="P21" s="95" t="s">
        <v>252</v>
      </c>
      <c r="Q21" s="96"/>
      <c r="R21" s="97"/>
      <c r="T21" s="72" t="s">
        <v>51</v>
      </c>
      <c r="U21" s="80" t="s">
        <v>50</v>
      </c>
      <c r="V21" s="74">
        <v>11</v>
      </c>
      <c r="W21" s="81" t="s">
        <v>225</v>
      </c>
      <c r="Y21" s="82">
        <v>10</v>
      </c>
      <c r="Z21" s="83" t="s">
        <v>253</v>
      </c>
      <c r="AA21" s="84" t="s">
        <v>254</v>
      </c>
    </row>
    <row r="22" spans="4:27" x14ac:dyDescent="0.25">
      <c r="D22" s="148"/>
      <c r="E22" s="149">
        <v>12</v>
      </c>
      <c r="F22" s="150"/>
      <c r="G22" s="151"/>
      <c r="I22" s="140"/>
      <c r="J22" s="141"/>
      <c r="K22" s="33"/>
      <c r="P22" s="4"/>
      <c r="Q22" s="98"/>
      <c r="R22" s="98"/>
      <c r="T22" s="72" t="s">
        <v>56</v>
      </c>
      <c r="U22" s="73" t="s">
        <v>55</v>
      </c>
      <c r="V22" s="74">
        <v>12</v>
      </c>
      <c r="W22" s="75" t="s">
        <v>225</v>
      </c>
      <c r="Y22" s="82">
        <v>11</v>
      </c>
      <c r="Z22" s="83" t="s">
        <v>114</v>
      </c>
      <c r="AA22" s="84"/>
    </row>
    <row r="23" spans="4:27" ht="15.75" thickBot="1" x14ac:dyDescent="0.3">
      <c r="D23" s="148"/>
      <c r="E23" s="149">
        <v>13</v>
      </c>
      <c r="F23" s="150"/>
      <c r="G23" s="151"/>
      <c r="I23" s="139"/>
      <c r="J23" s="141"/>
      <c r="K23" s="33"/>
      <c r="T23" s="72" t="s">
        <v>255</v>
      </c>
      <c r="U23" s="80" t="s">
        <v>256</v>
      </c>
      <c r="V23" s="74">
        <v>13</v>
      </c>
      <c r="W23" s="81" t="s">
        <v>225</v>
      </c>
      <c r="Y23" s="82">
        <v>12</v>
      </c>
      <c r="Z23" s="83" t="s">
        <v>126</v>
      </c>
      <c r="AA23" s="84" t="s">
        <v>257</v>
      </c>
    </row>
    <row r="24" spans="4:27" ht="15.75" thickBot="1" x14ac:dyDescent="0.3">
      <c r="D24" s="152"/>
      <c r="E24" s="149">
        <v>14</v>
      </c>
      <c r="F24" s="150"/>
      <c r="G24" s="153"/>
      <c r="I24" s="140"/>
      <c r="J24" s="141"/>
      <c r="K24" s="33"/>
      <c r="P24" s="273" t="s">
        <v>258</v>
      </c>
      <c r="Q24" s="274"/>
      <c r="R24" s="275"/>
      <c r="T24" s="72" t="s">
        <v>259</v>
      </c>
      <c r="U24" s="73" t="s">
        <v>260</v>
      </c>
      <c r="V24" s="74">
        <v>14</v>
      </c>
      <c r="W24" s="75" t="s">
        <v>225</v>
      </c>
      <c r="Y24" s="82">
        <v>13</v>
      </c>
      <c r="Z24" s="83" t="s">
        <v>261</v>
      </c>
      <c r="AA24" s="84"/>
    </row>
    <row r="25" spans="4:27" x14ac:dyDescent="0.25">
      <c r="D25" s="152"/>
      <c r="E25" s="149">
        <v>15</v>
      </c>
      <c r="F25" s="150"/>
      <c r="G25" s="153"/>
      <c r="I25" s="142"/>
      <c r="J25" s="143"/>
      <c r="K25" s="33"/>
      <c r="P25" s="287" t="s">
        <v>6</v>
      </c>
      <c r="Q25" s="288"/>
      <c r="R25" s="101" t="s">
        <v>262</v>
      </c>
      <c r="T25" s="72" t="s">
        <v>263</v>
      </c>
      <c r="U25" s="80" t="s">
        <v>264</v>
      </c>
      <c r="V25" s="74">
        <v>15</v>
      </c>
      <c r="W25" s="81" t="s">
        <v>225</v>
      </c>
      <c r="Y25" s="82">
        <v>14</v>
      </c>
      <c r="Z25" s="83" t="s">
        <v>115</v>
      </c>
      <c r="AA25" s="84" t="s">
        <v>265</v>
      </c>
    </row>
    <row r="26" spans="4:27" x14ac:dyDescent="0.25">
      <c r="D26" s="152"/>
      <c r="E26" s="149">
        <v>16</v>
      </c>
      <c r="F26" s="150"/>
      <c r="G26" s="153"/>
      <c r="J26" s="3"/>
      <c r="K26" s="2"/>
      <c r="P26" s="266" t="s">
        <v>266</v>
      </c>
      <c r="Q26" s="267"/>
      <c r="R26" s="102" t="s">
        <v>267</v>
      </c>
      <c r="T26" s="72" t="s">
        <v>268</v>
      </c>
      <c r="U26" s="73" t="s">
        <v>269</v>
      </c>
      <c r="V26" s="74">
        <v>16</v>
      </c>
      <c r="W26" s="75" t="s">
        <v>225</v>
      </c>
      <c r="Y26" s="82">
        <v>15</v>
      </c>
      <c r="Z26" s="83" t="s">
        <v>127</v>
      </c>
      <c r="AA26" s="84" t="s">
        <v>270</v>
      </c>
    </row>
    <row r="27" spans="4:27" ht="15.75" thickBot="1" x14ac:dyDescent="0.3">
      <c r="D27" s="152"/>
      <c r="E27" s="149">
        <v>17</v>
      </c>
      <c r="F27" s="150"/>
      <c r="G27" s="153"/>
      <c r="J27" s="2"/>
      <c r="K27" s="2"/>
      <c r="P27" s="289" t="s">
        <v>271</v>
      </c>
      <c r="Q27" s="290"/>
      <c r="R27" s="104" t="s">
        <v>267</v>
      </c>
      <c r="T27" s="72" t="s">
        <v>272</v>
      </c>
      <c r="U27" s="80" t="s">
        <v>273</v>
      </c>
      <c r="V27" s="74">
        <v>17</v>
      </c>
      <c r="W27" s="81" t="s">
        <v>225</v>
      </c>
      <c r="Y27" s="82">
        <v>16</v>
      </c>
      <c r="Z27" s="83" t="s">
        <v>274</v>
      </c>
      <c r="AA27" s="84"/>
    </row>
    <row r="28" spans="4:27" x14ac:dyDescent="0.25">
      <c r="D28" s="152"/>
      <c r="E28" s="149">
        <v>18</v>
      </c>
      <c r="F28" s="150"/>
      <c r="G28" s="153"/>
      <c r="I28" s="291" t="s">
        <v>275</v>
      </c>
      <c r="J28" s="292"/>
      <c r="K28" s="2"/>
      <c r="L28" s="293" t="s">
        <v>276</v>
      </c>
      <c r="M28" s="294"/>
      <c r="N28" s="295"/>
      <c r="P28" s="296" t="s">
        <v>277</v>
      </c>
      <c r="Q28" s="297"/>
      <c r="R28" s="107" t="s">
        <v>278</v>
      </c>
      <c r="T28" s="72" t="s">
        <v>279</v>
      </c>
      <c r="U28" s="73" t="s">
        <v>280</v>
      </c>
      <c r="V28" s="74">
        <v>18</v>
      </c>
      <c r="W28" s="75" t="s">
        <v>225</v>
      </c>
      <c r="Y28" s="82">
        <v>17</v>
      </c>
      <c r="Z28" s="83" t="s">
        <v>281</v>
      </c>
      <c r="AA28" s="84"/>
    </row>
    <row r="29" spans="4:27" x14ac:dyDescent="0.25">
      <c r="D29" s="152"/>
      <c r="E29" s="149">
        <v>19</v>
      </c>
      <c r="F29" s="150"/>
      <c r="G29" s="153"/>
      <c r="I29" s="296" t="s">
        <v>93</v>
      </c>
      <c r="J29" s="298"/>
      <c r="K29" s="2"/>
      <c r="L29" s="109" t="s">
        <v>173</v>
      </c>
      <c r="M29" s="299"/>
      <c r="N29" s="300"/>
      <c r="P29" s="301" t="s">
        <v>282</v>
      </c>
      <c r="Q29" s="302"/>
      <c r="R29" s="104" t="s">
        <v>278</v>
      </c>
      <c r="T29" s="72" t="s">
        <v>283</v>
      </c>
      <c r="U29" s="80" t="s">
        <v>284</v>
      </c>
      <c r="V29" s="74">
        <v>19</v>
      </c>
      <c r="W29" s="81" t="s">
        <v>225</v>
      </c>
      <c r="Y29" s="82">
        <v>18</v>
      </c>
      <c r="Z29" s="83" t="s">
        <v>285</v>
      </c>
      <c r="AA29" s="84" t="s">
        <v>286</v>
      </c>
    </row>
    <row r="30" spans="4:27" ht="15.75" thickBot="1" x14ac:dyDescent="0.3">
      <c r="D30" s="154"/>
      <c r="E30" s="157">
        <v>20</v>
      </c>
      <c r="F30" s="155"/>
      <c r="G30" s="156"/>
      <c r="I30" s="303" t="s">
        <v>287</v>
      </c>
      <c r="J30" s="304"/>
      <c r="K30" s="2"/>
      <c r="L30" s="109" t="s">
        <v>191</v>
      </c>
      <c r="M30" s="299"/>
      <c r="N30" s="300"/>
      <c r="P30" s="305" t="s">
        <v>288</v>
      </c>
      <c r="Q30" s="306"/>
      <c r="R30" s="107" t="s">
        <v>267</v>
      </c>
      <c r="T30" s="72" t="s">
        <v>62</v>
      </c>
      <c r="U30" s="73" t="s">
        <v>289</v>
      </c>
      <c r="V30" s="74">
        <v>20</v>
      </c>
      <c r="W30" s="75" t="s">
        <v>225</v>
      </c>
      <c r="Y30" s="82">
        <v>19</v>
      </c>
      <c r="Z30" s="83" t="s">
        <v>128</v>
      </c>
      <c r="AA30" s="84"/>
    </row>
    <row r="31" spans="4:27" x14ac:dyDescent="0.25">
      <c r="I31" s="296" t="s">
        <v>59</v>
      </c>
      <c r="J31" s="298"/>
      <c r="L31" s="109" t="s">
        <v>223</v>
      </c>
      <c r="M31" s="299"/>
      <c r="N31" s="300"/>
      <c r="P31" s="289" t="s">
        <v>291</v>
      </c>
      <c r="Q31" s="290"/>
      <c r="R31" s="104" t="s">
        <v>278</v>
      </c>
      <c r="T31" s="72" t="s">
        <v>58</v>
      </c>
      <c r="U31" s="80" t="s">
        <v>57</v>
      </c>
      <c r="V31" s="74">
        <v>21</v>
      </c>
      <c r="W31" s="81" t="s">
        <v>292</v>
      </c>
      <c r="Y31" s="82">
        <v>20</v>
      </c>
      <c r="Z31" s="83" t="s">
        <v>113</v>
      </c>
      <c r="AA31" s="84"/>
    </row>
    <row r="32" spans="4:27" ht="15.75" thickBot="1" x14ac:dyDescent="0.3">
      <c r="I32" s="303" t="s">
        <v>172</v>
      </c>
      <c r="J32" s="304"/>
      <c r="L32" s="109" t="s">
        <v>179</v>
      </c>
      <c r="M32" s="299"/>
      <c r="N32" s="300"/>
      <c r="P32" s="313" t="s">
        <v>293</v>
      </c>
      <c r="Q32" s="314"/>
      <c r="R32" s="112" t="s">
        <v>267</v>
      </c>
      <c r="T32" s="72" t="s">
        <v>294</v>
      </c>
      <c r="U32" s="73" t="s">
        <v>295</v>
      </c>
      <c r="V32" s="74">
        <v>22</v>
      </c>
      <c r="W32" s="75" t="s">
        <v>292</v>
      </c>
      <c r="Y32" s="82">
        <v>21</v>
      </c>
      <c r="Z32" s="83" t="s">
        <v>296</v>
      </c>
      <c r="AA32" s="84" t="s">
        <v>297</v>
      </c>
    </row>
    <row r="33" spans="4:27" ht="15.75" thickBot="1" x14ac:dyDescent="0.3">
      <c r="I33" s="296" t="s">
        <v>182</v>
      </c>
      <c r="J33" s="298"/>
      <c r="L33" s="113" t="s">
        <v>180</v>
      </c>
      <c r="M33" s="318"/>
      <c r="N33" s="319"/>
      <c r="T33" s="72" t="s">
        <v>65</v>
      </c>
      <c r="U33" s="80" t="s">
        <v>192</v>
      </c>
      <c r="V33" s="74">
        <v>23</v>
      </c>
      <c r="W33" s="81" t="s">
        <v>292</v>
      </c>
      <c r="Y33" s="82">
        <v>22</v>
      </c>
      <c r="Z33" s="83" t="s">
        <v>298</v>
      </c>
      <c r="AA33" s="84"/>
    </row>
    <row r="34" spans="4:27" x14ac:dyDescent="0.25">
      <c r="I34" s="303" t="s">
        <v>299</v>
      </c>
      <c r="J34" s="304"/>
      <c r="T34" s="72" t="s">
        <v>300</v>
      </c>
      <c r="U34" s="73" t="s">
        <v>301</v>
      </c>
      <c r="V34" s="74">
        <v>24</v>
      </c>
      <c r="W34" s="75" t="s">
        <v>292</v>
      </c>
      <c r="Y34" s="82">
        <v>23</v>
      </c>
      <c r="Z34" s="83" t="s">
        <v>129</v>
      </c>
      <c r="AA34" s="84"/>
    </row>
    <row r="35" spans="4:27" ht="15.75" thickBot="1" x14ac:dyDescent="0.3">
      <c r="I35" s="322" t="s">
        <v>302</v>
      </c>
      <c r="J35" s="323"/>
      <c r="P35" s="324"/>
      <c r="Q35" s="324"/>
      <c r="T35" s="72" t="s">
        <v>303</v>
      </c>
      <c r="U35" s="80" t="s">
        <v>304</v>
      </c>
      <c r="V35" s="74">
        <v>25</v>
      </c>
      <c r="W35" s="81" t="s">
        <v>292</v>
      </c>
      <c r="Y35" s="82">
        <v>24</v>
      </c>
      <c r="Z35" s="83" t="s">
        <v>305</v>
      </c>
      <c r="AA35" s="84"/>
    </row>
    <row r="36" spans="4:27" ht="15.75" thickBot="1" x14ac:dyDescent="0.3">
      <c r="T36" s="72" t="s">
        <v>306</v>
      </c>
      <c r="U36" s="73" t="s">
        <v>307</v>
      </c>
      <c r="V36" s="74">
        <v>26</v>
      </c>
      <c r="W36" s="75" t="s">
        <v>292</v>
      </c>
      <c r="Y36" s="82">
        <v>25</v>
      </c>
      <c r="Z36" s="83" t="s">
        <v>130</v>
      </c>
      <c r="AA36" s="84"/>
    </row>
    <row r="37" spans="4:27" ht="15.75" thickBot="1" x14ac:dyDescent="0.3">
      <c r="D37" s="282" t="s">
        <v>371</v>
      </c>
      <c r="E37" s="283"/>
      <c r="F37" s="284"/>
      <c r="P37" s="273" t="s">
        <v>290</v>
      </c>
      <c r="Q37" s="274"/>
      <c r="R37" s="275"/>
      <c r="T37" s="72" t="s">
        <v>74</v>
      </c>
      <c r="U37" s="80" t="s">
        <v>73</v>
      </c>
      <c r="V37" s="74">
        <v>27</v>
      </c>
      <c r="W37" s="81" t="s">
        <v>292</v>
      </c>
      <c r="Y37" s="82">
        <v>26</v>
      </c>
      <c r="Z37" s="83" t="s">
        <v>116</v>
      </c>
      <c r="AA37" s="84" t="s">
        <v>308</v>
      </c>
    </row>
    <row r="38" spans="4:27" x14ac:dyDescent="0.25">
      <c r="D38" s="161" t="s">
        <v>1</v>
      </c>
      <c r="E38" s="162" t="s">
        <v>3</v>
      </c>
      <c r="F38" s="163" t="s">
        <v>243</v>
      </c>
      <c r="I38" s="325" t="s">
        <v>309</v>
      </c>
      <c r="J38" s="326"/>
      <c r="P38" s="310" t="s">
        <v>6</v>
      </c>
      <c r="Q38" s="311"/>
      <c r="R38" s="312"/>
      <c r="T38" s="72" t="s">
        <v>310</v>
      </c>
      <c r="U38" s="73" t="s">
        <v>134</v>
      </c>
      <c r="V38" s="74">
        <v>28</v>
      </c>
      <c r="W38" s="75" t="s">
        <v>292</v>
      </c>
      <c r="Y38" s="82">
        <v>27</v>
      </c>
      <c r="Z38" s="114" t="s">
        <v>311</v>
      </c>
      <c r="AA38" s="84"/>
    </row>
    <row r="39" spans="4:27" x14ac:dyDescent="0.25">
      <c r="D39" s="52">
        <v>1</v>
      </c>
      <c r="E39" s="3">
        <v>44562</v>
      </c>
      <c r="F39" s="93">
        <v>300</v>
      </c>
      <c r="I39" s="115" t="s">
        <v>84</v>
      </c>
      <c r="J39" s="116" t="s">
        <v>313</v>
      </c>
      <c r="P39" s="315" t="s">
        <v>22</v>
      </c>
      <c r="Q39" s="316"/>
      <c r="R39" s="317"/>
      <c r="T39" s="72" t="s">
        <v>314</v>
      </c>
      <c r="U39" s="80" t="s">
        <v>135</v>
      </c>
      <c r="V39" s="74">
        <v>29</v>
      </c>
      <c r="W39" s="81" t="s">
        <v>292</v>
      </c>
      <c r="Y39" s="82">
        <v>28</v>
      </c>
      <c r="Z39" s="114" t="s">
        <v>122</v>
      </c>
      <c r="AA39" s="84"/>
    </row>
    <row r="40" spans="4:27" x14ac:dyDescent="0.25">
      <c r="D40" s="52">
        <v>1</v>
      </c>
      <c r="E40" s="3">
        <v>44927</v>
      </c>
      <c r="F40" s="93">
        <v>350</v>
      </c>
      <c r="I40" s="103" t="s">
        <v>317</v>
      </c>
      <c r="J40" s="118"/>
      <c r="P40" s="303" t="s">
        <v>24</v>
      </c>
      <c r="Q40" s="320"/>
      <c r="R40" s="304"/>
      <c r="T40" s="72" t="s">
        <v>318</v>
      </c>
      <c r="U40" s="73" t="s">
        <v>319</v>
      </c>
      <c r="V40" s="74">
        <v>30</v>
      </c>
      <c r="W40" s="75" t="s">
        <v>292</v>
      </c>
      <c r="Y40" s="82">
        <v>29</v>
      </c>
      <c r="Z40" s="114" t="s">
        <v>320</v>
      </c>
      <c r="AA40" s="84"/>
    </row>
    <row r="41" spans="4:27" x14ac:dyDescent="0.25">
      <c r="D41" s="52">
        <v>1</v>
      </c>
      <c r="E41" s="3">
        <v>45292</v>
      </c>
      <c r="F41" s="93">
        <v>400</v>
      </c>
      <c r="I41" s="110" t="s">
        <v>88</v>
      </c>
      <c r="J41" s="122"/>
      <c r="P41" s="296" t="s">
        <v>108</v>
      </c>
      <c r="Q41" s="321"/>
      <c r="R41" s="298"/>
      <c r="T41" s="72" t="s">
        <v>322</v>
      </c>
      <c r="U41" s="80" t="s">
        <v>323</v>
      </c>
      <c r="V41" s="74">
        <v>31</v>
      </c>
      <c r="W41" s="81" t="s">
        <v>292</v>
      </c>
      <c r="Y41" s="82">
        <v>30</v>
      </c>
      <c r="Z41" s="114" t="s">
        <v>324</v>
      </c>
      <c r="AA41" s="84"/>
    </row>
    <row r="42" spans="4:27" ht="15.75" thickBot="1" x14ac:dyDescent="0.3">
      <c r="D42" s="52">
        <v>2</v>
      </c>
      <c r="E42" s="3">
        <v>44927</v>
      </c>
      <c r="F42" s="93">
        <v>200</v>
      </c>
      <c r="I42" s="103" t="s">
        <v>102</v>
      </c>
      <c r="J42" s="118"/>
      <c r="P42" s="307" t="s">
        <v>23</v>
      </c>
      <c r="Q42" s="308"/>
      <c r="R42" s="309"/>
      <c r="T42" s="72" t="s">
        <v>325</v>
      </c>
      <c r="U42" s="73" t="s">
        <v>326</v>
      </c>
      <c r="V42" s="74">
        <v>32</v>
      </c>
      <c r="W42" s="75" t="s">
        <v>292</v>
      </c>
      <c r="Y42" s="82">
        <v>31</v>
      </c>
      <c r="Z42" s="114" t="s">
        <v>125</v>
      </c>
      <c r="AA42" s="84"/>
    </row>
    <row r="43" spans="4:27" x14ac:dyDescent="0.25">
      <c r="D43" s="52">
        <v>2</v>
      </c>
      <c r="E43" s="3">
        <v>45292</v>
      </c>
      <c r="F43" s="93">
        <v>225</v>
      </c>
      <c r="I43" s="110" t="s">
        <v>327</v>
      </c>
      <c r="J43" s="122"/>
      <c r="T43" s="72" t="s">
        <v>328</v>
      </c>
      <c r="U43" s="80" t="s">
        <v>329</v>
      </c>
      <c r="V43" s="74">
        <v>33</v>
      </c>
      <c r="W43" s="81" t="s">
        <v>330</v>
      </c>
      <c r="Y43" s="82">
        <v>32</v>
      </c>
      <c r="Z43" s="114" t="s">
        <v>331</v>
      </c>
      <c r="AA43" s="84"/>
    </row>
    <row r="44" spans="4:27" x14ac:dyDescent="0.25">
      <c r="D44" s="52">
        <v>3</v>
      </c>
      <c r="E44" s="3">
        <v>44927</v>
      </c>
      <c r="F44" s="93">
        <v>100</v>
      </c>
      <c r="I44" s="103" t="s">
        <v>89</v>
      </c>
      <c r="J44" s="118" t="str">
        <f>CHAR(252)</f>
        <v>ü</v>
      </c>
      <c r="T44" s="72" t="s">
        <v>332</v>
      </c>
      <c r="U44" s="73" t="s">
        <v>333</v>
      </c>
      <c r="V44" s="74">
        <v>34</v>
      </c>
      <c r="W44" s="75" t="s">
        <v>330</v>
      </c>
      <c r="Y44" s="82">
        <v>33</v>
      </c>
      <c r="Z44" s="114" t="s">
        <v>334</v>
      </c>
      <c r="AA44" s="84"/>
    </row>
    <row r="45" spans="4:27" ht="15.75" thickBot="1" x14ac:dyDescent="0.3">
      <c r="D45" s="52">
        <v>3</v>
      </c>
      <c r="E45" s="3">
        <v>45292</v>
      </c>
      <c r="F45" s="93">
        <v>115</v>
      </c>
      <c r="I45" s="111"/>
      <c r="J45" s="132"/>
      <c r="T45" s="72" t="s">
        <v>335</v>
      </c>
      <c r="U45" s="80" t="s">
        <v>336</v>
      </c>
      <c r="V45" s="74">
        <v>35</v>
      </c>
      <c r="W45" s="81" t="s">
        <v>330</v>
      </c>
      <c r="Y45" s="82">
        <v>34</v>
      </c>
      <c r="Z45" s="114" t="s">
        <v>124</v>
      </c>
      <c r="AA45" s="84"/>
    </row>
    <row r="46" spans="4:27" x14ac:dyDescent="0.25">
      <c r="D46" s="52">
        <v>4</v>
      </c>
      <c r="E46" s="3">
        <v>44927</v>
      </c>
      <c r="F46" s="93">
        <v>200</v>
      </c>
      <c r="T46" s="72" t="s">
        <v>54</v>
      </c>
      <c r="U46" s="73" t="s">
        <v>53</v>
      </c>
      <c r="V46" s="74">
        <v>36</v>
      </c>
      <c r="W46" s="75" t="s">
        <v>330</v>
      </c>
      <c r="Y46" s="82">
        <v>35</v>
      </c>
      <c r="Z46" s="83" t="s">
        <v>337</v>
      </c>
      <c r="AA46" s="84" t="s">
        <v>338</v>
      </c>
    </row>
    <row r="47" spans="4:27" ht="15.75" thickBot="1" x14ac:dyDescent="0.3">
      <c r="D47" s="52">
        <v>4</v>
      </c>
      <c r="E47" s="3">
        <v>45292</v>
      </c>
      <c r="F47" s="93">
        <v>225</v>
      </c>
      <c r="T47" s="72" t="s">
        <v>44</v>
      </c>
      <c r="U47" s="80" t="s">
        <v>43</v>
      </c>
      <c r="V47" s="74">
        <v>37</v>
      </c>
      <c r="W47" s="81" t="s">
        <v>66</v>
      </c>
      <c r="Y47" s="82">
        <v>36</v>
      </c>
      <c r="Z47" s="83" t="s">
        <v>339</v>
      </c>
      <c r="AA47" s="84"/>
    </row>
    <row r="48" spans="4:27" x14ac:dyDescent="0.25">
      <c r="F48" s="105"/>
      <c r="I48" s="291" t="s">
        <v>341</v>
      </c>
      <c r="J48" s="292"/>
      <c r="P48" s="327" t="s">
        <v>312</v>
      </c>
      <c r="Q48" s="328"/>
      <c r="R48" s="329"/>
      <c r="T48" s="72" t="s">
        <v>67</v>
      </c>
      <c r="U48" s="73" t="s">
        <v>342</v>
      </c>
      <c r="V48" s="74">
        <v>38</v>
      </c>
      <c r="W48" s="75" t="s">
        <v>66</v>
      </c>
      <c r="Y48" s="82">
        <v>37</v>
      </c>
      <c r="Z48" s="83" t="s">
        <v>131</v>
      </c>
      <c r="AA48" s="84"/>
    </row>
    <row r="49" spans="6:27" x14ac:dyDescent="0.25">
      <c r="F49" s="105"/>
      <c r="I49" s="296" t="s">
        <v>177</v>
      </c>
      <c r="J49" s="298"/>
      <c r="P49" s="115" t="s">
        <v>315</v>
      </c>
      <c r="Q49" s="116" t="s">
        <v>316</v>
      </c>
      <c r="R49" s="117" t="s">
        <v>313</v>
      </c>
      <c r="T49" s="72" t="s">
        <v>343</v>
      </c>
      <c r="U49" s="80" t="s">
        <v>344</v>
      </c>
      <c r="V49" s="74">
        <v>39</v>
      </c>
      <c r="W49" s="81" t="s">
        <v>66</v>
      </c>
      <c r="Y49" s="82">
        <v>38</v>
      </c>
      <c r="Z49" s="83" t="s">
        <v>345</v>
      </c>
      <c r="AA49" s="84"/>
    </row>
    <row r="50" spans="6:27" x14ac:dyDescent="0.25">
      <c r="F50" s="105"/>
      <c r="I50" s="303" t="s">
        <v>174</v>
      </c>
      <c r="J50" s="304"/>
      <c r="P50" s="119" t="s">
        <v>321</v>
      </c>
      <c r="Q50" s="120">
        <v>0</v>
      </c>
      <c r="R50" s="121"/>
      <c r="T50" s="72" t="s">
        <v>68</v>
      </c>
      <c r="U50" s="73" t="s">
        <v>346</v>
      </c>
      <c r="V50" s="74">
        <v>40</v>
      </c>
      <c r="W50" s="75" t="s">
        <v>66</v>
      </c>
      <c r="Y50" s="82">
        <v>39</v>
      </c>
      <c r="Z50" s="83" t="s">
        <v>347</v>
      </c>
      <c r="AA50" s="84" t="s">
        <v>348</v>
      </c>
    </row>
    <row r="51" spans="6:27" ht="15.75" thickBot="1" x14ac:dyDescent="0.3">
      <c r="F51" s="105"/>
      <c r="I51" s="296" t="s">
        <v>178</v>
      </c>
      <c r="J51" s="298"/>
      <c r="P51" s="123" t="s">
        <v>90</v>
      </c>
      <c r="Q51" s="124">
        <v>15</v>
      </c>
      <c r="R51" s="125"/>
      <c r="T51" s="72" t="s">
        <v>349</v>
      </c>
      <c r="U51" s="80" t="s">
        <v>350</v>
      </c>
      <c r="V51" s="74">
        <v>41</v>
      </c>
      <c r="W51" s="81" t="s">
        <v>66</v>
      </c>
      <c r="Y51" s="133">
        <v>40</v>
      </c>
      <c r="Z51" s="134" t="s">
        <v>120</v>
      </c>
      <c r="AA51" s="135"/>
    </row>
    <row r="52" spans="6:27" x14ac:dyDescent="0.25">
      <c r="F52" s="105"/>
      <c r="I52" s="303" t="s">
        <v>59</v>
      </c>
      <c r="J52" s="304"/>
      <c r="P52" s="126" t="s">
        <v>87</v>
      </c>
      <c r="Q52" s="127">
        <v>30</v>
      </c>
      <c r="R52" s="128"/>
      <c r="T52" s="72" t="s">
        <v>351</v>
      </c>
      <c r="U52" s="73" t="s">
        <v>352</v>
      </c>
      <c r="V52" s="74">
        <v>42</v>
      </c>
      <c r="W52" s="75" t="s">
        <v>66</v>
      </c>
    </row>
    <row r="53" spans="6:27" x14ac:dyDescent="0.25">
      <c r="F53" s="105"/>
      <c r="I53" s="296" t="s">
        <v>172</v>
      </c>
      <c r="J53" s="298"/>
      <c r="P53" s="123" t="s">
        <v>103</v>
      </c>
      <c r="Q53" s="124">
        <v>60</v>
      </c>
      <c r="R53" s="125"/>
      <c r="T53" s="72" t="s">
        <v>353</v>
      </c>
      <c r="U53" s="80" t="s">
        <v>354</v>
      </c>
      <c r="V53" s="74">
        <v>43</v>
      </c>
      <c r="W53" s="81" t="s">
        <v>355</v>
      </c>
    </row>
    <row r="54" spans="6:27" ht="15.75" thickBot="1" x14ac:dyDescent="0.3">
      <c r="F54" s="105"/>
      <c r="I54" s="106" t="s">
        <v>182</v>
      </c>
      <c r="J54" s="108"/>
      <c r="P54" s="129"/>
      <c r="Q54" s="130"/>
      <c r="R54" s="131"/>
      <c r="T54" s="72" t="s">
        <v>356</v>
      </c>
      <c r="U54" s="73" t="s">
        <v>357</v>
      </c>
      <c r="V54" s="74">
        <v>44</v>
      </c>
      <c r="W54" s="75" t="s">
        <v>355</v>
      </c>
    </row>
    <row r="55" spans="6:27" x14ac:dyDescent="0.25">
      <c r="F55" s="105"/>
      <c r="I55" s="303" t="s">
        <v>358</v>
      </c>
      <c r="J55" s="304"/>
      <c r="T55" s="72" t="s">
        <v>175</v>
      </c>
      <c r="U55" s="80" t="s">
        <v>133</v>
      </c>
      <c r="V55" s="74">
        <v>45</v>
      </c>
      <c r="W55" s="81" t="s">
        <v>355</v>
      </c>
    </row>
    <row r="56" spans="6:27" ht="15.75" thickBot="1" x14ac:dyDescent="0.3">
      <c r="F56" s="105"/>
      <c r="I56" s="322" t="s">
        <v>183</v>
      </c>
      <c r="J56" s="323"/>
      <c r="T56" s="72" t="s">
        <v>34</v>
      </c>
      <c r="U56" s="73" t="s">
        <v>33</v>
      </c>
      <c r="V56" s="74">
        <v>46</v>
      </c>
      <c r="W56" s="75" t="s">
        <v>355</v>
      </c>
    </row>
    <row r="57" spans="6:27" x14ac:dyDescent="0.25">
      <c r="F57" s="105"/>
      <c r="T57" s="72" t="s">
        <v>140</v>
      </c>
      <c r="U57" s="80" t="s">
        <v>139</v>
      </c>
      <c r="V57" s="74">
        <v>47</v>
      </c>
      <c r="W57" s="81" t="s">
        <v>355</v>
      </c>
    </row>
    <row r="58" spans="6:27" x14ac:dyDescent="0.25">
      <c r="F58" s="105"/>
      <c r="T58" s="72" t="s">
        <v>359</v>
      </c>
      <c r="U58" s="73" t="s">
        <v>360</v>
      </c>
      <c r="V58" s="74">
        <v>48</v>
      </c>
      <c r="W58" s="75" t="s">
        <v>355</v>
      </c>
    </row>
    <row r="59" spans="6:27" x14ac:dyDescent="0.25">
      <c r="F59" s="105"/>
      <c r="T59" s="72" t="s">
        <v>138</v>
      </c>
      <c r="U59" s="80" t="s">
        <v>137</v>
      </c>
      <c r="V59" s="74">
        <v>49</v>
      </c>
      <c r="W59" s="81" t="s">
        <v>355</v>
      </c>
    </row>
    <row r="60" spans="6:27" x14ac:dyDescent="0.25">
      <c r="F60" s="105"/>
      <c r="T60" s="72" t="s">
        <v>69</v>
      </c>
      <c r="U60" s="73" t="s">
        <v>176</v>
      </c>
      <c r="V60" s="74">
        <v>50</v>
      </c>
      <c r="W60" s="75" t="s">
        <v>355</v>
      </c>
    </row>
    <row r="61" spans="6:27" x14ac:dyDescent="0.25">
      <c r="F61" s="105"/>
      <c r="T61" s="72" t="s">
        <v>361</v>
      </c>
      <c r="U61" s="80" t="s">
        <v>81</v>
      </c>
      <c r="V61" s="74">
        <v>66</v>
      </c>
      <c r="W61" s="81" t="s">
        <v>355</v>
      </c>
    </row>
    <row r="62" spans="6:27" x14ac:dyDescent="0.25">
      <c r="F62" s="105"/>
      <c r="T62" s="72" t="s">
        <v>70</v>
      </c>
      <c r="U62" s="73" t="s">
        <v>78</v>
      </c>
      <c r="V62" s="74">
        <v>51</v>
      </c>
      <c r="W62" s="75" t="s">
        <v>355</v>
      </c>
    </row>
    <row r="63" spans="6:27" x14ac:dyDescent="0.25">
      <c r="F63" s="105"/>
      <c r="T63" s="72" t="s">
        <v>181</v>
      </c>
      <c r="U63" s="80" t="s">
        <v>71</v>
      </c>
      <c r="V63" s="74">
        <v>52</v>
      </c>
      <c r="W63" s="81" t="s">
        <v>355</v>
      </c>
      <c r="Z63" s="11"/>
    </row>
    <row r="64" spans="6:27" x14ac:dyDescent="0.25">
      <c r="F64" s="105"/>
      <c r="T64" s="72" t="s">
        <v>80</v>
      </c>
      <c r="U64" s="73" t="s">
        <v>79</v>
      </c>
      <c r="V64" s="74">
        <v>62</v>
      </c>
      <c r="W64" s="75" t="s">
        <v>355</v>
      </c>
    </row>
    <row r="65" spans="4:23" x14ac:dyDescent="0.25">
      <c r="F65" s="105"/>
      <c r="T65" s="72" t="s">
        <v>47</v>
      </c>
      <c r="U65" s="80" t="s">
        <v>46</v>
      </c>
      <c r="V65" s="74">
        <v>53</v>
      </c>
      <c r="W65" s="81" t="s">
        <v>355</v>
      </c>
    </row>
    <row r="66" spans="4:23" x14ac:dyDescent="0.25">
      <c r="F66" s="105"/>
      <c r="T66" s="72" t="s">
        <v>22</v>
      </c>
      <c r="U66" s="73" t="s">
        <v>45</v>
      </c>
      <c r="V66" s="74">
        <v>54</v>
      </c>
      <c r="W66" s="75" t="s">
        <v>355</v>
      </c>
    </row>
    <row r="67" spans="4:23" x14ac:dyDescent="0.25">
      <c r="F67" s="105"/>
      <c r="T67" s="72" t="s">
        <v>49</v>
      </c>
      <c r="U67" s="80" t="s">
        <v>48</v>
      </c>
      <c r="V67" s="74">
        <v>55</v>
      </c>
      <c r="W67" s="81" t="s">
        <v>355</v>
      </c>
    </row>
    <row r="68" spans="4:23" x14ac:dyDescent="0.25">
      <c r="F68" s="105"/>
      <c r="T68" s="72" t="s">
        <v>64</v>
      </c>
      <c r="U68" s="73" t="s">
        <v>63</v>
      </c>
      <c r="V68" s="74">
        <v>56</v>
      </c>
      <c r="W68" s="75" t="s">
        <v>355</v>
      </c>
    </row>
    <row r="69" spans="4:23" x14ac:dyDescent="0.25">
      <c r="T69" s="72" t="s">
        <v>61</v>
      </c>
      <c r="U69" s="80" t="s">
        <v>60</v>
      </c>
      <c r="V69" s="74">
        <v>57</v>
      </c>
      <c r="W69" s="81" t="s">
        <v>355</v>
      </c>
    </row>
    <row r="70" spans="4:23" x14ac:dyDescent="0.25">
      <c r="T70" s="72" t="s">
        <v>362</v>
      </c>
      <c r="U70" s="73" t="s">
        <v>363</v>
      </c>
      <c r="V70" s="74">
        <v>58</v>
      </c>
      <c r="W70" s="75" t="s">
        <v>355</v>
      </c>
    </row>
    <row r="71" spans="4:23" x14ac:dyDescent="0.25">
      <c r="T71" s="72" t="s">
        <v>364</v>
      </c>
      <c r="U71" s="80" t="s">
        <v>365</v>
      </c>
      <c r="V71" s="74">
        <v>59</v>
      </c>
      <c r="W71" s="81" t="s">
        <v>355</v>
      </c>
    </row>
    <row r="72" spans="4:23" x14ac:dyDescent="0.25">
      <c r="T72" s="72" t="s">
        <v>95</v>
      </c>
      <c r="U72" s="73" t="s">
        <v>94</v>
      </c>
      <c r="V72" s="74">
        <v>60</v>
      </c>
      <c r="W72" s="75" t="s">
        <v>355</v>
      </c>
    </row>
    <row r="73" spans="4:23" ht="15.75" thickBot="1" x14ac:dyDescent="0.3">
      <c r="T73" s="72" t="s">
        <v>185</v>
      </c>
      <c r="U73" s="80" t="s">
        <v>184</v>
      </c>
      <c r="V73" s="74">
        <v>63</v>
      </c>
      <c r="W73" s="81" t="s">
        <v>355</v>
      </c>
    </row>
    <row r="74" spans="4:23" ht="15.75" thickBot="1" x14ac:dyDescent="0.3">
      <c r="D74" s="273" t="s">
        <v>340</v>
      </c>
      <c r="E74" s="274"/>
      <c r="F74" s="275"/>
      <c r="T74" s="72" t="s">
        <v>187</v>
      </c>
      <c r="U74" s="73" t="s">
        <v>186</v>
      </c>
      <c r="V74" s="74">
        <v>64</v>
      </c>
      <c r="W74" s="75" t="s">
        <v>355</v>
      </c>
    </row>
    <row r="75" spans="4:23" x14ac:dyDescent="0.25">
      <c r="D75" s="310" t="s">
        <v>243</v>
      </c>
      <c r="E75" s="311"/>
      <c r="F75" s="312"/>
      <c r="T75" s="72" t="s">
        <v>189</v>
      </c>
      <c r="U75" s="80" t="s">
        <v>188</v>
      </c>
      <c r="V75" s="74">
        <v>65</v>
      </c>
      <c r="W75" s="81" t="s">
        <v>355</v>
      </c>
    </row>
    <row r="76" spans="4:23" ht="15.75" thickBot="1" x14ac:dyDescent="0.3">
      <c r="D76" s="330">
        <v>350</v>
      </c>
      <c r="E76" s="331"/>
      <c r="F76" s="332"/>
      <c r="T76" s="72" t="s">
        <v>366</v>
      </c>
      <c r="U76" s="73" t="s">
        <v>367</v>
      </c>
      <c r="V76" s="74">
        <v>61</v>
      </c>
      <c r="W76" s="75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7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8" customWidth="1"/>
  </cols>
  <sheetData>
    <row r="1" spans="1:13" s="2" customFormat="1" x14ac:dyDescent="0.25">
      <c r="A1" s="210" t="s">
        <v>190</v>
      </c>
      <c r="B1" s="211" t="s">
        <v>3</v>
      </c>
      <c r="C1" s="212" t="s">
        <v>163</v>
      </c>
      <c r="D1" s="212" t="s">
        <v>164</v>
      </c>
      <c r="E1" s="213" t="s">
        <v>165</v>
      </c>
      <c r="F1" s="210" t="s">
        <v>72</v>
      </c>
      <c r="G1" s="212" t="s">
        <v>26</v>
      </c>
      <c r="H1" s="214" t="s">
        <v>169</v>
      </c>
      <c r="I1" s="215" t="s">
        <v>166</v>
      </c>
      <c r="J1" s="215" t="s">
        <v>167</v>
      </c>
      <c r="K1" s="215" t="s">
        <v>168</v>
      </c>
      <c r="L1" s="215" t="s">
        <v>170</v>
      </c>
      <c r="M1" s="215" t="s">
        <v>171</v>
      </c>
    </row>
    <row r="2" spans="1:13" s="216" customFormat="1" ht="12.75" x14ac:dyDescent="0.2">
      <c r="A2" s="217"/>
      <c r="B2" s="218"/>
      <c r="F2" s="217"/>
      <c r="H2" s="217"/>
      <c r="I2" s="219"/>
      <c r="J2" s="219"/>
      <c r="K2" s="219"/>
      <c r="L2" s="219"/>
      <c r="M2" s="219"/>
    </row>
    <row r="3" spans="1:13" s="216" customFormat="1" ht="12.75" x14ac:dyDescent="0.2">
      <c r="A3" s="217"/>
      <c r="B3" s="218"/>
      <c r="F3" s="217"/>
      <c r="H3" s="217"/>
      <c r="I3" s="219"/>
      <c r="J3" s="219"/>
      <c r="K3" s="219"/>
      <c r="L3" s="219"/>
      <c r="M3" s="219"/>
    </row>
    <row r="4" spans="1:13" s="216" customFormat="1" ht="12.75" x14ac:dyDescent="0.2">
      <c r="A4" s="217"/>
      <c r="B4" s="218"/>
      <c r="F4" s="217"/>
      <c r="H4" s="217"/>
      <c r="I4" s="219"/>
      <c r="J4" s="219"/>
      <c r="K4" s="219"/>
      <c r="L4" s="219"/>
      <c r="M4" s="219"/>
    </row>
    <row r="5" spans="1:13" s="216" customFormat="1" ht="12.75" x14ac:dyDescent="0.2">
      <c r="A5" s="217"/>
      <c r="B5" s="218"/>
      <c r="F5" s="217"/>
      <c r="H5" s="217"/>
      <c r="I5" s="219"/>
      <c r="J5" s="219"/>
      <c r="K5" s="219"/>
      <c r="L5" s="219"/>
      <c r="M5" s="219"/>
    </row>
    <row r="6" spans="1:13" s="216" customFormat="1" ht="12.75" x14ac:dyDescent="0.2">
      <c r="A6" s="217"/>
      <c r="B6" s="218"/>
      <c r="F6" s="217"/>
      <c r="H6" s="217"/>
      <c r="I6" s="219"/>
      <c r="J6" s="219"/>
      <c r="K6" s="219"/>
      <c r="L6" s="219"/>
      <c r="M6" s="219"/>
    </row>
    <row r="7" spans="1:13" s="216" customFormat="1" ht="12.75" x14ac:dyDescent="0.2">
      <c r="A7" s="217"/>
      <c r="B7" s="218"/>
      <c r="F7" s="217"/>
      <c r="H7" s="217"/>
      <c r="I7" s="219"/>
      <c r="J7" s="219"/>
      <c r="K7" s="219"/>
      <c r="L7" s="219"/>
      <c r="M7" s="219"/>
    </row>
    <row r="8" spans="1:13" s="216" customFormat="1" ht="12.75" x14ac:dyDescent="0.2">
      <c r="A8" s="217"/>
      <c r="B8" s="218"/>
      <c r="F8" s="217"/>
      <c r="H8" s="217"/>
      <c r="I8" s="219"/>
      <c r="J8" s="219"/>
      <c r="K8" s="219"/>
      <c r="L8" s="219"/>
      <c r="M8" s="219"/>
    </row>
    <row r="9" spans="1:13" s="216" customFormat="1" ht="12.75" x14ac:dyDescent="0.2">
      <c r="A9" s="217"/>
      <c r="B9" s="218"/>
      <c r="F9" s="217"/>
      <c r="H9" s="217"/>
      <c r="I9" s="219"/>
      <c r="J9" s="219"/>
      <c r="K9" s="219"/>
      <c r="L9" s="219"/>
      <c r="M9" s="219"/>
    </row>
    <row r="10" spans="1:13" s="216" customFormat="1" ht="12.75" x14ac:dyDescent="0.2">
      <c r="A10" s="217"/>
      <c r="B10" s="218"/>
      <c r="F10" s="217"/>
      <c r="H10" s="217"/>
      <c r="I10" s="219"/>
      <c r="J10" s="219"/>
      <c r="K10" s="219"/>
      <c r="L10" s="219"/>
      <c r="M10" s="219"/>
    </row>
    <row r="11" spans="1:13" s="216" customFormat="1" ht="12.75" x14ac:dyDescent="0.2">
      <c r="A11" s="217"/>
      <c r="B11" s="218"/>
      <c r="F11" s="217"/>
      <c r="H11" s="217"/>
      <c r="I11" s="219"/>
      <c r="J11" s="219"/>
      <c r="K11" s="219"/>
      <c r="L11" s="219"/>
      <c r="M11" s="219"/>
    </row>
    <row r="12" spans="1:13" s="216" customFormat="1" ht="12.75" x14ac:dyDescent="0.2">
      <c r="A12" s="217"/>
      <c r="B12" s="218"/>
      <c r="F12" s="217"/>
      <c r="H12" s="217"/>
      <c r="I12" s="219"/>
      <c r="J12" s="219"/>
      <c r="K12" s="219"/>
      <c r="L12" s="219"/>
      <c r="M12" s="219"/>
    </row>
    <row r="13" spans="1:13" s="216" customFormat="1" ht="12.75" x14ac:dyDescent="0.2">
      <c r="A13" s="217"/>
      <c r="B13" s="218"/>
      <c r="F13" s="217"/>
      <c r="H13" s="217"/>
      <c r="I13" s="219"/>
      <c r="J13" s="219"/>
      <c r="K13" s="219"/>
      <c r="L13" s="219"/>
      <c r="M13" s="219"/>
    </row>
    <row r="14" spans="1:13" s="216" customFormat="1" ht="12.75" x14ac:dyDescent="0.2">
      <c r="A14" s="217"/>
      <c r="B14" s="218"/>
      <c r="F14" s="217"/>
      <c r="H14" s="217"/>
      <c r="I14" s="219"/>
      <c r="J14" s="219"/>
      <c r="K14" s="219"/>
      <c r="L14" s="219"/>
      <c r="M14" s="219"/>
    </row>
    <row r="15" spans="1:13" s="216" customFormat="1" ht="12.75" x14ac:dyDescent="0.2">
      <c r="A15" s="217"/>
      <c r="B15" s="218"/>
      <c r="F15" s="217"/>
      <c r="H15" s="217"/>
      <c r="I15" s="219"/>
      <c r="J15" s="219"/>
      <c r="K15" s="219"/>
      <c r="L15" s="219"/>
      <c r="M15" s="219"/>
    </row>
    <row r="16" spans="1:13" s="216" customFormat="1" ht="12.75" x14ac:dyDescent="0.2">
      <c r="A16" s="217"/>
      <c r="B16" s="218"/>
      <c r="F16" s="217"/>
      <c r="H16" s="217"/>
      <c r="I16" s="219"/>
      <c r="J16" s="219"/>
      <c r="K16" s="219"/>
      <c r="L16" s="219"/>
      <c r="M16" s="219"/>
    </row>
    <row r="17" spans="1:13" s="216" customFormat="1" ht="12.75" x14ac:dyDescent="0.2">
      <c r="A17" s="217"/>
      <c r="B17" s="218"/>
      <c r="F17" s="217"/>
      <c r="H17" s="217"/>
      <c r="I17" s="219"/>
      <c r="J17" s="219"/>
      <c r="K17" s="219"/>
      <c r="L17" s="219"/>
      <c r="M17" s="219"/>
    </row>
    <row r="18" spans="1:13" s="216" customFormat="1" ht="12.75" x14ac:dyDescent="0.2">
      <c r="A18" s="217"/>
      <c r="B18" s="218"/>
      <c r="F18" s="217"/>
      <c r="H18" s="217"/>
      <c r="I18" s="219"/>
      <c r="J18" s="219"/>
      <c r="K18" s="219"/>
      <c r="L18" s="219"/>
      <c r="M18" s="219"/>
    </row>
    <row r="19" spans="1:13" s="216" customFormat="1" ht="12.75" x14ac:dyDescent="0.2">
      <c r="A19" s="217"/>
      <c r="B19" s="218"/>
      <c r="F19" s="217"/>
      <c r="H19" s="217"/>
      <c r="I19" s="219"/>
      <c r="J19" s="219"/>
      <c r="K19" s="219"/>
      <c r="L19" s="219"/>
      <c r="M19" s="219"/>
    </row>
    <row r="20" spans="1:13" s="216" customFormat="1" ht="12.75" x14ac:dyDescent="0.2">
      <c r="A20" s="217"/>
      <c r="B20" s="218"/>
      <c r="F20" s="217"/>
      <c r="H20" s="217"/>
      <c r="I20" s="219"/>
      <c r="J20" s="219"/>
      <c r="K20" s="219"/>
      <c r="L20" s="219"/>
      <c r="M20" s="219"/>
    </row>
    <row r="21" spans="1:13" s="216" customFormat="1" ht="12.75" x14ac:dyDescent="0.2">
      <c r="A21" s="217"/>
      <c r="B21" s="218"/>
      <c r="F21" s="217"/>
      <c r="H21" s="217"/>
      <c r="I21" s="219"/>
      <c r="J21" s="219"/>
      <c r="K21" s="219"/>
      <c r="L21" s="219"/>
      <c r="M21" s="219"/>
    </row>
    <row r="22" spans="1:13" s="216" customFormat="1" ht="12.75" x14ac:dyDescent="0.2">
      <c r="A22" s="217"/>
      <c r="B22" s="218"/>
      <c r="F22" s="217"/>
      <c r="H22" s="217"/>
      <c r="I22" s="219"/>
      <c r="J22" s="219"/>
      <c r="K22" s="219"/>
      <c r="L22" s="219"/>
      <c r="M22" s="219"/>
    </row>
    <row r="23" spans="1:13" s="216" customFormat="1" ht="12.75" x14ac:dyDescent="0.2">
      <c r="A23" s="217"/>
      <c r="B23" s="218"/>
      <c r="F23" s="217"/>
      <c r="H23" s="217"/>
      <c r="I23" s="219"/>
      <c r="J23" s="219"/>
      <c r="K23" s="219"/>
      <c r="L23" s="219"/>
      <c r="M23" s="219"/>
    </row>
    <row r="24" spans="1:13" s="216" customFormat="1" ht="12.75" x14ac:dyDescent="0.2">
      <c r="A24" s="217"/>
      <c r="B24" s="218"/>
      <c r="F24" s="217"/>
      <c r="H24" s="217"/>
      <c r="I24" s="219"/>
      <c r="J24" s="219"/>
      <c r="K24" s="219"/>
      <c r="L24" s="219"/>
      <c r="M24" s="219"/>
    </row>
    <row r="25" spans="1:13" s="216" customFormat="1" ht="12.75" x14ac:dyDescent="0.2">
      <c r="A25" s="217"/>
      <c r="B25" s="218"/>
      <c r="F25" s="217"/>
      <c r="H25" s="217"/>
      <c r="I25" s="219"/>
      <c r="J25" s="219"/>
      <c r="K25" s="219"/>
      <c r="L25" s="219"/>
      <c r="M25" s="219"/>
    </row>
    <row r="26" spans="1:13" s="216" customFormat="1" ht="12.75" x14ac:dyDescent="0.2">
      <c r="A26" s="217"/>
      <c r="B26" s="218"/>
      <c r="F26" s="217"/>
      <c r="H26" s="217"/>
      <c r="I26" s="219"/>
      <c r="J26" s="219"/>
      <c r="K26" s="219"/>
      <c r="L26" s="219"/>
      <c r="M26" s="219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6" customWidth="1"/>
  </cols>
  <sheetData>
    <row r="1" spans="1:16" s="2" customFormat="1" ht="15" customHeight="1" x14ac:dyDescent="0.25">
      <c r="A1" s="177" t="s">
        <v>132</v>
      </c>
      <c r="B1" s="178" t="s">
        <v>3</v>
      </c>
      <c r="C1" s="177" t="s">
        <v>163</v>
      </c>
      <c r="D1" s="177" t="s">
        <v>164</v>
      </c>
      <c r="E1" s="177" t="s">
        <v>368</v>
      </c>
      <c r="F1" s="177" t="s">
        <v>165</v>
      </c>
      <c r="G1" s="177" t="s">
        <v>72</v>
      </c>
      <c r="H1" s="177" t="s">
        <v>26</v>
      </c>
      <c r="I1" s="177" t="s">
        <v>169</v>
      </c>
      <c r="J1" s="177" t="s">
        <v>166</v>
      </c>
      <c r="K1" s="177" t="s">
        <v>167</v>
      </c>
      <c r="L1" s="177" t="s">
        <v>168</v>
      </c>
      <c r="M1" s="177" t="s">
        <v>170</v>
      </c>
      <c r="N1" s="177" t="s">
        <v>171</v>
      </c>
      <c r="O1" s="177" t="s">
        <v>29</v>
      </c>
      <c r="P1" s="179" t="s">
        <v>141</v>
      </c>
    </row>
    <row r="2" spans="1:16" s="216" customFormat="1" ht="12.75" x14ac:dyDescent="0.2">
      <c r="P2" s="220"/>
    </row>
    <row r="3" spans="1:16" s="216" customFormat="1" ht="12.75" x14ac:dyDescent="0.2">
      <c r="P3" s="220"/>
    </row>
    <row r="4" spans="1:16" s="216" customFormat="1" ht="12.75" x14ac:dyDescent="0.2">
      <c r="P4" s="220"/>
    </row>
    <row r="5" spans="1:16" s="216" customFormat="1" ht="12.75" x14ac:dyDescent="0.2">
      <c r="P5" s="220"/>
    </row>
    <row r="6" spans="1:16" s="216" customFormat="1" ht="12.75" x14ac:dyDescent="0.2">
      <c r="P6" s="220"/>
    </row>
    <row r="7" spans="1:16" s="216" customFormat="1" ht="12.75" x14ac:dyDescent="0.2">
      <c r="P7" s="220"/>
    </row>
    <row r="8" spans="1:16" s="216" customFormat="1" ht="12.75" x14ac:dyDescent="0.2">
      <c r="P8" s="220"/>
    </row>
    <row r="9" spans="1:16" s="216" customFormat="1" ht="12.75" x14ac:dyDescent="0.2">
      <c r="P9" s="220"/>
    </row>
    <row r="10" spans="1:16" s="216" customFormat="1" ht="12.75" x14ac:dyDescent="0.2">
      <c r="P10" s="220"/>
    </row>
    <row r="11" spans="1:16" s="216" customFormat="1" ht="12.75" x14ac:dyDescent="0.2">
      <c r="P11" s="220"/>
    </row>
    <row r="12" spans="1:16" s="216" customFormat="1" ht="12.75" x14ac:dyDescent="0.2">
      <c r="P12" s="220"/>
    </row>
    <row r="13" spans="1:16" s="216" customFormat="1" ht="12.75" x14ac:dyDescent="0.2">
      <c r="P13" s="220"/>
    </row>
    <row r="14" spans="1:16" s="216" customFormat="1" ht="12.75" x14ac:dyDescent="0.2">
      <c r="P14" s="220"/>
    </row>
    <row r="15" spans="1:16" s="216" customFormat="1" ht="12.75" x14ac:dyDescent="0.2">
      <c r="P15" s="220"/>
    </row>
    <row r="16" spans="1:16" s="216" customFormat="1" ht="12.75" x14ac:dyDescent="0.2">
      <c r="P16" s="220"/>
    </row>
    <row r="17" spans="16:16" s="216" customFormat="1" ht="12.75" x14ac:dyDescent="0.2">
      <c r="P17" s="220"/>
    </row>
    <row r="18" spans="16:16" s="216" customFormat="1" ht="12.75" x14ac:dyDescent="0.2">
      <c r="P18" s="220"/>
    </row>
    <row r="19" spans="16:16" s="216" customFormat="1" ht="12.75" x14ac:dyDescent="0.2">
      <c r="P19" s="220"/>
    </row>
    <row r="20" spans="16:16" s="216" customFormat="1" ht="12.75" x14ac:dyDescent="0.2">
      <c r="P20" s="220"/>
    </row>
    <row r="21" spans="16:16" s="216" customFormat="1" ht="12.75" x14ac:dyDescent="0.2">
      <c r="P21" s="220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80" t="s">
        <v>97</v>
      </c>
      <c r="B1" s="181" t="s">
        <v>96</v>
      </c>
      <c r="C1" s="180" t="s">
        <v>82</v>
      </c>
      <c r="D1" s="180" t="s">
        <v>98</v>
      </c>
      <c r="E1" s="182" t="s">
        <v>100</v>
      </c>
      <c r="F1" s="180" t="s">
        <v>92</v>
      </c>
    </row>
    <row r="2" spans="1:6" s="221" customFormat="1" ht="12.75" x14ac:dyDescent="0.2">
      <c r="B2" s="222"/>
      <c r="D2" s="223"/>
      <c r="E2" s="224"/>
    </row>
    <row r="3" spans="1:6" s="221" customFormat="1" ht="12.75" x14ac:dyDescent="0.2">
      <c r="B3" s="222"/>
      <c r="D3" s="223"/>
      <c r="E3" s="224"/>
    </row>
    <row r="4" spans="1:6" s="221" customFormat="1" ht="12.75" x14ac:dyDescent="0.2">
      <c r="B4" s="222"/>
      <c r="D4" s="223"/>
      <c r="E4" s="224"/>
    </row>
    <row r="5" spans="1:6" s="221" customFormat="1" ht="12.75" x14ac:dyDescent="0.2">
      <c r="B5" s="222"/>
      <c r="D5" s="223"/>
      <c r="E5" s="224"/>
    </row>
    <row r="6" spans="1:6" s="221" customFormat="1" ht="12.75" x14ac:dyDescent="0.2">
      <c r="B6" s="222"/>
      <c r="D6" s="223"/>
      <c r="E6" s="224"/>
    </row>
    <row r="7" spans="1:6" s="221" customFormat="1" ht="12.75" x14ac:dyDescent="0.2">
      <c r="B7" s="222"/>
      <c r="D7" s="223"/>
      <c r="E7" s="224"/>
    </row>
    <row r="8" spans="1:6" s="221" customFormat="1" ht="12.75" x14ac:dyDescent="0.2">
      <c r="B8" s="222"/>
      <c r="D8" s="223"/>
      <c r="E8" s="224"/>
    </row>
    <row r="9" spans="1:6" s="221" customFormat="1" ht="12.75" x14ac:dyDescent="0.2">
      <c r="B9" s="222"/>
      <c r="D9" s="223"/>
      <c r="E9" s="224"/>
    </row>
    <row r="10" spans="1:6" s="221" customFormat="1" ht="12.75" x14ac:dyDescent="0.2">
      <c r="B10" s="222"/>
      <c r="D10" s="223"/>
      <c r="E10" s="224"/>
    </row>
    <row r="11" spans="1:6" s="221" customFormat="1" ht="12.75" x14ac:dyDescent="0.2">
      <c r="B11" s="222"/>
      <c r="D11" s="223"/>
      <c r="E11" s="224"/>
    </row>
    <row r="12" spans="1:6" s="221" customFormat="1" ht="12.75" x14ac:dyDescent="0.2">
      <c r="B12" s="222"/>
      <c r="D12" s="223"/>
      <c r="E12" s="224"/>
    </row>
    <row r="13" spans="1:6" s="221" customFormat="1" ht="12.75" x14ac:dyDescent="0.2">
      <c r="B13" s="222"/>
      <c r="D13" s="223"/>
      <c r="E13" s="224"/>
    </row>
    <row r="14" spans="1:6" s="221" customFormat="1" ht="12.75" x14ac:dyDescent="0.2">
      <c r="B14" s="222"/>
      <c r="D14" s="223"/>
      <c r="E14" s="224"/>
    </row>
    <row r="15" spans="1:6" s="221" customFormat="1" ht="12.75" x14ac:dyDescent="0.2">
      <c r="B15" s="222"/>
      <c r="D15" s="223"/>
      <c r="E15" s="224"/>
    </row>
    <row r="16" spans="1:6" s="221" customFormat="1" ht="12.75" x14ac:dyDescent="0.2">
      <c r="B16" s="222"/>
      <c r="D16" s="223"/>
      <c r="E16" s="224"/>
    </row>
    <row r="17" spans="2:5" s="221" customFormat="1" ht="12.75" x14ac:dyDescent="0.2">
      <c r="B17" s="222"/>
      <c r="D17" s="223"/>
      <c r="E17" s="224"/>
    </row>
    <row r="18" spans="2:5" s="221" customFormat="1" ht="12.75" x14ac:dyDescent="0.2">
      <c r="B18" s="222"/>
      <c r="D18" s="223"/>
      <c r="E18" s="224"/>
    </row>
    <row r="19" spans="2:5" s="221" customFormat="1" ht="12.75" x14ac:dyDescent="0.2">
      <c r="B19" s="222"/>
      <c r="D19" s="223"/>
      <c r="E19" s="224"/>
    </row>
    <row r="20" spans="2:5" s="221" customFormat="1" ht="12.75" x14ac:dyDescent="0.2">
      <c r="B20" s="222"/>
      <c r="D20" s="223"/>
      <c r="E20" s="224"/>
    </row>
    <row r="21" spans="2:5" s="221" customFormat="1" ht="12.75" x14ac:dyDescent="0.2">
      <c r="B21" s="222"/>
      <c r="D21" s="223"/>
      <c r="E21" s="224"/>
    </row>
    <row r="22" spans="2:5" s="221" customFormat="1" ht="12.75" x14ac:dyDescent="0.2">
      <c r="B22" s="222"/>
      <c r="D22" s="223"/>
      <c r="E22" s="224"/>
    </row>
    <row r="23" spans="2:5" s="221" customFormat="1" ht="12.75" x14ac:dyDescent="0.2">
      <c r="B23" s="222"/>
      <c r="D23" s="223"/>
      <c r="E23" s="224"/>
    </row>
    <row r="24" spans="2:5" s="221" customFormat="1" ht="12.75" x14ac:dyDescent="0.2">
      <c r="B24" s="222"/>
      <c r="D24" s="223"/>
      <c r="E24" s="224"/>
    </row>
    <row r="25" spans="2:5" s="221" customFormat="1" ht="12.75" x14ac:dyDescent="0.2">
      <c r="B25" s="222"/>
      <c r="D25" s="223"/>
      <c r="E25" s="224"/>
    </row>
    <row r="26" spans="2:5" s="221" customFormat="1" ht="12.75" x14ac:dyDescent="0.2">
      <c r="B26" s="222"/>
      <c r="D26" s="223"/>
      <c r="E26" s="224"/>
    </row>
    <row r="27" spans="2:5" s="221" customFormat="1" ht="12.75" x14ac:dyDescent="0.2">
      <c r="B27" s="222"/>
      <c r="D27" s="223"/>
      <c r="E27" s="224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3" t="s">
        <v>97</v>
      </c>
      <c r="B1" s="183" t="s">
        <v>98</v>
      </c>
      <c r="C1" s="183" t="s">
        <v>82</v>
      </c>
      <c r="D1" s="183" t="s">
        <v>99</v>
      </c>
      <c r="E1" s="184" t="s">
        <v>91</v>
      </c>
      <c r="F1" s="183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sqref="A1:J1"/>
    </sheetView>
  </sheetViews>
  <sheetFormatPr baseColWidth="10" defaultRowHeight="15" x14ac:dyDescent="0.25"/>
  <cols>
    <col min="1" max="1" width="11" style="21" bestFit="1" customWidth="1"/>
    <col min="2" max="2" width="12.7109375" style="20" bestFit="1" customWidth="1"/>
    <col min="3" max="3" width="52.140625" style="7" bestFit="1" customWidth="1"/>
    <col min="4" max="5" width="7.42578125" style="7" bestFit="1" customWidth="1"/>
    <col min="6" max="6" width="10.42578125" style="20" bestFit="1" customWidth="1"/>
    <col min="7" max="7" width="11" style="22" bestFit="1" customWidth="1"/>
    <col min="8" max="8" width="10.140625" style="22" bestFit="1" customWidth="1"/>
    <col min="9" max="9" width="11" style="22" bestFit="1" customWidth="1"/>
    <col min="10" max="10" width="15.42578125" style="20" bestFit="1" customWidth="1"/>
    <col min="11" max="16384" width="11.42578125" style="7"/>
  </cols>
  <sheetData>
    <row r="1" spans="1:10" x14ac:dyDescent="0.25">
      <c r="A1" s="185" t="s">
        <v>136</v>
      </c>
      <c r="B1" s="186" t="s">
        <v>101</v>
      </c>
      <c r="C1" s="186" t="s">
        <v>82</v>
      </c>
      <c r="D1" s="186" t="s">
        <v>84</v>
      </c>
      <c r="E1" s="186" t="s">
        <v>83</v>
      </c>
      <c r="F1" s="186" t="s">
        <v>104</v>
      </c>
      <c r="G1" s="187" t="s">
        <v>85</v>
      </c>
      <c r="H1" s="188" t="s">
        <v>105</v>
      </c>
      <c r="I1" s="189" t="s">
        <v>86</v>
      </c>
      <c r="J1" s="190" t="s">
        <v>106</v>
      </c>
    </row>
    <row r="2" spans="1:10" x14ac:dyDescent="0.25">
      <c r="A2" s="238" t="s">
        <v>428</v>
      </c>
      <c r="B2" s="238" t="s">
        <v>426</v>
      </c>
      <c r="D2" s="238" t="s">
        <v>89</v>
      </c>
      <c r="E2" s="238" t="s">
        <v>87</v>
      </c>
      <c r="F2" s="238" t="s">
        <v>429</v>
      </c>
      <c r="G2" s="238" t="s">
        <v>430</v>
      </c>
    </row>
  </sheetData>
  <autoFilter ref="A1:J1" xr:uid="{6A0BDE8C-C0CD-4E75-A0A0-916CFADCF838}"/>
  <phoneticPr fontId="2" type="noConversion"/>
  <conditionalFormatting sqref="A2:J99796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topLeftCell="G1" zoomScaleNormal="100" workbookViewId="0">
      <pane ySplit="1" topLeftCell="A2" activePane="bottomLeft" state="frozen"/>
      <selection pane="bottomLeft" sqref="A1:V1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91" t="s">
        <v>96</v>
      </c>
      <c r="B1" s="192" t="s">
        <v>146</v>
      </c>
      <c r="C1" s="192" t="s">
        <v>369</v>
      </c>
      <c r="D1" s="192" t="s">
        <v>147</v>
      </c>
      <c r="E1" s="192" t="s">
        <v>20</v>
      </c>
      <c r="F1" s="192" t="s">
        <v>148</v>
      </c>
      <c r="G1" s="192" t="s">
        <v>160</v>
      </c>
      <c r="H1" s="192" t="s">
        <v>162</v>
      </c>
      <c r="I1" s="192" t="s">
        <v>161</v>
      </c>
      <c r="J1" s="192" t="s">
        <v>21</v>
      </c>
      <c r="K1" s="192" t="s">
        <v>149</v>
      </c>
      <c r="L1" s="192" t="s">
        <v>150</v>
      </c>
      <c r="M1" s="192" t="s">
        <v>151</v>
      </c>
      <c r="N1" s="192" t="s">
        <v>152</v>
      </c>
      <c r="O1" s="192" t="s">
        <v>153</v>
      </c>
      <c r="P1" s="192" t="s">
        <v>154</v>
      </c>
      <c r="Q1" s="192" t="s">
        <v>155</v>
      </c>
      <c r="R1" s="192" t="s">
        <v>156</v>
      </c>
      <c r="S1" s="192" t="s">
        <v>157</v>
      </c>
      <c r="T1" s="192" t="s">
        <v>158</v>
      </c>
      <c r="U1" s="192" t="s">
        <v>107</v>
      </c>
      <c r="V1" s="192" t="s">
        <v>145</v>
      </c>
    </row>
    <row r="2" spans="1:22" x14ac:dyDescent="0.25">
      <c r="A2" s="238" t="s">
        <v>428</v>
      </c>
      <c r="B2" s="238" t="s">
        <v>426</v>
      </c>
      <c r="C2" s="238" t="s">
        <v>223</v>
      </c>
      <c r="D2" s="238" t="s">
        <v>431</v>
      </c>
      <c r="J2" s="238" t="s">
        <v>432</v>
      </c>
      <c r="K2" s="238" t="s">
        <v>22</v>
      </c>
      <c r="L2" s="238" t="s">
        <v>433</v>
      </c>
      <c r="M2" s="238" t="s">
        <v>108</v>
      </c>
      <c r="N2" s="238" t="s">
        <v>433</v>
      </c>
      <c r="O2" s="238" t="s">
        <v>23</v>
      </c>
      <c r="P2" s="238" t="s">
        <v>433</v>
      </c>
      <c r="Q2" s="238" t="s">
        <v>434</v>
      </c>
      <c r="R2" s="238" t="s">
        <v>435</v>
      </c>
      <c r="S2" s="238" t="s">
        <v>436</v>
      </c>
      <c r="T2" s="238" t="s">
        <v>437</v>
      </c>
      <c r="U2" s="238" t="s">
        <v>430</v>
      </c>
      <c r="V2" s="238" t="s">
        <v>433</v>
      </c>
    </row>
  </sheetData>
  <autoFilter ref="A1:V1" xr:uid="{8B45F79E-24DF-4598-AC35-A20900C36411}"/>
  <conditionalFormatting sqref="A2:V9826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sqref="A1:F1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93" t="s">
        <v>96</v>
      </c>
      <c r="B1" s="194" t="s">
        <v>6</v>
      </c>
      <c r="C1" s="193" t="s">
        <v>7</v>
      </c>
      <c r="D1" s="195" t="s">
        <v>109</v>
      </c>
      <c r="E1" s="194" t="s">
        <v>21</v>
      </c>
      <c r="F1" s="193" t="s">
        <v>159</v>
      </c>
    </row>
    <row r="2" spans="1:6" x14ac:dyDescent="0.25">
      <c r="A2" s="238" t="s">
        <v>428</v>
      </c>
      <c r="B2" s="238" t="s">
        <v>249</v>
      </c>
      <c r="F2" s="238" t="s">
        <v>403</v>
      </c>
    </row>
    <row r="3" spans="1:6" x14ac:dyDescent="0.25">
      <c r="A3" s="238" t="s">
        <v>428</v>
      </c>
      <c r="F3" s="238" t="s">
        <v>403</v>
      </c>
    </row>
    <row r="4" spans="1:6" x14ac:dyDescent="0.25">
      <c r="A4" s="238" t="s">
        <v>428</v>
      </c>
      <c r="B4" s="238" t="s">
        <v>126</v>
      </c>
      <c r="F4" s="238" t="s">
        <v>403</v>
      </c>
    </row>
  </sheetData>
  <conditionalFormatting sqref="A2:F9557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2024-07-31T23:14:17Z</dcterms:modified>
</cp:coreProperties>
</file>