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B599A45E-C763-4EC9-8105-D911C07DA902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7-03-10" sheetId="4" r:id="rId1"/>
    <sheet name="07-12-10" sheetId="6" r:id="rId2"/>
    <sheet name="04-11-11" sheetId="7" r:id="rId3"/>
    <sheet name="29-04-13" sheetId="8" r:id="rId4"/>
    <sheet name="11-07-16" sheetId="9" r:id="rId5"/>
    <sheet name="29-06-22" sheetId="10" r:id="rId6"/>
    <sheet name="Activités" sheetId="5" r:id="rId7"/>
  </sheets>
  <externalReferences>
    <externalReference r:id="rId8"/>
  </externalReferences>
  <definedNames>
    <definedName name="Liste_Activités" localSheetId="4">[1]Activités!$C$5:$C$45</definedName>
    <definedName name="Liste_Activités" localSheetId="5">[1]Activités!$C$5:$C$45</definedName>
    <definedName name="Liste_Activités">Activités!$C$5:$C$38</definedName>
    <definedName name="Print_Area" localSheetId="4">'11-07-16'!$A$1:$F$88</definedName>
    <definedName name="Print_Area" localSheetId="5">'29-06-22'!$A$1:$F$89</definedName>
    <definedName name="_xlnm.Print_Area" localSheetId="2">'04-11-11'!$A$1:$F$94</definedName>
    <definedName name="_xlnm.Print_Area" localSheetId="1">'07-12-10'!$A$1:$F$94</definedName>
    <definedName name="_xlnm.Print_Area" localSheetId="4">'11-07-16'!$A$1:$F$88</definedName>
    <definedName name="_xlnm.Print_Area" localSheetId="3">'29-04-13'!$A$1:$F$94</definedName>
    <definedName name="_xlnm.Print_Area" localSheetId="5">'29-06-22'!$A$1:$F$89</definedName>
    <definedName name="_xlnm.Print_Area" localSheetId="0">'7-03-10'!$A$1:$F$94</definedName>
    <definedName name="_xlnm.Print_Area" localSheetId="6">Activités!$A$1:$D$38</definedName>
    <definedName name="Zone_impres_MI" localSheetId="2">#REF!</definedName>
    <definedName name="Zone_impres_MI" localSheetId="1">#REF!</definedName>
    <definedName name="Zone_impres_MI" localSheetId="4">#REF!</definedName>
    <definedName name="Zone_impres_MI" localSheetId="3">#REF!</definedName>
    <definedName name="Zone_impres_MI" localSheetId="5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0" l="1"/>
  <c r="E72" i="10"/>
  <c r="E73" i="10"/>
  <c r="E74" i="10"/>
  <c r="E76" i="10"/>
  <c r="E80" i="10"/>
  <c r="E68" i="9"/>
  <c r="E71" i="9"/>
  <c r="E72" i="9"/>
  <c r="E73" i="9"/>
  <c r="E75" i="9"/>
  <c r="E79" i="9"/>
  <c r="E74" i="8"/>
  <c r="E77" i="8"/>
  <c r="E79" i="8"/>
  <c r="E74" i="7"/>
  <c r="E77" i="7"/>
  <c r="E36" i="6"/>
  <c r="E74" i="6"/>
  <c r="E77" i="6"/>
  <c r="E36" i="4"/>
  <c r="E74" i="4"/>
  <c r="E77" i="4"/>
  <c r="E78" i="8"/>
  <c r="E78" i="7"/>
  <c r="E79" i="7"/>
  <c r="E81" i="7"/>
  <c r="E85" i="7"/>
  <c r="E78" i="6"/>
  <c r="E78" i="4"/>
  <c r="E81" i="8"/>
  <c r="E85" i="8"/>
  <c r="E79" i="6"/>
  <c r="E81" i="6"/>
  <c r="E85" i="6"/>
  <c r="E79" i="4"/>
  <c r="E81" i="4"/>
  <c r="E85" i="4"/>
</calcChain>
</file>

<file path=xl/sharedStrings.xml><?xml version="1.0" encoding="utf-8"?>
<sst xmlns="http://schemas.openxmlformats.org/spreadsheetml/2006/main" count="158" uniqueCount="75">
  <si>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</si>
  <si>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</si>
  <si>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</si>
  <si>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</si>
  <si>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</si>
  <si>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</si>
  <si>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</si>
  <si>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</si>
  <si>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</si>
  <si>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</si>
  <si>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</si>
  <si>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</si>
  <si>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</si>
  <si>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</si>
  <si>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Divers calculs effectués;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</si>
  <si>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</si>
  <si>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</si>
  <si>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</si>
  <si>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</si>
  <si>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</si>
  <si>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</si>
  <si>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</si>
  <si>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</si>
  <si>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</si>
  <si>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</si>
  <si>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</si>
  <si>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7 mars 2010</t>
  </si>
  <si>
    <t>LUC ARCHAMBAULT CGA INC.</t>
  </si>
  <si>
    <t>243 boulevard Brien</t>
  </si>
  <si>
    <t>Repentigny (Québec) J6A 6M4</t>
  </si>
  <si>
    <t># 10033</t>
  </si>
  <si>
    <t xml:space="preserve"> - Analyse de la réorganisation à effectuer dans le dossier de Dr Geneviève Archambault, Dentiste afin de minimiser les impacts fiscaux lors du transfert d'une partie de son bureau à une collègue;</t>
  </si>
  <si>
    <t>Le 7 décembre 2010</t>
  </si>
  <si>
    <t># 10236</t>
  </si>
  <si>
    <t xml:space="preserve"> - Discussions téléphoniques avec vous et analyse de la T2 - partie R&amp;D dans le dossier de Lachaire;</t>
  </si>
  <si>
    <t>Le 4 novembre 2011</t>
  </si>
  <si>
    <t># 11182</t>
  </si>
  <si>
    <t xml:space="preserve"> - Discussion téléphonique, lecture et rédaction de courriel, dossier de MBR Construction et reprendre connaissance du dossier;</t>
  </si>
  <si>
    <t>Réorganisations et consultations</t>
  </si>
  <si>
    <t xml:space="preserve"> - Rencontre avec vous à nos bureaux de Boucherville;</t>
  </si>
  <si>
    <t xml:space="preserve"> - Rencontre avec vous à vos bureaux et déplacement;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</si>
  <si>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</si>
  <si>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</si>
  <si>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</si>
  <si>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</si>
  <si>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</si>
  <si>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des formulaires de roulement T2057 et TP-518 requis;</t>
  </si>
  <si>
    <t xml:space="preserve"> - Préparation des formulaires de ventes de comptes clients T2022 et TP-184 requis;</t>
  </si>
  <si>
    <t xml:space="preserve"> - Préparation des formulaires de taxes FP-2044 requis pour le transfert de la totalité ou presque d'une entreprise;</t>
  </si>
  <si>
    <t xml:space="preserve"> - Préparation des formulaires de CDC T2054 et CO-502 requis;</t>
  </si>
  <si>
    <t xml:space="preserve"> - Préparation du formulaire T2027 - règlement de dette lors de la liquidation de filiale;</t>
  </si>
  <si>
    <t xml:space="preserve"> - Préparer un sommaire de chèques à faire pour la séance de clôture</t>
  </si>
  <si>
    <t xml:space="preserve"> - Diverses discussions téléphoniques avec vous 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</si>
  <si>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</si>
  <si>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</si>
  <si>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</si>
  <si>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</si>
  <si>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</si>
  <si>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</si>
  <si>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</si>
  <si>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</si>
  <si>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>LUC ARCHAMBAULT CPA INC.</t>
  </si>
  <si>
    <t>243 boulevard Brien, bureau 205</t>
  </si>
  <si>
    <t># 13242</t>
  </si>
  <si>
    <t xml:space="preserve"> - Dossier JMAM - prise de connaissance des documents, analyse du travail à faire, courriels et discussions téléphoniques;</t>
  </si>
  <si>
    <t>Le 6 novembre 2013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</si>
  <si>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</si>
  <si>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</si>
  <si>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11 juillet 2016</t>
  </si>
  <si>
    <t>243 boulevard Brien, bureau 205
Repentigny (Québec) J6A 6M4</t>
  </si>
  <si>
    <t># 16172</t>
  </si>
  <si>
    <t xml:space="preserve"> - Consultation fiscale concernant la fusion des opérations de Toiture Andy, discussions téléphoniques, analyses et rédaction d'un sommaire des étapes à mettre en place pour respecter les règles fiscales ;</t>
  </si>
  <si>
    <t>Le 29 JUIN 2022</t>
  </si>
  <si>
    <t># 22202</t>
  </si>
  <si>
    <t xml:space="preserve"> - Questions relativement à la possibilité d'effectuer des planifications fiscales pour La Clinique du BBQ vs vente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</si>
</sst>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0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0" fillId="0" borderId="0" xfId="0" applyFont="1" applyFill="1"/>
    <xf numFmtId="0" fontId="9" fillId="0" borderId="1" xfId="0" applyFont="1" applyFill="1" applyBorder="1"/>
    <xf numFmtId="0" fontId="2" fillId="0" borderId="5" xfId="0" applyFont="1" applyFill="1" applyBorder="1"/>
    <xf numFmtId="0" fontId="6" fillId="0" borderId="10" xfId="0" applyFont="1" applyFill="1" applyBorder="1"/>
    <xf numFmtId="0" fontId="2" fillId="0" borderId="6" xfId="0" applyFont="1" applyFill="1" applyBorder="1"/>
    <xf numFmtId="0" fontId="2" fillId="0" borderId="1" xfId="0" applyFont="1" applyFill="1" applyBorder="1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17" fillId="0" borderId="0" xfId="0" applyFont="1" applyFill="1"/>
    <xf numFmtId="0" fontId="18" fillId="0" borderId="0" xfId="0" applyFont="1" applyFill="1"/>
    <xf numFmtId="0" fontId="17" fillId="0" borderId="0" xfId="0" applyFont="1" applyFill="1" applyAlignment="1">
      <alignment horizontal="right"/>
    </xf>
    <xf numFmtId="7" fontId="13" fillId="0" borderId="0" xfId="0" applyNumberFormat="1" applyFont="1" applyFill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Fill="1" applyAlignment="1">
      <alignment horizontal="left"/>
    </xf>
    <xf numFmtId="166" fontId="18" fillId="0" borderId="0" xfId="0" applyNumberFormat="1" applyFont="1" applyFill="1"/>
    <xf numFmtId="166" fontId="17" fillId="0" borderId="3" xfId="2" applyNumberFormat="1" applyFont="1" applyFill="1" applyBorder="1"/>
    <xf numFmtId="0" fontId="18" fillId="0" borderId="0" xfId="0" applyFont="1" applyFill="1" applyAlignment="1">
      <alignment horizontal="right"/>
    </xf>
    <xf numFmtId="166" fontId="18" fillId="0" borderId="0" xfId="1" applyNumberFormat="1" applyFont="1" applyFill="1"/>
    <xf numFmtId="166" fontId="18" fillId="0" borderId="2" xfId="1" applyNumberFormat="1" applyFont="1" applyFill="1" applyBorder="1"/>
    <xf numFmtId="7" fontId="18" fillId="0" borderId="0" xfId="0" applyNumberFormat="1" applyFont="1" applyFill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7" fontId="20" fillId="4" borderId="17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2" fillId="2" borderId="6" xfId="0" applyFont="1" applyFill="1" applyBorder="1" applyAlignment="1">
      <alignment horizontal="left" wrapText="1" shrinkToFit="1"/>
    </xf>
    <xf numFmtId="167" fontId="18" fillId="0" borderId="0" xfId="0" applyNumberFormat="1" applyFont="1" applyFill="1" applyAlignment="1">
      <alignment horizontal="left"/>
    </xf>
    <xf numFmtId="0" fontId="2" fillId="0" borderId="0" xfId="3" applyFont="1" applyFill="1" applyAlignment="1">
      <alignment horizontal="left" indent="2"/>
    </xf>
    <xf numFmtId="0" fontId="2" fillId="0" borderId="0" xfId="3" applyFont="1" applyFill="1"/>
    <xf numFmtId="165" fontId="2" fillId="0" borderId="0" xfId="3" applyNumberFormat="1" applyFont="1" applyFill="1"/>
    <xf numFmtId="0" fontId="9" fillId="0" borderId="0" xfId="3" applyFont="1" applyFill="1"/>
    <xf numFmtId="0" fontId="17" fillId="0" borderId="0" xfId="3" applyFont="1" applyFill="1"/>
    <xf numFmtId="0" fontId="12" fillId="0" borderId="0" xfId="3" applyFont="1" applyFill="1"/>
    <xf numFmtId="0" fontId="18" fillId="0" borderId="0" xfId="3" applyFont="1" applyFill="1"/>
    <xf numFmtId="0" fontId="10" fillId="0" borderId="0" xfId="3" applyFont="1" applyFill="1"/>
    <xf numFmtId="0" fontId="14" fillId="0" borderId="0" xfId="3" applyFont="1" applyFill="1"/>
    <xf numFmtId="0" fontId="14" fillId="0" borderId="0" xfId="3" applyFont="1" applyFill="1" applyAlignment="1">
      <alignment horizontal="center"/>
    </xf>
    <xf numFmtId="0" fontId="17" fillId="0" borderId="0" xfId="3" applyFont="1" applyFill="1" applyAlignment="1">
      <alignment horizontal="right"/>
    </xf>
    <xf numFmtId="0" fontId="9" fillId="0" borderId="1" xfId="3" applyFont="1" applyFill="1" applyBorder="1"/>
    <xf numFmtId="0" fontId="2" fillId="0" borderId="1" xfId="3" applyFont="1" applyFill="1" applyBorder="1"/>
    <xf numFmtId="0" fontId="2" fillId="0" borderId="0" xfId="3" applyFont="1" applyFill="1" applyAlignment="1">
      <alignment vertical="center"/>
    </xf>
    <xf numFmtId="0" fontId="13" fillId="0" borderId="0" xfId="3" applyFont="1" applyFill="1"/>
    <xf numFmtId="7" fontId="13" fillId="0" borderId="0" xfId="3" applyNumberFormat="1" applyFont="1" applyFill="1"/>
    <xf numFmtId="0" fontId="18" fillId="0" borderId="0" xfId="3" applyFont="1" applyFill="1" applyAlignment="1">
      <alignment horizontal="right"/>
    </xf>
    <xf numFmtId="10" fontId="18" fillId="0" borderId="0" xfId="3" applyNumberFormat="1" applyFont="1" applyFill="1" applyAlignment="1">
      <alignment horizontal="left"/>
    </xf>
    <xf numFmtId="167" fontId="18" fillId="0" borderId="0" xfId="3" applyNumberFormat="1" applyFont="1" applyFill="1" applyAlignment="1">
      <alignment horizontal="left"/>
    </xf>
    <xf numFmtId="166" fontId="18" fillId="0" borderId="0" xfId="3" applyNumberFormat="1" applyFont="1" applyFill="1"/>
    <xf numFmtId="7" fontId="18" fillId="0" borderId="0" xfId="3" applyNumberFormat="1" applyFont="1" applyFill="1"/>
    <xf numFmtId="0" fontId="20" fillId="4" borderId="15" xfId="3" applyFont="1" applyFill="1" applyBorder="1" applyAlignment="1">
      <alignment vertical="center"/>
    </xf>
    <xf numFmtId="0" fontId="21" fillId="4" borderId="16" xfId="3" applyFont="1" applyFill="1" applyBorder="1" applyAlignment="1">
      <alignment vertical="center"/>
    </xf>
    <xf numFmtId="7" fontId="20" fillId="4" borderId="17" xfId="3" applyNumberFormat="1" applyFont="1" applyFill="1" applyBorder="1" applyAlignment="1">
      <alignment vertical="center"/>
    </xf>
    <xf numFmtId="0" fontId="8" fillId="0" borderId="0" xfId="3" applyFont="1" applyFill="1" applyAlignment="1">
      <alignment horizontal="center"/>
    </xf>
    <xf numFmtId="0" fontId="18" fillId="0" borderId="0" xfId="0" applyFont="1" applyFill="1" applyAlignment="1">
      <alignment wrapText="1"/>
    </xf>
    <xf numFmtId="0" fontId="13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wrapText="1" indent="1" shrinkToFit="1"/>
    </xf>
    <xf numFmtId="0" fontId="18" fillId="0" borderId="0" xfId="0" applyFont="1" applyFill="1" applyAlignment="1">
      <alignment horizontal="left" indent="1"/>
    </xf>
    <xf numFmtId="0" fontId="11" fillId="0" borderId="1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3" fillId="0" borderId="0" xfId="3" applyFont="1" applyFill="1" applyAlignment="1">
      <alignment horizontal="center"/>
    </xf>
    <xf numFmtId="0" fontId="16" fillId="0" borderId="0" xfId="3" applyFont="1" applyFill="1" applyAlignment="1">
      <alignment horizontal="center"/>
    </xf>
    <xf numFmtId="0" fontId="11" fillId="0" borderId="0" xfId="3" applyFont="1" applyFill="1" applyAlignment="1">
      <alignment horizontal="center"/>
    </xf>
    <xf numFmtId="0" fontId="2" fillId="0" borderId="0" xfId="3" applyFont="1" applyFill="1" applyAlignment="1">
      <alignment horizontal="center" wrapText="1"/>
    </xf>
    <xf numFmtId="0" fontId="2" fillId="0" borderId="0" xfId="3" applyFont="1" applyFill="1" applyAlignment="1">
      <alignment horizontal="center"/>
    </xf>
    <xf numFmtId="0" fontId="13" fillId="0" borderId="0" xfId="3" applyFont="1" applyFill="1" applyAlignment="1">
      <alignment horizontal="left" wrapText="1" indent="1" shrinkToFit="1"/>
    </xf>
    <xf numFmtId="0" fontId="18" fillId="0" borderId="0" xfId="3" applyFont="1" applyFill="1" applyAlignment="1">
      <alignment horizontal="left" indent="1"/>
    </xf>
    <xf numFmtId="0" fontId="18" fillId="0" borderId="0" xfId="3" applyFont="1" applyFill="1" applyAlignment="1">
      <alignment horizontal="left"/>
    </xf>
    <xf numFmtId="0" fontId="15" fillId="0" borderId="0" xfId="3" applyFont="1" applyFill="1" applyAlignment="1">
      <alignment horizontal="center"/>
    </xf>
    <xf numFmtId="0" fontId="19" fillId="0" borderId="0" xfId="3" applyFont="1" applyFill="1" applyAlignment="1">
      <alignment horizontal="center"/>
    </xf>
    <xf numFmtId="0" fontId="11" fillId="0" borderId="14" xfId="3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293A77B-7047-406C-89CC-7ED419A0C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23%20Facture%20mod&#232;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de facture"/>
      <sheetName val="Activités"/>
    </sheetNames>
    <sheetDataSet>
      <sheetData sheetId="0"/>
      <sheetData sheetId="1">
        <row r="5">
          <cell r="C5" t="str">
            <v>Réorganisations et consultations</v>
          </cell>
        </row>
        <row r="6">
          <cell r="C6" t="str">
            <v xml:space="preserve"> - Rencontre avec vous à nos bureaux;</v>
          </cell>
        </row>
        <row r="7">
          <cell r="C7" t="str">
            <v xml:space="preserve"> - Rencontre avec vous aux bureaux des notaires et déplacement ;</v>
          </cell>
        </row>
        <row r="8">
          <cell r="C8" t="str">
            <v xml:space="preserve"> - Rencontre avec vous à vos bureaux et déplacement;</v>
          </cell>
        </row>
        <row r="9">
          <cell r="C9" t="str">
            <v xml:space="preserve"> - Rencontre avec vous par Vidéoconférence ;</v>
          </cell>
        </row>
        <row r="10">
          <cell r="C10" t="str">
            <v xml:space="preserve"> - Préparation à la rencontre et rencontre avec vous à nos bureaux;</v>
          </cell>
        </row>
        <row r="11">
          <cell r="C11" t="str">
            <v xml:space="preserve"> - Préparation à la rencontre, déplacement et rencontre avec vous aux bureaux des notaires ;</v>
          </cell>
        </row>
        <row r="12">
          <cell r="C12" t="str">
            <v xml:space="preserve"> - Préparation à la rencontre, déplacement et rencontre avec vous à vos bureaux ;</v>
          </cell>
        </row>
        <row r="13">
          <cell r="C13" t="str">
            <v xml:space="preserve"> - Préparation à la rencontre et rencontre avec vous par Vidéoconférence ;</v>
          </cell>
        </row>
        <row r="14">
          <cell r="C14" t="str">
            <v xml:space="preserve"> - Recueullir les différentes informations pertinentes à l'élaboration de la planification fiscale ;</v>
          </cell>
        </row>
        <row r="15">
          <cell r="C15" t="str">
            <v xml:space="preserve"> - Recueuillir les informations pour la création d'une société;</v>
          </cell>
        </row>
        <row r="16">
          <cell r="C16" t="str">
            <v xml:space="preserve"> - Recueuillir les informations pour la création d'une fiducie;</v>
          </cell>
        </row>
        <row r="17">
          <cell r="C17" t="str">
            <v xml:space="preserve"> - Prise de connaissance et analyse des documents soumis;</v>
          </cell>
        </row>
        <row r="18">
          <cell r="C18" t="str">
            <v xml:space="preserve"> - Analyse des livres des minutes pour déterminer les caractéristiques fiscales des actions;</v>
          </cell>
        </row>
        <row r="19">
          <cell r="C19" t="str">
            <v xml:space="preserve"> - Analyse, réflexions et recherches fiscales permettant de déterminer le plan d'action fiscal optimal ;</v>
          </cell>
        </row>
        <row r="20">
          <cell r="C20" t="str">
            <v xml:space="preserve"> - Rédaction d'un mémorandum fiscal pour mettre en place la réorganisation fiscale déterminée ;</v>
          </cell>
        </row>
        <row r="21">
          <cell r="C21" t="str">
            <v xml:space="preserve"> - Préparation d'organigrammes corporatifs avant et après opérations;</v>
          </cell>
        </row>
        <row r="22">
          <cell r="C22" t="str">
            <v xml:space="preserve"> - Recherches et analyses fiscales requises pour la mise en place de la réorganisation;</v>
          </cell>
        </row>
        <row r="23">
          <cell r="C23" t="str">
            <v xml:space="preserve"> - Analyse des risques fiscaux potentiels (règles générales anti-évitement générale et spécifiques);</v>
          </cell>
        </row>
        <row r="24">
          <cell r="C24" t="str">
            <v xml:space="preserve"> - Estimation du calcul du Revenu Protégé année par année nécessaire pour les fins de la réorganisation;</v>
          </cell>
        </row>
        <row r="25">
          <cell r="C25" t="str">
            <v xml:space="preserve"> - Révision de la documentation juridique afférente à la présente réorganisation;</v>
          </cell>
        </row>
        <row r="26">
          <cell r="C26" t="str">
            <v xml:space="preserve"> - Discussion avec un expert en taxes à la consommation pour les différents aspects de la réorganisation;</v>
          </cell>
        </row>
        <row r="27">
          <cell r="C27" t="str">
            <v xml:space="preserve"> - Aide à la détermination de la juste valeur marchande de la société ;</v>
          </cell>
        </row>
        <row r="28">
          <cell r="C28" t="str">
            <v xml:space="preserve"> - Divers calculs effectués en lien avec la mise en place;</v>
          </cell>
        </row>
        <row r="29">
          <cell r="C29" t="str">
            <v xml:space="preserve"> - Démarches d'obtention du numéro d'entreprise fédéral pour la nouvelle société ;</v>
          </cell>
        </row>
        <row r="30">
          <cell r="C30" t="str">
            <v xml:space="preserve"> - Préparation des formulaires de roulement T2057 et TP-518 requis;</v>
          </cell>
        </row>
        <row r="31">
          <cell r="C31" t="str">
            <v xml:space="preserve"> - Préparation des formulaires de ventes de comptes clients T2022 et TP-184 requis;</v>
          </cell>
        </row>
        <row r="32">
          <cell r="C32" t="str">
            <v xml:space="preserve"> - Préparation des formulaires de taxes FP-2044 requis pour le transfert de la totalité ou presque d'une entreprise;</v>
          </cell>
        </row>
        <row r="33">
          <cell r="C33" t="str">
            <v xml:space="preserve"> - Préparation des différents formulaires et annexes requises afin de déclarer un CDC ;</v>
          </cell>
        </row>
        <row r="34">
          <cell r="C34" t="str">
            <v xml:space="preserve"> - Préparation du formulaire T2027 - règlement de dette lors de la liquidation de filiale;</v>
          </cell>
        </row>
        <row r="35">
          <cell r="C35" t="str">
            <v xml:space="preserve"> - Préparation de lettres aux gouvernements afin de conserver et d'annuler les numéros d'entreprises post fusion ;</v>
          </cell>
        </row>
        <row r="36">
          <cell r="C36" t="str">
            <v xml:space="preserve"> - Préparer un sommaire de chèques à faire pour la séance de clôture ;</v>
          </cell>
        </row>
        <row r="37">
          <cell r="C37" t="str">
            <v xml:space="preserve"> - Préparation des formulaires de choix fiscaux de clauses de non-concurrence;</v>
          </cell>
        </row>
        <row r="38">
          <cell r="C38" t="str">
            <v xml:space="preserve"> - Diverses discussions téléphoniques avec vous ;</v>
          </cell>
        </row>
        <row r="39">
          <cell r="C39" t="str">
            <v xml:space="preserve"> - Diverses discussions téléphoniques avec vous et le juriste;</v>
          </cell>
        </row>
        <row r="40">
          <cell r="C40" t="str">
            <v xml:space="preserve"> - Diverses discussions téléphoniques avec vous, le juriste et votre comptable;</v>
          </cell>
        </row>
        <row r="41">
          <cell r="C41" t="str">
            <v xml:space="preserve"> - Lecture, analyse et rédaction de divers courriels avec les divers intervenants;</v>
          </cell>
        </row>
        <row r="42">
          <cell r="C42" t="str">
            <v xml:space="preserve"> - Préparation à la rencontre et rencontre avec vous pour la signature des documents préparés;</v>
          </cell>
        </row>
        <row r="43">
          <cell r="C43" t="str">
            <v xml:space="preserve"> - Préparation à la rencontre, déplacement et rencontre avec vous pour la signature des documents préparés;</v>
          </cell>
        </row>
        <row r="45">
          <cell r="C45" t="str">
            <v>Conformité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7"/>
  <sheetViews>
    <sheetView view="pageBreakPreview" zoomScale="80" zoomScaleNormal="100" zoomScaleSheetLayoutView="80" workbookViewId="0">
      <selection activeCell="E82" sqref="E8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26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/>
      <c r="C24" s="28"/>
      <c r="D24" s="28"/>
      <c r="E24" s="28"/>
      <c r="F24" s="28"/>
    </row>
    <row r="25" spans="1:6" ht="15" x14ac:dyDescent="0.2">
      <c r="A25" s="21"/>
      <c r="B25" s="32" t="s">
        <v>27</v>
      </c>
      <c r="C25" s="28"/>
      <c r="D25" s="28"/>
      <c r="E25" s="28"/>
      <c r="F25" s="28"/>
    </row>
    <row r="26" spans="1:6" ht="15" x14ac:dyDescent="0.2">
      <c r="A26" s="21"/>
      <c r="B26" s="33" t="s">
        <v>28</v>
      </c>
      <c r="C26" s="28"/>
      <c r="D26" s="28"/>
      <c r="E26" s="28"/>
      <c r="F26" s="28"/>
    </row>
    <row r="27" spans="1:6" ht="15" x14ac:dyDescent="0.2">
      <c r="A27" s="21"/>
      <c r="B27" s="33" t="s">
        <v>29</v>
      </c>
      <c r="C27" s="28"/>
      <c r="D27" s="28"/>
      <c r="E27" s="28"/>
      <c r="F27" s="28"/>
    </row>
    <row r="28" spans="1:6" x14ac:dyDescent="0.2">
      <c r="A28" s="22"/>
      <c r="B28" s="28"/>
      <c r="C28" s="30"/>
      <c r="D28" s="30"/>
      <c r="E28" s="31"/>
      <c r="F28" s="28"/>
    </row>
    <row r="29" spans="1:6" ht="15" x14ac:dyDescent="0.2">
      <c r="A29" s="21"/>
      <c r="B29" s="30"/>
      <c r="C29" s="30"/>
      <c r="D29" s="34" t="s">
        <v>17</v>
      </c>
      <c r="E29" s="34" t="s">
        <v>30</v>
      </c>
      <c r="F29" s="28"/>
    </row>
    <row r="30" spans="1:6" ht="13.5" thickBot="1" x14ac:dyDescent="0.25">
      <c r="A30" s="23"/>
      <c r="B30" s="23"/>
      <c r="C30" s="23"/>
      <c r="D30" s="23"/>
      <c r="E30" s="23"/>
      <c r="F30" s="27"/>
    </row>
    <row r="31" spans="1:6" s="48" customFormat="1" ht="21.75" customHeight="1" x14ac:dyDescent="0.2">
      <c r="A31" s="82" t="s">
        <v>0</v>
      </c>
      <c r="B31" s="82"/>
      <c r="C31" s="82"/>
      <c r="D31" s="82"/>
      <c r="E31" s="82"/>
      <c r="F31" s="82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8"/>
      <c r="B33" s="29" t="s">
        <v>6</v>
      </c>
      <c r="C33" s="29"/>
      <c r="D33" s="29"/>
      <c r="E33" s="35"/>
      <c r="F33" s="28"/>
    </row>
    <row r="34" spans="1:6" ht="14.25" x14ac:dyDescent="0.2">
      <c r="A34" s="28"/>
      <c r="B34" s="80"/>
      <c r="C34" s="80"/>
      <c r="D34" s="80"/>
      <c r="E34" s="35"/>
      <c r="F34" s="28"/>
    </row>
    <row r="35" spans="1:6" ht="14.25" x14ac:dyDescent="0.2">
      <c r="A35" s="28"/>
      <c r="B35" s="80"/>
      <c r="C35" s="80"/>
      <c r="D35" s="80"/>
      <c r="E35" s="35"/>
      <c r="F35" s="28"/>
    </row>
    <row r="36" spans="1:6" ht="29.25" customHeight="1" x14ac:dyDescent="0.2">
      <c r="A36" s="28"/>
      <c r="B36" s="80" t="s">
        <v>31</v>
      </c>
      <c r="C36" s="80"/>
      <c r="D36" s="80"/>
      <c r="E36" s="35">
        <f>2*175</f>
        <v>350</v>
      </c>
      <c r="F36" s="28"/>
    </row>
    <row r="37" spans="1:6" ht="14.25" x14ac:dyDescent="0.2">
      <c r="A37" s="28"/>
      <c r="B37" s="80"/>
      <c r="C37" s="80"/>
      <c r="D37" s="80"/>
      <c r="E37" s="35"/>
      <c r="F37" s="28"/>
    </row>
    <row r="38" spans="1:6" ht="14.25" x14ac:dyDescent="0.2">
      <c r="A38" s="28"/>
      <c r="B38" s="80"/>
      <c r="C38" s="80"/>
      <c r="D38" s="80"/>
      <c r="E38" s="35"/>
      <c r="F38" s="28"/>
    </row>
    <row r="39" spans="1:6" ht="14.25" x14ac:dyDescent="0.2">
      <c r="A39" s="28"/>
      <c r="B39" s="80"/>
      <c r="C39" s="80"/>
      <c r="D39" s="80"/>
      <c r="E39" s="35"/>
      <c r="F39" s="28"/>
    </row>
    <row r="40" spans="1:6" ht="13.5" customHeight="1" x14ac:dyDescent="0.2">
      <c r="A40" s="28"/>
      <c r="B40" s="80"/>
      <c r="C40" s="80"/>
      <c r="D40" s="80"/>
      <c r="E40" s="35"/>
      <c r="F40" s="28"/>
    </row>
    <row r="41" spans="1:6" ht="14.25" x14ac:dyDescent="0.2">
      <c r="A41" s="28"/>
      <c r="B41" s="80"/>
      <c r="C41" s="80"/>
      <c r="D41" s="80"/>
      <c r="E41" s="35"/>
      <c r="F41" s="28"/>
    </row>
    <row r="42" spans="1:6" ht="14.25" x14ac:dyDescent="0.2">
      <c r="A42" s="28"/>
      <c r="B42" s="80"/>
      <c r="C42" s="80"/>
      <c r="D42" s="80"/>
      <c r="E42" s="35"/>
      <c r="F42" s="28"/>
    </row>
    <row r="43" spans="1:6" ht="14.25" x14ac:dyDescent="0.2">
      <c r="A43" s="28"/>
      <c r="B43" s="80"/>
      <c r="C43" s="80"/>
      <c r="D43" s="80"/>
      <c r="E43" s="35"/>
      <c r="F43" s="28"/>
    </row>
    <row r="44" spans="1:6" ht="14.25" x14ac:dyDescent="0.2">
      <c r="A44" s="28"/>
      <c r="B44" s="80"/>
      <c r="C44" s="80"/>
      <c r="D44" s="80"/>
      <c r="E44" s="35"/>
      <c r="F44" s="28"/>
    </row>
    <row r="45" spans="1:6" ht="14.25" x14ac:dyDescent="0.2">
      <c r="A45" s="28"/>
      <c r="B45" s="80"/>
      <c r="C45" s="80"/>
      <c r="D45" s="80"/>
      <c r="E45" s="35"/>
      <c r="F45" s="28"/>
    </row>
    <row r="46" spans="1:6" ht="14.25" x14ac:dyDescent="0.2">
      <c r="A46" s="28"/>
      <c r="B46" s="80"/>
      <c r="C46" s="80"/>
      <c r="D46" s="80"/>
      <c r="E46" s="35"/>
      <c r="F46" s="28"/>
    </row>
    <row r="47" spans="1:6" ht="14.25" x14ac:dyDescent="0.2">
      <c r="A47" s="28"/>
      <c r="B47" s="80"/>
      <c r="C47" s="80"/>
      <c r="D47" s="80"/>
      <c r="E47" s="35"/>
      <c r="F47" s="28"/>
    </row>
    <row r="48" spans="1:6" ht="14.25" x14ac:dyDescent="0.2">
      <c r="A48" s="28"/>
      <c r="B48" s="80"/>
      <c r="C48" s="80"/>
      <c r="D48" s="80"/>
      <c r="E48" s="35"/>
      <c r="F48" s="28"/>
    </row>
    <row r="49" spans="1:6" ht="14.25" x14ac:dyDescent="0.2">
      <c r="A49" s="28"/>
      <c r="B49" s="80"/>
      <c r="C49" s="80"/>
      <c r="D49" s="80"/>
      <c r="E49" s="35"/>
      <c r="F49" s="28"/>
    </row>
    <row r="50" spans="1:6" ht="14.25" x14ac:dyDescent="0.2">
      <c r="A50" s="28"/>
      <c r="B50" s="80"/>
      <c r="C50" s="80"/>
      <c r="D50" s="80"/>
      <c r="E50" s="35"/>
      <c r="F50" s="28"/>
    </row>
    <row r="51" spans="1:6" ht="14.25" x14ac:dyDescent="0.2">
      <c r="A51" s="28"/>
      <c r="B51" s="80"/>
      <c r="C51" s="80"/>
      <c r="D51" s="80"/>
      <c r="E51" s="35"/>
      <c r="F51" s="28"/>
    </row>
    <row r="52" spans="1:6" ht="14.25" x14ac:dyDescent="0.2">
      <c r="A52" s="28"/>
      <c r="B52" s="80"/>
      <c r="C52" s="80"/>
      <c r="D52" s="80"/>
      <c r="E52" s="35"/>
      <c r="F52" s="28"/>
    </row>
    <row r="53" spans="1:6" ht="14.25" x14ac:dyDescent="0.2">
      <c r="A53" s="28"/>
      <c r="B53" s="80"/>
      <c r="C53" s="80"/>
      <c r="D53" s="80"/>
      <c r="E53" s="35"/>
      <c r="F53" s="28"/>
    </row>
    <row r="54" spans="1:6" ht="14.25" x14ac:dyDescent="0.2">
      <c r="A54" s="28"/>
      <c r="B54" s="80"/>
      <c r="C54" s="80"/>
      <c r="D54" s="80"/>
      <c r="E54" s="35"/>
      <c r="F54" s="28"/>
    </row>
    <row r="55" spans="1:6" ht="14.25" x14ac:dyDescent="0.2">
      <c r="A55" s="28"/>
      <c r="B55" s="80"/>
      <c r="C55" s="80"/>
      <c r="D55" s="80"/>
      <c r="E55" s="35"/>
      <c r="F55" s="28"/>
    </row>
    <row r="56" spans="1:6" ht="14.25" x14ac:dyDescent="0.2">
      <c r="A56" s="28"/>
      <c r="B56" s="80"/>
      <c r="C56" s="80"/>
      <c r="D56" s="80"/>
      <c r="E56" s="35"/>
      <c r="F56" s="28"/>
    </row>
    <row r="57" spans="1:6" ht="14.25" x14ac:dyDescent="0.2">
      <c r="A57" s="28"/>
      <c r="B57" s="80"/>
      <c r="C57" s="80"/>
      <c r="D57" s="80"/>
      <c r="E57" s="35"/>
      <c r="F57" s="28"/>
    </row>
    <row r="58" spans="1:6" ht="14.25" x14ac:dyDescent="0.2">
      <c r="A58" s="28"/>
      <c r="B58" s="80"/>
      <c r="C58" s="80"/>
      <c r="D58" s="80"/>
      <c r="E58" s="35"/>
      <c r="F58" s="28"/>
    </row>
    <row r="59" spans="1:6" ht="14.25" x14ac:dyDescent="0.2">
      <c r="A59" s="28"/>
      <c r="B59" s="80"/>
      <c r="C59" s="80"/>
      <c r="D59" s="80"/>
      <c r="E59" s="35"/>
      <c r="F59" s="28"/>
    </row>
    <row r="60" spans="1:6" ht="14.25" x14ac:dyDescent="0.2">
      <c r="A60" s="28"/>
      <c r="B60" s="80"/>
      <c r="C60" s="80"/>
      <c r="D60" s="80"/>
      <c r="E60" s="35"/>
      <c r="F60" s="28"/>
    </row>
    <row r="61" spans="1:6" ht="14.25" x14ac:dyDescent="0.2">
      <c r="A61" s="28"/>
      <c r="B61" s="80"/>
      <c r="C61" s="80"/>
      <c r="D61" s="80"/>
      <c r="E61" s="35"/>
      <c r="F61" s="28"/>
    </row>
    <row r="62" spans="1:6" ht="14.25" x14ac:dyDescent="0.2">
      <c r="A62" s="28"/>
      <c r="B62" s="80"/>
      <c r="C62" s="80"/>
      <c r="D62" s="80"/>
      <c r="E62" s="35"/>
      <c r="F62" s="28"/>
    </row>
    <row r="63" spans="1:6" ht="14.25" x14ac:dyDescent="0.2">
      <c r="A63" s="28"/>
      <c r="B63" s="80"/>
      <c r="C63" s="80"/>
      <c r="D63" s="80"/>
      <c r="E63" s="35"/>
      <c r="F63" s="28"/>
    </row>
    <row r="64" spans="1:6" ht="14.25" x14ac:dyDescent="0.2">
      <c r="A64" s="28"/>
      <c r="B64" s="80"/>
      <c r="C64" s="80"/>
      <c r="D64" s="80"/>
      <c r="E64" s="35"/>
      <c r="F64" s="28"/>
    </row>
    <row r="65" spans="1:6" ht="14.25" x14ac:dyDescent="0.2">
      <c r="A65" s="28"/>
      <c r="B65" s="80"/>
      <c r="C65" s="80"/>
      <c r="D65" s="80"/>
      <c r="E65" s="35"/>
      <c r="F65" s="28"/>
    </row>
    <row r="66" spans="1:6" ht="14.25" x14ac:dyDescent="0.2">
      <c r="A66" s="28"/>
      <c r="B66" s="80"/>
      <c r="C66" s="80"/>
      <c r="D66" s="80"/>
      <c r="E66" s="35"/>
      <c r="F66" s="28"/>
    </row>
    <row r="67" spans="1:6" ht="14.25" x14ac:dyDescent="0.2">
      <c r="A67" s="28"/>
      <c r="B67" s="80"/>
      <c r="C67" s="80"/>
      <c r="D67" s="80"/>
      <c r="E67" s="35"/>
      <c r="F67" s="28"/>
    </row>
    <row r="68" spans="1:6" ht="14.25" x14ac:dyDescent="0.2">
      <c r="A68" s="28"/>
      <c r="B68" s="80"/>
      <c r="C68" s="80"/>
      <c r="D68" s="80"/>
      <c r="E68" s="35"/>
      <c r="F68" s="28"/>
    </row>
    <row r="69" spans="1:6" ht="14.25" x14ac:dyDescent="0.2">
      <c r="A69" s="28"/>
      <c r="B69" s="80"/>
      <c r="C69" s="80"/>
      <c r="D69" s="80"/>
      <c r="E69" s="35"/>
      <c r="F69" s="28"/>
    </row>
    <row r="70" spans="1:6" ht="14.25" x14ac:dyDescent="0.2">
      <c r="A70" s="28"/>
      <c r="B70" s="80"/>
      <c r="C70" s="80"/>
      <c r="D70" s="80"/>
      <c r="E70" s="35"/>
      <c r="F70" s="28"/>
    </row>
    <row r="71" spans="1:6" ht="14.25" x14ac:dyDescent="0.2">
      <c r="A71" s="28"/>
      <c r="B71" s="80"/>
      <c r="C71" s="80"/>
      <c r="D71" s="80"/>
      <c r="E71" s="35"/>
      <c r="F71" s="28"/>
    </row>
    <row r="72" spans="1:6" ht="14.25" x14ac:dyDescent="0.2">
      <c r="A72" s="28"/>
      <c r="B72" s="80"/>
      <c r="C72" s="80"/>
      <c r="D72" s="80"/>
      <c r="E72" s="35"/>
      <c r="F72" s="28"/>
    </row>
    <row r="73" spans="1:6" ht="13.5" customHeight="1" x14ac:dyDescent="0.2">
      <c r="A73" s="28"/>
      <c r="B73" s="80"/>
      <c r="C73" s="80"/>
      <c r="D73" s="80"/>
      <c r="E73" s="35"/>
      <c r="F73" s="28"/>
    </row>
    <row r="74" spans="1:6" ht="13.5" customHeight="1" x14ac:dyDescent="0.2">
      <c r="A74" s="28"/>
      <c r="B74" s="32" t="s">
        <v>21</v>
      </c>
      <c r="C74" s="33"/>
      <c r="D74" s="33"/>
      <c r="E74" s="36">
        <f>SUM(E34:E73)</f>
        <v>350</v>
      </c>
      <c r="F74" s="28"/>
    </row>
    <row r="75" spans="1:6" ht="13.5" customHeight="1" x14ac:dyDescent="0.2">
      <c r="A75" s="28"/>
      <c r="B75" s="41" t="s">
        <v>18</v>
      </c>
      <c r="C75" s="33"/>
      <c r="D75" s="33"/>
      <c r="E75" s="37">
        <v>0</v>
      </c>
      <c r="F75" s="28"/>
    </row>
    <row r="76" spans="1:6" ht="13.5" customHeight="1" x14ac:dyDescent="0.2">
      <c r="A76" s="28"/>
      <c r="B76" s="41" t="s">
        <v>19</v>
      </c>
      <c r="C76" s="33"/>
      <c r="D76" s="33"/>
      <c r="E76" s="37">
        <v>0</v>
      </c>
      <c r="F76" s="28"/>
    </row>
    <row r="77" spans="1:6" ht="13.5" customHeight="1" x14ac:dyDescent="0.2">
      <c r="A77" s="28"/>
      <c r="B77" s="32" t="s">
        <v>20</v>
      </c>
      <c r="C77" s="33"/>
      <c r="D77" s="33"/>
      <c r="E77" s="36">
        <f>SUM(E74:E76)</f>
        <v>350</v>
      </c>
      <c r="F77" s="28"/>
    </row>
    <row r="78" spans="1:6" ht="13.5" customHeight="1" x14ac:dyDescent="0.2">
      <c r="A78" s="28"/>
      <c r="B78" s="33" t="s">
        <v>5</v>
      </c>
      <c r="C78" s="38">
        <v>0.05</v>
      </c>
      <c r="D78" s="33"/>
      <c r="E78" s="42">
        <f>ROUND(E77*C78,2)</f>
        <v>17.5</v>
      </c>
      <c r="F78" s="28"/>
    </row>
    <row r="79" spans="1:6" ht="13.5" customHeight="1" x14ac:dyDescent="0.2">
      <c r="A79" s="28"/>
      <c r="B79" s="33" t="s">
        <v>4</v>
      </c>
      <c r="C79" s="38">
        <v>7.4999999999999997E-2</v>
      </c>
      <c r="D79" s="33"/>
      <c r="E79" s="43">
        <f>ROUND((E77+E78)*C79,2)</f>
        <v>27.56</v>
      </c>
      <c r="F79" s="28"/>
    </row>
    <row r="80" spans="1:6" ht="13.5" customHeight="1" x14ac:dyDescent="0.2">
      <c r="A80" s="28"/>
      <c r="B80" s="33"/>
      <c r="C80" s="33"/>
      <c r="D80" s="33"/>
      <c r="E80" s="39"/>
      <c r="F80" s="28"/>
    </row>
    <row r="81" spans="1:6" ht="16.5" customHeight="1" thickBot="1" x14ac:dyDescent="0.25">
      <c r="A81" s="28"/>
      <c r="B81" s="32" t="s">
        <v>22</v>
      </c>
      <c r="C81" s="33"/>
      <c r="D81" s="33"/>
      <c r="E81" s="40">
        <f>SUM(E77:E79)</f>
        <v>395.06</v>
      </c>
      <c r="F81" s="28"/>
    </row>
    <row r="82" spans="1:6" ht="15.75" thickTop="1" x14ac:dyDescent="0.2">
      <c r="A82" s="28"/>
      <c r="B82" s="81"/>
      <c r="C82" s="81"/>
      <c r="D82" s="81"/>
      <c r="E82" s="44"/>
      <c r="F82" s="28"/>
    </row>
    <row r="83" spans="1:6" ht="15" x14ac:dyDescent="0.2">
      <c r="A83" s="28"/>
      <c r="B83" s="87" t="s">
        <v>24</v>
      </c>
      <c r="C83" s="87"/>
      <c r="D83" s="87"/>
      <c r="E83" s="44">
        <v>0</v>
      </c>
      <c r="F83" s="28"/>
    </row>
    <row r="84" spans="1:6" ht="15" x14ac:dyDescent="0.2">
      <c r="A84" s="28"/>
      <c r="B84" s="81"/>
      <c r="C84" s="81"/>
      <c r="D84" s="81"/>
      <c r="E84" s="44"/>
      <c r="F84" s="28"/>
    </row>
    <row r="85" spans="1:6" ht="19.5" customHeight="1" x14ac:dyDescent="0.2">
      <c r="A85" s="28"/>
      <c r="B85" s="45" t="s">
        <v>23</v>
      </c>
      <c r="C85" s="46"/>
      <c r="D85" s="46"/>
      <c r="E85" s="47">
        <f>E81-E83</f>
        <v>395.06</v>
      </c>
      <c r="F85" s="28"/>
    </row>
    <row r="86" spans="1:6" ht="13.5" customHeight="1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28"/>
      <c r="C87" s="28"/>
      <c r="D87" s="28"/>
      <c r="E87" s="28"/>
      <c r="F87" s="28"/>
    </row>
    <row r="88" spans="1:6" x14ac:dyDescent="0.2">
      <c r="A88" s="28"/>
      <c r="B88" s="85"/>
      <c r="C88" s="85"/>
      <c r="D88" s="85"/>
      <c r="E88" s="85"/>
      <c r="F88" s="28"/>
    </row>
    <row r="89" spans="1:6" ht="14.25" x14ac:dyDescent="0.2">
      <c r="A89" s="79" t="s">
        <v>25</v>
      </c>
      <c r="B89" s="79"/>
      <c r="C89" s="79"/>
      <c r="D89" s="79"/>
      <c r="E89" s="79"/>
      <c r="F89" s="79"/>
    </row>
    <row r="90" spans="1:6" ht="14.25" x14ac:dyDescent="0.2">
      <c r="A90" s="77" t="s">
        <v>7</v>
      </c>
      <c r="B90" s="77"/>
      <c r="C90" s="77"/>
      <c r="D90" s="77"/>
      <c r="E90" s="77"/>
      <c r="F90" s="77"/>
    </row>
    <row r="91" spans="1:6" x14ac:dyDescent="0.2">
      <c r="A91" s="28"/>
      <c r="B91" s="28"/>
      <c r="C91" s="28"/>
      <c r="D91" s="28"/>
      <c r="E91" s="28"/>
      <c r="F91" s="28"/>
    </row>
    <row r="92" spans="1:6" x14ac:dyDescent="0.2">
      <c r="A92" s="28"/>
      <c r="B92" s="86"/>
      <c r="C92" s="86"/>
      <c r="D92" s="86"/>
      <c r="E92" s="86"/>
      <c r="F92" s="28"/>
    </row>
    <row r="93" spans="1:6" ht="15" x14ac:dyDescent="0.2">
      <c r="A93" s="78" t="s">
        <v>8</v>
      </c>
      <c r="B93" s="78"/>
      <c r="C93" s="78"/>
      <c r="D93" s="78"/>
      <c r="E93" s="78"/>
      <c r="F93" s="78"/>
    </row>
    <row r="95" spans="1:6" ht="39.75" customHeight="1" x14ac:dyDescent="0.2">
      <c r="B95" s="83"/>
      <c r="C95" s="84"/>
      <c r="D95" s="84"/>
    </row>
    <row r="96" spans="1:6" ht="13.5" customHeight="1" x14ac:dyDescent="0.2"/>
    <row r="97" spans="2:4" x14ac:dyDescent="0.2">
      <c r="B97" s="20"/>
      <c r="C97" s="20"/>
      <c r="D97" s="20"/>
    </row>
  </sheetData>
  <mergeCells count="50">
    <mergeCell ref="B95:D95"/>
    <mergeCell ref="B88:E88"/>
    <mergeCell ref="B92:E92"/>
    <mergeCell ref="B36:D36"/>
    <mergeCell ref="B37:D37"/>
    <mergeCell ref="B38:D38"/>
    <mergeCell ref="B39:D39"/>
    <mergeCell ref="B40:D40"/>
    <mergeCell ref="B41:D41"/>
    <mergeCell ref="B42:D42"/>
    <mergeCell ref="B43:D43"/>
    <mergeCell ref="B48:D48"/>
    <mergeCell ref="B49:D49"/>
    <mergeCell ref="B50:D50"/>
    <mergeCell ref="B51:D51"/>
    <mergeCell ref="B83:D83"/>
    <mergeCell ref="A31:F31"/>
    <mergeCell ref="B44:D44"/>
    <mergeCell ref="B45:D45"/>
    <mergeCell ref="B46:D46"/>
    <mergeCell ref="B47:D47"/>
    <mergeCell ref="B84:D84"/>
    <mergeCell ref="B57:D57"/>
    <mergeCell ref="B58:D58"/>
    <mergeCell ref="B52:D52"/>
    <mergeCell ref="B53:D53"/>
    <mergeCell ref="B54:D54"/>
    <mergeCell ref="B55:D55"/>
    <mergeCell ref="B56:D56"/>
    <mergeCell ref="B60:D60"/>
    <mergeCell ref="B61:D61"/>
    <mergeCell ref="B62:D62"/>
    <mergeCell ref="B63:D63"/>
    <mergeCell ref="B82:D82"/>
    <mergeCell ref="A90:F90"/>
    <mergeCell ref="A93:F93"/>
    <mergeCell ref="A89:F89"/>
    <mergeCell ref="B34:D34"/>
    <mergeCell ref="B35:D35"/>
    <mergeCell ref="B69:D69"/>
    <mergeCell ref="B70:D70"/>
    <mergeCell ref="B71:D71"/>
    <mergeCell ref="B72:D72"/>
    <mergeCell ref="B73:D73"/>
    <mergeCell ref="B64:D64"/>
    <mergeCell ref="B65:D65"/>
    <mergeCell ref="B66:D66"/>
    <mergeCell ref="B67:D67"/>
    <mergeCell ref="B68:D68"/>
    <mergeCell ref="B59:D59"/>
  </mergeCells>
  <phoneticPr fontId="0" type="noConversion"/>
  <dataValidations count="1">
    <dataValidation type="list" allowBlank="1" showInputMessage="1" showErrorMessage="1" sqref="B82:B84 B34:B73 B12:B20" xr:uid="{00000000-0002-0000-00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7"/>
  <sheetViews>
    <sheetView view="pageBreakPreview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32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/>
      <c r="C24" s="28"/>
      <c r="D24" s="28"/>
      <c r="E24" s="28"/>
      <c r="F24" s="28"/>
    </row>
    <row r="25" spans="1:6" ht="15" x14ac:dyDescent="0.2">
      <c r="A25" s="21"/>
      <c r="B25" s="32" t="s">
        <v>27</v>
      </c>
      <c r="C25" s="28"/>
      <c r="D25" s="28"/>
      <c r="E25" s="28"/>
      <c r="F25" s="28"/>
    </row>
    <row r="26" spans="1:6" ht="15" x14ac:dyDescent="0.2">
      <c r="A26" s="21"/>
      <c r="B26" s="33" t="s">
        <v>28</v>
      </c>
      <c r="C26" s="28"/>
      <c r="D26" s="28"/>
      <c r="E26" s="28"/>
      <c r="F26" s="28"/>
    </row>
    <row r="27" spans="1:6" ht="15" x14ac:dyDescent="0.2">
      <c r="A27" s="21"/>
      <c r="B27" s="33" t="s">
        <v>29</v>
      </c>
      <c r="C27" s="28"/>
      <c r="D27" s="28"/>
      <c r="E27" s="28"/>
      <c r="F27" s="28"/>
    </row>
    <row r="28" spans="1:6" x14ac:dyDescent="0.2">
      <c r="A28" s="22"/>
      <c r="B28" s="28"/>
      <c r="C28" s="30"/>
      <c r="D28" s="30"/>
      <c r="E28" s="31"/>
      <c r="F28" s="28"/>
    </row>
    <row r="29" spans="1:6" ht="15" x14ac:dyDescent="0.2">
      <c r="A29" s="21"/>
      <c r="B29" s="30"/>
      <c r="C29" s="30"/>
      <c r="D29" s="34" t="s">
        <v>17</v>
      </c>
      <c r="E29" s="34" t="s">
        <v>33</v>
      </c>
      <c r="F29" s="28"/>
    </row>
    <row r="30" spans="1:6" ht="13.5" thickBot="1" x14ac:dyDescent="0.25">
      <c r="A30" s="23"/>
      <c r="B30" s="23"/>
      <c r="C30" s="23"/>
      <c r="D30" s="23"/>
      <c r="E30" s="23"/>
      <c r="F30" s="27"/>
    </row>
    <row r="31" spans="1:6" s="48" customFormat="1" ht="21.75" customHeight="1" x14ac:dyDescent="0.2">
      <c r="A31" s="82" t="s">
        <v>0</v>
      </c>
      <c r="B31" s="82"/>
      <c r="C31" s="82"/>
      <c r="D31" s="82"/>
      <c r="E31" s="82"/>
      <c r="F31" s="82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8"/>
      <c r="B33" s="29" t="s">
        <v>6</v>
      </c>
      <c r="C33" s="29"/>
      <c r="D33" s="29"/>
      <c r="E33" s="35"/>
      <c r="F33" s="28"/>
    </row>
    <row r="34" spans="1:6" ht="14.25" x14ac:dyDescent="0.2">
      <c r="A34" s="28"/>
      <c r="B34" s="80"/>
      <c r="C34" s="80"/>
      <c r="D34" s="80"/>
      <c r="E34" s="35"/>
      <c r="F34" s="28"/>
    </row>
    <row r="35" spans="1:6" ht="14.25" x14ac:dyDescent="0.2">
      <c r="A35" s="28"/>
      <c r="B35" s="80"/>
      <c r="C35" s="80"/>
      <c r="D35" s="80"/>
      <c r="E35" s="35"/>
      <c r="F35" s="28"/>
    </row>
    <row r="36" spans="1:6" ht="14.25" x14ac:dyDescent="0.2">
      <c r="A36" s="28"/>
      <c r="B36" s="80" t="s">
        <v>34</v>
      </c>
      <c r="C36" s="80"/>
      <c r="D36" s="80"/>
      <c r="E36" s="35">
        <f>0.75*175</f>
        <v>131.25</v>
      </c>
      <c r="F36" s="28"/>
    </row>
    <row r="37" spans="1:6" ht="14.25" x14ac:dyDescent="0.2">
      <c r="A37" s="28"/>
      <c r="B37" s="80"/>
      <c r="C37" s="80"/>
      <c r="D37" s="80"/>
      <c r="E37" s="35"/>
      <c r="F37" s="28"/>
    </row>
    <row r="38" spans="1:6" ht="14.25" x14ac:dyDescent="0.2">
      <c r="A38" s="28"/>
      <c r="B38" s="80"/>
      <c r="C38" s="80"/>
      <c r="D38" s="80"/>
      <c r="E38" s="35"/>
      <c r="F38" s="28"/>
    </row>
    <row r="39" spans="1:6" ht="14.25" x14ac:dyDescent="0.2">
      <c r="A39" s="28"/>
      <c r="B39" s="80"/>
      <c r="C39" s="80"/>
      <c r="D39" s="80"/>
      <c r="E39" s="35"/>
      <c r="F39" s="28"/>
    </row>
    <row r="40" spans="1:6" ht="13.5" customHeight="1" x14ac:dyDescent="0.2">
      <c r="A40" s="28"/>
      <c r="B40" s="80"/>
      <c r="C40" s="80"/>
      <c r="D40" s="80"/>
      <c r="E40" s="35"/>
      <c r="F40" s="28"/>
    </row>
    <row r="41" spans="1:6" ht="14.25" x14ac:dyDescent="0.2">
      <c r="A41" s="28"/>
      <c r="B41" s="80"/>
      <c r="C41" s="80"/>
      <c r="D41" s="80"/>
      <c r="E41" s="35"/>
      <c r="F41" s="28"/>
    </row>
    <row r="42" spans="1:6" ht="14.25" x14ac:dyDescent="0.2">
      <c r="A42" s="28"/>
      <c r="B42" s="80"/>
      <c r="C42" s="80"/>
      <c r="D42" s="80"/>
      <c r="E42" s="35"/>
      <c r="F42" s="28"/>
    </row>
    <row r="43" spans="1:6" ht="14.25" x14ac:dyDescent="0.2">
      <c r="A43" s="28"/>
      <c r="B43" s="80"/>
      <c r="C43" s="80"/>
      <c r="D43" s="80"/>
      <c r="E43" s="35"/>
      <c r="F43" s="28"/>
    </row>
    <row r="44" spans="1:6" ht="14.25" x14ac:dyDescent="0.2">
      <c r="A44" s="28"/>
      <c r="B44" s="80"/>
      <c r="C44" s="80"/>
      <c r="D44" s="80"/>
      <c r="E44" s="35"/>
      <c r="F44" s="28"/>
    </row>
    <row r="45" spans="1:6" ht="14.25" x14ac:dyDescent="0.2">
      <c r="A45" s="28"/>
      <c r="B45" s="80"/>
      <c r="C45" s="80"/>
      <c r="D45" s="80"/>
      <c r="E45" s="35"/>
      <c r="F45" s="28"/>
    </row>
    <row r="46" spans="1:6" ht="14.25" x14ac:dyDescent="0.2">
      <c r="A46" s="28"/>
      <c r="B46" s="80"/>
      <c r="C46" s="80"/>
      <c r="D46" s="80"/>
      <c r="E46" s="35"/>
      <c r="F46" s="28"/>
    </row>
    <row r="47" spans="1:6" ht="14.25" x14ac:dyDescent="0.2">
      <c r="A47" s="28"/>
      <c r="B47" s="80"/>
      <c r="C47" s="80"/>
      <c r="D47" s="80"/>
      <c r="E47" s="35"/>
      <c r="F47" s="28"/>
    </row>
    <row r="48" spans="1:6" ht="14.25" x14ac:dyDescent="0.2">
      <c r="A48" s="28"/>
      <c r="B48" s="80"/>
      <c r="C48" s="80"/>
      <c r="D48" s="80"/>
      <c r="E48" s="35"/>
      <c r="F48" s="28"/>
    </row>
    <row r="49" spans="1:6" ht="14.25" x14ac:dyDescent="0.2">
      <c r="A49" s="28"/>
      <c r="B49" s="80"/>
      <c r="C49" s="80"/>
      <c r="D49" s="80"/>
      <c r="E49" s="35"/>
      <c r="F49" s="28"/>
    </row>
    <row r="50" spans="1:6" ht="14.25" x14ac:dyDescent="0.2">
      <c r="A50" s="28"/>
      <c r="B50" s="80"/>
      <c r="C50" s="80"/>
      <c r="D50" s="80"/>
      <c r="E50" s="35"/>
      <c r="F50" s="28"/>
    </row>
    <row r="51" spans="1:6" ht="14.25" x14ac:dyDescent="0.2">
      <c r="A51" s="28"/>
      <c r="B51" s="80"/>
      <c r="C51" s="80"/>
      <c r="D51" s="80"/>
      <c r="E51" s="35"/>
      <c r="F51" s="28"/>
    </row>
    <row r="52" spans="1:6" ht="14.25" x14ac:dyDescent="0.2">
      <c r="A52" s="28"/>
      <c r="B52" s="80"/>
      <c r="C52" s="80"/>
      <c r="D52" s="80"/>
      <c r="E52" s="35"/>
      <c r="F52" s="28"/>
    </row>
    <row r="53" spans="1:6" ht="14.25" x14ac:dyDescent="0.2">
      <c r="A53" s="28"/>
      <c r="B53" s="80"/>
      <c r="C53" s="80"/>
      <c r="D53" s="80"/>
      <c r="E53" s="35"/>
      <c r="F53" s="28"/>
    </row>
    <row r="54" spans="1:6" ht="14.25" x14ac:dyDescent="0.2">
      <c r="A54" s="28"/>
      <c r="B54" s="80"/>
      <c r="C54" s="80"/>
      <c r="D54" s="80"/>
      <c r="E54" s="35"/>
      <c r="F54" s="28"/>
    </row>
    <row r="55" spans="1:6" ht="14.25" x14ac:dyDescent="0.2">
      <c r="A55" s="28"/>
      <c r="B55" s="80"/>
      <c r="C55" s="80"/>
      <c r="D55" s="80"/>
      <c r="E55" s="35"/>
      <c r="F55" s="28"/>
    </row>
    <row r="56" spans="1:6" ht="14.25" x14ac:dyDescent="0.2">
      <c r="A56" s="28"/>
      <c r="B56" s="80"/>
      <c r="C56" s="80"/>
      <c r="D56" s="80"/>
      <c r="E56" s="35"/>
      <c r="F56" s="28"/>
    </row>
    <row r="57" spans="1:6" ht="14.25" x14ac:dyDescent="0.2">
      <c r="A57" s="28"/>
      <c r="B57" s="80"/>
      <c r="C57" s="80"/>
      <c r="D57" s="80"/>
      <c r="E57" s="35"/>
      <c r="F57" s="28"/>
    </row>
    <row r="58" spans="1:6" ht="14.25" x14ac:dyDescent="0.2">
      <c r="A58" s="28"/>
      <c r="B58" s="80"/>
      <c r="C58" s="80"/>
      <c r="D58" s="80"/>
      <c r="E58" s="35"/>
      <c r="F58" s="28"/>
    </row>
    <row r="59" spans="1:6" ht="14.25" x14ac:dyDescent="0.2">
      <c r="A59" s="28"/>
      <c r="B59" s="80"/>
      <c r="C59" s="80"/>
      <c r="D59" s="80"/>
      <c r="E59" s="35"/>
      <c r="F59" s="28"/>
    </row>
    <row r="60" spans="1:6" ht="14.25" x14ac:dyDescent="0.2">
      <c r="A60" s="28"/>
      <c r="B60" s="80"/>
      <c r="C60" s="80"/>
      <c r="D60" s="80"/>
      <c r="E60" s="35"/>
      <c r="F60" s="28"/>
    </row>
    <row r="61" spans="1:6" ht="14.25" x14ac:dyDescent="0.2">
      <c r="A61" s="28"/>
      <c r="B61" s="80"/>
      <c r="C61" s="80"/>
      <c r="D61" s="80"/>
      <c r="E61" s="35"/>
      <c r="F61" s="28"/>
    </row>
    <row r="62" spans="1:6" ht="14.25" x14ac:dyDescent="0.2">
      <c r="A62" s="28"/>
      <c r="B62" s="80"/>
      <c r="C62" s="80"/>
      <c r="D62" s="80"/>
      <c r="E62" s="35"/>
      <c r="F62" s="28"/>
    </row>
    <row r="63" spans="1:6" ht="14.25" x14ac:dyDescent="0.2">
      <c r="A63" s="28"/>
      <c r="B63" s="80"/>
      <c r="C63" s="80"/>
      <c r="D63" s="80"/>
      <c r="E63" s="35"/>
      <c r="F63" s="28"/>
    </row>
    <row r="64" spans="1:6" ht="14.25" x14ac:dyDescent="0.2">
      <c r="A64" s="28"/>
      <c r="B64" s="80"/>
      <c r="C64" s="80"/>
      <c r="D64" s="80"/>
      <c r="E64" s="35"/>
      <c r="F64" s="28"/>
    </row>
    <row r="65" spans="1:6" ht="14.25" x14ac:dyDescent="0.2">
      <c r="A65" s="28"/>
      <c r="B65" s="80"/>
      <c r="C65" s="80"/>
      <c r="D65" s="80"/>
      <c r="E65" s="35"/>
      <c r="F65" s="28"/>
    </row>
    <row r="66" spans="1:6" ht="14.25" x14ac:dyDescent="0.2">
      <c r="A66" s="28"/>
      <c r="B66" s="80"/>
      <c r="C66" s="80"/>
      <c r="D66" s="80"/>
      <c r="E66" s="35"/>
      <c r="F66" s="28"/>
    </row>
    <row r="67" spans="1:6" ht="14.25" x14ac:dyDescent="0.2">
      <c r="A67" s="28"/>
      <c r="B67" s="80"/>
      <c r="C67" s="80"/>
      <c r="D67" s="80"/>
      <c r="E67" s="35"/>
      <c r="F67" s="28"/>
    </row>
    <row r="68" spans="1:6" ht="14.25" x14ac:dyDescent="0.2">
      <c r="A68" s="28"/>
      <c r="B68" s="80"/>
      <c r="C68" s="80"/>
      <c r="D68" s="80"/>
      <c r="E68" s="35"/>
      <c r="F68" s="28"/>
    </row>
    <row r="69" spans="1:6" ht="14.25" x14ac:dyDescent="0.2">
      <c r="A69" s="28"/>
      <c r="B69" s="80"/>
      <c r="C69" s="80"/>
      <c r="D69" s="80"/>
      <c r="E69" s="35"/>
      <c r="F69" s="28"/>
    </row>
    <row r="70" spans="1:6" ht="14.25" x14ac:dyDescent="0.2">
      <c r="A70" s="28"/>
      <c r="B70" s="80"/>
      <c r="C70" s="80"/>
      <c r="D70" s="80"/>
      <c r="E70" s="35"/>
      <c r="F70" s="28"/>
    </row>
    <row r="71" spans="1:6" ht="14.25" x14ac:dyDescent="0.2">
      <c r="A71" s="28"/>
      <c r="B71" s="80"/>
      <c r="C71" s="80"/>
      <c r="D71" s="80"/>
      <c r="E71" s="35"/>
      <c r="F71" s="28"/>
    </row>
    <row r="72" spans="1:6" ht="14.25" x14ac:dyDescent="0.2">
      <c r="A72" s="28"/>
      <c r="B72" s="80"/>
      <c r="C72" s="80"/>
      <c r="D72" s="80"/>
      <c r="E72" s="35"/>
      <c r="F72" s="28"/>
    </row>
    <row r="73" spans="1:6" ht="13.5" customHeight="1" x14ac:dyDescent="0.2">
      <c r="A73" s="28"/>
      <c r="B73" s="80"/>
      <c r="C73" s="80"/>
      <c r="D73" s="80"/>
      <c r="E73" s="35"/>
      <c r="F73" s="28"/>
    </row>
    <row r="74" spans="1:6" ht="13.5" customHeight="1" x14ac:dyDescent="0.2">
      <c r="A74" s="28"/>
      <c r="B74" s="32" t="s">
        <v>21</v>
      </c>
      <c r="C74" s="33"/>
      <c r="D74" s="33"/>
      <c r="E74" s="36">
        <f>SUM(E34:E73)</f>
        <v>131.25</v>
      </c>
      <c r="F74" s="28"/>
    </row>
    <row r="75" spans="1:6" ht="13.5" customHeight="1" x14ac:dyDescent="0.2">
      <c r="A75" s="28"/>
      <c r="B75" s="41" t="s">
        <v>18</v>
      </c>
      <c r="C75" s="33"/>
      <c r="D75" s="33"/>
      <c r="E75" s="37">
        <v>0</v>
      </c>
      <c r="F75" s="28"/>
    </row>
    <row r="76" spans="1:6" ht="13.5" customHeight="1" x14ac:dyDescent="0.2">
      <c r="A76" s="28"/>
      <c r="B76" s="41" t="s">
        <v>19</v>
      </c>
      <c r="C76" s="33"/>
      <c r="D76" s="33"/>
      <c r="E76" s="37">
        <v>0</v>
      </c>
      <c r="F76" s="28"/>
    </row>
    <row r="77" spans="1:6" ht="13.5" customHeight="1" x14ac:dyDescent="0.2">
      <c r="A77" s="28"/>
      <c r="B77" s="32" t="s">
        <v>20</v>
      </c>
      <c r="C77" s="33"/>
      <c r="D77" s="33"/>
      <c r="E77" s="36">
        <f>SUM(E74:E76)</f>
        <v>131.25</v>
      </c>
      <c r="F77" s="28"/>
    </row>
    <row r="78" spans="1:6" ht="13.5" customHeight="1" x14ac:dyDescent="0.2">
      <c r="A78" s="28"/>
      <c r="B78" s="33" t="s">
        <v>5</v>
      </c>
      <c r="C78" s="38">
        <v>0.05</v>
      </c>
      <c r="D78" s="33"/>
      <c r="E78" s="42">
        <f>ROUND(E77*C78,2)</f>
        <v>6.56</v>
      </c>
      <c r="F78" s="28"/>
    </row>
    <row r="79" spans="1:6" ht="13.5" customHeight="1" x14ac:dyDescent="0.2">
      <c r="A79" s="28"/>
      <c r="B79" s="33" t="s">
        <v>4</v>
      </c>
      <c r="C79" s="38">
        <v>7.4999999999999997E-2</v>
      </c>
      <c r="D79" s="33"/>
      <c r="E79" s="43">
        <f>ROUND((E77+E78)*C79,2)</f>
        <v>10.34</v>
      </c>
      <c r="F79" s="28"/>
    </row>
    <row r="80" spans="1:6" ht="13.5" customHeight="1" x14ac:dyDescent="0.2">
      <c r="A80" s="28"/>
      <c r="B80" s="33"/>
      <c r="C80" s="33"/>
      <c r="D80" s="33"/>
      <c r="E80" s="39"/>
      <c r="F80" s="28"/>
    </row>
    <row r="81" spans="1:6" ht="16.5" customHeight="1" thickBot="1" x14ac:dyDescent="0.25">
      <c r="A81" s="28"/>
      <c r="B81" s="32" t="s">
        <v>22</v>
      </c>
      <c r="C81" s="33"/>
      <c r="D81" s="33"/>
      <c r="E81" s="40">
        <f>SUM(E77:E79)</f>
        <v>148.15</v>
      </c>
      <c r="F81" s="28"/>
    </row>
    <row r="82" spans="1:6" ht="15.75" thickTop="1" x14ac:dyDescent="0.2">
      <c r="A82" s="28"/>
      <c r="B82" s="81"/>
      <c r="C82" s="81"/>
      <c r="D82" s="81"/>
      <c r="E82" s="44"/>
      <c r="F82" s="28"/>
    </row>
    <row r="83" spans="1:6" ht="15" x14ac:dyDescent="0.2">
      <c r="A83" s="28"/>
      <c r="B83" s="87" t="s">
        <v>24</v>
      </c>
      <c r="C83" s="87"/>
      <c r="D83" s="87"/>
      <c r="E83" s="44">
        <v>0</v>
      </c>
      <c r="F83" s="28"/>
    </row>
    <row r="84" spans="1:6" ht="15" x14ac:dyDescent="0.2">
      <c r="A84" s="28"/>
      <c r="B84" s="81"/>
      <c r="C84" s="81"/>
      <c r="D84" s="81"/>
      <c r="E84" s="44"/>
      <c r="F84" s="28"/>
    </row>
    <row r="85" spans="1:6" ht="19.5" customHeight="1" x14ac:dyDescent="0.2">
      <c r="A85" s="28"/>
      <c r="B85" s="45" t="s">
        <v>23</v>
      </c>
      <c r="C85" s="46"/>
      <c r="D85" s="46"/>
      <c r="E85" s="47">
        <f>E81-E83</f>
        <v>148.15</v>
      </c>
      <c r="F85" s="28"/>
    </row>
    <row r="86" spans="1:6" ht="13.5" customHeight="1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28"/>
      <c r="C87" s="28"/>
      <c r="D87" s="28"/>
      <c r="E87" s="28"/>
      <c r="F87" s="28"/>
    </row>
    <row r="88" spans="1:6" x14ac:dyDescent="0.2">
      <c r="A88" s="28"/>
      <c r="B88" s="85"/>
      <c r="C88" s="85"/>
      <c r="D88" s="85"/>
      <c r="E88" s="85"/>
      <c r="F88" s="28"/>
    </row>
    <row r="89" spans="1:6" ht="14.25" x14ac:dyDescent="0.2">
      <c r="A89" s="79" t="s">
        <v>25</v>
      </c>
      <c r="B89" s="79"/>
      <c r="C89" s="79"/>
      <c r="D89" s="79"/>
      <c r="E89" s="79"/>
      <c r="F89" s="79"/>
    </row>
    <row r="90" spans="1:6" ht="14.25" x14ac:dyDescent="0.2">
      <c r="A90" s="77" t="s">
        <v>7</v>
      </c>
      <c r="B90" s="77"/>
      <c r="C90" s="77"/>
      <c r="D90" s="77"/>
      <c r="E90" s="77"/>
      <c r="F90" s="77"/>
    </row>
    <row r="91" spans="1:6" x14ac:dyDescent="0.2">
      <c r="A91" s="28"/>
      <c r="B91" s="28"/>
      <c r="C91" s="28"/>
      <c r="D91" s="28"/>
      <c r="E91" s="28"/>
      <c r="F91" s="28"/>
    </row>
    <row r="92" spans="1:6" x14ac:dyDescent="0.2">
      <c r="A92" s="28"/>
      <c r="B92" s="86"/>
      <c r="C92" s="86"/>
      <c r="D92" s="86"/>
      <c r="E92" s="86"/>
      <c r="F92" s="28"/>
    </row>
    <row r="93" spans="1:6" ht="15" x14ac:dyDescent="0.2">
      <c r="A93" s="78" t="s">
        <v>8</v>
      </c>
      <c r="B93" s="78"/>
      <c r="C93" s="78"/>
      <c r="D93" s="78"/>
      <c r="E93" s="78"/>
      <c r="F93" s="78"/>
    </row>
    <row r="95" spans="1:6" ht="39.75" customHeight="1" x14ac:dyDescent="0.2">
      <c r="B95" s="83"/>
      <c r="C95" s="84"/>
      <c r="D95" s="84"/>
    </row>
    <row r="96" spans="1:6" ht="13.5" customHeight="1" x14ac:dyDescent="0.2"/>
    <row r="97" spans="2:4" x14ac:dyDescent="0.2">
      <c r="B97" s="20"/>
      <c r="C97" s="20"/>
      <c r="D97" s="20"/>
    </row>
  </sheetData>
  <mergeCells count="50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A93:F93"/>
    <mergeCell ref="B95:D95"/>
    <mergeCell ref="B83:D83"/>
    <mergeCell ref="B84:D84"/>
    <mergeCell ref="B88:E88"/>
    <mergeCell ref="A89:F89"/>
    <mergeCell ref="A90:F90"/>
    <mergeCell ref="B92:E92"/>
  </mergeCells>
  <dataValidations count="1">
    <dataValidation type="list" allowBlank="1" showInputMessage="1" showErrorMessage="1" sqref="B82:B84 B34:B73 B12:B20" xr:uid="{00000000-0002-0000-01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7"/>
  <sheetViews>
    <sheetView view="pageBreakPreview" topLeftCell="A37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35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/>
      <c r="C24" s="28"/>
      <c r="D24" s="28"/>
      <c r="E24" s="28"/>
      <c r="F24" s="28"/>
    </row>
    <row r="25" spans="1:6" ht="15" x14ac:dyDescent="0.2">
      <c r="A25" s="21"/>
      <c r="B25" s="32" t="s">
        <v>27</v>
      </c>
      <c r="C25" s="28"/>
      <c r="D25" s="28"/>
      <c r="E25" s="28"/>
      <c r="F25" s="28"/>
    </row>
    <row r="26" spans="1:6" ht="15" x14ac:dyDescent="0.2">
      <c r="A26" s="21"/>
      <c r="B26" s="33" t="s">
        <v>28</v>
      </c>
      <c r="C26" s="28"/>
      <c r="D26" s="28"/>
      <c r="E26" s="28"/>
      <c r="F26" s="28"/>
    </row>
    <row r="27" spans="1:6" ht="15" x14ac:dyDescent="0.2">
      <c r="A27" s="21"/>
      <c r="B27" s="33" t="s">
        <v>29</v>
      </c>
      <c r="C27" s="28"/>
      <c r="D27" s="28"/>
      <c r="E27" s="28"/>
      <c r="F27" s="28"/>
    </row>
    <row r="28" spans="1:6" x14ac:dyDescent="0.2">
      <c r="A28" s="22"/>
      <c r="B28" s="28"/>
      <c r="C28" s="30"/>
      <c r="D28" s="30"/>
      <c r="E28" s="31"/>
      <c r="F28" s="28"/>
    </row>
    <row r="29" spans="1:6" ht="15" x14ac:dyDescent="0.2">
      <c r="A29" s="21"/>
      <c r="B29" s="30"/>
      <c r="C29" s="30"/>
      <c r="D29" s="34" t="s">
        <v>17</v>
      </c>
      <c r="E29" s="34" t="s">
        <v>36</v>
      </c>
      <c r="F29" s="28"/>
    </row>
    <row r="30" spans="1:6" ht="13.5" thickBot="1" x14ac:dyDescent="0.25">
      <c r="A30" s="23"/>
      <c r="B30" s="23"/>
      <c r="C30" s="23"/>
      <c r="D30" s="23"/>
      <c r="E30" s="23"/>
      <c r="F30" s="27"/>
    </row>
    <row r="31" spans="1:6" s="48" customFormat="1" ht="21.75" customHeight="1" x14ac:dyDescent="0.2">
      <c r="A31" s="82" t="s">
        <v>0</v>
      </c>
      <c r="B31" s="82"/>
      <c r="C31" s="82"/>
      <c r="D31" s="82"/>
      <c r="E31" s="82"/>
      <c r="F31" s="82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8"/>
      <c r="B33" s="29" t="s">
        <v>6</v>
      </c>
      <c r="C33" s="29"/>
      <c r="D33" s="29"/>
      <c r="E33" s="35"/>
      <c r="F33" s="28"/>
    </row>
    <row r="34" spans="1:6" ht="14.25" x14ac:dyDescent="0.2">
      <c r="A34" s="28"/>
      <c r="B34" s="80"/>
      <c r="C34" s="80"/>
      <c r="D34" s="80"/>
      <c r="E34" s="35"/>
      <c r="F34" s="28"/>
    </row>
    <row r="35" spans="1:6" ht="14.25" x14ac:dyDescent="0.2">
      <c r="A35" s="28"/>
      <c r="B35" s="80"/>
      <c r="C35" s="80"/>
      <c r="D35" s="80"/>
      <c r="E35" s="35"/>
      <c r="F35" s="28"/>
    </row>
    <row r="36" spans="1:6" ht="14.25" x14ac:dyDescent="0.2">
      <c r="A36" s="28"/>
      <c r="B36" s="80" t="s">
        <v>37</v>
      </c>
      <c r="C36" s="80"/>
      <c r="D36" s="80"/>
      <c r="E36" s="35"/>
      <c r="F36" s="28"/>
    </row>
    <row r="37" spans="1:6" ht="14.25" x14ac:dyDescent="0.2">
      <c r="A37" s="28"/>
      <c r="B37" s="80"/>
      <c r="C37" s="80"/>
      <c r="D37" s="80"/>
      <c r="E37" s="35"/>
      <c r="F37" s="28"/>
    </row>
    <row r="38" spans="1:6" ht="14.25" x14ac:dyDescent="0.2">
      <c r="A38" s="28"/>
      <c r="B38" s="80"/>
      <c r="C38" s="80"/>
      <c r="D38" s="80"/>
      <c r="E38" s="35"/>
      <c r="F38" s="28"/>
    </row>
    <row r="39" spans="1:6" ht="14.25" x14ac:dyDescent="0.2">
      <c r="A39" s="28"/>
      <c r="B39" s="80"/>
      <c r="C39" s="80"/>
      <c r="D39" s="80"/>
      <c r="E39" s="35"/>
      <c r="F39" s="28"/>
    </row>
    <row r="40" spans="1:6" ht="13.5" customHeight="1" x14ac:dyDescent="0.2">
      <c r="A40" s="28"/>
      <c r="B40" s="80"/>
      <c r="C40" s="80"/>
      <c r="D40" s="80"/>
      <c r="E40" s="35"/>
      <c r="F40" s="28"/>
    </row>
    <row r="41" spans="1:6" ht="14.25" x14ac:dyDescent="0.2">
      <c r="A41" s="28"/>
      <c r="B41" s="80"/>
      <c r="C41" s="80"/>
      <c r="D41" s="80"/>
      <c r="E41" s="35"/>
      <c r="F41" s="28"/>
    </row>
    <row r="42" spans="1:6" ht="14.25" x14ac:dyDescent="0.2">
      <c r="A42" s="28"/>
      <c r="B42" s="80"/>
      <c r="C42" s="80"/>
      <c r="D42" s="80"/>
      <c r="E42" s="35"/>
      <c r="F42" s="28"/>
    </row>
    <row r="43" spans="1:6" ht="14.25" x14ac:dyDescent="0.2">
      <c r="A43" s="28"/>
      <c r="B43" s="80"/>
      <c r="C43" s="80"/>
      <c r="D43" s="80"/>
      <c r="E43" s="35"/>
      <c r="F43" s="28"/>
    </row>
    <row r="44" spans="1:6" ht="14.25" x14ac:dyDescent="0.2">
      <c r="A44" s="28"/>
      <c r="B44" s="80"/>
      <c r="C44" s="80"/>
      <c r="D44" s="80"/>
      <c r="E44" s="35"/>
      <c r="F44" s="28"/>
    </row>
    <row r="45" spans="1:6" ht="14.25" x14ac:dyDescent="0.2">
      <c r="A45" s="28"/>
      <c r="B45" s="80"/>
      <c r="C45" s="80"/>
      <c r="D45" s="80"/>
      <c r="E45" s="35"/>
      <c r="F45" s="28"/>
    </row>
    <row r="46" spans="1:6" ht="14.25" x14ac:dyDescent="0.2">
      <c r="A46" s="28"/>
      <c r="B46" s="80"/>
      <c r="C46" s="80"/>
      <c r="D46" s="80"/>
      <c r="E46" s="35"/>
      <c r="F46" s="28"/>
    </row>
    <row r="47" spans="1:6" ht="14.25" x14ac:dyDescent="0.2">
      <c r="A47" s="28"/>
      <c r="B47" s="80"/>
      <c r="C47" s="80"/>
      <c r="D47" s="80"/>
      <c r="E47" s="35"/>
      <c r="F47" s="28"/>
    </row>
    <row r="48" spans="1:6" ht="14.25" x14ac:dyDescent="0.2">
      <c r="A48" s="28"/>
      <c r="B48" s="80"/>
      <c r="C48" s="80"/>
      <c r="D48" s="80"/>
      <c r="E48" s="35"/>
      <c r="F48" s="28"/>
    </row>
    <row r="49" spans="1:6" ht="14.25" x14ac:dyDescent="0.2">
      <c r="A49" s="28"/>
      <c r="B49" s="80"/>
      <c r="C49" s="80"/>
      <c r="D49" s="80"/>
      <c r="E49" s="35"/>
      <c r="F49" s="28"/>
    </row>
    <row r="50" spans="1:6" ht="14.25" x14ac:dyDescent="0.2">
      <c r="A50" s="28"/>
      <c r="B50" s="80"/>
      <c r="C50" s="80"/>
      <c r="D50" s="80"/>
      <c r="E50" s="35"/>
      <c r="F50" s="28"/>
    </row>
    <row r="51" spans="1:6" ht="14.25" x14ac:dyDescent="0.2">
      <c r="A51" s="28"/>
      <c r="B51" s="80"/>
      <c r="C51" s="80"/>
      <c r="D51" s="80"/>
      <c r="E51" s="35"/>
      <c r="F51" s="28"/>
    </row>
    <row r="52" spans="1:6" ht="14.25" x14ac:dyDescent="0.2">
      <c r="A52" s="28"/>
      <c r="B52" s="80"/>
      <c r="C52" s="80"/>
      <c r="D52" s="80"/>
      <c r="E52" s="35"/>
      <c r="F52" s="28"/>
    </row>
    <row r="53" spans="1:6" ht="14.25" x14ac:dyDescent="0.2">
      <c r="A53" s="28"/>
      <c r="B53" s="80"/>
      <c r="C53" s="80"/>
      <c r="D53" s="80"/>
      <c r="E53" s="35"/>
      <c r="F53" s="28"/>
    </row>
    <row r="54" spans="1:6" ht="14.25" x14ac:dyDescent="0.2">
      <c r="A54" s="28"/>
      <c r="B54" s="80"/>
      <c r="C54" s="80"/>
      <c r="D54" s="80"/>
      <c r="E54" s="35"/>
      <c r="F54" s="28"/>
    </row>
    <row r="55" spans="1:6" ht="14.25" x14ac:dyDescent="0.2">
      <c r="A55" s="28"/>
      <c r="B55" s="80"/>
      <c r="C55" s="80"/>
      <c r="D55" s="80"/>
      <c r="E55" s="35"/>
      <c r="F55" s="28"/>
    </row>
    <row r="56" spans="1:6" ht="14.25" x14ac:dyDescent="0.2">
      <c r="A56" s="28"/>
      <c r="B56" s="80"/>
      <c r="C56" s="80"/>
      <c r="D56" s="80"/>
      <c r="E56" s="35"/>
      <c r="F56" s="28"/>
    </row>
    <row r="57" spans="1:6" ht="14.25" x14ac:dyDescent="0.2">
      <c r="A57" s="28"/>
      <c r="B57" s="80"/>
      <c r="C57" s="80"/>
      <c r="D57" s="80"/>
      <c r="E57" s="35"/>
      <c r="F57" s="28"/>
    </row>
    <row r="58" spans="1:6" ht="14.25" x14ac:dyDescent="0.2">
      <c r="A58" s="28"/>
      <c r="B58" s="80"/>
      <c r="C58" s="80"/>
      <c r="D58" s="80"/>
      <c r="E58" s="35"/>
      <c r="F58" s="28"/>
    </row>
    <row r="59" spans="1:6" ht="14.25" x14ac:dyDescent="0.2">
      <c r="A59" s="28"/>
      <c r="B59" s="80"/>
      <c r="C59" s="80"/>
      <c r="D59" s="80"/>
      <c r="E59" s="35"/>
      <c r="F59" s="28"/>
    </row>
    <row r="60" spans="1:6" ht="14.25" x14ac:dyDescent="0.2">
      <c r="A60" s="28"/>
      <c r="B60" s="80"/>
      <c r="C60" s="80"/>
      <c r="D60" s="80"/>
      <c r="E60" s="35"/>
      <c r="F60" s="28"/>
    </row>
    <row r="61" spans="1:6" ht="14.25" x14ac:dyDescent="0.2">
      <c r="A61" s="28"/>
      <c r="B61" s="80"/>
      <c r="C61" s="80"/>
      <c r="D61" s="80"/>
      <c r="E61" s="35"/>
      <c r="F61" s="28"/>
    </row>
    <row r="62" spans="1:6" ht="14.25" x14ac:dyDescent="0.2">
      <c r="A62" s="28"/>
      <c r="B62" s="80"/>
      <c r="C62" s="80"/>
      <c r="D62" s="80"/>
      <c r="E62" s="35"/>
      <c r="F62" s="28"/>
    </row>
    <row r="63" spans="1:6" ht="14.25" x14ac:dyDescent="0.2">
      <c r="A63" s="28"/>
      <c r="B63" s="80"/>
      <c r="C63" s="80"/>
      <c r="D63" s="80"/>
      <c r="E63" s="35"/>
      <c r="F63" s="28"/>
    </row>
    <row r="64" spans="1:6" ht="14.25" x14ac:dyDescent="0.2">
      <c r="A64" s="28"/>
      <c r="B64" s="80"/>
      <c r="C64" s="80"/>
      <c r="D64" s="80"/>
      <c r="E64" s="35"/>
      <c r="F64" s="28"/>
    </row>
    <row r="65" spans="1:6" ht="14.25" x14ac:dyDescent="0.2">
      <c r="A65" s="28"/>
      <c r="B65" s="80"/>
      <c r="C65" s="80"/>
      <c r="D65" s="80"/>
      <c r="E65" s="35"/>
      <c r="F65" s="28"/>
    </row>
    <row r="66" spans="1:6" ht="14.25" x14ac:dyDescent="0.2">
      <c r="A66" s="28"/>
      <c r="B66" s="80"/>
      <c r="C66" s="80"/>
      <c r="D66" s="80"/>
      <c r="E66" s="35"/>
      <c r="F66" s="28"/>
    </row>
    <row r="67" spans="1:6" ht="14.25" x14ac:dyDescent="0.2">
      <c r="A67" s="28"/>
      <c r="B67" s="80"/>
      <c r="C67" s="80"/>
      <c r="D67" s="80"/>
      <c r="E67" s="35"/>
      <c r="F67" s="28"/>
    </row>
    <row r="68" spans="1:6" ht="14.25" x14ac:dyDescent="0.2">
      <c r="A68" s="28"/>
      <c r="B68" s="80"/>
      <c r="C68" s="80"/>
      <c r="D68" s="80"/>
      <c r="E68" s="35"/>
      <c r="F68" s="28"/>
    </row>
    <row r="69" spans="1:6" ht="14.25" x14ac:dyDescent="0.2">
      <c r="A69" s="28"/>
      <c r="B69" s="80"/>
      <c r="C69" s="80"/>
      <c r="D69" s="80"/>
      <c r="E69" s="35"/>
      <c r="F69" s="28"/>
    </row>
    <row r="70" spans="1:6" ht="14.25" x14ac:dyDescent="0.2">
      <c r="A70" s="28"/>
      <c r="B70" s="80"/>
      <c r="C70" s="80"/>
      <c r="D70" s="80"/>
      <c r="E70" s="35"/>
      <c r="F70" s="28"/>
    </row>
    <row r="71" spans="1:6" ht="14.25" x14ac:dyDescent="0.2">
      <c r="A71" s="28"/>
      <c r="B71" s="80"/>
      <c r="C71" s="80"/>
      <c r="D71" s="80"/>
      <c r="E71" s="35"/>
      <c r="F71" s="28"/>
    </row>
    <row r="72" spans="1:6" ht="14.25" x14ac:dyDescent="0.2">
      <c r="A72" s="28"/>
      <c r="B72" s="80"/>
      <c r="C72" s="80"/>
      <c r="D72" s="80"/>
      <c r="E72" s="35"/>
      <c r="F72" s="28"/>
    </row>
    <row r="73" spans="1:6" ht="13.5" customHeight="1" x14ac:dyDescent="0.2">
      <c r="A73" s="28"/>
      <c r="B73" s="80"/>
      <c r="C73" s="80"/>
      <c r="D73" s="80"/>
      <c r="E73" s="35"/>
      <c r="F73" s="28"/>
    </row>
    <row r="74" spans="1:6" ht="13.5" customHeight="1" x14ac:dyDescent="0.2">
      <c r="A74" s="28"/>
      <c r="B74" s="32" t="s">
        <v>21</v>
      </c>
      <c r="C74" s="33"/>
      <c r="D74" s="33"/>
      <c r="E74" s="36">
        <f>0.75*190</f>
        <v>142.5</v>
      </c>
      <c r="F74" s="28"/>
    </row>
    <row r="75" spans="1:6" ht="13.5" customHeight="1" x14ac:dyDescent="0.2">
      <c r="A75" s="28"/>
      <c r="B75" s="41" t="s">
        <v>18</v>
      </c>
      <c r="C75" s="33"/>
      <c r="D75" s="33"/>
      <c r="E75" s="37">
        <v>0</v>
      </c>
      <c r="F75" s="28"/>
    </row>
    <row r="76" spans="1:6" ht="13.5" customHeight="1" x14ac:dyDescent="0.2">
      <c r="A76" s="28"/>
      <c r="B76" s="41" t="s">
        <v>19</v>
      </c>
      <c r="C76" s="33"/>
      <c r="D76" s="33"/>
      <c r="E76" s="37">
        <v>0</v>
      </c>
      <c r="F76" s="28"/>
    </row>
    <row r="77" spans="1:6" ht="13.5" customHeight="1" x14ac:dyDescent="0.2">
      <c r="A77" s="28"/>
      <c r="B77" s="32" t="s">
        <v>20</v>
      </c>
      <c r="C77" s="33"/>
      <c r="D77" s="33"/>
      <c r="E77" s="36">
        <f>SUM(E74:E76)</f>
        <v>142.5</v>
      </c>
      <c r="F77" s="28"/>
    </row>
    <row r="78" spans="1:6" ht="13.5" customHeight="1" x14ac:dyDescent="0.2">
      <c r="A78" s="28"/>
      <c r="B78" s="33" t="s">
        <v>5</v>
      </c>
      <c r="C78" s="38">
        <v>0.05</v>
      </c>
      <c r="D78" s="33"/>
      <c r="E78" s="42">
        <f>ROUND(E77*C78,2)</f>
        <v>7.13</v>
      </c>
      <c r="F78" s="28"/>
    </row>
    <row r="79" spans="1:6" ht="13.5" customHeight="1" x14ac:dyDescent="0.2">
      <c r="A79" s="28"/>
      <c r="B79" s="33" t="s">
        <v>4</v>
      </c>
      <c r="C79" s="38">
        <v>8.5000000000000006E-2</v>
      </c>
      <c r="D79" s="33"/>
      <c r="E79" s="43">
        <f>ROUND((E77+E78)*C79,2)</f>
        <v>12.72</v>
      </c>
      <c r="F79" s="28"/>
    </row>
    <row r="80" spans="1:6" ht="13.5" customHeight="1" x14ac:dyDescent="0.2">
      <c r="A80" s="28"/>
      <c r="B80" s="33"/>
      <c r="C80" s="33"/>
      <c r="D80" s="33"/>
      <c r="E80" s="39"/>
      <c r="F80" s="28"/>
    </row>
    <row r="81" spans="1:6" ht="16.5" customHeight="1" thickBot="1" x14ac:dyDescent="0.25">
      <c r="A81" s="28"/>
      <c r="B81" s="32" t="s">
        <v>22</v>
      </c>
      <c r="C81" s="33"/>
      <c r="D81" s="33"/>
      <c r="E81" s="40">
        <f>SUM(E77:E79)</f>
        <v>162.35</v>
      </c>
      <c r="F81" s="28"/>
    </row>
    <row r="82" spans="1:6" ht="15.75" thickTop="1" x14ac:dyDescent="0.2">
      <c r="A82" s="28"/>
      <c r="B82" s="81"/>
      <c r="C82" s="81"/>
      <c r="D82" s="81"/>
      <c r="E82" s="44"/>
      <c r="F82" s="28"/>
    </row>
    <row r="83" spans="1:6" ht="15" x14ac:dyDescent="0.2">
      <c r="A83" s="28"/>
      <c r="B83" s="87" t="s">
        <v>24</v>
      </c>
      <c r="C83" s="87"/>
      <c r="D83" s="87"/>
      <c r="E83" s="44">
        <v>0</v>
      </c>
      <c r="F83" s="28"/>
    </row>
    <row r="84" spans="1:6" ht="15" x14ac:dyDescent="0.2">
      <c r="A84" s="28"/>
      <c r="B84" s="81"/>
      <c r="C84" s="81"/>
      <c r="D84" s="81"/>
      <c r="E84" s="44"/>
      <c r="F84" s="28"/>
    </row>
    <row r="85" spans="1:6" ht="19.5" customHeight="1" x14ac:dyDescent="0.2">
      <c r="A85" s="28"/>
      <c r="B85" s="45" t="s">
        <v>23</v>
      </c>
      <c r="C85" s="46"/>
      <c r="D85" s="46"/>
      <c r="E85" s="47">
        <f>E81-E83</f>
        <v>162.35</v>
      </c>
      <c r="F85" s="28"/>
    </row>
    <row r="86" spans="1:6" ht="13.5" customHeight="1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28"/>
      <c r="C87" s="28"/>
      <c r="D87" s="28"/>
      <c r="E87" s="28"/>
      <c r="F87" s="28"/>
    </row>
    <row r="88" spans="1:6" x14ac:dyDescent="0.2">
      <c r="A88" s="28"/>
      <c r="B88" s="85"/>
      <c r="C88" s="85"/>
      <c r="D88" s="85"/>
      <c r="E88" s="85"/>
      <c r="F88" s="28"/>
    </row>
    <row r="89" spans="1:6" ht="14.25" x14ac:dyDescent="0.2">
      <c r="A89" s="79" t="s">
        <v>25</v>
      </c>
      <c r="B89" s="79"/>
      <c r="C89" s="79"/>
      <c r="D89" s="79"/>
      <c r="E89" s="79"/>
      <c r="F89" s="79"/>
    </row>
    <row r="90" spans="1:6" ht="14.25" x14ac:dyDescent="0.2">
      <c r="A90" s="77" t="s">
        <v>7</v>
      </c>
      <c r="B90" s="77"/>
      <c r="C90" s="77"/>
      <c r="D90" s="77"/>
      <c r="E90" s="77"/>
      <c r="F90" s="77"/>
    </row>
    <row r="91" spans="1:6" x14ac:dyDescent="0.2">
      <c r="A91" s="28"/>
      <c r="B91" s="28"/>
      <c r="C91" s="28"/>
      <c r="D91" s="28"/>
      <c r="E91" s="28"/>
      <c r="F91" s="28"/>
    </row>
    <row r="92" spans="1:6" x14ac:dyDescent="0.2">
      <c r="A92" s="28"/>
      <c r="B92" s="86"/>
      <c r="C92" s="86"/>
      <c r="D92" s="86"/>
      <c r="E92" s="86"/>
      <c r="F92" s="28"/>
    </row>
    <row r="93" spans="1:6" ht="15" x14ac:dyDescent="0.2">
      <c r="A93" s="78" t="s">
        <v>8</v>
      </c>
      <c r="B93" s="78"/>
      <c r="C93" s="78"/>
      <c r="D93" s="78"/>
      <c r="E93" s="78"/>
      <c r="F93" s="78"/>
    </row>
    <row r="95" spans="1:6" ht="39.75" customHeight="1" x14ac:dyDescent="0.2">
      <c r="B95" s="83"/>
      <c r="C95" s="84"/>
      <c r="D95" s="84"/>
    </row>
    <row r="96" spans="1:6" ht="13.5" customHeight="1" x14ac:dyDescent="0.2"/>
    <row r="97" spans="2:4" x14ac:dyDescent="0.2">
      <c r="B97" s="20"/>
      <c r="C97" s="20"/>
      <c r="D97" s="20"/>
    </row>
  </sheetData>
  <mergeCells count="50">
    <mergeCell ref="A93:F93"/>
    <mergeCell ref="B95:D95"/>
    <mergeCell ref="B83:D83"/>
    <mergeCell ref="B84:D84"/>
    <mergeCell ref="B88:E88"/>
    <mergeCell ref="A89:F89"/>
    <mergeCell ref="A90:F90"/>
    <mergeCell ref="B92:E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2:B84 B34:B73 B12:B20" xr:uid="{00000000-0002-0000-02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7"/>
  <sheetViews>
    <sheetView view="pageBreakPreview" zoomScale="80" zoomScaleNormal="100" zoomScaleSheetLayoutView="80" workbookViewId="0">
      <selection activeCell="B25" sqref="B25: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65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/>
      <c r="C24" s="28"/>
      <c r="D24" s="28"/>
      <c r="E24" s="28"/>
      <c r="F24" s="28"/>
    </row>
    <row r="25" spans="1:6" ht="15" x14ac:dyDescent="0.2">
      <c r="A25" s="21"/>
      <c r="B25" s="32" t="s">
        <v>61</v>
      </c>
      <c r="C25" s="28"/>
      <c r="D25" s="28"/>
      <c r="E25" s="28"/>
      <c r="F25" s="28"/>
    </row>
    <row r="26" spans="1:6" ht="15" x14ac:dyDescent="0.2">
      <c r="A26" s="21"/>
      <c r="B26" s="33" t="s">
        <v>62</v>
      </c>
      <c r="C26" s="28"/>
      <c r="D26" s="28"/>
      <c r="E26" s="28"/>
      <c r="F26" s="28"/>
    </row>
    <row r="27" spans="1:6" ht="15" x14ac:dyDescent="0.2">
      <c r="A27" s="21"/>
      <c r="B27" s="33" t="s">
        <v>29</v>
      </c>
      <c r="C27" s="28"/>
      <c r="D27" s="28"/>
      <c r="E27" s="28"/>
      <c r="F27" s="28"/>
    </row>
    <row r="28" spans="1:6" x14ac:dyDescent="0.2">
      <c r="A28" s="22"/>
      <c r="B28" s="28"/>
      <c r="C28" s="30"/>
      <c r="D28" s="30"/>
      <c r="E28" s="31"/>
      <c r="F28" s="28"/>
    </row>
    <row r="29" spans="1:6" ht="15" x14ac:dyDescent="0.2">
      <c r="A29" s="21"/>
      <c r="B29" s="30"/>
      <c r="C29" s="30"/>
      <c r="D29" s="34" t="s">
        <v>17</v>
      </c>
      <c r="E29" s="34" t="s">
        <v>63</v>
      </c>
      <c r="F29" s="28"/>
    </row>
    <row r="30" spans="1:6" ht="13.5" thickBot="1" x14ac:dyDescent="0.25">
      <c r="A30" s="23"/>
      <c r="B30" s="23"/>
      <c r="C30" s="23"/>
      <c r="D30" s="23"/>
      <c r="E30" s="23"/>
      <c r="F30" s="27"/>
    </row>
    <row r="31" spans="1:6" s="48" customFormat="1" ht="21.75" customHeight="1" x14ac:dyDescent="0.2">
      <c r="A31" s="82" t="s">
        <v>0</v>
      </c>
      <c r="B31" s="82"/>
      <c r="C31" s="82"/>
      <c r="D31" s="82"/>
      <c r="E31" s="82"/>
      <c r="F31" s="82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8"/>
      <c r="B33" s="29" t="s">
        <v>6</v>
      </c>
      <c r="C33" s="29"/>
      <c r="D33" s="29"/>
      <c r="E33" s="35"/>
      <c r="F33" s="28"/>
    </row>
    <row r="34" spans="1:6" ht="14.25" x14ac:dyDescent="0.2">
      <c r="A34" s="28"/>
      <c r="B34" s="80"/>
      <c r="C34" s="80"/>
      <c r="D34" s="80"/>
      <c r="E34" s="35"/>
      <c r="F34" s="28"/>
    </row>
    <row r="35" spans="1:6" ht="14.25" x14ac:dyDescent="0.2">
      <c r="A35" s="28"/>
      <c r="B35" s="80"/>
      <c r="C35" s="80"/>
      <c r="D35" s="80"/>
      <c r="E35" s="35"/>
      <c r="F35" s="28"/>
    </row>
    <row r="36" spans="1:6" ht="14.25" x14ac:dyDescent="0.2">
      <c r="A36" s="28"/>
      <c r="B36" s="80" t="s">
        <v>64</v>
      </c>
      <c r="C36" s="80"/>
      <c r="D36" s="80"/>
      <c r="E36" s="35"/>
      <c r="F36" s="28"/>
    </row>
    <row r="37" spans="1:6" ht="14.25" x14ac:dyDescent="0.2">
      <c r="A37" s="28"/>
      <c r="B37" s="80"/>
      <c r="C37" s="80"/>
      <c r="D37" s="80"/>
      <c r="E37" s="35"/>
      <c r="F37" s="28"/>
    </row>
    <row r="38" spans="1:6" ht="14.25" x14ac:dyDescent="0.2">
      <c r="A38" s="28"/>
      <c r="B38" s="80"/>
      <c r="C38" s="80"/>
      <c r="D38" s="80"/>
      <c r="E38" s="35"/>
      <c r="F38" s="28"/>
    </row>
    <row r="39" spans="1:6" ht="14.25" x14ac:dyDescent="0.2">
      <c r="A39" s="28"/>
      <c r="B39" s="80"/>
      <c r="C39" s="80"/>
      <c r="D39" s="80"/>
      <c r="E39" s="35"/>
      <c r="F39" s="28"/>
    </row>
    <row r="40" spans="1:6" ht="13.5" customHeight="1" x14ac:dyDescent="0.2">
      <c r="A40" s="28"/>
      <c r="B40" s="80"/>
      <c r="C40" s="80"/>
      <c r="D40" s="80"/>
      <c r="E40" s="35"/>
      <c r="F40" s="28"/>
    </row>
    <row r="41" spans="1:6" ht="14.25" x14ac:dyDescent="0.2">
      <c r="A41" s="28"/>
      <c r="B41" s="80"/>
      <c r="C41" s="80"/>
      <c r="D41" s="80"/>
      <c r="E41" s="35"/>
      <c r="F41" s="28"/>
    </row>
    <row r="42" spans="1:6" ht="14.25" x14ac:dyDescent="0.2">
      <c r="A42" s="28"/>
      <c r="B42" s="80"/>
      <c r="C42" s="80"/>
      <c r="D42" s="80"/>
      <c r="E42" s="35"/>
      <c r="F42" s="28"/>
    </row>
    <row r="43" spans="1:6" ht="14.25" x14ac:dyDescent="0.2">
      <c r="A43" s="28"/>
      <c r="B43" s="80"/>
      <c r="C43" s="80"/>
      <c r="D43" s="80"/>
      <c r="E43" s="35"/>
      <c r="F43" s="28"/>
    </row>
    <row r="44" spans="1:6" ht="14.25" x14ac:dyDescent="0.2">
      <c r="A44" s="28"/>
      <c r="B44" s="80"/>
      <c r="C44" s="80"/>
      <c r="D44" s="80"/>
      <c r="E44" s="35"/>
      <c r="F44" s="28"/>
    </row>
    <row r="45" spans="1:6" ht="14.25" x14ac:dyDescent="0.2">
      <c r="A45" s="28"/>
      <c r="B45" s="80"/>
      <c r="C45" s="80"/>
      <c r="D45" s="80"/>
      <c r="E45" s="35"/>
      <c r="F45" s="28"/>
    </row>
    <row r="46" spans="1:6" ht="14.25" x14ac:dyDescent="0.2">
      <c r="A46" s="28"/>
      <c r="B46" s="80"/>
      <c r="C46" s="80"/>
      <c r="D46" s="80"/>
      <c r="E46" s="35"/>
      <c r="F46" s="28"/>
    </row>
    <row r="47" spans="1:6" ht="14.25" x14ac:dyDescent="0.2">
      <c r="A47" s="28"/>
      <c r="B47" s="80"/>
      <c r="C47" s="80"/>
      <c r="D47" s="80"/>
      <c r="E47" s="35"/>
      <c r="F47" s="28"/>
    </row>
    <row r="48" spans="1:6" ht="14.25" x14ac:dyDescent="0.2">
      <c r="A48" s="28"/>
      <c r="B48" s="80"/>
      <c r="C48" s="80"/>
      <c r="D48" s="80"/>
      <c r="E48" s="35"/>
      <c r="F48" s="28"/>
    </row>
    <row r="49" spans="1:6" ht="14.25" x14ac:dyDescent="0.2">
      <c r="A49" s="28"/>
      <c r="B49" s="80"/>
      <c r="C49" s="80"/>
      <c r="D49" s="80"/>
      <c r="E49" s="35"/>
      <c r="F49" s="28"/>
    </row>
    <row r="50" spans="1:6" ht="14.25" x14ac:dyDescent="0.2">
      <c r="A50" s="28"/>
      <c r="B50" s="80"/>
      <c r="C50" s="80"/>
      <c r="D50" s="80"/>
      <c r="E50" s="35"/>
      <c r="F50" s="28"/>
    </row>
    <row r="51" spans="1:6" ht="14.25" x14ac:dyDescent="0.2">
      <c r="A51" s="28"/>
      <c r="B51" s="80"/>
      <c r="C51" s="80"/>
      <c r="D51" s="80"/>
      <c r="E51" s="35"/>
      <c r="F51" s="28"/>
    </row>
    <row r="52" spans="1:6" ht="14.25" x14ac:dyDescent="0.2">
      <c r="A52" s="28"/>
      <c r="B52" s="80"/>
      <c r="C52" s="80"/>
      <c r="D52" s="80"/>
      <c r="E52" s="35"/>
      <c r="F52" s="28"/>
    </row>
    <row r="53" spans="1:6" ht="14.25" x14ac:dyDescent="0.2">
      <c r="A53" s="28"/>
      <c r="B53" s="80"/>
      <c r="C53" s="80"/>
      <c r="D53" s="80"/>
      <c r="E53" s="35"/>
      <c r="F53" s="28"/>
    </row>
    <row r="54" spans="1:6" ht="14.25" x14ac:dyDescent="0.2">
      <c r="A54" s="28"/>
      <c r="B54" s="80"/>
      <c r="C54" s="80"/>
      <c r="D54" s="80"/>
      <c r="E54" s="35"/>
      <c r="F54" s="28"/>
    </row>
    <row r="55" spans="1:6" ht="14.25" x14ac:dyDescent="0.2">
      <c r="A55" s="28"/>
      <c r="B55" s="80"/>
      <c r="C55" s="80"/>
      <c r="D55" s="80"/>
      <c r="E55" s="35"/>
      <c r="F55" s="28"/>
    </row>
    <row r="56" spans="1:6" ht="14.25" x14ac:dyDescent="0.2">
      <c r="A56" s="28"/>
      <c r="B56" s="80"/>
      <c r="C56" s="80"/>
      <c r="D56" s="80"/>
      <c r="E56" s="35"/>
      <c r="F56" s="28"/>
    </row>
    <row r="57" spans="1:6" ht="14.25" x14ac:dyDescent="0.2">
      <c r="A57" s="28"/>
      <c r="B57" s="80"/>
      <c r="C57" s="80"/>
      <c r="D57" s="80"/>
      <c r="E57" s="35"/>
      <c r="F57" s="28"/>
    </row>
    <row r="58" spans="1:6" ht="14.25" x14ac:dyDescent="0.2">
      <c r="A58" s="28"/>
      <c r="B58" s="80"/>
      <c r="C58" s="80"/>
      <c r="D58" s="80"/>
      <c r="E58" s="35"/>
      <c r="F58" s="28"/>
    </row>
    <row r="59" spans="1:6" ht="14.25" x14ac:dyDescent="0.2">
      <c r="A59" s="28"/>
      <c r="B59" s="80"/>
      <c r="C59" s="80"/>
      <c r="D59" s="80"/>
      <c r="E59" s="35"/>
      <c r="F59" s="28"/>
    </row>
    <row r="60" spans="1:6" ht="14.25" x14ac:dyDescent="0.2">
      <c r="A60" s="28"/>
      <c r="B60" s="80"/>
      <c r="C60" s="80"/>
      <c r="D60" s="80"/>
      <c r="E60" s="35"/>
      <c r="F60" s="28"/>
    </row>
    <row r="61" spans="1:6" ht="14.25" x14ac:dyDescent="0.2">
      <c r="A61" s="28"/>
      <c r="B61" s="80"/>
      <c r="C61" s="80"/>
      <c r="D61" s="80"/>
      <c r="E61" s="35"/>
      <c r="F61" s="28"/>
    </row>
    <row r="62" spans="1:6" ht="14.25" x14ac:dyDescent="0.2">
      <c r="A62" s="28"/>
      <c r="B62" s="80"/>
      <c r="C62" s="80"/>
      <c r="D62" s="80"/>
      <c r="E62" s="35"/>
      <c r="F62" s="28"/>
    </row>
    <row r="63" spans="1:6" ht="14.25" x14ac:dyDescent="0.2">
      <c r="A63" s="28"/>
      <c r="B63" s="80"/>
      <c r="C63" s="80"/>
      <c r="D63" s="80"/>
      <c r="E63" s="35"/>
      <c r="F63" s="28"/>
    </row>
    <row r="64" spans="1:6" ht="14.25" x14ac:dyDescent="0.2">
      <c r="A64" s="28"/>
      <c r="B64" s="80"/>
      <c r="C64" s="80"/>
      <c r="D64" s="80"/>
      <c r="E64" s="35"/>
      <c r="F64" s="28"/>
    </row>
    <row r="65" spans="1:6" ht="14.25" x14ac:dyDescent="0.2">
      <c r="A65" s="28"/>
      <c r="B65" s="80"/>
      <c r="C65" s="80"/>
      <c r="D65" s="80"/>
      <c r="E65" s="35"/>
      <c r="F65" s="28"/>
    </row>
    <row r="66" spans="1:6" ht="14.25" x14ac:dyDescent="0.2">
      <c r="A66" s="28"/>
      <c r="B66" s="80"/>
      <c r="C66" s="80"/>
      <c r="D66" s="80"/>
      <c r="E66" s="35"/>
      <c r="F66" s="28"/>
    </row>
    <row r="67" spans="1:6" ht="14.25" x14ac:dyDescent="0.2">
      <c r="A67" s="28"/>
      <c r="B67" s="80"/>
      <c r="C67" s="80"/>
      <c r="D67" s="80"/>
      <c r="E67" s="35"/>
      <c r="F67" s="28"/>
    </row>
    <row r="68" spans="1:6" ht="14.25" x14ac:dyDescent="0.2">
      <c r="A68" s="28"/>
      <c r="B68" s="80"/>
      <c r="C68" s="80"/>
      <c r="D68" s="80"/>
      <c r="E68" s="35"/>
      <c r="F68" s="28"/>
    </row>
    <row r="69" spans="1:6" ht="14.25" x14ac:dyDescent="0.2">
      <c r="A69" s="28"/>
      <c r="B69" s="80"/>
      <c r="C69" s="80"/>
      <c r="D69" s="80"/>
      <c r="E69" s="35"/>
      <c r="F69" s="28"/>
    </row>
    <row r="70" spans="1:6" ht="14.25" x14ac:dyDescent="0.2">
      <c r="A70" s="28"/>
      <c r="B70" s="80"/>
      <c r="C70" s="80"/>
      <c r="D70" s="80"/>
      <c r="E70" s="35"/>
      <c r="F70" s="28"/>
    </row>
    <row r="71" spans="1:6" ht="14.25" x14ac:dyDescent="0.2">
      <c r="A71" s="28"/>
      <c r="B71" s="80"/>
      <c r="C71" s="80"/>
      <c r="D71" s="80"/>
      <c r="E71" s="35"/>
      <c r="F71" s="28"/>
    </row>
    <row r="72" spans="1:6" ht="14.25" x14ac:dyDescent="0.2">
      <c r="A72" s="28"/>
      <c r="B72" s="80"/>
      <c r="C72" s="80"/>
      <c r="D72" s="80"/>
      <c r="E72" s="35"/>
      <c r="F72" s="28"/>
    </row>
    <row r="73" spans="1:6" ht="13.5" customHeight="1" x14ac:dyDescent="0.2">
      <c r="A73" s="28"/>
      <c r="B73" s="80"/>
      <c r="C73" s="80"/>
      <c r="D73" s="80"/>
      <c r="E73" s="35"/>
      <c r="F73" s="28"/>
    </row>
    <row r="74" spans="1:6" ht="13.5" customHeight="1" x14ac:dyDescent="0.2">
      <c r="A74" s="28"/>
      <c r="B74" s="32" t="s">
        <v>21</v>
      </c>
      <c r="C74" s="33"/>
      <c r="D74" s="33"/>
      <c r="E74" s="36">
        <f>1.5*225</f>
        <v>337.5</v>
      </c>
      <c r="F74" s="28"/>
    </row>
    <row r="75" spans="1:6" ht="13.5" customHeight="1" x14ac:dyDescent="0.2">
      <c r="A75" s="28"/>
      <c r="B75" s="41" t="s">
        <v>18</v>
      </c>
      <c r="C75" s="33"/>
      <c r="D75" s="33"/>
      <c r="E75" s="37">
        <v>0</v>
      </c>
      <c r="F75" s="28"/>
    </row>
    <row r="76" spans="1:6" ht="13.5" customHeight="1" x14ac:dyDescent="0.2">
      <c r="A76" s="28"/>
      <c r="B76" s="41" t="s">
        <v>19</v>
      </c>
      <c r="C76" s="33"/>
      <c r="D76" s="33"/>
      <c r="E76" s="37">
        <v>0</v>
      </c>
      <c r="F76" s="28"/>
    </row>
    <row r="77" spans="1:6" ht="13.5" customHeight="1" x14ac:dyDescent="0.2">
      <c r="A77" s="28"/>
      <c r="B77" s="32" t="s">
        <v>20</v>
      </c>
      <c r="C77" s="33"/>
      <c r="D77" s="33"/>
      <c r="E77" s="36">
        <f>SUM(E74:E76)</f>
        <v>337.5</v>
      </c>
      <c r="F77" s="28"/>
    </row>
    <row r="78" spans="1:6" ht="13.5" customHeight="1" x14ac:dyDescent="0.2">
      <c r="A78" s="28"/>
      <c r="B78" s="33" t="s">
        <v>5</v>
      </c>
      <c r="C78" s="38">
        <v>0.05</v>
      </c>
      <c r="D78" s="33"/>
      <c r="E78" s="42">
        <f>ROUND(E77*C78,2)</f>
        <v>16.88</v>
      </c>
      <c r="F78" s="28"/>
    </row>
    <row r="79" spans="1:6" ht="13.5" customHeight="1" x14ac:dyDescent="0.2">
      <c r="A79" s="28"/>
      <c r="B79" s="33" t="s">
        <v>4</v>
      </c>
      <c r="C79" s="50">
        <v>9.9750000000000005E-2</v>
      </c>
      <c r="D79" s="33"/>
      <c r="E79" s="43">
        <f>ROUND(E77*C79,2)</f>
        <v>33.67</v>
      </c>
      <c r="F79" s="28"/>
    </row>
    <row r="80" spans="1:6" ht="13.5" customHeight="1" x14ac:dyDescent="0.2">
      <c r="A80" s="28"/>
      <c r="B80" s="33"/>
      <c r="C80" s="33"/>
      <c r="D80" s="33"/>
      <c r="E80" s="39"/>
      <c r="F80" s="28"/>
    </row>
    <row r="81" spans="1:6" ht="16.5" customHeight="1" thickBot="1" x14ac:dyDescent="0.25">
      <c r="A81" s="28"/>
      <c r="B81" s="32" t="s">
        <v>22</v>
      </c>
      <c r="C81" s="33"/>
      <c r="D81" s="33"/>
      <c r="E81" s="40">
        <f>SUM(E77:E79)</f>
        <v>388.05</v>
      </c>
      <c r="F81" s="28"/>
    </row>
    <row r="82" spans="1:6" ht="15.75" thickTop="1" x14ac:dyDescent="0.2">
      <c r="A82" s="28"/>
      <c r="B82" s="81"/>
      <c r="C82" s="81"/>
      <c r="D82" s="81"/>
      <c r="E82" s="44"/>
      <c r="F82" s="28"/>
    </row>
    <row r="83" spans="1:6" ht="15" x14ac:dyDescent="0.2">
      <c r="A83" s="28"/>
      <c r="B83" s="87" t="s">
        <v>24</v>
      </c>
      <c r="C83" s="87"/>
      <c r="D83" s="87"/>
      <c r="E83" s="44">
        <v>0</v>
      </c>
      <c r="F83" s="28"/>
    </row>
    <row r="84" spans="1:6" ht="15" x14ac:dyDescent="0.2">
      <c r="A84" s="28"/>
      <c r="B84" s="81"/>
      <c r="C84" s="81"/>
      <c r="D84" s="81"/>
      <c r="E84" s="44"/>
      <c r="F84" s="28"/>
    </row>
    <row r="85" spans="1:6" ht="19.5" customHeight="1" x14ac:dyDescent="0.2">
      <c r="A85" s="28"/>
      <c r="B85" s="45" t="s">
        <v>23</v>
      </c>
      <c r="C85" s="46"/>
      <c r="D85" s="46"/>
      <c r="E85" s="47">
        <f>E81-E83</f>
        <v>388.05</v>
      </c>
      <c r="F85" s="28"/>
    </row>
    <row r="86" spans="1:6" ht="13.5" customHeight="1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28"/>
      <c r="C87" s="28"/>
      <c r="D87" s="28"/>
      <c r="E87" s="28"/>
      <c r="F87" s="28"/>
    </row>
    <row r="88" spans="1:6" x14ac:dyDescent="0.2">
      <c r="A88" s="28"/>
      <c r="B88" s="85"/>
      <c r="C88" s="85"/>
      <c r="D88" s="85"/>
      <c r="E88" s="85"/>
      <c r="F88" s="28"/>
    </row>
    <row r="89" spans="1:6" ht="14.25" x14ac:dyDescent="0.2">
      <c r="A89" s="79" t="s">
        <v>25</v>
      </c>
      <c r="B89" s="79"/>
      <c r="C89" s="79"/>
      <c r="D89" s="79"/>
      <c r="E89" s="79"/>
      <c r="F89" s="79"/>
    </row>
    <row r="90" spans="1:6" ht="14.25" x14ac:dyDescent="0.2">
      <c r="A90" s="77" t="s">
        <v>7</v>
      </c>
      <c r="B90" s="77"/>
      <c r="C90" s="77"/>
      <c r="D90" s="77"/>
      <c r="E90" s="77"/>
      <c r="F90" s="77"/>
    </row>
    <row r="91" spans="1:6" x14ac:dyDescent="0.2">
      <c r="A91" s="28"/>
      <c r="B91" s="28"/>
      <c r="C91" s="28"/>
      <c r="D91" s="28"/>
      <c r="E91" s="28"/>
      <c r="F91" s="28"/>
    </row>
    <row r="92" spans="1:6" x14ac:dyDescent="0.2">
      <c r="A92" s="28"/>
      <c r="B92" s="86"/>
      <c r="C92" s="86"/>
      <c r="D92" s="86"/>
      <c r="E92" s="86"/>
      <c r="F92" s="28"/>
    </row>
    <row r="93" spans="1:6" ht="15" x14ac:dyDescent="0.2">
      <c r="A93" s="78" t="s">
        <v>8</v>
      </c>
      <c r="B93" s="78"/>
      <c r="C93" s="78"/>
      <c r="D93" s="78"/>
      <c r="E93" s="78"/>
      <c r="F93" s="78"/>
    </row>
    <row r="95" spans="1:6" ht="39.75" customHeight="1" x14ac:dyDescent="0.2">
      <c r="B95" s="83"/>
      <c r="C95" s="84"/>
      <c r="D95" s="84"/>
    </row>
    <row r="96" spans="1:6" ht="13.5" customHeight="1" x14ac:dyDescent="0.2"/>
    <row r="97" spans="2:4" x14ac:dyDescent="0.2">
      <c r="B97" s="20"/>
      <c r="C97" s="20"/>
      <c r="D97" s="20"/>
    </row>
  </sheetData>
  <mergeCells count="50">
    <mergeCell ref="A93:F93"/>
    <mergeCell ref="B95:D95"/>
    <mergeCell ref="B83:D83"/>
    <mergeCell ref="B84:D84"/>
    <mergeCell ref="B88:E88"/>
    <mergeCell ref="A89:F89"/>
    <mergeCell ref="A90:F90"/>
    <mergeCell ref="B92:E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2:B84 B34:B73 B12:B20" xr:uid="{00000000-0002-0000-03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1"/>
  <sheetViews>
    <sheetView view="pageBreakPreview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68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55"/>
      <c r="C24" s="56"/>
      <c r="D24" s="56"/>
      <c r="E24" s="56"/>
      <c r="F24" s="56"/>
    </row>
    <row r="25" spans="1:6" ht="15" x14ac:dyDescent="0.2">
      <c r="A25" s="54"/>
      <c r="B25" s="32" t="s">
        <v>61</v>
      </c>
      <c r="C25" s="56"/>
      <c r="D25" s="56"/>
      <c r="E25" s="56"/>
      <c r="F25" s="56"/>
    </row>
    <row r="26" spans="1:6" ht="33.75" customHeight="1" x14ac:dyDescent="0.2">
      <c r="A26" s="54"/>
      <c r="B26" s="76" t="s">
        <v>69</v>
      </c>
      <c r="C26" s="56"/>
      <c r="D26" s="56"/>
      <c r="E26" s="56"/>
      <c r="F26" s="56"/>
    </row>
    <row r="27" spans="1:6" ht="15" x14ac:dyDescent="0.2">
      <c r="A27" s="58"/>
      <c r="B27" s="33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70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8" t="s">
        <v>0</v>
      </c>
      <c r="B30" s="98"/>
      <c r="C30" s="98"/>
      <c r="D30" s="98"/>
      <c r="E30" s="98"/>
      <c r="F30" s="98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3"/>
      <c r="C33" s="93"/>
      <c r="D33" s="93"/>
      <c r="E33" s="66"/>
      <c r="F33" s="56"/>
    </row>
    <row r="34" spans="1:6" ht="14.25" x14ac:dyDescent="0.2">
      <c r="A34" s="56"/>
      <c r="B34" s="93"/>
      <c r="C34" s="93"/>
      <c r="D34" s="93"/>
      <c r="E34" s="66"/>
      <c r="F34" s="56"/>
    </row>
    <row r="35" spans="1:6" ht="30" customHeight="1" x14ac:dyDescent="0.2">
      <c r="A35" s="56"/>
      <c r="B35" s="93" t="s">
        <v>71</v>
      </c>
      <c r="C35" s="93"/>
      <c r="D35" s="93"/>
      <c r="E35" s="66"/>
      <c r="F35" s="56"/>
    </row>
    <row r="36" spans="1:6" ht="14.25" x14ac:dyDescent="0.2">
      <c r="A36" s="56"/>
      <c r="B36" s="93"/>
      <c r="C36" s="93"/>
      <c r="D36" s="93"/>
      <c r="E36" s="66"/>
      <c r="F36" s="56"/>
    </row>
    <row r="37" spans="1:6" ht="14.25" x14ac:dyDescent="0.2">
      <c r="A37" s="56"/>
      <c r="B37" s="93"/>
      <c r="C37" s="93"/>
      <c r="D37" s="93"/>
      <c r="E37" s="66"/>
      <c r="F37" s="56"/>
    </row>
    <row r="38" spans="1:6" ht="14.25" x14ac:dyDescent="0.2">
      <c r="A38" s="56"/>
      <c r="B38" s="93"/>
      <c r="C38" s="93"/>
      <c r="D38" s="93"/>
      <c r="E38" s="66"/>
      <c r="F38" s="56"/>
    </row>
    <row r="39" spans="1:6" ht="14.25" x14ac:dyDescent="0.2">
      <c r="A39" s="56"/>
      <c r="B39" s="93"/>
      <c r="C39" s="93"/>
      <c r="D39" s="93"/>
      <c r="E39" s="66"/>
      <c r="F39" s="56"/>
    </row>
    <row r="40" spans="1:6" ht="14.25" x14ac:dyDescent="0.2">
      <c r="A40" s="56"/>
      <c r="B40" s="93"/>
      <c r="C40" s="93"/>
      <c r="D40" s="93"/>
      <c r="E40" s="66"/>
      <c r="F40" s="56"/>
    </row>
    <row r="41" spans="1:6" ht="14.25" x14ac:dyDescent="0.2">
      <c r="A41" s="56"/>
      <c r="B41" s="93"/>
      <c r="C41" s="93"/>
      <c r="D41" s="93"/>
      <c r="E41" s="66"/>
      <c r="F41" s="56"/>
    </row>
    <row r="42" spans="1:6" ht="14.25" x14ac:dyDescent="0.2">
      <c r="A42" s="56"/>
      <c r="B42" s="93"/>
      <c r="C42" s="93"/>
      <c r="D42" s="93"/>
      <c r="E42" s="66"/>
      <c r="F42" s="56"/>
    </row>
    <row r="43" spans="1:6" ht="14.25" x14ac:dyDescent="0.2">
      <c r="A43" s="56"/>
      <c r="B43" s="93"/>
      <c r="C43" s="93"/>
      <c r="D43" s="93"/>
      <c r="E43" s="66"/>
      <c r="F43" s="56"/>
    </row>
    <row r="44" spans="1:6" ht="14.25" x14ac:dyDescent="0.2">
      <c r="A44" s="56"/>
      <c r="B44" s="93"/>
      <c r="C44" s="93"/>
      <c r="D44" s="93"/>
      <c r="E44" s="66"/>
      <c r="F44" s="56"/>
    </row>
    <row r="45" spans="1:6" ht="14.25" x14ac:dyDescent="0.2">
      <c r="A45" s="56"/>
      <c r="B45" s="93"/>
      <c r="C45" s="93"/>
      <c r="D45" s="93"/>
      <c r="E45" s="66"/>
      <c r="F45" s="56"/>
    </row>
    <row r="46" spans="1:6" ht="14.25" x14ac:dyDescent="0.2">
      <c r="A46" s="56"/>
      <c r="B46" s="93"/>
      <c r="C46" s="93"/>
      <c r="D46" s="93"/>
      <c r="E46" s="66"/>
      <c r="F46" s="56"/>
    </row>
    <row r="47" spans="1:6" ht="14.25" x14ac:dyDescent="0.2">
      <c r="A47" s="56"/>
      <c r="B47" s="93"/>
      <c r="C47" s="93"/>
      <c r="D47" s="93"/>
      <c r="E47" s="66"/>
      <c r="F47" s="56"/>
    </row>
    <row r="48" spans="1:6" ht="14.25" x14ac:dyDescent="0.2">
      <c r="A48" s="56"/>
      <c r="B48" s="93"/>
      <c r="C48" s="93"/>
      <c r="D48" s="93"/>
      <c r="E48" s="66"/>
      <c r="F48" s="56"/>
    </row>
    <row r="49" spans="1:6" ht="14.25" x14ac:dyDescent="0.2">
      <c r="A49" s="56"/>
      <c r="B49" s="93"/>
      <c r="C49" s="93"/>
      <c r="D49" s="93"/>
      <c r="E49" s="66"/>
      <c r="F49" s="56"/>
    </row>
    <row r="50" spans="1:6" ht="14.25" x14ac:dyDescent="0.2">
      <c r="A50" s="56"/>
      <c r="B50" s="93"/>
      <c r="C50" s="93"/>
      <c r="D50" s="93"/>
      <c r="E50" s="66"/>
      <c r="F50" s="56"/>
    </row>
    <row r="51" spans="1:6" ht="14.25" x14ac:dyDescent="0.2">
      <c r="A51" s="56"/>
      <c r="B51" s="93"/>
      <c r="C51" s="93"/>
      <c r="D51" s="93"/>
      <c r="E51" s="66"/>
      <c r="F51" s="56"/>
    </row>
    <row r="52" spans="1:6" ht="14.25" x14ac:dyDescent="0.2">
      <c r="A52" s="56"/>
      <c r="B52" s="93"/>
      <c r="C52" s="93"/>
      <c r="D52" s="93"/>
      <c r="E52" s="66"/>
      <c r="F52" s="56"/>
    </row>
    <row r="53" spans="1:6" ht="14.25" x14ac:dyDescent="0.2">
      <c r="A53" s="56"/>
      <c r="B53" s="93"/>
      <c r="C53" s="93"/>
      <c r="D53" s="93"/>
      <c r="E53" s="66"/>
      <c r="F53" s="56"/>
    </row>
    <row r="54" spans="1:6" ht="14.25" x14ac:dyDescent="0.2">
      <c r="A54" s="56"/>
      <c r="B54" s="93"/>
      <c r="C54" s="93"/>
      <c r="D54" s="93"/>
      <c r="E54" s="66"/>
      <c r="F54" s="56"/>
    </row>
    <row r="55" spans="1:6" ht="14.25" x14ac:dyDescent="0.2">
      <c r="A55" s="56"/>
      <c r="B55" s="93"/>
      <c r="C55" s="93"/>
      <c r="D55" s="93"/>
      <c r="E55" s="66"/>
      <c r="F55" s="56"/>
    </row>
    <row r="56" spans="1:6" ht="14.25" x14ac:dyDescent="0.2">
      <c r="A56" s="56"/>
      <c r="B56" s="93"/>
      <c r="C56" s="93"/>
      <c r="D56" s="93"/>
      <c r="E56" s="66"/>
      <c r="F56" s="56"/>
    </row>
    <row r="57" spans="1:6" ht="14.25" x14ac:dyDescent="0.2">
      <c r="A57" s="56"/>
      <c r="B57" s="93"/>
      <c r="C57" s="93"/>
      <c r="D57" s="93"/>
      <c r="E57" s="66"/>
      <c r="F57" s="56"/>
    </row>
    <row r="58" spans="1:6" ht="14.25" x14ac:dyDescent="0.2">
      <c r="A58" s="56"/>
      <c r="B58" s="93"/>
      <c r="C58" s="93"/>
      <c r="D58" s="93"/>
      <c r="E58" s="66"/>
      <c r="F58" s="56"/>
    </row>
    <row r="59" spans="1:6" ht="14.25" x14ac:dyDescent="0.2">
      <c r="A59" s="56"/>
      <c r="B59" s="93"/>
      <c r="C59" s="93"/>
      <c r="D59" s="93"/>
      <c r="E59" s="66"/>
      <c r="F59" s="56"/>
    </row>
    <row r="60" spans="1:6" ht="14.25" x14ac:dyDescent="0.2">
      <c r="A60" s="56"/>
      <c r="B60" s="93"/>
      <c r="C60" s="93"/>
      <c r="D60" s="93"/>
      <c r="E60" s="66"/>
      <c r="F60" s="56"/>
    </row>
    <row r="61" spans="1:6" ht="14.25" x14ac:dyDescent="0.2">
      <c r="A61" s="56"/>
      <c r="B61" s="93"/>
      <c r="C61" s="93"/>
      <c r="D61" s="93"/>
      <c r="E61" s="66"/>
      <c r="F61" s="56"/>
    </row>
    <row r="62" spans="1:6" ht="14.25" x14ac:dyDescent="0.2">
      <c r="A62" s="56"/>
      <c r="B62" s="93"/>
      <c r="C62" s="93"/>
      <c r="D62" s="93"/>
      <c r="E62" s="66"/>
      <c r="F62" s="56"/>
    </row>
    <row r="63" spans="1:6" ht="14.25" x14ac:dyDescent="0.2">
      <c r="A63" s="56"/>
      <c r="B63" s="93"/>
      <c r="C63" s="93"/>
      <c r="D63" s="93"/>
      <c r="E63" s="66"/>
      <c r="F63" s="56"/>
    </row>
    <row r="64" spans="1:6" ht="14.25" x14ac:dyDescent="0.2">
      <c r="A64" s="56"/>
      <c r="B64" s="93"/>
      <c r="C64" s="93"/>
      <c r="D64" s="93"/>
      <c r="E64" s="66"/>
      <c r="F64" s="56"/>
    </row>
    <row r="65" spans="1:6" ht="14.25" x14ac:dyDescent="0.2">
      <c r="A65" s="56"/>
      <c r="B65" s="93"/>
      <c r="C65" s="93"/>
      <c r="D65" s="93"/>
      <c r="E65" s="66"/>
      <c r="F65" s="56"/>
    </row>
    <row r="66" spans="1:6" ht="14.25" x14ac:dyDescent="0.2">
      <c r="A66" s="56"/>
      <c r="B66" s="93"/>
      <c r="C66" s="93"/>
      <c r="D66" s="93"/>
      <c r="E66" s="66"/>
      <c r="F66" s="56"/>
    </row>
    <row r="67" spans="1:6" ht="13.5" customHeight="1" x14ac:dyDescent="0.2">
      <c r="A67" s="56"/>
      <c r="B67" s="93"/>
      <c r="C67" s="93"/>
      <c r="D67" s="93"/>
      <c r="E67" s="66"/>
      <c r="F67" s="56"/>
    </row>
    <row r="68" spans="1:6" ht="13.5" customHeight="1" x14ac:dyDescent="0.2">
      <c r="A68" s="56"/>
      <c r="B68" s="55" t="s">
        <v>21</v>
      </c>
      <c r="C68" s="57"/>
      <c r="D68" s="57"/>
      <c r="E68" s="36">
        <f>2.4*235</f>
        <v>564</v>
      </c>
      <c r="F68" s="56"/>
    </row>
    <row r="69" spans="1:6" ht="13.5" customHeight="1" x14ac:dyDescent="0.2">
      <c r="A69" s="56"/>
      <c r="B69" s="67" t="s">
        <v>18</v>
      </c>
      <c r="C69" s="57"/>
      <c r="D69" s="57"/>
      <c r="E69" s="37">
        <v>0</v>
      </c>
      <c r="F69" s="56"/>
    </row>
    <row r="70" spans="1:6" ht="13.5" customHeight="1" x14ac:dyDescent="0.2">
      <c r="A70" s="56"/>
      <c r="B70" s="67" t="s">
        <v>19</v>
      </c>
      <c r="C70" s="57"/>
      <c r="D70" s="57"/>
      <c r="E70" s="37">
        <v>0</v>
      </c>
      <c r="F70" s="56"/>
    </row>
    <row r="71" spans="1:6" ht="13.5" customHeight="1" x14ac:dyDescent="0.2">
      <c r="A71" s="56"/>
      <c r="B71" s="55" t="s">
        <v>20</v>
      </c>
      <c r="C71" s="57"/>
      <c r="D71" s="57"/>
      <c r="E71" s="36">
        <f>SUM(E68:E70)</f>
        <v>564</v>
      </c>
      <c r="F71" s="56"/>
    </row>
    <row r="72" spans="1:6" ht="13.5" customHeight="1" x14ac:dyDescent="0.2">
      <c r="A72" s="56"/>
      <c r="B72" s="57" t="s">
        <v>5</v>
      </c>
      <c r="C72" s="68">
        <v>0.05</v>
      </c>
      <c r="D72" s="57"/>
      <c r="E72" s="42">
        <f>ROUND(E71*C72,2)</f>
        <v>28.2</v>
      </c>
      <c r="F72" s="56"/>
    </row>
    <row r="73" spans="1:6" ht="13.5" customHeight="1" x14ac:dyDescent="0.2">
      <c r="A73" s="56"/>
      <c r="B73" s="57" t="s">
        <v>4</v>
      </c>
      <c r="C73" s="69">
        <v>9.9750000000000005E-2</v>
      </c>
      <c r="D73" s="57"/>
      <c r="E73" s="43">
        <f>ROUND(E71*C73,2)</f>
        <v>56.26</v>
      </c>
      <c r="F73" s="56"/>
    </row>
    <row r="74" spans="1:6" ht="13.5" customHeight="1" x14ac:dyDescent="0.2">
      <c r="A74" s="56"/>
      <c r="B74" s="57"/>
      <c r="C74" s="57"/>
      <c r="D74" s="57"/>
      <c r="E74" s="70"/>
      <c r="F74" s="56"/>
    </row>
    <row r="75" spans="1:6" ht="16.5" customHeight="1" thickBot="1" x14ac:dyDescent="0.25">
      <c r="A75" s="56"/>
      <c r="B75" s="55" t="s">
        <v>22</v>
      </c>
      <c r="C75" s="57"/>
      <c r="D75" s="57"/>
      <c r="E75" s="40">
        <f>SUM(E71:E73)</f>
        <v>648.46</v>
      </c>
      <c r="F75" s="56"/>
    </row>
    <row r="76" spans="1:6" ht="15.75" thickTop="1" x14ac:dyDescent="0.2">
      <c r="A76" s="56"/>
      <c r="B76" s="94"/>
      <c r="C76" s="94"/>
      <c r="D76" s="94"/>
      <c r="E76" s="71"/>
      <c r="F76" s="56"/>
    </row>
    <row r="77" spans="1:6" ht="15" x14ac:dyDescent="0.2">
      <c r="A77" s="56"/>
      <c r="B77" s="95" t="s">
        <v>24</v>
      </c>
      <c r="C77" s="95"/>
      <c r="D77" s="95"/>
      <c r="E77" s="71">
        <v>0</v>
      </c>
      <c r="F77" s="56"/>
    </row>
    <row r="78" spans="1:6" ht="15" x14ac:dyDescent="0.2">
      <c r="A78" s="56"/>
      <c r="B78" s="94"/>
      <c r="C78" s="94"/>
      <c r="D78" s="94"/>
      <c r="E78" s="71"/>
      <c r="F78" s="56"/>
    </row>
    <row r="79" spans="1:6" ht="19.5" customHeight="1" x14ac:dyDescent="0.2">
      <c r="A79" s="56"/>
      <c r="B79" s="72" t="s">
        <v>23</v>
      </c>
      <c r="C79" s="73"/>
      <c r="D79" s="73"/>
      <c r="E79" s="74">
        <f>E75-E77</f>
        <v>648.46</v>
      </c>
      <c r="F79" s="56"/>
    </row>
    <row r="80" spans="1:6" ht="13.5" customHeight="1" x14ac:dyDescent="0.2">
      <c r="A80" s="56"/>
      <c r="B80" s="56"/>
      <c r="C80" s="56"/>
      <c r="D80" s="56"/>
      <c r="E80" s="56"/>
      <c r="F80" s="56"/>
    </row>
    <row r="81" spans="1:6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96"/>
      <c r="C82" s="96"/>
      <c r="D82" s="96"/>
      <c r="E82" s="96"/>
      <c r="F82" s="56"/>
    </row>
    <row r="83" spans="1:6" ht="14.25" x14ac:dyDescent="0.2">
      <c r="A83" s="97" t="s">
        <v>66</v>
      </c>
      <c r="B83" s="97"/>
      <c r="C83" s="97"/>
      <c r="D83" s="97"/>
      <c r="E83" s="97"/>
      <c r="F83" s="97"/>
    </row>
    <row r="84" spans="1:6" ht="14.25" x14ac:dyDescent="0.2">
      <c r="A84" s="88" t="s">
        <v>67</v>
      </c>
      <c r="B84" s="88"/>
      <c r="C84" s="88"/>
      <c r="D84" s="88"/>
      <c r="E84" s="88"/>
      <c r="F84" s="88"/>
    </row>
    <row r="85" spans="1:6" x14ac:dyDescent="0.2">
      <c r="A85" s="56"/>
      <c r="B85" s="56"/>
      <c r="C85" s="56"/>
      <c r="D85" s="56"/>
      <c r="E85" s="56"/>
      <c r="F85" s="56"/>
    </row>
    <row r="86" spans="1:6" x14ac:dyDescent="0.2">
      <c r="A86" s="56"/>
      <c r="B86" s="89"/>
      <c r="C86" s="89"/>
      <c r="D86" s="89"/>
      <c r="E86" s="89"/>
      <c r="F86" s="56"/>
    </row>
    <row r="87" spans="1:6" ht="15" x14ac:dyDescent="0.2">
      <c r="A87" s="90" t="s">
        <v>8</v>
      </c>
      <c r="B87" s="90"/>
      <c r="C87" s="90"/>
      <c r="D87" s="90"/>
      <c r="E87" s="90"/>
      <c r="F87" s="90"/>
    </row>
    <row r="89" spans="1:6" ht="39.75" customHeight="1" x14ac:dyDescent="0.2">
      <c r="B89" s="91"/>
      <c r="C89" s="92"/>
      <c r="D89" s="92"/>
    </row>
    <row r="90" spans="1:6" ht="13.5" customHeight="1" x14ac:dyDescent="0.2"/>
    <row r="91" spans="1:6" x14ac:dyDescent="0.2">
      <c r="B91" s="75"/>
      <c r="C91" s="75"/>
      <c r="D91" s="75"/>
    </row>
  </sheetData>
  <mergeCells count="45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</mergeCells>
  <dataValidations count="1">
    <dataValidation type="list" allowBlank="1" showInputMessage="1" showErrorMessage="1" sqref="B76:B78 B12:B20 B33:B67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35A7-F7CC-4211-9BB6-3D3AA20DFD75}">
  <sheetPr>
    <pageSetUpPr fitToPage="1"/>
  </sheetPr>
  <dimension ref="A12:F92"/>
  <sheetViews>
    <sheetView tabSelected="1"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72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55"/>
      <c r="C24" s="56"/>
      <c r="D24" s="56"/>
      <c r="E24" s="56"/>
      <c r="F24" s="56"/>
    </row>
    <row r="25" spans="1:6" ht="15" x14ac:dyDescent="0.2">
      <c r="A25" s="54"/>
      <c r="B25" s="32" t="s">
        <v>61</v>
      </c>
      <c r="C25" s="56"/>
      <c r="D25" s="56"/>
      <c r="E25" s="56"/>
      <c r="F25" s="56"/>
    </row>
    <row r="26" spans="1:6" ht="33.75" customHeight="1" x14ac:dyDescent="0.2">
      <c r="A26" s="54"/>
      <c r="B26" s="76" t="s">
        <v>69</v>
      </c>
      <c r="C26" s="56"/>
      <c r="D26" s="56"/>
      <c r="E26" s="56"/>
      <c r="F26" s="56"/>
    </row>
    <row r="27" spans="1:6" ht="15" x14ac:dyDescent="0.2">
      <c r="A27" s="58"/>
      <c r="B27" s="33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73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8" t="s">
        <v>0</v>
      </c>
      <c r="B30" s="98"/>
      <c r="C30" s="98"/>
      <c r="D30" s="98"/>
      <c r="E30" s="98"/>
      <c r="F30" s="98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3"/>
      <c r="C33" s="93"/>
      <c r="D33" s="93"/>
      <c r="E33" s="66"/>
      <c r="F33" s="56"/>
    </row>
    <row r="34" spans="1:6" ht="14.25" x14ac:dyDescent="0.2">
      <c r="A34" s="56"/>
      <c r="B34" s="93"/>
      <c r="C34" s="93"/>
      <c r="D34" s="93"/>
      <c r="E34" s="66"/>
      <c r="F34" s="56"/>
    </row>
    <row r="35" spans="1:6" ht="14.25" x14ac:dyDescent="0.2">
      <c r="A35" s="56"/>
      <c r="B35" s="93" t="s">
        <v>74</v>
      </c>
      <c r="C35" s="93"/>
      <c r="D35" s="93"/>
      <c r="E35" s="66"/>
      <c r="F35" s="56"/>
    </row>
    <row r="36" spans="1:6" ht="14.25" x14ac:dyDescent="0.2">
      <c r="A36" s="56"/>
      <c r="B36" s="93"/>
      <c r="C36" s="93"/>
      <c r="D36" s="93"/>
      <c r="E36" s="66"/>
      <c r="F36" s="56"/>
    </row>
    <row r="37" spans="1:6" ht="14.25" x14ac:dyDescent="0.2">
      <c r="A37" s="56"/>
      <c r="B37" s="93"/>
      <c r="C37" s="93"/>
      <c r="D37" s="93"/>
      <c r="E37" s="66"/>
      <c r="F37" s="56"/>
    </row>
    <row r="38" spans="1:6" ht="14.25" x14ac:dyDescent="0.2">
      <c r="A38" s="56"/>
      <c r="B38" s="93"/>
      <c r="C38" s="93"/>
      <c r="D38" s="93"/>
      <c r="E38" s="66"/>
      <c r="F38" s="56"/>
    </row>
    <row r="39" spans="1:6" ht="14.25" x14ac:dyDescent="0.2">
      <c r="A39" s="56"/>
      <c r="B39" s="93"/>
      <c r="C39" s="93"/>
      <c r="D39" s="93"/>
      <c r="E39" s="66"/>
      <c r="F39" s="56"/>
    </row>
    <row r="40" spans="1:6" ht="14.25" x14ac:dyDescent="0.2">
      <c r="A40" s="56"/>
      <c r="B40" s="93"/>
      <c r="C40" s="93"/>
      <c r="D40" s="93"/>
      <c r="E40" s="66"/>
      <c r="F40" s="56"/>
    </row>
    <row r="41" spans="1:6" ht="14.25" x14ac:dyDescent="0.2">
      <c r="A41" s="56"/>
      <c r="B41" s="93"/>
      <c r="C41" s="93"/>
      <c r="D41" s="93"/>
      <c r="E41" s="66"/>
      <c r="F41" s="56"/>
    </row>
    <row r="42" spans="1:6" ht="14.25" x14ac:dyDescent="0.2">
      <c r="A42" s="56"/>
      <c r="B42" s="93"/>
      <c r="C42" s="93"/>
      <c r="D42" s="93"/>
      <c r="E42" s="66"/>
      <c r="F42" s="56"/>
    </row>
    <row r="43" spans="1:6" ht="14.25" x14ac:dyDescent="0.2">
      <c r="A43" s="56"/>
      <c r="B43" s="93"/>
      <c r="C43" s="93"/>
      <c r="D43" s="93"/>
      <c r="E43" s="66"/>
      <c r="F43" s="56"/>
    </row>
    <row r="44" spans="1:6" ht="14.25" x14ac:dyDescent="0.2">
      <c r="A44" s="56"/>
      <c r="B44" s="93"/>
      <c r="C44" s="93"/>
      <c r="D44" s="93"/>
      <c r="E44" s="66"/>
      <c r="F44" s="56"/>
    </row>
    <row r="45" spans="1:6" ht="14.25" x14ac:dyDescent="0.2">
      <c r="A45" s="56"/>
      <c r="B45" s="93"/>
      <c r="C45" s="93"/>
      <c r="D45" s="93"/>
      <c r="E45" s="66"/>
      <c r="F45" s="56"/>
    </row>
    <row r="46" spans="1:6" ht="14.25" x14ac:dyDescent="0.2">
      <c r="A46" s="56"/>
      <c r="B46" s="93"/>
      <c r="C46" s="93"/>
      <c r="D46" s="93"/>
      <c r="E46" s="66"/>
      <c r="F46" s="56"/>
    </row>
    <row r="47" spans="1:6" ht="14.25" x14ac:dyDescent="0.2">
      <c r="A47" s="56"/>
      <c r="B47" s="93"/>
      <c r="C47" s="93"/>
      <c r="D47" s="93"/>
      <c r="E47" s="66"/>
      <c r="F47" s="56"/>
    </row>
    <row r="48" spans="1:6" ht="14.25" x14ac:dyDescent="0.2">
      <c r="A48" s="56"/>
      <c r="B48" s="93"/>
      <c r="C48" s="93"/>
      <c r="D48" s="93"/>
      <c r="E48" s="66"/>
      <c r="F48" s="56"/>
    </row>
    <row r="49" spans="1:6" ht="14.25" x14ac:dyDescent="0.2">
      <c r="A49" s="56"/>
      <c r="B49" s="93"/>
      <c r="C49" s="93"/>
      <c r="D49" s="93"/>
      <c r="E49" s="66"/>
      <c r="F49" s="56"/>
    </row>
    <row r="50" spans="1:6" ht="14.25" x14ac:dyDescent="0.2">
      <c r="A50" s="56"/>
      <c r="B50" s="93"/>
      <c r="C50" s="93"/>
      <c r="D50" s="93"/>
      <c r="E50" s="66"/>
      <c r="F50" s="56"/>
    </row>
    <row r="51" spans="1:6" ht="14.25" x14ac:dyDescent="0.2">
      <c r="A51" s="56"/>
      <c r="B51" s="93"/>
      <c r="C51" s="93"/>
      <c r="D51" s="93"/>
      <c r="E51" s="66"/>
      <c r="F51" s="56"/>
    </row>
    <row r="52" spans="1:6" ht="14.25" x14ac:dyDescent="0.2">
      <c r="A52" s="56"/>
      <c r="B52" s="93"/>
      <c r="C52" s="93"/>
      <c r="D52" s="93"/>
      <c r="E52" s="66"/>
      <c r="F52" s="56"/>
    </row>
    <row r="53" spans="1:6" ht="14.25" x14ac:dyDescent="0.2">
      <c r="A53" s="56"/>
      <c r="B53" s="93"/>
      <c r="C53" s="93"/>
      <c r="D53" s="93"/>
      <c r="E53" s="66"/>
      <c r="F53" s="56"/>
    </row>
    <row r="54" spans="1:6" ht="14.25" x14ac:dyDescent="0.2">
      <c r="A54" s="56"/>
      <c r="B54" s="93"/>
      <c r="C54" s="93"/>
      <c r="D54" s="93"/>
      <c r="E54" s="66"/>
      <c r="F54" s="56"/>
    </row>
    <row r="55" spans="1:6" ht="14.25" x14ac:dyDescent="0.2">
      <c r="A55" s="56"/>
      <c r="B55" s="93"/>
      <c r="C55" s="93"/>
      <c r="D55" s="93"/>
      <c r="E55" s="66"/>
      <c r="F55" s="56"/>
    </row>
    <row r="56" spans="1:6" ht="14.25" x14ac:dyDescent="0.2">
      <c r="A56" s="56"/>
      <c r="B56" s="93"/>
      <c r="C56" s="93"/>
      <c r="D56" s="93"/>
      <c r="E56" s="66"/>
      <c r="F56" s="56"/>
    </row>
    <row r="57" spans="1:6" ht="14.25" x14ac:dyDescent="0.2">
      <c r="A57" s="56"/>
      <c r="B57" s="93"/>
      <c r="C57" s="93"/>
      <c r="D57" s="93"/>
      <c r="E57" s="66"/>
      <c r="F57" s="56"/>
    </row>
    <row r="58" spans="1:6" ht="14.25" x14ac:dyDescent="0.2">
      <c r="A58" s="56"/>
      <c r="B58" s="93"/>
      <c r="C58" s="93"/>
      <c r="D58" s="93"/>
      <c r="E58" s="66"/>
      <c r="F58" s="56"/>
    </row>
    <row r="59" spans="1:6" ht="14.25" x14ac:dyDescent="0.2">
      <c r="A59" s="56"/>
      <c r="B59" s="93"/>
      <c r="C59" s="93"/>
      <c r="D59" s="93"/>
      <c r="E59" s="66"/>
      <c r="F59" s="56"/>
    </row>
    <row r="60" spans="1:6" ht="14.25" x14ac:dyDescent="0.2">
      <c r="A60" s="56"/>
      <c r="B60" s="93"/>
      <c r="C60" s="93"/>
      <c r="D60" s="93"/>
      <c r="E60" s="66"/>
      <c r="F60" s="56"/>
    </row>
    <row r="61" spans="1:6" ht="14.25" x14ac:dyDescent="0.2">
      <c r="A61" s="56"/>
      <c r="B61" s="93"/>
      <c r="C61" s="93"/>
      <c r="D61" s="93"/>
      <c r="E61" s="66"/>
      <c r="F61" s="56"/>
    </row>
    <row r="62" spans="1:6" ht="14.25" x14ac:dyDescent="0.2">
      <c r="A62" s="56"/>
      <c r="B62" s="93"/>
      <c r="C62" s="93"/>
      <c r="D62" s="93"/>
      <c r="E62" s="66"/>
      <c r="F62" s="56"/>
    </row>
    <row r="63" spans="1:6" ht="14.25" x14ac:dyDescent="0.2">
      <c r="A63" s="56"/>
      <c r="B63" s="93"/>
      <c r="C63" s="93"/>
      <c r="D63" s="93"/>
      <c r="E63" s="66"/>
      <c r="F63" s="56"/>
    </row>
    <row r="64" spans="1:6" ht="14.25" x14ac:dyDescent="0.2">
      <c r="A64" s="56"/>
      <c r="B64" s="93"/>
      <c r="C64" s="93"/>
      <c r="D64" s="93"/>
      <c r="E64" s="66"/>
      <c r="F64" s="56"/>
    </row>
    <row r="65" spans="1:6" ht="14.25" x14ac:dyDescent="0.2">
      <c r="A65" s="56"/>
      <c r="B65" s="93"/>
      <c r="C65" s="93"/>
      <c r="D65" s="93"/>
      <c r="E65" s="66"/>
      <c r="F65" s="56"/>
    </row>
    <row r="66" spans="1:6" ht="14.25" x14ac:dyDescent="0.2">
      <c r="A66" s="56"/>
      <c r="B66" s="93"/>
      <c r="C66" s="93"/>
      <c r="D66" s="93"/>
      <c r="E66" s="66"/>
      <c r="F66" s="56"/>
    </row>
    <row r="67" spans="1:6" ht="14.25" x14ac:dyDescent="0.2">
      <c r="A67" s="56"/>
      <c r="B67" s="93"/>
      <c r="C67" s="93"/>
      <c r="D67" s="93"/>
      <c r="E67" s="66"/>
      <c r="F67" s="56"/>
    </row>
    <row r="68" spans="1:6" ht="13.5" customHeight="1" x14ac:dyDescent="0.2">
      <c r="A68" s="56"/>
      <c r="B68" s="93"/>
      <c r="C68" s="93"/>
      <c r="D68" s="93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6">
        <f>0.5*325</f>
        <v>162.5</v>
      </c>
      <c r="F69" s="56"/>
    </row>
    <row r="70" spans="1:6" ht="13.5" customHeight="1" x14ac:dyDescent="0.2">
      <c r="A70" s="56"/>
      <c r="B70" s="67" t="s">
        <v>18</v>
      </c>
      <c r="C70" s="57"/>
      <c r="D70" s="57"/>
      <c r="E70" s="37">
        <v>0</v>
      </c>
      <c r="F70" s="56"/>
    </row>
    <row r="71" spans="1:6" ht="13.5" customHeight="1" x14ac:dyDescent="0.2">
      <c r="A71" s="56"/>
      <c r="B71" s="67" t="s">
        <v>19</v>
      </c>
      <c r="C71" s="57"/>
      <c r="D71" s="57"/>
      <c r="E71" s="37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6">
        <f>SUM(E69:E71)</f>
        <v>162.5</v>
      </c>
      <c r="F72" s="56"/>
    </row>
    <row r="73" spans="1:6" ht="13.5" customHeight="1" x14ac:dyDescent="0.2">
      <c r="A73" s="56"/>
      <c r="B73" s="57" t="s">
        <v>5</v>
      </c>
      <c r="C73" s="68">
        <v>0.05</v>
      </c>
      <c r="D73" s="57"/>
      <c r="E73" s="42">
        <f>ROUND(E72*C73,2)</f>
        <v>8.1300000000000008</v>
      </c>
      <c r="F73" s="56"/>
    </row>
    <row r="74" spans="1:6" ht="13.5" customHeight="1" x14ac:dyDescent="0.2">
      <c r="A74" s="56"/>
      <c r="B74" s="57" t="s">
        <v>4</v>
      </c>
      <c r="C74" s="69">
        <v>9.9750000000000005E-2</v>
      </c>
      <c r="D74" s="57"/>
      <c r="E74" s="43">
        <f>ROUND(E72*C74,2)</f>
        <v>16.21</v>
      </c>
      <c r="F74" s="56"/>
    </row>
    <row r="75" spans="1:6" ht="13.5" customHeight="1" x14ac:dyDescent="0.2">
      <c r="A75" s="56"/>
      <c r="B75" s="57"/>
      <c r="C75" s="57"/>
      <c r="D75" s="57"/>
      <c r="E75" s="70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40">
        <f>SUM(E72:E74)</f>
        <v>186.84</v>
      </c>
      <c r="F76" s="56"/>
    </row>
    <row r="77" spans="1:6" ht="15.75" thickTop="1" x14ac:dyDescent="0.2">
      <c r="A77" s="56"/>
      <c r="B77" s="94"/>
      <c r="C77" s="94"/>
      <c r="D77" s="94"/>
      <c r="E77" s="71"/>
      <c r="F77" s="56"/>
    </row>
    <row r="78" spans="1:6" ht="15" x14ac:dyDescent="0.2">
      <c r="A78" s="56"/>
      <c r="B78" s="95" t="s">
        <v>24</v>
      </c>
      <c r="C78" s="95"/>
      <c r="D78" s="95"/>
      <c r="E78" s="71">
        <v>0</v>
      </c>
      <c r="F78" s="56"/>
    </row>
    <row r="79" spans="1:6" ht="15" x14ac:dyDescent="0.2">
      <c r="A79" s="56"/>
      <c r="B79" s="94"/>
      <c r="C79" s="94"/>
      <c r="D79" s="94"/>
      <c r="E79" s="71"/>
      <c r="F79" s="56"/>
    </row>
    <row r="80" spans="1:6" ht="19.5" customHeight="1" x14ac:dyDescent="0.2">
      <c r="A80" s="56"/>
      <c r="B80" s="72" t="s">
        <v>23</v>
      </c>
      <c r="C80" s="73"/>
      <c r="D80" s="73"/>
      <c r="E80" s="74">
        <f>E76-E78</f>
        <v>186.84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6"/>
      <c r="C83" s="96"/>
      <c r="D83" s="96"/>
      <c r="E83" s="96"/>
      <c r="F83" s="56"/>
    </row>
    <row r="84" spans="1:6" ht="14.25" x14ac:dyDescent="0.2">
      <c r="A84" s="97" t="s">
        <v>66</v>
      </c>
      <c r="B84" s="97"/>
      <c r="C84" s="97"/>
      <c r="D84" s="97"/>
      <c r="E84" s="97"/>
      <c r="F84" s="97"/>
    </row>
    <row r="85" spans="1:6" ht="14.25" x14ac:dyDescent="0.2">
      <c r="A85" s="88" t="s">
        <v>67</v>
      </c>
      <c r="B85" s="88"/>
      <c r="C85" s="88"/>
      <c r="D85" s="88"/>
      <c r="E85" s="88"/>
      <c r="F85" s="88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89"/>
      <c r="C87" s="89"/>
      <c r="D87" s="89"/>
      <c r="E87" s="89"/>
      <c r="F87" s="56"/>
    </row>
    <row r="88" spans="1:6" ht="15" x14ac:dyDescent="0.2">
      <c r="A88" s="90" t="s">
        <v>8</v>
      </c>
      <c r="B88" s="90"/>
      <c r="C88" s="90"/>
      <c r="D88" s="90"/>
      <c r="E88" s="90"/>
      <c r="F88" s="90"/>
    </row>
    <row r="90" spans="1:6" ht="39.75" customHeight="1" x14ac:dyDescent="0.2">
      <c r="B90" s="91"/>
      <c r="C90" s="92"/>
      <c r="D90" s="92"/>
    </row>
    <row r="91" spans="1:6" ht="13.5" customHeight="1" x14ac:dyDescent="0.2"/>
    <row r="92" spans="1:6" x14ac:dyDescent="0.2">
      <c r="B92" s="75"/>
      <c r="C92" s="75"/>
      <c r="D92" s="75"/>
    </row>
  </sheetData>
  <mergeCells count="46">
    <mergeCell ref="B87:E87"/>
    <mergeCell ref="A88:F88"/>
    <mergeCell ref="B90:D90"/>
    <mergeCell ref="B38:D38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4D20DBAF-6D30-4A43-AA5A-4B112A6DABB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38"/>
  <sheetViews>
    <sheetView view="pageBreakPreview" zoomScaleNormal="100" workbookViewId="0">
      <selection activeCell="A38" sqref="A38:XFD44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88.5703125" style="1" customWidth="1"/>
    <col min="4" max="16384" width="11.42578125" style="1"/>
  </cols>
  <sheetData>
    <row r="1" spans="1:4" ht="22.5" x14ac:dyDescent="0.3">
      <c r="A1" s="5"/>
      <c r="B1" s="99" t="s">
        <v>1</v>
      </c>
      <c r="C1" s="99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18"/>
      <c r="C4" s="19" t="s">
        <v>3</v>
      </c>
      <c r="D4" s="7"/>
    </row>
    <row r="5" spans="1:4" s="2" customFormat="1" x14ac:dyDescent="0.2">
      <c r="A5" s="24"/>
      <c r="B5" s="25"/>
      <c r="C5" s="49" t="s">
        <v>38</v>
      </c>
      <c r="D5" s="26"/>
    </row>
    <row r="6" spans="1:4" x14ac:dyDescent="0.2">
      <c r="A6" s="6"/>
      <c r="B6" s="16"/>
      <c r="C6" s="8" t="s">
        <v>12</v>
      </c>
      <c r="D6" s="7"/>
    </row>
    <row r="7" spans="1:4" x14ac:dyDescent="0.2">
      <c r="A7" s="6"/>
      <c r="B7" s="16"/>
      <c r="C7" s="8" t="s">
        <v>39</v>
      </c>
      <c r="D7" s="7"/>
    </row>
    <row r="8" spans="1:4" x14ac:dyDescent="0.2">
      <c r="A8" s="6"/>
      <c r="B8" s="16"/>
      <c r="C8" s="8" t="s">
        <v>40</v>
      </c>
      <c r="D8" s="7"/>
    </row>
    <row r="9" spans="1:4" x14ac:dyDescent="0.2">
      <c r="A9" s="6"/>
      <c r="B9" s="16"/>
      <c r="C9" s="8" t="s">
        <v>2</v>
      </c>
      <c r="D9" s="7"/>
    </row>
    <row r="10" spans="1:4" ht="25.5" x14ac:dyDescent="0.2">
      <c r="A10" s="6"/>
      <c r="B10" s="16"/>
      <c r="C10" s="8" t="s">
        <v>41</v>
      </c>
      <c r="D10" s="7"/>
    </row>
    <row r="11" spans="1:4" x14ac:dyDescent="0.2">
      <c r="A11" s="6"/>
      <c r="B11" s="16"/>
      <c r="C11" s="8" t="s">
        <v>9</v>
      </c>
      <c r="D11" s="7"/>
    </row>
    <row r="12" spans="1:4" x14ac:dyDescent="0.2">
      <c r="A12" s="6"/>
      <c r="B12" s="16"/>
      <c r="C12" s="8" t="s">
        <v>42</v>
      </c>
      <c r="D12" s="7"/>
    </row>
    <row r="13" spans="1:4" x14ac:dyDescent="0.2">
      <c r="A13" s="6"/>
      <c r="B13" s="16"/>
      <c r="C13" s="8" t="s">
        <v>43</v>
      </c>
      <c r="D13" s="7"/>
    </row>
    <row r="14" spans="1:4" ht="25.5" x14ac:dyDescent="0.2">
      <c r="A14" s="6"/>
      <c r="B14" s="16"/>
      <c r="C14" s="8" t="s">
        <v>44</v>
      </c>
      <c r="D14" s="7"/>
    </row>
    <row r="15" spans="1:4" ht="25.5" x14ac:dyDescent="0.2">
      <c r="A15" s="6"/>
      <c r="B15" s="16"/>
      <c r="C15" s="8" t="s">
        <v>45</v>
      </c>
      <c r="D15" s="7"/>
    </row>
    <row r="16" spans="1:4" x14ac:dyDescent="0.2">
      <c r="A16" s="6"/>
      <c r="B16" s="16"/>
      <c r="C16" s="8" t="s">
        <v>11</v>
      </c>
      <c r="D16" s="7"/>
    </row>
    <row r="17" spans="1:4" ht="25.5" x14ac:dyDescent="0.2">
      <c r="A17" s="6"/>
      <c r="B17" s="16"/>
      <c r="C17" s="8" t="s">
        <v>10</v>
      </c>
      <c r="D17" s="7"/>
    </row>
    <row r="18" spans="1:4" x14ac:dyDescent="0.2">
      <c r="A18" s="6"/>
      <c r="B18" s="16"/>
      <c r="C18" s="8" t="s">
        <v>14</v>
      </c>
      <c r="D18" s="7"/>
    </row>
    <row r="19" spans="1:4" x14ac:dyDescent="0.2">
      <c r="A19" s="6"/>
      <c r="B19" s="16"/>
      <c r="C19" s="9" t="s">
        <v>46</v>
      </c>
      <c r="D19" s="7"/>
    </row>
    <row r="20" spans="1:4" x14ac:dyDescent="0.2">
      <c r="A20" s="6"/>
      <c r="B20" s="16"/>
      <c r="C20" s="9" t="s">
        <v>47</v>
      </c>
      <c r="D20" s="7"/>
    </row>
    <row r="21" spans="1:4" x14ac:dyDescent="0.2">
      <c r="A21" s="6"/>
      <c r="B21" s="16"/>
      <c r="C21" s="9" t="s">
        <v>48</v>
      </c>
      <c r="D21" s="7"/>
    </row>
    <row r="22" spans="1:4" x14ac:dyDescent="0.2">
      <c r="A22" s="6"/>
      <c r="B22" s="16"/>
      <c r="C22" s="9" t="s">
        <v>49</v>
      </c>
      <c r="D22" s="7"/>
    </row>
    <row r="23" spans="1:4" x14ac:dyDescent="0.2">
      <c r="A23" s="6"/>
      <c r="B23" s="16"/>
      <c r="C23" s="9" t="s">
        <v>50</v>
      </c>
      <c r="D23" s="7"/>
    </row>
    <row r="24" spans="1:4" x14ac:dyDescent="0.2">
      <c r="A24" s="6"/>
      <c r="B24" s="16"/>
      <c r="C24" s="9" t="s">
        <v>51</v>
      </c>
      <c r="D24" s="7"/>
    </row>
    <row r="25" spans="1:4" x14ac:dyDescent="0.2">
      <c r="A25" s="6"/>
      <c r="B25" s="16"/>
      <c r="C25" s="8" t="s">
        <v>52</v>
      </c>
      <c r="D25" s="7"/>
    </row>
    <row r="26" spans="1:4" x14ac:dyDescent="0.2">
      <c r="A26" s="6"/>
      <c r="B26" s="16"/>
      <c r="C26" s="8" t="s">
        <v>53</v>
      </c>
      <c r="D26" s="7"/>
    </row>
    <row r="27" spans="1:4" x14ac:dyDescent="0.2">
      <c r="A27" s="6"/>
      <c r="B27" s="16"/>
      <c r="C27" s="8" t="s">
        <v>54</v>
      </c>
      <c r="D27" s="7"/>
    </row>
    <row r="28" spans="1:4" x14ac:dyDescent="0.2">
      <c r="A28" s="6"/>
      <c r="B28" s="16"/>
      <c r="C28" s="8" t="s">
        <v>55</v>
      </c>
      <c r="D28" s="7"/>
    </row>
    <row r="29" spans="1:4" x14ac:dyDescent="0.2">
      <c r="A29" s="6"/>
      <c r="B29" s="16"/>
      <c r="C29" s="8" t="s">
        <v>15</v>
      </c>
      <c r="D29" s="7"/>
    </row>
    <row r="30" spans="1:4" x14ac:dyDescent="0.2">
      <c r="A30" s="6"/>
      <c r="B30" s="16"/>
      <c r="C30" s="8"/>
      <c r="D30" s="7"/>
    </row>
    <row r="31" spans="1:4" x14ac:dyDescent="0.2">
      <c r="A31" s="6"/>
      <c r="B31" s="16"/>
      <c r="C31" s="49" t="s">
        <v>13</v>
      </c>
      <c r="D31" s="7"/>
    </row>
    <row r="32" spans="1:4" x14ac:dyDescent="0.2">
      <c r="A32" s="6"/>
      <c r="B32" s="16"/>
      <c r="C32" s="8" t="s">
        <v>56</v>
      </c>
      <c r="D32" s="7"/>
    </row>
    <row r="33" spans="1:4" ht="25.5" x14ac:dyDescent="0.2">
      <c r="A33" s="6"/>
      <c r="B33" s="16"/>
      <c r="C33" s="8" t="s">
        <v>57</v>
      </c>
      <c r="D33" s="7"/>
    </row>
    <row r="34" spans="1:4" x14ac:dyDescent="0.2">
      <c r="A34" s="6"/>
      <c r="B34" s="16"/>
      <c r="C34" s="8" t="s">
        <v>58</v>
      </c>
      <c r="D34" s="7"/>
    </row>
    <row r="35" spans="1:4" x14ac:dyDescent="0.2">
      <c r="A35" s="6"/>
      <c r="B35" s="16"/>
      <c r="C35" s="10" t="s">
        <v>59</v>
      </c>
      <c r="D35" s="7"/>
    </row>
    <row r="36" spans="1:4" x14ac:dyDescent="0.2">
      <c r="A36" s="6"/>
      <c r="B36" s="16"/>
      <c r="C36" s="7" t="s">
        <v>16</v>
      </c>
      <c r="D36" s="7"/>
    </row>
    <row r="37" spans="1:4" x14ac:dyDescent="0.2">
      <c r="A37" s="6"/>
      <c r="B37" s="16"/>
      <c r="C37" s="10" t="s">
        <v>60</v>
      </c>
      <c r="D37" s="7"/>
    </row>
    <row r="38" spans="1:4" ht="13.5" thickBot="1" x14ac:dyDescent="0.25">
      <c r="A38" s="11"/>
      <c r="B38" s="17"/>
      <c r="C38" s="12"/>
      <c r="D38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10</vt:i4>
      </vt:variant>
    </vt:vector>
  </HeadingPairs>
  <TitlesOfParts>
    <vt:vector size="17" baseType="lpstr">
      <vt:lpstr>7-03-10</vt:lpstr>
      <vt:lpstr>07-12-10</vt:lpstr>
      <vt:lpstr>04-11-11</vt:lpstr>
      <vt:lpstr>29-04-13</vt:lpstr>
      <vt:lpstr>11-07-16</vt:lpstr>
      <vt:lpstr>29-06-22</vt:lpstr>
      <vt:lpstr>Activités</vt:lpstr>
      <vt:lpstr>Liste_Activités</vt:lpstr>
      <vt:lpstr>'11-07-16'!Print_Area</vt:lpstr>
      <vt:lpstr>'29-06-22'!Print_Area</vt:lpstr>
      <vt:lpstr>'04-11-11'!Zone_d_impression</vt:lpstr>
      <vt:lpstr>'07-12-10'!Zone_d_impression</vt:lpstr>
      <vt:lpstr>'11-07-16'!Zone_d_impression</vt:lpstr>
      <vt:lpstr>'29-04-13'!Zone_d_impression</vt:lpstr>
      <vt:lpstr>'29-06-22'!Zone_d_impression</vt:lpstr>
      <vt:lpstr>'7-03-10'!Zone_d_impression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2022-06-29T20:16:37Z</cp:lastPrinted>
  <dcterms:created xsi:type="dcterms:W3CDTF">1996-11-05T19:10:39Z</dcterms:created>
  <dcterms:modified xsi:type="dcterms:W3CDTF">2022-06-29T20:17:08Z</dcterms:modified>
</cp:coreProperties>
</file>