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9C26F21-C8B1-4DD0-A107-FDDF06AFAA6B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1-09-13" sheetId="4" r:id="rId1"/>
    <sheet name="10-12-13" sheetId="6" r:id="rId2"/>
    <sheet name="25-03-18" sheetId="7" r:id="rId3"/>
    <sheet name="14-11-18" sheetId="8" r:id="rId4"/>
    <sheet name="29-06-22" sheetId="9" r:id="rId5"/>
    <sheet name="10-09-22" sheetId="10" r:id="rId6"/>
    <sheet name="17-06-24" sheetId="11" r:id="rId7"/>
    <sheet name="Activités" sheetId="5" r:id="rId8"/>
  </sheets>
  <definedNames>
    <definedName name="Liste_Activités" localSheetId="5">Activités!$C$5:$C$53</definedName>
    <definedName name="Liste_Activités" localSheetId="3">Activités!$C$5:$C$53</definedName>
    <definedName name="Liste_Activités" localSheetId="6">Activités!$C$5:$C$53</definedName>
    <definedName name="Liste_Activités" localSheetId="2">Activités!$C$5:$C$53</definedName>
    <definedName name="Liste_Activités" localSheetId="4">Activités!$C$5:$C$53</definedName>
    <definedName name="Liste_Activités">Activités!$C$5:$C$47</definedName>
    <definedName name="Print_Area" localSheetId="5">'10-09-22'!$A$1:$F$89</definedName>
    <definedName name="Print_Area" localSheetId="3">'14-11-18'!$A$1:$F$88</definedName>
    <definedName name="Print_Area" localSheetId="6">'17-06-24'!$A$1:$F$89</definedName>
    <definedName name="Print_Area" localSheetId="2">'25-03-18'!$A$1:$F$85</definedName>
    <definedName name="Print_Area" localSheetId="4">'29-06-22'!$A$1:$F$89</definedName>
    <definedName name="_xlnm.Print_Area" localSheetId="5">'10-09-22'!$A$1:$F$89</definedName>
    <definedName name="_xlnm.Print_Area" localSheetId="1">'10-12-13'!$A$1:$F$95</definedName>
    <definedName name="_xlnm.Print_Area" localSheetId="0">'11-09-13'!$A$1:$F$95</definedName>
    <definedName name="_xlnm.Print_Area" localSheetId="3">'14-11-18'!$A$1:$F$88</definedName>
    <definedName name="_xlnm.Print_Area" localSheetId="6">'17-06-24'!$A$1:$F$89</definedName>
    <definedName name="_xlnm.Print_Area" localSheetId="2">'25-03-18'!$A$1:$F$85</definedName>
    <definedName name="_xlnm.Print_Area" localSheetId="4">'29-06-22'!$A$1:$F$89</definedName>
    <definedName name="_xlnm.Print_Area" localSheetId="7">Activités!$A$1:$D$53</definedName>
    <definedName name="Zone_impres_MI" localSheetId="5">#REF!</definedName>
    <definedName name="Zone_impres_MI" localSheetId="1">#REF!</definedName>
    <definedName name="Zone_impres_MI" localSheetId="3">#REF!</definedName>
    <definedName name="Zone_impres_MI" localSheetId="6">#REF!</definedName>
    <definedName name="Zone_impres_MI" localSheetId="2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/>
  <c r="E69" i="10"/>
  <c r="E72" i="10"/>
  <c r="E73" i="10"/>
  <c r="E74" i="10"/>
  <c r="E76" i="10"/>
  <c r="E80" i="10"/>
  <c r="E69" i="9"/>
  <c r="E72" i="9"/>
  <c r="E73" i="9"/>
  <c r="E74" i="9"/>
  <c r="E76" i="9"/>
  <c r="E80" i="9"/>
  <c r="E68" i="8"/>
  <c r="E71" i="8"/>
  <c r="E72" i="8"/>
  <c r="E73" i="8"/>
  <c r="E75" i="8"/>
  <c r="E79" i="8"/>
  <c r="E65" i="7"/>
  <c r="E68" i="7"/>
  <c r="E69" i="7"/>
  <c r="E70" i="7"/>
  <c r="E72" i="7"/>
  <c r="E76" i="7"/>
  <c r="E75" i="6"/>
  <c r="E78" i="6"/>
  <c r="E75" i="4"/>
  <c r="E78" i="4"/>
  <c r="E80" i="4"/>
  <c r="E80" i="6"/>
  <c r="E79" i="6"/>
  <c r="E82" i="6"/>
  <c r="E86" i="6"/>
  <c r="E79" i="4"/>
  <c r="E82" i="4"/>
  <c r="E86" i="4"/>
  <c r="E74" i="11" l="1"/>
  <c r="E73" i="11"/>
  <c r="E76" i="11" s="1"/>
  <c r="E80" i="11" s="1"/>
</calcChain>
</file>

<file path=xl/sharedStrings.xml><?xml version="1.0" encoding="utf-8"?>
<sst xmlns="http://schemas.openxmlformats.org/spreadsheetml/2006/main" count="249" uniqueCount="119">
  <si>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</si>
  <si>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</si>
  <si>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</si>
  <si>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</si>
  <si>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</si>
  <si>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</si>
  <si>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</si>
  <si>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</si>
  <si>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</si>
  <si>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</si>
  <si>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</si>
  <si>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</si>
  <si>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</si>
  <si>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</si>
  <si>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</si>
  <si>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</si>
  <si>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</si>
  <si>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</si>
  <si>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</si>
  <si>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</si>
  <si>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</si>
  <si>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</si>
  <si>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</si>
  <si>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</si>
  <si>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</si>
  <si>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</si>
  <si>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</si>
  <si>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</si>
  <si>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</si>
  <si>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</si>
  <si>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</si>
  <si>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</si>
  <si>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</si>
  <si>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</si>
  <si>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</si>
  <si>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</si>
  <si>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</si>
  <si>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</si>
  <si>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</si>
  <si>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</si>
  <si>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</si>
  <si>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</si>
  <si>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</si>
  <si>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</si>
  <si>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</si>
  <si>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</si>
  <si>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11 septembre 2013</t>
  </si>
  <si>
    <t>7094 rue Saint-Hubert</t>
  </si>
  <si>
    <t>Montréal (Québec) H2S 2M9</t>
  </si>
  <si>
    <t>CHANTAL DEGORGUE</t>
  </si>
  <si>
    <t>ÉCOLE DE CONDUITE P.A.C. MONTRÉAL INC</t>
  </si>
  <si>
    <t># 13212</t>
  </si>
  <si>
    <t xml:space="preserve"> - Rencontre avec vous aux bureaux de Boucherville;</t>
  </si>
  <si>
    <t xml:space="preserve"> - Fournir un estimé de la juste valeur marchande;</t>
  </si>
  <si>
    <t xml:space="preserve"> - Discussion au sujet de la possibilité de transfert des véhicules personnels à la société;</t>
  </si>
  <si>
    <t xml:space="preserve"> - Diverses discussions téléphoniques avec vous et votre conseiller juridique ;</t>
  </si>
  <si>
    <t>Le 10 décembre 2013</t>
  </si>
  <si>
    <t># 13259</t>
  </si>
  <si>
    <t xml:space="preserve"> - Finalisation du mémorandum de réorganisation avec toutes les informations finales;</t>
  </si>
  <si>
    <t>Frais de poste recommandé</t>
  </si>
  <si>
    <t xml:space="preserve"> - Préparation des formulaires de roulement T2057 et TP-518 requis et envoie par courrier recommandé aux gouvernements;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</si>
  <si>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</si>
  <si>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</si>
  <si>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</si>
  <si>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</si>
  <si>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</si>
  <si>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</si>
  <si>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</si>
  <si>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7094 rue Saint-Hubert
Montréal (Québec) H2S 2M9</t>
  </si>
  <si>
    <t>Le 25 mars 2018</t>
  </si>
  <si>
    <t># 18048</t>
  </si>
  <si>
    <t xml:space="preserve"> - Analyse des transactions survenues et documentation concernant les ventes d'actions, analyse pour trouver une solution à la problématique et recherches fiscales ;</t>
  </si>
  <si>
    <t xml:space="preserve"> - Préparation à la rencontre, déplacement et rencontre avec vous aux bureaux des notaires pour discuter des différents points, alternatives et recommandations concernant le problème des transactions survenues ;</t>
  </si>
  <si>
    <t xml:space="preserve"> - Analyse et préparation d'une évaluation sommaire de la valeur de la société, de tableaux de calculs et présentations pour déterminer si la valeur utilisée lors des transactions était représentative ;</t>
  </si>
  <si>
    <t xml:space="preserve"> - Analyse et préparation d'une évaluation sommaire de la valeur du placement dans Lauzon, obtention des informations nécessaires, préparation de tableaux de calculs pour déterminer une valeur représentative ;</t>
  </si>
  <si>
    <t xml:space="preserve"> - Diverses discussions téléphoniques avec vous et Me Williamson ;</t>
  </si>
  <si>
    <t xml:space="preserve"> - Lecture et rédaction de divers courriels avec vous et Me Williamson ;</t>
  </si>
  <si>
    <t>Le 14 Novembre 2018</t>
  </si>
  <si>
    <t># 18247</t>
  </si>
  <si>
    <t xml:space="preserve"> - Préparation à la rencontre, déplacement et rencontre avec vous aux bureaux des notaires le 18 juin 2018 pour discuter des différents points, alternatives et recommandations concernant le problème des transactions survenues ;</t>
  </si>
  <si>
    <t xml:space="preserve"> - Diverses discussions téléphoniques avec vous et Robert Williamson ;</t>
  </si>
  <si>
    <t xml:space="preserve"> - Lecture et rédaction de divers courriels avec vous et Robert Williamson ;</t>
  </si>
  <si>
    <t># 22204</t>
  </si>
  <si>
    <t>Le 29 JUIN 2022</t>
  </si>
  <si>
    <t xml:space="preserve"> - Différentes discussions téléphoniques avec vous ;</t>
  </si>
  <si>
    <t xml:space="preserve"> - Préparation à la rencontre et rencontre avec vous à nos bureaux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</si>
  <si>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</si>
  <si>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</si>
  <si>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</si>
  <si>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</si>
  <si>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</si>
  <si>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</si>
  <si>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</si>
  <si>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</si>
  <si>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</si>
  <si>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</si>
  <si>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</si>
  <si>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</si>
  <si>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</si>
  <si>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</si>
  <si>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</si>
  <si>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</si>
  <si>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</si>
  <si>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</si>
  <si>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Début d'analyse, réflexions et recherches fiscales permettant de déterminer le plan d'action fiscal optimal ;</t>
  </si>
  <si>
    <t xml:space="preserve"> - Début d'analyse de la Juste valeur marchande de la société ;</t>
  </si>
  <si>
    <t xml:space="preserve"> - Préparation de l'organigramme corporatif actuel ;</t>
  </si>
  <si>
    <t xml:space="preserve"> - Préparation d'un tableau sommaire du capital-actions ;</t>
  </si>
  <si>
    <t>Le 10 SEPTEMBRE 2022</t>
  </si>
  <si>
    <t># 22330</t>
  </si>
  <si>
    <t xml:space="preserve"> - Recueullir les différentes informations pertinentes à l'élaboration de votre planification fiscale de relève d'entreprise ;</t>
  </si>
  <si>
    <t xml:space="preserve"> - Recueullir les différentes informations pertinentes à l'établissement de la juste valeur marchande de Groupe Montréal ;</t>
  </si>
  <si>
    <t xml:space="preserve"> - Analyse et préparation de tableaux pertinents pour l'établissement de la juste valeur marchande de Groupe Montréal ;</t>
  </si>
  <si>
    <t>Le 17 JUIN 2024</t>
  </si>
  <si>
    <t># 24304</t>
  </si>
  <si>
    <t xml:space="preserve"> - Différentes discussions téléphoniques avec vous et Laurence ;</t>
  </si>
  <si>
    <t xml:space="preserve"> - Analyse du rapport d'évaluation de la société et commentaires ;</t>
  </si>
  <si>
    <t xml:space="preserve"> - Démarches en lien avec le financement de la transaction ;</t>
  </si>
  <si>
    <t xml:space="preserve"> - Prise de connaissance et analyse de divers documents en lien avec le transfert d'entreprise;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</si>
</sst>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4F3759-1D6E-49BD-ABEE-886F85686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6C25C1-5FEF-4A12-9273-4F6CFB09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439091-BDA6-4DFB-9A28-EFC3A8B6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35F9D0-D224-41D8-B785-BA43EF09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EA3C31-E4EC-4CA9-9A0C-46A016085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72" sqref="B72:D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15" x14ac:dyDescent="0.2">
      <c r="A26" s="18"/>
      <c r="B26" s="27" t="s">
        <v>47</v>
      </c>
      <c r="C26" s="22"/>
      <c r="D26" s="22"/>
      <c r="E26" s="22"/>
      <c r="F26" s="22"/>
    </row>
    <row r="27" spans="1:6" ht="15" x14ac:dyDescent="0.2">
      <c r="A27" s="18"/>
      <c r="B27" s="27" t="s">
        <v>48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17</v>
      </c>
      <c r="E29" s="28" t="s">
        <v>51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53" t="s">
        <v>0</v>
      </c>
      <c r="B31" s="53"/>
      <c r="C31" s="53"/>
      <c r="D31" s="53"/>
      <c r="E31" s="53"/>
      <c r="F31" s="53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/>
      <c r="C35" s="52"/>
      <c r="D35" s="52"/>
      <c r="E35" s="29"/>
      <c r="F35" s="22"/>
    </row>
    <row r="36" spans="1:6" ht="14.25" x14ac:dyDescent="0.2">
      <c r="A36" s="22"/>
      <c r="B36" s="52" t="s">
        <v>52</v>
      </c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3.5" customHeight="1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 t="s">
        <v>27</v>
      </c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9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 t="s">
        <v>28</v>
      </c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26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 t="s">
        <v>29</v>
      </c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 t="s">
        <v>14</v>
      </c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 t="s">
        <v>53</v>
      </c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 t="s">
        <v>54</v>
      </c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 t="s">
        <v>55</v>
      </c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4.25" x14ac:dyDescent="0.2">
      <c r="A68" s="22"/>
      <c r="B68" s="52"/>
      <c r="C68" s="52"/>
      <c r="D68" s="52"/>
      <c r="E68" s="29"/>
      <c r="F68" s="22"/>
    </row>
    <row r="69" spans="1:6" ht="14.25" x14ac:dyDescent="0.2">
      <c r="A69" s="22"/>
      <c r="B69" s="52" t="s">
        <v>43</v>
      </c>
      <c r="C69" s="52"/>
      <c r="D69" s="52"/>
      <c r="E69" s="29"/>
      <c r="F69" s="22"/>
    </row>
    <row r="70" spans="1:6" ht="14.25" x14ac:dyDescent="0.2">
      <c r="A70" s="22"/>
      <c r="B70" s="52"/>
      <c r="C70" s="52"/>
      <c r="D70" s="52"/>
      <c r="E70" s="29"/>
      <c r="F70" s="22"/>
    </row>
    <row r="71" spans="1:6" ht="14.25" x14ac:dyDescent="0.2">
      <c r="A71" s="22"/>
      <c r="B71" s="52"/>
      <c r="C71" s="52"/>
      <c r="D71" s="52"/>
      <c r="E71" s="29"/>
      <c r="F71" s="22"/>
    </row>
    <row r="72" spans="1:6" ht="14.25" x14ac:dyDescent="0.2">
      <c r="A72" s="22"/>
      <c r="B72" s="52"/>
      <c r="C72" s="52"/>
      <c r="D72" s="52"/>
      <c r="E72" s="29"/>
      <c r="F72" s="22"/>
    </row>
    <row r="73" spans="1:6" ht="14.25" x14ac:dyDescent="0.2">
      <c r="A73" s="22"/>
      <c r="B73" s="52"/>
      <c r="C73" s="52"/>
      <c r="D73" s="52"/>
      <c r="E73" s="29"/>
      <c r="F73" s="22"/>
    </row>
    <row r="74" spans="1:6" ht="13.5" customHeight="1" x14ac:dyDescent="0.2">
      <c r="A74" s="22"/>
      <c r="B74" s="52"/>
      <c r="C74" s="52"/>
      <c r="D74" s="52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15*225</f>
        <v>3375</v>
      </c>
      <c r="F75" s="22"/>
    </row>
    <row r="76" spans="1:6" ht="13.5" customHeight="1" x14ac:dyDescent="0.2">
      <c r="A76" s="22"/>
      <c r="B76" s="35" t="s">
        <v>18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19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3375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168.75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336.66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3880.41</v>
      </c>
      <c r="F82" s="22"/>
    </row>
    <row r="83" spans="1:6" ht="15.75" thickTop="1" x14ac:dyDescent="0.2">
      <c r="A83" s="22"/>
      <c r="B83" s="55"/>
      <c r="C83" s="55"/>
      <c r="D83" s="55"/>
      <c r="E83" s="37"/>
      <c r="F83" s="22"/>
    </row>
    <row r="84" spans="1:6" ht="15" x14ac:dyDescent="0.2">
      <c r="A84" s="22"/>
      <c r="B84" s="54" t="s">
        <v>24</v>
      </c>
      <c r="C84" s="54"/>
      <c r="D84" s="54"/>
      <c r="E84" s="37">
        <v>0</v>
      </c>
      <c r="F84" s="22"/>
    </row>
    <row r="85" spans="1:6" ht="15" x14ac:dyDescent="0.2">
      <c r="A85" s="22"/>
      <c r="B85" s="55"/>
      <c r="C85" s="55"/>
      <c r="D85" s="55"/>
      <c r="E85" s="37"/>
      <c r="F85" s="22"/>
    </row>
    <row r="86" spans="1:6" ht="19.5" customHeight="1" x14ac:dyDescent="0.2">
      <c r="A86" s="22"/>
      <c r="B86" s="38" t="s">
        <v>23</v>
      </c>
      <c r="C86" s="39"/>
      <c r="D86" s="39"/>
      <c r="E86" s="40">
        <f>E82-E84</f>
        <v>3880.41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0"/>
      <c r="C89" s="50"/>
      <c r="D89" s="50"/>
      <c r="E89" s="50"/>
      <c r="F89" s="22"/>
    </row>
    <row r="90" spans="1:6" ht="14.25" x14ac:dyDescent="0.2">
      <c r="A90" s="58" t="s">
        <v>45</v>
      </c>
      <c r="B90" s="58"/>
      <c r="C90" s="58"/>
      <c r="D90" s="58"/>
      <c r="E90" s="58"/>
      <c r="F90" s="58"/>
    </row>
    <row r="91" spans="1:6" ht="14.25" x14ac:dyDescent="0.2">
      <c r="A91" s="56" t="s">
        <v>7</v>
      </c>
      <c r="B91" s="56"/>
      <c r="C91" s="56"/>
      <c r="D91" s="56"/>
      <c r="E91" s="56"/>
      <c r="F91" s="56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51"/>
      <c r="C93" s="51"/>
      <c r="D93" s="51"/>
      <c r="E93" s="51"/>
      <c r="F93" s="22"/>
    </row>
    <row r="94" spans="1:6" ht="15" x14ac:dyDescent="0.2">
      <c r="A94" s="57" t="s">
        <v>8</v>
      </c>
      <c r="B94" s="57"/>
      <c r="C94" s="57"/>
      <c r="D94" s="57"/>
      <c r="E94" s="57"/>
      <c r="F94" s="57"/>
    </row>
    <row r="96" spans="1:6" ht="39.75" customHeight="1" x14ac:dyDescent="0.2">
      <c r="B96" s="48"/>
      <c r="C96" s="49"/>
      <c r="D96" s="49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15" x14ac:dyDescent="0.2">
      <c r="A26" s="18"/>
      <c r="B26" s="27" t="s">
        <v>47</v>
      </c>
      <c r="C26" s="22"/>
      <c r="D26" s="22"/>
      <c r="E26" s="22"/>
      <c r="F26" s="22"/>
    </row>
    <row r="27" spans="1:6" ht="15" x14ac:dyDescent="0.2">
      <c r="A27" s="18"/>
      <c r="B27" s="27" t="s">
        <v>48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17</v>
      </c>
      <c r="E29" s="28" t="s">
        <v>57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53" t="s">
        <v>0</v>
      </c>
      <c r="B31" s="53"/>
      <c r="C31" s="53"/>
      <c r="D31" s="53"/>
      <c r="E31" s="53"/>
      <c r="F31" s="53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/>
      <c r="C35" s="52"/>
      <c r="D35" s="52"/>
      <c r="E35" s="29"/>
      <c r="F35" s="22"/>
    </row>
    <row r="36" spans="1:6" ht="14.25" x14ac:dyDescent="0.2">
      <c r="A36" s="22"/>
      <c r="B36" s="52" t="s">
        <v>58</v>
      </c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11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3.5" customHeight="1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 t="s">
        <v>60</v>
      </c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35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 t="s">
        <v>42</v>
      </c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43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 t="s">
        <v>15</v>
      </c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4.25" x14ac:dyDescent="0.2">
      <c r="A68" s="22"/>
      <c r="B68" s="52"/>
      <c r="C68" s="52"/>
      <c r="D68" s="52"/>
      <c r="E68" s="29"/>
      <c r="F68" s="22"/>
    </row>
    <row r="69" spans="1:6" ht="14.25" x14ac:dyDescent="0.2">
      <c r="A69" s="22"/>
      <c r="B69" s="52"/>
      <c r="C69" s="52"/>
      <c r="D69" s="52"/>
      <c r="E69" s="29"/>
      <c r="F69" s="22"/>
    </row>
    <row r="70" spans="1:6" ht="14.25" x14ac:dyDescent="0.2">
      <c r="A70" s="22"/>
      <c r="B70" s="52"/>
      <c r="C70" s="52"/>
      <c r="D70" s="52"/>
      <c r="E70" s="29"/>
      <c r="F70" s="22"/>
    </row>
    <row r="71" spans="1:6" ht="14.25" x14ac:dyDescent="0.2">
      <c r="A71" s="22"/>
      <c r="B71" s="52"/>
      <c r="C71" s="52"/>
      <c r="D71" s="52"/>
      <c r="E71" s="29"/>
      <c r="F71" s="22"/>
    </row>
    <row r="72" spans="1:6" ht="14.25" x14ac:dyDescent="0.2">
      <c r="A72" s="22"/>
      <c r="B72" s="52"/>
      <c r="C72" s="52"/>
      <c r="D72" s="52"/>
      <c r="E72" s="29"/>
      <c r="F72" s="22"/>
    </row>
    <row r="73" spans="1:6" ht="14.25" x14ac:dyDescent="0.2">
      <c r="A73" s="22"/>
      <c r="B73" s="52"/>
      <c r="C73" s="52"/>
      <c r="D73" s="52"/>
      <c r="E73" s="29"/>
      <c r="F73" s="22"/>
    </row>
    <row r="74" spans="1:6" ht="13.5" customHeight="1" x14ac:dyDescent="0.2">
      <c r="A74" s="22"/>
      <c r="B74" s="52"/>
      <c r="C74" s="52"/>
      <c r="D74" s="52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9.25*225</f>
        <v>2081.25</v>
      </c>
      <c r="F75" s="22"/>
    </row>
    <row r="76" spans="1:6" ht="13.5" customHeight="1" x14ac:dyDescent="0.2">
      <c r="A76" s="22"/>
      <c r="B76" s="35" t="s">
        <v>59</v>
      </c>
      <c r="C76" s="27"/>
      <c r="D76" s="27"/>
      <c r="E76" s="31">
        <v>40</v>
      </c>
      <c r="F76" s="22"/>
    </row>
    <row r="77" spans="1:6" ht="13.5" customHeight="1" x14ac:dyDescent="0.2">
      <c r="A77" s="22"/>
      <c r="B77" s="35" t="s">
        <v>19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2121.25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106.06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211.59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2438.9</v>
      </c>
      <c r="F82" s="22"/>
    </row>
    <row r="83" spans="1:6" ht="15.75" thickTop="1" x14ac:dyDescent="0.2">
      <c r="A83" s="22"/>
      <c r="B83" s="55"/>
      <c r="C83" s="55"/>
      <c r="D83" s="55"/>
      <c r="E83" s="37"/>
      <c r="F83" s="22"/>
    </row>
    <row r="84" spans="1:6" ht="15" x14ac:dyDescent="0.2">
      <c r="A84" s="22"/>
      <c r="B84" s="54" t="s">
        <v>24</v>
      </c>
      <c r="C84" s="54"/>
      <c r="D84" s="54"/>
      <c r="E84" s="37">
        <v>0</v>
      </c>
      <c r="F84" s="22"/>
    </row>
    <row r="85" spans="1:6" ht="15" x14ac:dyDescent="0.2">
      <c r="A85" s="22"/>
      <c r="B85" s="55"/>
      <c r="C85" s="55"/>
      <c r="D85" s="55"/>
      <c r="E85" s="37"/>
      <c r="F85" s="22"/>
    </row>
    <row r="86" spans="1:6" ht="19.5" customHeight="1" x14ac:dyDescent="0.2">
      <c r="A86" s="22"/>
      <c r="B86" s="38" t="s">
        <v>23</v>
      </c>
      <c r="C86" s="39"/>
      <c r="D86" s="39"/>
      <c r="E86" s="40">
        <f>E82-E84</f>
        <v>2438.9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0"/>
      <c r="C89" s="50"/>
      <c r="D89" s="50"/>
      <c r="E89" s="50"/>
      <c r="F89" s="22"/>
    </row>
    <row r="90" spans="1:6" ht="14.25" x14ac:dyDescent="0.2">
      <c r="A90" s="58" t="s">
        <v>45</v>
      </c>
      <c r="B90" s="58"/>
      <c r="C90" s="58"/>
      <c r="D90" s="58"/>
      <c r="E90" s="58"/>
      <c r="F90" s="58"/>
    </row>
    <row r="91" spans="1:6" ht="14.25" x14ac:dyDescent="0.2">
      <c r="A91" s="56" t="s">
        <v>7</v>
      </c>
      <c r="B91" s="56"/>
      <c r="C91" s="56"/>
      <c r="D91" s="56"/>
      <c r="E91" s="56"/>
      <c r="F91" s="56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51"/>
      <c r="C93" s="51"/>
      <c r="D93" s="51"/>
      <c r="E93" s="51"/>
      <c r="F93" s="22"/>
    </row>
    <row r="94" spans="1:6" ht="15" x14ac:dyDescent="0.2">
      <c r="A94" s="57" t="s">
        <v>8</v>
      </c>
      <c r="B94" s="57"/>
      <c r="C94" s="57"/>
      <c r="D94" s="57"/>
      <c r="E94" s="57"/>
      <c r="F94" s="57"/>
    </row>
    <row r="96" spans="1:6" ht="39.75" customHeight="1" x14ac:dyDescent="0.2">
      <c r="B96" s="48"/>
      <c r="C96" s="49"/>
      <c r="D96" s="49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88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7" t="s">
        <v>68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9.25" customHeight="1" x14ac:dyDescent="0.2">
      <c r="A35" s="22"/>
      <c r="B35" s="52" t="s">
        <v>71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29.25" customHeight="1" x14ac:dyDescent="0.2">
      <c r="A37" s="22"/>
      <c r="B37" s="52" t="s">
        <v>72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30" customHeight="1" x14ac:dyDescent="0.2">
      <c r="A39" s="22"/>
      <c r="B39" s="52" t="s">
        <v>73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28.5" customHeight="1" x14ac:dyDescent="0.2">
      <c r="A41" s="22"/>
      <c r="B41" s="52" t="s">
        <v>74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75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76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3.5" customHeight="1" x14ac:dyDescent="0.2">
      <c r="A64" s="22"/>
      <c r="B64" s="52"/>
      <c r="C64" s="52"/>
      <c r="D64" s="52"/>
      <c r="E64" s="29"/>
      <c r="F64" s="22"/>
    </row>
    <row r="65" spans="1:6" ht="13.5" customHeight="1" x14ac:dyDescent="0.2">
      <c r="A65" s="22"/>
      <c r="B65" s="26" t="s">
        <v>21</v>
      </c>
      <c r="C65" s="27"/>
      <c r="D65" s="27"/>
      <c r="E65" s="30">
        <f>15*255</f>
        <v>3825</v>
      </c>
      <c r="F65" s="22"/>
    </row>
    <row r="66" spans="1:6" ht="13.5" customHeight="1" x14ac:dyDescent="0.2">
      <c r="A66" s="22"/>
      <c r="B66" s="35" t="s">
        <v>18</v>
      </c>
      <c r="C66" s="27"/>
      <c r="D66" s="27"/>
      <c r="E66" s="31">
        <v>0</v>
      </c>
      <c r="F66" s="22"/>
    </row>
    <row r="67" spans="1:6" ht="13.5" customHeight="1" x14ac:dyDescent="0.2">
      <c r="A67" s="22"/>
      <c r="B67" s="35" t="s">
        <v>19</v>
      </c>
      <c r="C67" s="27"/>
      <c r="D67" s="27"/>
      <c r="E67" s="31">
        <v>0</v>
      </c>
      <c r="F67" s="22"/>
    </row>
    <row r="68" spans="1:6" ht="13.5" customHeight="1" x14ac:dyDescent="0.2">
      <c r="A68" s="22"/>
      <c r="B68" s="26" t="s">
        <v>20</v>
      </c>
      <c r="C68" s="27"/>
      <c r="D68" s="27"/>
      <c r="E68" s="30">
        <f>SUM(E65:E67)</f>
        <v>3825</v>
      </c>
      <c r="F68" s="22"/>
    </row>
    <row r="69" spans="1:6" ht="13.5" customHeight="1" x14ac:dyDescent="0.2">
      <c r="A69" s="22"/>
      <c r="B69" s="27" t="s">
        <v>5</v>
      </c>
      <c r="C69" s="32">
        <v>0.05</v>
      </c>
      <c r="D69" s="27"/>
      <c r="E69" s="36">
        <f>ROUND(E68*C69,2)</f>
        <v>191.25</v>
      </c>
      <c r="F69" s="22"/>
    </row>
    <row r="70" spans="1:6" ht="13.5" customHeight="1" x14ac:dyDescent="0.2">
      <c r="A70" s="22"/>
      <c r="B70" s="27" t="s">
        <v>4</v>
      </c>
      <c r="C70" s="43">
        <v>9.9750000000000005E-2</v>
      </c>
      <c r="D70" s="27"/>
      <c r="E70" s="44">
        <f>ROUND(E68*C70,2)</f>
        <v>381.54</v>
      </c>
      <c r="F70" s="22"/>
    </row>
    <row r="71" spans="1:6" ht="13.5" customHeight="1" x14ac:dyDescent="0.2">
      <c r="A71" s="22"/>
      <c r="B71" s="27"/>
      <c r="C71" s="27"/>
      <c r="D71" s="27"/>
      <c r="E71" s="33"/>
      <c r="F71" s="22"/>
    </row>
    <row r="72" spans="1:6" ht="16.5" customHeight="1" thickBot="1" x14ac:dyDescent="0.25">
      <c r="A72" s="22"/>
      <c r="B72" s="26" t="s">
        <v>22</v>
      </c>
      <c r="C72" s="27"/>
      <c r="D72" s="27"/>
      <c r="E72" s="34">
        <f>SUM(E68:E70)</f>
        <v>4397.79</v>
      </c>
      <c r="F72" s="22"/>
    </row>
    <row r="73" spans="1:6" ht="15.75" thickTop="1" x14ac:dyDescent="0.2">
      <c r="A73" s="22"/>
      <c r="B73" s="55"/>
      <c r="C73" s="55"/>
      <c r="D73" s="55"/>
      <c r="E73" s="37"/>
      <c r="F73" s="22"/>
    </row>
    <row r="74" spans="1:6" ht="15" x14ac:dyDescent="0.2">
      <c r="A74" s="22"/>
      <c r="B74" s="54" t="s">
        <v>24</v>
      </c>
      <c r="C74" s="54"/>
      <c r="D74" s="54"/>
      <c r="E74" s="37">
        <v>0</v>
      </c>
      <c r="F74" s="22"/>
    </row>
    <row r="75" spans="1:6" ht="15" x14ac:dyDescent="0.2">
      <c r="A75" s="22"/>
      <c r="B75" s="55"/>
      <c r="C75" s="55"/>
      <c r="D75" s="55"/>
      <c r="E75" s="37"/>
      <c r="F75" s="22"/>
    </row>
    <row r="76" spans="1:6" ht="19.5" customHeight="1" x14ac:dyDescent="0.2">
      <c r="A76" s="22"/>
      <c r="B76" s="38" t="s">
        <v>23</v>
      </c>
      <c r="C76" s="39"/>
      <c r="D76" s="39"/>
      <c r="E76" s="40">
        <f>E72-E74</f>
        <v>4397.79</v>
      </c>
      <c r="F76" s="22"/>
    </row>
    <row r="77" spans="1:6" ht="13.5" customHeight="1" x14ac:dyDescent="0.2">
      <c r="A77" s="22"/>
      <c r="B77" s="22"/>
      <c r="C77" s="22"/>
      <c r="D77" s="22"/>
      <c r="E77" s="22"/>
      <c r="F77" s="22"/>
    </row>
    <row r="78" spans="1:6" x14ac:dyDescent="0.2">
      <c r="A78" s="22"/>
      <c r="B78" s="22"/>
      <c r="C78" s="22"/>
      <c r="D78" s="22"/>
      <c r="E78" s="22"/>
      <c r="F78" s="22"/>
    </row>
    <row r="79" spans="1:6" x14ac:dyDescent="0.2">
      <c r="A79" s="22"/>
      <c r="B79" s="50"/>
      <c r="C79" s="50"/>
      <c r="D79" s="50"/>
      <c r="E79" s="50"/>
      <c r="F79" s="22"/>
    </row>
    <row r="80" spans="1:6" ht="14.25" x14ac:dyDescent="0.2">
      <c r="A80" s="58" t="s">
        <v>45</v>
      </c>
      <c r="B80" s="58"/>
      <c r="C80" s="58"/>
      <c r="D80" s="58"/>
      <c r="E80" s="58"/>
      <c r="F80" s="58"/>
    </row>
    <row r="81" spans="1:6" ht="14.25" x14ac:dyDescent="0.2">
      <c r="A81" s="56" t="s">
        <v>61</v>
      </c>
      <c r="B81" s="56"/>
      <c r="C81" s="56"/>
      <c r="D81" s="56"/>
      <c r="E81" s="56"/>
      <c r="F81" s="56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5" x14ac:dyDescent="0.2">
      <c r="A84" s="57" t="s">
        <v>8</v>
      </c>
      <c r="B84" s="57"/>
      <c r="C84" s="57"/>
      <c r="D84" s="57"/>
      <c r="E84" s="57"/>
      <c r="F84" s="57"/>
    </row>
    <row r="86" spans="1:6" ht="39.75" customHeight="1" x14ac:dyDescent="0.2">
      <c r="B86" s="48"/>
      <c r="C86" s="49"/>
      <c r="D86" s="49"/>
    </row>
    <row r="87" spans="1:6" ht="13.5" customHeight="1" x14ac:dyDescent="0.2"/>
    <row r="88" spans="1:6" x14ac:dyDescent="0.2">
      <c r="B88" s="17"/>
      <c r="C88" s="17"/>
      <c r="D88" s="17"/>
    </row>
  </sheetData>
  <mergeCells count="42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D65D-34B1-4CEE-B9B5-FE9950C6B95E}">
  <sheetPr>
    <pageSetUpPr fitToPage="1"/>
  </sheetPr>
  <dimension ref="A12:F91"/>
  <sheetViews>
    <sheetView view="pageBreakPreview" topLeftCell="A40" zoomScale="80" zoomScaleNormal="100" zoomScaleSheetLayoutView="80" workbookViewId="0">
      <selection activeCell="A87" sqref="A87:F8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7" t="s">
        <v>68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9.25" customHeight="1" x14ac:dyDescent="0.2">
      <c r="A35" s="22"/>
      <c r="B35" s="52" t="s">
        <v>79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2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27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9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28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26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29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11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64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32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 t="s">
        <v>80</v>
      </c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 t="s">
        <v>81</v>
      </c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 t="s">
        <v>15</v>
      </c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3.5" customHeight="1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26" t="s">
        <v>21</v>
      </c>
      <c r="C68" s="27"/>
      <c r="D68" s="27"/>
      <c r="E68" s="30">
        <f>27.5*255</f>
        <v>7012.5</v>
      </c>
      <c r="F68" s="22"/>
    </row>
    <row r="69" spans="1:6" ht="13.5" customHeight="1" x14ac:dyDescent="0.2">
      <c r="A69" s="22"/>
      <c r="B69" s="35" t="s">
        <v>18</v>
      </c>
      <c r="C69" s="27"/>
      <c r="D69" s="27"/>
      <c r="E69" s="31">
        <v>25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20</v>
      </c>
      <c r="C71" s="27"/>
      <c r="D71" s="27"/>
      <c r="E71" s="30">
        <f>SUM(E68:E70)</f>
        <v>7037.5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351.88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701.99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22</v>
      </c>
      <c r="C75" s="27"/>
      <c r="D75" s="27"/>
      <c r="E75" s="34">
        <f>SUM(E71:E73)</f>
        <v>8091.37</v>
      </c>
      <c r="F75" s="22"/>
    </row>
    <row r="76" spans="1:6" ht="15.75" thickTop="1" x14ac:dyDescent="0.2">
      <c r="A76" s="22"/>
      <c r="B76" s="55"/>
      <c r="C76" s="55"/>
      <c r="D76" s="55"/>
      <c r="E76" s="37"/>
      <c r="F76" s="22"/>
    </row>
    <row r="77" spans="1:6" ht="15" x14ac:dyDescent="0.2">
      <c r="A77" s="22"/>
      <c r="B77" s="54" t="s">
        <v>24</v>
      </c>
      <c r="C77" s="54"/>
      <c r="D77" s="54"/>
      <c r="E77" s="37">
        <v>0</v>
      </c>
      <c r="F77" s="22"/>
    </row>
    <row r="78" spans="1:6" ht="15" x14ac:dyDescent="0.2">
      <c r="A78" s="22"/>
      <c r="B78" s="55"/>
      <c r="C78" s="55"/>
      <c r="D78" s="55"/>
      <c r="E78" s="37"/>
      <c r="F78" s="22"/>
    </row>
    <row r="79" spans="1:6" ht="19.5" customHeight="1" x14ac:dyDescent="0.2">
      <c r="A79" s="22"/>
      <c r="B79" s="38" t="s">
        <v>23</v>
      </c>
      <c r="C79" s="39"/>
      <c r="D79" s="39"/>
      <c r="E79" s="40">
        <f>E75-E77</f>
        <v>8091.37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0"/>
      <c r="C82" s="50"/>
      <c r="D82" s="50"/>
      <c r="E82" s="50"/>
      <c r="F82" s="22"/>
    </row>
    <row r="83" spans="1:6" ht="14.25" x14ac:dyDescent="0.2">
      <c r="A83" s="58" t="s">
        <v>45</v>
      </c>
      <c r="B83" s="58"/>
      <c r="C83" s="58"/>
      <c r="D83" s="58"/>
      <c r="E83" s="58"/>
      <c r="F83" s="58"/>
    </row>
    <row r="84" spans="1:6" ht="14.25" x14ac:dyDescent="0.2">
      <c r="A84" s="56" t="s">
        <v>61</v>
      </c>
      <c r="B84" s="56"/>
      <c r="C84" s="56"/>
      <c r="D84" s="56"/>
      <c r="E84" s="56"/>
      <c r="F84" s="5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1"/>
      <c r="C86" s="51"/>
      <c r="D86" s="51"/>
      <c r="E86" s="51"/>
      <c r="F86" s="22"/>
    </row>
    <row r="87" spans="1:6" ht="15" x14ac:dyDescent="0.2">
      <c r="A87" s="57" t="s">
        <v>8</v>
      </c>
      <c r="B87" s="57"/>
      <c r="C87" s="57"/>
      <c r="D87" s="57"/>
      <c r="E87" s="57"/>
      <c r="F87" s="57"/>
    </row>
    <row r="89" spans="1:6" ht="39.75" customHeight="1" x14ac:dyDescent="0.2">
      <c r="B89" s="48"/>
      <c r="C89" s="49"/>
      <c r="D89" s="49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8:D58"/>
    <mergeCell ref="B47:D47"/>
    <mergeCell ref="B48:D48"/>
    <mergeCell ref="B49:D49"/>
    <mergeCell ref="B50:D50"/>
    <mergeCell ref="B51:D51"/>
    <mergeCell ref="B52:D52"/>
    <mergeCell ref="A84:F84"/>
    <mergeCell ref="B86:E86"/>
    <mergeCell ref="A87:F87"/>
    <mergeCell ref="B89:D89"/>
    <mergeCell ref="B65:D65"/>
    <mergeCell ref="B66:D66"/>
    <mergeCell ref="B67:D67"/>
    <mergeCell ref="B76:D76"/>
    <mergeCell ref="B77:D77"/>
    <mergeCell ref="B78:D78"/>
    <mergeCell ref="B44:D44"/>
    <mergeCell ref="B45:D45"/>
    <mergeCell ref="B46:D46"/>
    <mergeCell ref="B82:E82"/>
    <mergeCell ref="A83:F83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</mergeCells>
  <dataValidations count="1">
    <dataValidation type="list" allowBlank="1" showInputMessage="1" showErrorMessage="1" sqref="B76:B78 B12:B20 B33:B67" xr:uid="{0077D72B-63EA-47BA-A4D7-AEBC983F83A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B6B6-D423-4D96-B5D4-2194FA1CFD6D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7" t="s">
        <v>68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84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85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92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2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104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105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101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106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107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12.75*325</f>
        <v>4143.75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4143.75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413.34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4764.28</v>
      </c>
      <c r="F76" s="22"/>
    </row>
    <row r="77" spans="1:6" ht="15.75" thickTop="1" x14ac:dyDescent="0.2">
      <c r="A77" s="22"/>
      <c r="B77" s="55"/>
      <c r="C77" s="55"/>
      <c r="D77" s="55"/>
      <c r="E77" s="37"/>
      <c r="F77" s="22"/>
    </row>
    <row r="78" spans="1:6" ht="15" x14ac:dyDescent="0.2">
      <c r="A78" s="22"/>
      <c r="B78" s="54" t="s">
        <v>24</v>
      </c>
      <c r="C78" s="54"/>
      <c r="D78" s="54"/>
      <c r="E78" s="37">
        <v>0</v>
      </c>
      <c r="F78" s="22"/>
    </row>
    <row r="79" spans="1:6" ht="15" x14ac:dyDescent="0.2">
      <c r="A79" s="22"/>
      <c r="B79" s="55"/>
      <c r="C79" s="55"/>
      <c r="D79" s="55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4764.28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ht="14.25" x14ac:dyDescent="0.2">
      <c r="A85" s="56" t="s">
        <v>61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62:D6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631E141D-F03D-4153-A476-2FE5A9E83B6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1343-76AB-4A11-8085-BDCDD2C6CDA9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7" t="s">
        <v>68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109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84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110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101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111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112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9*325</f>
        <v>2925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2925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291.77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3363.02</v>
      </c>
      <c r="F76" s="22"/>
    </row>
    <row r="77" spans="1:6" ht="15.75" thickTop="1" x14ac:dyDescent="0.2">
      <c r="A77" s="22"/>
      <c r="B77" s="55"/>
      <c r="C77" s="55"/>
      <c r="D77" s="55"/>
      <c r="E77" s="37"/>
      <c r="F77" s="22"/>
    </row>
    <row r="78" spans="1:6" ht="15" x14ac:dyDescent="0.2">
      <c r="A78" s="22"/>
      <c r="B78" s="54" t="s">
        <v>24</v>
      </c>
      <c r="C78" s="54"/>
      <c r="D78" s="54"/>
      <c r="E78" s="37">
        <v>0</v>
      </c>
      <c r="F78" s="22"/>
    </row>
    <row r="79" spans="1:6" ht="15" x14ac:dyDescent="0.2">
      <c r="A79" s="22"/>
      <c r="B79" s="55"/>
      <c r="C79" s="55"/>
      <c r="D79" s="55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3363.02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ht="14.25" x14ac:dyDescent="0.2">
      <c r="A85" s="56" t="s">
        <v>61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F44D33D-EF48-438D-8B3E-9E63B41E636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192C-403D-4BA8-B88F-E59F048B8A9D}">
  <sheetPr>
    <pageSetUpPr fitToPage="1"/>
  </sheetPr>
  <dimension ref="A12:F92"/>
  <sheetViews>
    <sheetView tabSelected="1"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49</v>
      </c>
      <c r="C24" s="22"/>
      <c r="D24" s="22"/>
      <c r="E24" s="22"/>
      <c r="F24" s="22"/>
    </row>
    <row r="25" spans="1:6" ht="15" x14ac:dyDescent="0.2">
      <c r="A25" s="18"/>
      <c r="B25" s="26" t="s">
        <v>50</v>
      </c>
      <c r="C25" s="22"/>
      <c r="D25" s="22"/>
      <c r="E25" s="22"/>
      <c r="F25" s="22"/>
    </row>
    <row r="26" spans="1:6" ht="33.75" customHeight="1" x14ac:dyDescent="0.2">
      <c r="A26" s="18"/>
      <c r="B26" s="47" t="s">
        <v>68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17</v>
      </c>
      <c r="E28" s="28" t="s">
        <v>114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115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110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116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118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117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101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21</v>
      </c>
      <c r="C69" s="27"/>
      <c r="D69" s="27"/>
      <c r="E69" s="30">
        <f>7.5*350</f>
        <v>2625</v>
      </c>
      <c r="F69" s="22"/>
    </row>
    <row r="70" spans="1:6" ht="13.5" customHeight="1" x14ac:dyDescent="0.2">
      <c r="A70" s="22"/>
      <c r="B70" s="35" t="s">
        <v>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19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20</v>
      </c>
      <c r="C72" s="27"/>
      <c r="D72" s="27"/>
      <c r="E72" s="30">
        <f>SUM(E69:E71)</f>
        <v>2625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261.83999999999997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22</v>
      </c>
      <c r="C76" s="27"/>
      <c r="D76" s="27"/>
      <c r="E76" s="34">
        <f>SUM(E72:E74)</f>
        <v>3018.09</v>
      </c>
      <c r="F76" s="22"/>
    </row>
    <row r="77" spans="1:6" ht="15.75" thickTop="1" x14ac:dyDescent="0.2">
      <c r="A77" s="22"/>
      <c r="B77" s="55"/>
      <c r="C77" s="55"/>
      <c r="D77" s="55"/>
      <c r="E77" s="37"/>
      <c r="F77" s="22"/>
    </row>
    <row r="78" spans="1:6" ht="15" x14ac:dyDescent="0.2">
      <c r="A78" s="22"/>
      <c r="B78" s="54" t="s">
        <v>24</v>
      </c>
      <c r="C78" s="54"/>
      <c r="D78" s="54"/>
      <c r="E78" s="37">
        <v>0</v>
      </c>
      <c r="F78" s="22"/>
    </row>
    <row r="79" spans="1:6" ht="15" x14ac:dyDescent="0.2">
      <c r="A79" s="22"/>
      <c r="B79" s="55"/>
      <c r="C79" s="55"/>
      <c r="D79" s="55"/>
      <c r="E79" s="37"/>
      <c r="F79" s="22"/>
    </row>
    <row r="80" spans="1:6" ht="19.5" customHeight="1" x14ac:dyDescent="0.2">
      <c r="A80" s="22"/>
      <c r="B80" s="38" t="s">
        <v>23</v>
      </c>
      <c r="C80" s="39"/>
      <c r="D80" s="39"/>
      <c r="E80" s="40">
        <f>E76-E78</f>
        <v>3018.09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ht="14.25" x14ac:dyDescent="0.2">
      <c r="A85" s="56" t="s">
        <v>61</v>
      </c>
      <c r="B85" s="56"/>
      <c r="C85" s="56"/>
      <c r="D85" s="56"/>
      <c r="E85" s="56"/>
      <c r="F85" s="5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44451ED-7988-432E-A217-B25D3B75EB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53"/>
  <sheetViews>
    <sheetView view="pageBreakPreview" zoomScaleNormal="100" workbookViewId="0">
      <selection activeCell="C27" sqref="C2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6" t="s">
        <v>3</v>
      </c>
      <c r="D4" s="7"/>
    </row>
    <row r="5" spans="1:4" x14ac:dyDescent="0.2">
      <c r="A5" s="6"/>
      <c r="B5" s="15"/>
      <c r="C5" s="42" t="s">
        <v>44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86</v>
      </c>
      <c r="D7" s="7"/>
    </row>
    <row r="8" spans="1:4" x14ac:dyDescent="0.2">
      <c r="A8" s="6"/>
      <c r="B8" s="15"/>
      <c r="C8" s="8" t="s">
        <v>25</v>
      </c>
      <c r="D8" s="7"/>
    </row>
    <row r="9" spans="1:4" x14ac:dyDescent="0.2">
      <c r="A9" s="6"/>
      <c r="B9" s="15"/>
      <c r="C9" s="8" t="s">
        <v>87</v>
      </c>
      <c r="D9" s="7"/>
    </row>
    <row r="10" spans="1:4" x14ac:dyDescent="0.2">
      <c r="A10" s="6"/>
      <c r="B10" s="15"/>
      <c r="C10" s="8" t="s">
        <v>88</v>
      </c>
      <c r="D10" s="7"/>
    </row>
    <row r="11" spans="1:4" x14ac:dyDescent="0.2">
      <c r="A11" s="6"/>
      <c r="B11" s="15"/>
      <c r="C11" s="8" t="s">
        <v>89</v>
      </c>
      <c r="D11" s="7"/>
    </row>
    <row r="12" spans="1:4" x14ac:dyDescent="0.2">
      <c r="A12" s="6"/>
      <c r="B12" s="15"/>
      <c r="C12" s="8" t="s">
        <v>90</v>
      </c>
      <c r="D12" s="7"/>
    </row>
    <row r="13" spans="1:4" x14ac:dyDescent="0.2">
      <c r="A13" s="6"/>
      <c r="B13" s="15"/>
      <c r="C13" s="8" t="s">
        <v>91</v>
      </c>
      <c r="D13" s="7"/>
    </row>
    <row r="14" spans="1:4" x14ac:dyDescent="0.2">
      <c r="A14" s="6"/>
      <c r="B14" s="15"/>
      <c r="C14" s="8" t="s">
        <v>92</v>
      </c>
      <c r="D14" s="7"/>
    </row>
    <row r="15" spans="1:4" x14ac:dyDescent="0.2">
      <c r="A15" s="6"/>
      <c r="B15" s="15"/>
      <c r="C15" s="8" t="s">
        <v>62</v>
      </c>
      <c r="D15" s="7"/>
    </row>
    <row r="16" spans="1:4" x14ac:dyDescent="0.2">
      <c r="A16" s="6"/>
      <c r="B16" s="15"/>
      <c r="C16" s="8" t="s">
        <v>63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27</v>
      </c>
      <c r="D18" s="7"/>
    </row>
    <row r="19" spans="1:4" x14ac:dyDescent="0.2">
      <c r="A19" s="6"/>
      <c r="B19" s="15"/>
      <c r="C19" s="8" t="s">
        <v>93</v>
      </c>
      <c r="D19" s="7"/>
    </row>
    <row r="20" spans="1:4" x14ac:dyDescent="0.2">
      <c r="A20" s="6"/>
      <c r="B20" s="15"/>
      <c r="C20" s="8" t="s">
        <v>94</v>
      </c>
      <c r="D20" s="7"/>
    </row>
    <row r="21" spans="1:4" x14ac:dyDescent="0.2">
      <c r="A21" s="6"/>
      <c r="B21" s="15"/>
      <c r="C21" s="8" t="s">
        <v>95</v>
      </c>
      <c r="D21" s="7"/>
    </row>
    <row r="22" spans="1:4" x14ac:dyDescent="0.2">
      <c r="A22" s="6"/>
      <c r="B22" s="15"/>
      <c r="C22" s="8" t="s">
        <v>26</v>
      </c>
      <c r="D22" s="7"/>
    </row>
    <row r="23" spans="1:4" x14ac:dyDescent="0.2">
      <c r="A23" s="6"/>
      <c r="B23" s="15"/>
      <c r="C23" s="8" t="s">
        <v>29</v>
      </c>
      <c r="D23" s="7"/>
    </row>
    <row r="24" spans="1:4" x14ac:dyDescent="0.2">
      <c r="A24" s="6"/>
      <c r="B24" s="15"/>
      <c r="C24" s="8" t="s">
        <v>30</v>
      </c>
      <c r="D24" s="7"/>
    </row>
    <row r="25" spans="1:4" x14ac:dyDescent="0.2">
      <c r="A25" s="6"/>
      <c r="B25" s="15"/>
      <c r="C25" s="8" t="s">
        <v>11</v>
      </c>
      <c r="D25" s="7"/>
    </row>
    <row r="26" spans="1:4" x14ac:dyDescent="0.2">
      <c r="A26" s="6"/>
      <c r="B26" s="15"/>
      <c r="C26" s="8" t="s">
        <v>10</v>
      </c>
      <c r="D26" s="7"/>
    </row>
    <row r="27" spans="1:4" x14ac:dyDescent="0.2">
      <c r="A27" s="6"/>
      <c r="B27" s="15"/>
      <c r="C27" s="8" t="s">
        <v>96</v>
      </c>
      <c r="D27" s="7"/>
    </row>
    <row r="28" spans="1:4" x14ac:dyDescent="0.2">
      <c r="A28" s="6"/>
      <c r="B28" s="15"/>
      <c r="C28" s="8" t="s">
        <v>64</v>
      </c>
      <c r="D28" s="7"/>
    </row>
    <row r="29" spans="1:4" x14ac:dyDescent="0.2">
      <c r="A29" s="6"/>
      <c r="B29" s="15"/>
      <c r="C29" s="8" t="s">
        <v>97</v>
      </c>
      <c r="D29" s="7"/>
    </row>
    <row r="30" spans="1:4" x14ac:dyDescent="0.2">
      <c r="A30" s="6"/>
      <c r="B30" s="15"/>
      <c r="C30" s="9" t="s">
        <v>32</v>
      </c>
      <c r="D30" s="7"/>
    </row>
    <row r="31" spans="1:4" x14ac:dyDescent="0.2">
      <c r="A31" s="6"/>
      <c r="B31" s="15"/>
      <c r="C31" s="9" t="s">
        <v>34</v>
      </c>
      <c r="D31" s="7"/>
    </row>
    <row r="32" spans="1:4" x14ac:dyDescent="0.2">
      <c r="A32" s="6"/>
      <c r="B32" s="15"/>
      <c r="C32" s="9" t="s">
        <v>33</v>
      </c>
      <c r="D32" s="7"/>
    </row>
    <row r="33" spans="1:4" x14ac:dyDescent="0.2">
      <c r="A33" s="6"/>
      <c r="B33" s="15"/>
      <c r="C33" s="9" t="s">
        <v>98</v>
      </c>
      <c r="D33" s="7"/>
    </row>
    <row r="34" spans="1:4" x14ac:dyDescent="0.2">
      <c r="A34" s="6"/>
      <c r="B34" s="15"/>
      <c r="C34" s="9" t="s">
        <v>31</v>
      </c>
      <c r="D34" s="7"/>
    </row>
    <row r="35" spans="1:4" x14ac:dyDescent="0.2">
      <c r="A35" s="6"/>
      <c r="B35" s="15"/>
      <c r="C35" s="9" t="s">
        <v>99</v>
      </c>
      <c r="D35" s="7"/>
    </row>
    <row r="36" spans="1:4" x14ac:dyDescent="0.2">
      <c r="A36" s="6"/>
      <c r="B36" s="15"/>
      <c r="C36" s="9" t="s">
        <v>100</v>
      </c>
      <c r="D36" s="7"/>
    </row>
    <row r="37" spans="1:4" x14ac:dyDescent="0.2">
      <c r="A37" s="6"/>
      <c r="B37" s="15"/>
      <c r="C37" s="9" t="s">
        <v>65</v>
      </c>
      <c r="D37" s="7"/>
    </row>
    <row r="38" spans="1:4" x14ac:dyDescent="0.2">
      <c r="A38" s="6"/>
      <c r="B38" s="15"/>
      <c r="C38" s="8" t="s">
        <v>36</v>
      </c>
      <c r="D38" s="7"/>
    </row>
    <row r="39" spans="1:4" x14ac:dyDescent="0.2">
      <c r="A39" s="6"/>
      <c r="B39" s="15"/>
      <c r="C39" s="8" t="s">
        <v>66</v>
      </c>
      <c r="D39" s="7"/>
    </row>
    <row r="40" spans="1:4" x14ac:dyDescent="0.2">
      <c r="A40" s="6"/>
      <c r="B40" s="15"/>
      <c r="C40" s="8" t="s">
        <v>67</v>
      </c>
      <c r="D40" s="7"/>
    </row>
    <row r="41" spans="1:4" x14ac:dyDescent="0.2">
      <c r="A41" s="6"/>
      <c r="B41" s="15"/>
      <c r="C41" s="8" t="s">
        <v>101</v>
      </c>
      <c r="D41" s="7"/>
    </row>
    <row r="42" spans="1:4" x14ac:dyDescent="0.2">
      <c r="A42" s="6"/>
      <c r="B42" s="15"/>
      <c r="C42" s="8" t="s">
        <v>102</v>
      </c>
      <c r="D42" s="7"/>
    </row>
    <row r="43" spans="1:4" x14ac:dyDescent="0.2">
      <c r="A43" s="6"/>
      <c r="B43" s="15"/>
      <c r="C43" s="8" t="s">
        <v>103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13</v>
      </c>
      <c r="D45" s="7"/>
    </row>
    <row r="46" spans="1:4" x14ac:dyDescent="0.2">
      <c r="A46" s="6"/>
      <c r="B46" s="15"/>
      <c r="C46" s="8" t="s">
        <v>39</v>
      </c>
      <c r="D46" s="7"/>
    </row>
    <row r="47" spans="1:4" ht="13.5" thickBot="1" x14ac:dyDescent="0.25">
      <c r="A47" s="11"/>
      <c r="B47" s="15"/>
      <c r="C47" s="8" t="s">
        <v>40</v>
      </c>
      <c r="D47" s="12"/>
    </row>
    <row r="48" spans="1:4" x14ac:dyDescent="0.2">
      <c r="B48" s="15"/>
      <c r="C48" s="8" t="s">
        <v>41</v>
      </c>
    </row>
    <row r="49" spans="2:3" x14ac:dyDescent="0.2">
      <c r="B49" s="15"/>
      <c r="C49" s="10" t="s">
        <v>37</v>
      </c>
    </row>
    <row r="50" spans="2:3" x14ac:dyDescent="0.2">
      <c r="B50" s="15"/>
      <c r="C50" s="7" t="s">
        <v>16</v>
      </c>
    </row>
    <row r="51" spans="2:3" x14ac:dyDescent="0.2">
      <c r="B51" s="15"/>
      <c r="C51" s="10" t="s">
        <v>38</v>
      </c>
    </row>
    <row r="52" spans="2:3" x14ac:dyDescent="0.2">
      <c r="B52" s="15"/>
      <c r="C52" s="8"/>
    </row>
    <row r="53" spans="2:3" ht="13.5" thickBot="1" x14ac:dyDescent="0.25">
      <c r="B53" s="16"/>
      <c r="C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19</vt:i4>
      </vt:variant>
    </vt:vector>
  </HeadingPairs>
  <TitlesOfParts>
    <vt:vector size="27" baseType="lpstr">
      <vt:lpstr>11-09-13</vt:lpstr>
      <vt:lpstr>10-12-13</vt:lpstr>
      <vt:lpstr>25-03-18</vt:lpstr>
      <vt:lpstr>14-11-18</vt:lpstr>
      <vt:lpstr>29-06-22</vt:lpstr>
      <vt:lpstr>10-09-22</vt:lpstr>
      <vt:lpstr>17-06-24</vt:lpstr>
      <vt:lpstr>Activités</vt:lpstr>
      <vt:lpstr>'10-09-22'!Liste_Activités</vt:lpstr>
      <vt:lpstr>'14-11-18'!Liste_Activités</vt:lpstr>
      <vt:lpstr>'17-06-24'!Liste_Activités</vt:lpstr>
      <vt:lpstr>'25-03-18'!Liste_Activités</vt:lpstr>
      <vt:lpstr>'29-06-22'!Liste_Activités</vt:lpstr>
      <vt:lpstr>Liste_Activités</vt:lpstr>
      <vt:lpstr>'10-09-22'!Print_Area</vt:lpstr>
      <vt:lpstr>'14-11-18'!Print_Area</vt:lpstr>
      <vt:lpstr>'17-06-24'!Print_Area</vt:lpstr>
      <vt:lpstr>'25-03-18'!Print_Area</vt:lpstr>
      <vt:lpstr>'29-06-22'!Print_Area</vt:lpstr>
      <vt:lpstr>'10-09-22'!Zone_d_impression</vt:lpstr>
      <vt:lpstr>'10-12-13'!Zone_d_impression</vt:lpstr>
      <vt:lpstr>'11-09-13'!Zone_d_impression</vt:lpstr>
      <vt:lpstr>'14-11-18'!Zone_d_impression</vt:lpstr>
      <vt:lpstr>'17-06-24'!Zone_d_impression</vt:lpstr>
      <vt:lpstr>'25-03-18'!Zone_d_impression</vt:lpstr>
      <vt:lpstr>'29-06-22'!Zone_d_impression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2022-09-10T11:09:12Z</cp:lastPrinted>
  <dcterms:created xsi:type="dcterms:W3CDTF">1996-11-05T19:10:39Z</dcterms:created>
  <dcterms:modified xsi:type="dcterms:W3CDTF">2024-06-17T12:24:20Z</dcterms:modified>
</cp:coreProperties>
</file>