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essionnel\GC Fiscalité Plus Inc\Administration\Facturation\"/>
    </mc:Choice>
  </mc:AlternateContent>
  <xr:revisionPtr revIDLastSave="0" documentId="13_ncr:1_{2422975E-4176-4211-A71C-DFF5AD1488C6}" xr6:coauthVersionLast="45" xr6:coauthVersionMax="45" xr10:uidLastSave="{00000000-0000-0000-0000-000000000000}"/>
  <bookViews>
    <workbookView xWindow="-120" yWindow="-120" windowWidth="38640" windowHeight="15840" activeTab="10" xr2:uid="{00000000-000D-0000-FFFF-FFFF00000000}"/>
  </bookViews>
  <sheets>
    <sheet name="30-09-13" sheetId="4" r:id="rId1"/>
    <sheet name="12-03-14" sheetId="6" r:id="rId2"/>
    <sheet name="29-04-14" sheetId="7" r:id="rId3"/>
    <sheet name="06-02-17" sheetId="9" r:id="rId4"/>
    <sheet name="21-07-17" sheetId="10" r:id="rId5"/>
    <sheet name="25-03-18" sheetId="11" r:id="rId6"/>
    <sheet name="31-08-18" sheetId="12" r:id="rId7"/>
    <sheet name="19-04-19" sheetId="13" r:id="rId8"/>
    <sheet name="06-03-20" sheetId="14" r:id="rId9"/>
    <sheet name="24-07-20" sheetId="15" r:id="rId10"/>
    <sheet name="02-12-20" sheetId="16" r:id="rId11"/>
    <sheet name="Activités" sheetId="5" r:id="rId12"/>
  </sheets>
  <definedNames>
    <definedName name="Liste_Activités" localSheetId="10">Activités!$C$5:$C$45</definedName>
    <definedName name="Liste_Activités" localSheetId="3">Activités!$C$5:$C$45</definedName>
    <definedName name="Liste_Activités" localSheetId="8">Activités!$C$5:$C$45</definedName>
    <definedName name="Liste_Activités" localSheetId="7">Activités!$C$5:$C$45</definedName>
    <definedName name="Liste_Activités" localSheetId="4">Activités!$C$5:$C$45</definedName>
    <definedName name="Liste_Activités" localSheetId="9">Activités!$C$5:$C$45</definedName>
    <definedName name="Liste_Activités" localSheetId="5">Activités!$C$5:$C$45</definedName>
    <definedName name="Liste_Activités" localSheetId="6">Activités!$C$5:$C$45</definedName>
    <definedName name="Liste_Activités">Activités!$C$5:$C$39</definedName>
    <definedName name="Print_Area" localSheetId="10">'02-12-20'!$A$1:$F$89</definedName>
    <definedName name="Print_Area" localSheetId="3">'06-02-17'!$A$1:$F$89</definedName>
    <definedName name="Print_Area" localSheetId="8">'06-03-20'!$A$1:$F$89</definedName>
    <definedName name="Print_Area" localSheetId="7">'19-04-19'!$A$1:$F$89</definedName>
    <definedName name="Print_Area" localSheetId="4">'21-07-17'!$A$1:$F$89</definedName>
    <definedName name="Print_Area" localSheetId="9">'24-07-20'!$A$1:$F$89</definedName>
    <definedName name="Print_Area" localSheetId="5">'25-03-18'!$A$1:$F$87</definedName>
    <definedName name="Print_Area" localSheetId="6">'31-08-18'!$A$1:$F$89</definedName>
    <definedName name="_xlnm.Print_Area" localSheetId="10">'02-12-20'!$A$1:$F$89</definedName>
    <definedName name="_xlnm.Print_Area" localSheetId="3">'06-02-17'!$A$1:$F$89</definedName>
    <definedName name="_xlnm.Print_Area" localSheetId="8">'06-03-20'!$A$1:$F$89</definedName>
    <definedName name="_xlnm.Print_Area" localSheetId="1">'12-03-14'!$A$1:$F$92</definedName>
    <definedName name="_xlnm.Print_Area" localSheetId="7">'19-04-19'!$A$1:$F$89</definedName>
    <definedName name="_xlnm.Print_Area" localSheetId="4">'21-07-17'!$A$1:$F$89</definedName>
    <definedName name="_xlnm.Print_Area" localSheetId="9">'24-07-20'!$A$1:$F$89</definedName>
    <definedName name="_xlnm.Print_Area" localSheetId="5">'25-03-18'!$A$1:$F$87</definedName>
    <definedName name="_xlnm.Print_Area" localSheetId="2">'29-04-14'!$A$1:$F$92</definedName>
    <definedName name="_xlnm.Print_Area" localSheetId="0">'30-09-13'!$A$1:$F$95</definedName>
    <definedName name="_xlnm.Print_Area" localSheetId="6">'31-08-18'!$A$1:$F$89</definedName>
    <definedName name="_xlnm.Print_Area" localSheetId="11">Activités!$A$1:$D$45</definedName>
    <definedName name="Zone_impres_MI" localSheetId="10">#REF!</definedName>
    <definedName name="Zone_impres_MI" localSheetId="3">#REF!</definedName>
    <definedName name="Zone_impres_MI" localSheetId="8">#REF!</definedName>
    <definedName name="Zone_impres_MI" localSheetId="1">#REF!</definedName>
    <definedName name="Zone_impres_MI" localSheetId="7">#REF!</definedName>
    <definedName name="Zone_impres_MI" localSheetId="4">#REF!</definedName>
    <definedName name="Zone_impres_MI" localSheetId="9">#REF!</definedName>
    <definedName name="Zone_impres_MI" localSheetId="5">#REF!</definedName>
    <definedName name="Zone_impres_MI" localSheetId="2">#REF!</definedName>
    <definedName name="Zone_impres_MI" localSheetId="6">#REF!</definedName>
    <definedName name="Zone_impres_MI">#REF!</definedName>
  </definedNames>
  <calcPr calcId="191029" concurrentCalc="0"/>
</workbook>
</file>

<file path=xl/calcChain.xml><?xml version="1.0" encoding="utf-8"?>
<calcChain xmlns="http://schemas.openxmlformats.org/spreadsheetml/2006/main">
  <c r="E69" i="16" l="1"/>
  <c r="E72" i="16"/>
  <c r="E73" i="16"/>
  <c r="E74" i="16"/>
  <c r="E76" i="16"/>
  <c r="E80" i="16"/>
  <c r="E69" i="15"/>
  <c r="E72" i="15"/>
  <c r="E73" i="15"/>
  <c r="E74" i="15"/>
  <c r="E76" i="15"/>
  <c r="E80" i="15"/>
  <c r="E69" i="14"/>
  <c r="E72" i="14"/>
  <c r="E73" i="14"/>
  <c r="E74" i="14"/>
  <c r="E76" i="14"/>
  <c r="E80" i="14"/>
  <c r="E69" i="13"/>
  <c r="E72" i="13"/>
  <c r="E73" i="13"/>
  <c r="E74" i="13"/>
  <c r="E76" i="13"/>
  <c r="E80" i="13"/>
  <c r="E69" i="12"/>
  <c r="E72" i="12"/>
  <c r="E73" i="12"/>
  <c r="E74" i="12"/>
  <c r="E76" i="12"/>
  <c r="E80" i="12"/>
  <c r="E67" i="11"/>
  <c r="E70" i="11"/>
  <c r="E71" i="11"/>
  <c r="E72" i="11"/>
  <c r="E74" i="11"/>
  <c r="E78" i="11"/>
  <c r="E69" i="10"/>
  <c r="E72" i="10"/>
  <c r="E73" i="10"/>
  <c r="E74" i="10"/>
  <c r="E76" i="10"/>
  <c r="E80" i="10"/>
  <c r="E69" i="9"/>
  <c r="E72" i="9"/>
  <c r="E73" i="9"/>
  <c r="E74" i="9"/>
  <c r="E76" i="9"/>
  <c r="E80" i="9"/>
  <c r="E72" i="7"/>
  <c r="E75" i="7"/>
  <c r="E77" i="7"/>
  <c r="E76" i="7"/>
  <c r="E79" i="7"/>
  <c r="E83" i="7"/>
  <c r="E72" i="6"/>
  <c r="E75" i="6"/>
  <c r="E77" i="6"/>
  <c r="E75" i="4"/>
  <c r="E78" i="4"/>
  <c r="E80" i="4"/>
  <c r="E76" i="6"/>
  <c r="E79" i="6"/>
  <c r="E83" i="6"/>
  <c r="E79" i="4"/>
  <c r="E82" i="4"/>
  <c r="E86" i="4"/>
</calcChain>
</file>

<file path=xl/sharedStrings.xml><?xml version="1.0" encoding="utf-8"?>
<sst xmlns="http://schemas.openxmlformats.org/spreadsheetml/2006/main" count="334" uniqueCount="139">
  <si>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</si>
  <si>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</si>
  <si>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</si>
  <si>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</si>
  <si>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</si>
  <si>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</si>
  <si>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</si>
  <si>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*** Payable sur réception.  Frais d’administration de 2 % par mois sur note d’honoraires passée due. ***</t>
  </si>
  <si>
    <t>MERCI DE VOTRE CONFIANCE POUR VISER JUSTE ET BIEN</t>
  </si>
  <si>
    <t xml:space="preserve"> - Rédaction d'un mémorandum fiscal pour mettre en place la réorganisation;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</si>
  <si>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</si>
  <si>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</si>
  <si>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</si>
  <si>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</si>
  <si>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Rencontre avec vous pour la signature des documents préparés;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</si>
  <si>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</si>
  <si>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</si>
  <si>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</si>
  <si>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</si>
  <si>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</si>
  <si>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</si>
  <si>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</si>
  <si>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</si>
  <si>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</si>
  <si>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nos bureaux de Boucherville;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</si>
  <si>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</si>
  <si>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</si>
  <si>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</si>
  <si>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Préparation d'un organigramme avant et après opérations;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</si>
  <si>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</si>
  <si>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</si>
  <si>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</si>
  <si>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</si>
  <si>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</si>
  <si>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</si>
  <si>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Préparation des formulaires de CDC T2054 et CO-502 requis;</t>
  </si>
  <si>
    <t xml:space="preserve"> - Préparer un sommaire de chèques à faire pour la séance de clôture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</si>
  <si>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</si>
  <si>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</si>
  <si>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</si>
  <si>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</si>
  <si>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</si>
  <si>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</si>
  <si>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 xml:space="preserve"> - Lecture et rédaction de divers courriels avec les divers intervenants;</t>
  </si>
  <si>
    <t>Réorganisations et consultations</t>
  </si>
  <si>
    <t>*** Veuillez faire votre chèque à l'ordre de GC Fiscalité Plus Inc. Payable en ligne dans les institutions financières participantes.***</t>
  </si>
  <si>
    <t>ASSUREXPERTS BOISSELLE &amp; ASSOCIÉS INC.</t>
  </si>
  <si>
    <t>GEORGES BOISSELLE</t>
  </si>
  <si>
    <t>Le 30 SEPTEMBRE 2013</t>
  </si>
  <si>
    <t>68 rue Ste-Anne</t>
  </si>
  <si>
    <t>Varennes  Québec  J3X 1R6</t>
  </si>
  <si>
    <t># 13222</t>
  </si>
  <si>
    <t xml:space="preserve"> - Rencontre avec vous aux bureaux de vos comptables et déplacement;</t>
  </si>
  <si>
    <t xml:space="preserve"> - Avancement dans la rédaction d'un mémorandum fiscal pour mettre en place la réorganisation;</t>
  </si>
  <si>
    <t xml:space="preserve"> - Diverses discussions téléphoniques avec les divers intervenants;</t>
  </si>
  <si>
    <t>Le 12 mars 2014</t>
  </si>
  <si>
    <t># 14059</t>
  </si>
  <si>
    <t xml:space="preserve"> - Analyse du coût des divers condos pour déterminer les pertes résultant des transactions;</t>
  </si>
  <si>
    <t xml:space="preserve"> - Prise de connaissance du mémorandum de Michel Taillefer et des autres documents relatifs aux transferts des condos;</t>
  </si>
  <si>
    <t xml:space="preserve"> - Recherches et analyses fiscales requises pour les différentes règles afférentes aux pertes et autres dispositions en lien avec les transactions;</t>
  </si>
  <si>
    <t xml:space="preserve"> - Analyse des risques fiscaux potentiels (règles générales anti-évitement générale et spécifiques) en lien avec les divers aspects de la mise en place actuelle;</t>
  </si>
  <si>
    <t xml:space="preserve"> - Diverses discussions téléphoniques avec vous, votre comptable, le consultant en taxes à la consommation et votre notaire;</t>
  </si>
  <si>
    <t xml:space="preserve"> - Lecture et rédaction de divers courriels avec vous, votre comptable, le consultant en taxes à la consommation et votre notaire;</t>
  </si>
  <si>
    <t>Le 29 avril 2014</t>
  </si>
  <si>
    <t># 14089</t>
  </si>
  <si>
    <t xml:space="preserve"> - Modifications au mémorandum fiscal pour mettre en place la réorganisation;</t>
  </si>
  <si>
    <t xml:space="preserve"> - Diverses discussions téléphoniques avec vous, le conseiller juridique et votre comptable ;</t>
  </si>
  <si>
    <t xml:space="preserve"> - Lecture et rédaction de divers courriels avec vous et votre comptable ;</t>
  </si>
  <si>
    <t xml:space="preserve"> - Rencontre avec vous aux bureaux de Boucherville et déplacement;</t>
  </si>
  <si>
    <t xml:space="preserve"> - Révision de votre déclaration de revenus en lien avec les diverses transactions;</t>
  </si>
  <si>
    <t>Le 6 Février 2017</t>
  </si>
  <si>
    <t>*** Payable sur réception.  Frais d’administration de 24 % par année sur note d’honoraires passée due. ***</t>
  </si>
  <si>
    <t>68 rue Ste-Anne
Varennes  Québec  J3X 1R6</t>
  </si>
  <si>
    <t># 17011</t>
  </si>
  <si>
    <t xml:space="preserve"> - Recueuillir les informations pour la création d'une société;</t>
  </si>
  <si>
    <t xml:space="preserve"> - Recueuillir les informations pour la création d'une fiducie;</t>
  </si>
  <si>
    <t xml:space="preserve"> - Préparation de directives sur l'utilisation de votre nouvelle structure;</t>
  </si>
  <si>
    <t xml:space="preserve"> - Aide à la détermination de la juste valeur marchande;</t>
  </si>
  <si>
    <t xml:space="preserve"> - Divers calculs effectués en lien avec la mise en place;</t>
  </si>
  <si>
    <t xml:space="preserve"> - Préparation du formulaire RC1 d'obtention du numéro d'entreprise fédéral pour la nouvelle société;</t>
  </si>
  <si>
    <t xml:space="preserve"> - Préparation des formulaires de choix fiscaux de clauses de non-concurrence;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</si>
  <si>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</si>
  <si>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</si>
  <si>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et rencontre avec vous à vos bureaux ;</t>
  </si>
  <si>
    <t xml:space="preserve"> - Analayse du travail à effectuer ;</t>
  </si>
  <si>
    <t xml:space="preserve"> - Avancement dans la rédaction d'un mémorandum fiscal pour mettre en place la réorganisation discutée ;</t>
  </si>
  <si>
    <t># 17177</t>
  </si>
  <si>
    <t>Le 21 juillet 2017</t>
  </si>
  <si>
    <t xml:space="preserve"> - Avancement et finalisation de la rédaction d'un mémorandum fiscal pour mettre en place la réorganisation discutée ;</t>
  </si>
  <si>
    <t xml:space="preserve"> - Préparation, déplacement et rencontre avec vous pour la signature des documents préparés;</t>
  </si>
  <si>
    <t>Le 25 mars 2018</t>
  </si>
  <si>
    <t># 18049</t>
  </si>
  <si>
    <r>
      <t xml:space="preserve">Facturation relativement aux travaux effectués </t>
    </r>
    <r>
      <rPr>
        <b/>
        <u/>
        <sz val="11"/>
        <color rgb="FF625850"/>
        <rFont val="Verdana"/>
        <family val="2"/>
      </rPr>
      <t>pour vous défendre dans le cadre d'un projet de cotisation</t>
    </r>
    <r>
      <rPr>
        <sz val="11"/>
        <color rgb="FF625850"/>
        <rFont val="Verdana"/>
        <family val="2"/>
      </rPr>
      <t>, notamment:</t>
    </r>
  </si>
  <si>
    <t xml:space="preserve"> - Diverses discussions téléphoniques avec le vérificateur fiscal, vous et votre comptable ;</t>
  </si>
  <si>
    <t xml:space="preserve"> - Analyse des différents documents de projets de cotisation du gouvernement ;</t>
  </si>
  <si>
    <t xml:space="preserve"> - Recherches fiscales afin d'analyser et documenter nos arguments face au projet de cotisation ;</t>
  </si>
  <si>
    <t xml:space="preserve"> - Analyse et commentaires en lien avec les différents rapports d'évalutation, impacts fiscaux et stratégie à utiliser ;</t>
  </si>
  <si>
    <t xml:space="preserve"> - Préparation à la rencontre, déplacement et rencontre avec vous, le comptable et les vérificateurs dans votre dossier ;</t>
  </si>
  <si>
    <t xml:space="preserve"> - Révision de la documentation juridique relativement au document d'intention de ventes des condos ;</t>
  </si>
  <si>
    <t xml:space="preserve"> - Fournir les directives pour la rédaction d'un contrat pour documenter l'intention des parties lors des ventes des condos ;</t>
  </si>
  <si>
    <t xml:space="preserve"> - Travail entourant la rédaction d'un mémorandum fiscal de l'argumentation face au refus de la perte finale sur les ventes de condos, analyses, recherches fiscales, documentation, etc.</t>
  </si>
  <si>
    <t xml:space="preserve"> - Révisions des commentaires fournis pour contrer les cotisations sur les autres points du projet de cotisation, fournir des commentaires et réviser la version finale ;</t>
  </si>
  <si>
    <t xml:space="preserve"> - Lecture et rédaction de divers courriels avec vous, votre comptable, le juriste et le gouvernement;</t>
  </si>
  <si>
    <t>Le 31 août 2018</t>
  </si>
  <si>
    <t># 18181</t>
  </si>
  <si>
    <t xml:space="preserve"> - Analyse des différentes cotisations résultant des vérifications du gouvernement pour les différentes entités ;</t>
  </si>
  <si>
    <t xml:space="preserve"> - Analyse des documents de l'évaluateur ;</t>
  </si>
  <si>
    <t xml:space="preserve"> - Diverses discussions téléphoniques avec le vérificateur fiscal, vous, un avocat en litige fiscal et votre comptable ;</t>
  </si>
  <si>
    <t xml:space="preserve"> - Lecture et rédaction de divers courriels avec vous, votre comptable et le gouvernement;</t>
  </si>
  <si>
    <t xml:space="preserve"> - Préparation d'une argumentation face aux avis de cotisation ;</t>
  </si>
  <si>
    <t xml:space="preserve"> - Préparation des divers avis d'oppositions requis pour toutes les années d'impositions / entités touchées ;</t>
  </si>
  <si>
    <t xml:space="preserve"> - Recherches fiscales requises ;</t>
  </si>
  <si>
    <t xml:space="preserve"> - Analyse de l'optimisation salaire dividende de l'année ;</t>
  </si>
  <si>
    <t xml:space="preserve"> - Travail entourant la préparation / révision de la déclaration de revenu de la fiducie ;</t>
  </si>
  <si>
    <t>Le 19 AVRIL 2019</t>
  </si>
  <si>
    <r>
      <t xml:space="preserve">Facturation relativement aux travaux effectués </t>
    </r>
    <r>
      <rPr>
        <b/>
        <u/>
        <sz val="11"/>
        <color rgb="FF625850"/>
        <rFont val="Verdana"/>
        <family val="2"/>
      </rPr>
      <t>pour vous défendre dans le cadre d'une cotisation fiscale</t>
    </r>
    <r>
      <rPr>
        <sz val="11"/>
        <color rgb="FF625850"/>
        <rFont val="Verdana"/>
        <family val="2"/>
      </rPr>
      <t>, notamment:</t>
    </r>
  </si>
  <si>
    <t xml:space="preserve"> - Diverses démarches avec Revenu Québec - Analyse des projets de cotisation, discussions téléphoniques, échanges de courriels, démarches afin qu'ils appliquent éventuellement les mêmes conclusions qu'au fédéral ;</t>
  </si>
  <si>
    <t xml:space="preserve"> - Analyse des différents documents reçus ;</t>
  </si>
  <si>
    <t xml:space="preserve"> - Diverses discussions téléphoniques avec vous et avec votre comptable sur différents aspects ;</t>
  </si>
  <si>
    <t># 19105</t>
  </si>
  <si>
    <t>Le 6 MARS 2020</t>
  </si>
  <si>
    <t># 20014</t>
  </si>
  <si>
    <t xml:space="preserve"> - Divers échanges avec votre comptable ;</t>
  </si>
  <si>
    <t xml:space="preserve"> - Analyse de 2 nouveaux avis de cotisation reçu ;</t>
  </si>
  <si>
    <t xml:space="preserve"> - Préparation des avis d'opposition pour les nouvelles cotisations ;</t>
  </si>
  <si>
    <t xml:space="preserve"> - Analyse des sommes dues et intérêts courus et sommaire ;</t>
  </si>
  <si>
    <t xml:space="preserve"> - Diverses discussions et courriel avec vous ;</t>
  </si>
  <si>
    <t xml:space="preserve"> - Discussions avec Revenu Québec relativement aux oppositions ;</t>
  </si>
  <si>
    <t>Le 24 JUILLET 2020</t>
  </si>
  <si>
    <t># 20185</t>
  </si>
  <si>
    <t xml:space="preserve"> - Analyse des points en litiges ;</t>
  </si>
  <si>
    <t xml:space="preserve"> - Discussions téléphoniques avec l'ARC et analyse de leurs argumentation ;</t>
  </si>
  <si>
    <t xml:space="preserve"> - Discussion téléphonique avec vous, un avocat spécialisé et votre comptable relativements aux options ;</t>
  </si>
  <si>
    <t>Le 2 DÉCEMBRE 2020</t>
  </si>
  <si>
    <t># 20297</t>
  </si>
  <si>
    <t xml:space="preserve"> - Diffférentes analyses en lien avec les cotisations fiscales ;</t>
  </si>
  <si>
    <t xml:space="preserve"> - Préparation à la rencontre virtuelle et rencontre virtuelle le 20 octobre ;</t>
  </si>
  <si>
    <t xml:space="preserve"> - Différentes discussions téléphoniques avec votre comptable et votre juriste ;</t>
  </si>
  <si>
    <t xml:space="preserve"> - Travail avec votre comptable à la préparation des différents états financiers et déclarations de revenus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</si>
</sst>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indent="2"/>
    </xf>
    <xf numFmtId="165" fontId="2" fillId="0" borderId="0" xfId="0" applyNumberFormat="1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8" fillId="0" borderId="1" xfId="0" applyFont="1" applyFill="1" applyBorder="1"/>
    <xf numFmtId="0" fontId="2" fillId="0" borderId="1" xfId="0" applyFont="1" applyFill="1" applyBorder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6" fillId="0" borderId="0" xfId="0" applyFont="1" applyFill="1"/>
    <xf numFmtId="0" fontId="17" fillId="0" borderId="0" xfId="0" applyFont="1" applyFill="1"/>
    <xf numFmtId="0" fontId="16" fillId="0" borderId="0" xfId="0" applyFont="1" applyFill="1" applyAlignment="1">
      <alignment horizontal="right"/>
    </xf>
    <xf numFmtId="7" fontId="12" fillId="0" borderId="0" xfId="0" applyNumberFormat="1" applyFont="1" applyFill="1"/>
    <xf numFmtId="166" fontId="16" fillId="0" borderId="0" xfId="2" applyNumberFormat="1" applyFont="1" applyFill="1"/>
    <xf numFmtId="166" fontId="17" fillId="0" borderId="0" xfId="2" applyNumberFormat="1" applyFont="1" applyFill="1"/>
    <xf numFmtId="10" fontId="17" fillId="0" borderId="0" xfId="0" applyNumberFormat="1" applyFont="1" applyFill="1" applyAlignment="1">
      <alignment horizontal="left"/>
    </xf>
    <xf numFmtId="166" fontId="17" fillId="0" borderId="0" xfId="0" applyNumberFormat="1" applyFont="1" applyFill="1"/>
    <xf numFmtId="166" fontId="16" fillId="0" borderId="2" xfId="2" applyNumberFormat="1" applyFont="1" applyFill="1" applyBorder="1"/>
    <xf numFmtId="0" fontId="17" fillId="0" borderId="0" xfId="0" applyFont="1" applyFill="1" applyAlignment="1">
      <alignment horizontal="right"/>
    </xf>
    <xf numFmtId="166" fontId="17" fillId="0" borderId="0" xfId="1" applyNumberFormat="1" applyFont="1" applyFill="1"/>
    <xf numFmtId="7" fontId="17" fillId="0" borderId="0" xfId="0" applyNumberFormat="1" applyFont="1" applyFill="1"/>
    <xf numFmtId="0" fontId="19" fillId="3" borderId="13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7" fontId="19" fillId="3" borderId="15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Fill="1" applyAlignment="1">
      <alignment horizontal="left"/>
    </xf>
    <xf numFmtId="166" fontId="17" fillId="0" borderId="16" xfId="1" applyNumberFormat="1" applyFont="1" applyFill="1" applyBorder="1"/>
    <xf numFmtId="0" fontId="12" fillId="0" borderId="0" xfId="0" applyFont="1" applyFill="1" applyAlignment="1">
      <alignment horizontal="left" wrapText="1" indent="1" shrinkToFit="1"/>
    </xf>
    <xf numFmtId="0" fontId="12" fillId="0" borderId="0" xfId="0" applyFont="1" applyFill="1" applyAlignment="1">
      <alignment horizontal="left" wrapText="1" indent="1" shrinkToFit="1"/>
    </xf>
    <xf numFmtId="0" fontId="17" fillId="0" borderId="0" xfId="0" applyFont="1" applyFill="1" applyAlignment="1">
      <alignment wrapText="1"/>
    </xf>
    <xf numFmtId="0" fontId="6" fillId="4" borderId="1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2" fillId="2" borderId="8" xfId="0" applyFont="1" applyFill="1" applyBorder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 wrapText="1" indent="1" shrinkToFit="1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indent="1"/>
    </xf>
    <xf numFmtId="0" fontId="10" fillId="0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9" name="Image 8" descr="GC_CHRONIQUE_P2_A_HAUT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08656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C164D5-4950-4B46-A211-32C2D3B1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A1370BF-50FF-4D3D-B7D9-78CE5C109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982D1B6-BDC9-487A-80D1-F5DFD947F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F29675-A807-499A-9B2D-CF3AD2A85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8"/>
  <sheetViews>
    <sheetView view="pageBreakPreview" topLeftCell="A31" zoomScale="80" zoomScaleNormal="100" zoomScaleSheetLayoutView="80" workbookViewId="0">
      <selection activeCell="B68" sqref="B68:D6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48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47</v>
      </c>
      <c r="C24" s="22"/>
      <c r="D24" s="22"/>
      <c r="E24" s="22"/>
      <c r="F24" s="22"/>
    </row>
    <row r="25" spans="1:6" ht="15" x14ac:dyDescent="0.2">
      <c r="A25" s="18"/>
      <c r="B25" s="26" t="s">
        <v>46</v>
      </c>
      <c r="C25" s="22"/>
      <c r="D25" s="22"/>
      <c r="E25" s="22"/>
      <c r="F25" s="22"/>
    </row>
    <row r="26" spans="1:6" ht="15" x14ac:dyDescent="0.2">
      <c r="A26" s="18"/>
      <c r="B26" s="27" t="s">
        <v>49</v>
      </c>
      <c r="C26" s="22"/>
      <c r="D26" s="22"/>
      <c r="E26" s="22"/>
      <c r="F26" s="22"/>
    </row>
    <row r="27" spans="1:6" ht="15" x14ac:dyDescent="0.2">
      <c r="A27" s="18"/>
      <c r="B27" s="27" t="s">
        <v>50</v>
      </c>
      <c r="C27" s="22"/>
      <c r="D27" s="22"/>
      <c r="E27" s="22"/>
      <c r="F27" s="22"/>
    </row>
    <row r="28" spans="1:6" x14ac:dyDescent="0.2">
      <c r="A28" s="19"/>
      <c r="B28" s="22"/>
      <c r="C28" s="24"/>
      <c r="D28" s="24"/>
      <c r="E28" s="25"/>
      <c r="F28" s="22"/>
    </row>
    <row r="29" spans="1:6" ht="15" x14ac:dyDescent="0.2">
      <c r="A29" s="18"/>
      <c r="B29" s="24"/>
      <c r="C29" s="24"/>
      <c r="D29" s="28" t="s">
        <v>16</v>
      </c>
      <c r="E29" s="28" t="s">
        <v>51</v>
      </c>
      <c r="F29" s="22"/>
    </row>
    <row r="30" spans="1:6" ht="13.5" thickBot="1" x14ac:dyDescent="0.25">
      <c r="A30" s="20"/>
      <c r="B30" s="20"/>
      <c r="C30" s="20"/>
      <c r="D30" s="20"/>
      <c r="E30" s="20"/>
      <c r="F30" s="21"/>
    </row>
    <row r="31" spans="1:6" s="41" customFormat="1" ht="21.75" customHeight="1" x14ac:dyDescent="0.2">
      <c r="A31" s="57" t="s">
        <v>0</v>
      </c>
      <c r="B31" s="57"/>
      <c r="C31" s="57"/>
      <c r="D31" s="57"/>
      <c r="E31" s="57"/>
      <c r="F31" s="57"/>
    </row>
    <row r="32" spans="1:6" x14ac:dyDescent="0.2">
      <c r="A32" s="18"/>
      <c r="B32" s="19"/>
      <c r="C32" s="18"/>
      <c r="D32" s="18"/>
      <c r="E32" s="18"/>
    </row>
    <row r="33" spans="1:6" ht="14.25" x14ac:dyDescent="0.2">
      <c r="A33" s="22"/>
      <c r="B33" s="23" t="s">
        <v>6</v>
      </c>
      <c r="C33" s="23"/>
      <c r="D33" s="23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14.25" x14ac:dyDescent="0.2">
      <c r="A35" s="22"/>
      <c r="B35" s="54"/>
      <c r="C35" s="54"/>
      <c r="D35" s="54"/>
      <c r="E35" s="29"/>
      <c r="F35" s="22"/>
    </row>
    <row r="36" spans="1:6" ht="14.25" x14ac:dyDescent="0.2">
      <c r="A36" s="22"/>
      <c r="B36" s="54" t="s">
        <v>52</v>
      </c>
      <c r="C36" s="54"/>
      <c r="D36" s="54"/>
      <c r="E36" s="29"/>
      <c r="F36" s="22"/>
    </row>
    <row r="37" spans="1:6" ht="14.25" x14ac:dyDescent="0.2">
      <c r="A37" s="22"/>
      <c r="B37" s="54"/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2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3.5" customHeight="1" x14ac:dyDescent="0.2">
      <c r="A41" s="22"/>
      <c r="B41" s="54"/>
      <c r="C41" s="54"/>
      <c r="D41" s="54"/>
      <c r="E41" s="29"/>
      <c r="F41" s="22"/>
    </row>
    <row r="42" spans="1:6" ht="14.25" x14ac:dyDescent="0.2">
      <c r="A42" s="22"/>
      <c r="B42" s="54" t="s">
        <v>27</v>
      </c>
      <c r="C42" s="54"/>
      <c r="D42" s="54"/>
      <c r="E42" s="29"/>
      <c r="F42" s="22"/>
    </row>
    <row r="43" spans="1:6" ht="14.25" x14ac:dyDescent="0.2">
      <c r="A43" s="22"/>
      <c r="B43" s="54"/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 t="s">
        <v>53</v>
      </c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/>
      <c r="C47" s="54"/>
      <c r="D47" s="54"/>
      <c r="E47" s="29"/>
      <c r="F47" s="22"/>
    </row>
    <row r="48" spans="1:6" ht="14.25" x14ac:dyDescent="0.2">
      <c r="A48" s="22"/>
      <c r="B48" s="54" t="s">
        <v>28</v>
      </c>
      <c r="C48" s="54"/>
      <c r="D48" s="54"/>
      <c r="E48" s="29"/>
      <c r="F48" s="22"/>
    </row>
    <row r="49" spans="1:6" ht="14.25" x14ac:dyDescent="0.2">
      <c r="A49" s="22"/>
      <c r="B49" s="54"/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 t="s">
        <v>26</v>
      </c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 t="s">
        <v>29</v>
      </c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 t="s">
        <v>54</v>
      </c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 t="s">
        <v>43</v>
      </c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4.25" x14ac:dyDescent="0.2">
      <c r="A68" s="22"/>
      <c r="B68" s="54"/>
      <c r="C68" s="54"/>
      <c r="D68" s="54"/>
      <c r="E68" s="29"/>
      <c r="F68" s="22"/>
    </row>
    <row r="69" spans="1:6" ht="14.25" x14ac:dyDescent="0.2">
      <c r="A69" s="22"/>
      <c r="B69" s="54"/>
      <c r="C69" s="54"/>
      <c r="D69" s="54"/>
      <c r="E69" s="29"/>
      <c r="F69" s="22"/>
    </row>
    <row r="70" spans="1:6" ht="14.25" x14ac:dyDescent="0.2">
      <c r="A70" s="22"/>
      <c r="B70" s="54"/>
      <c r="C70" s="54"/>
      <c r="D70" s="54"/>
      <c r="E70" s="29"/>
      <c r="F70" s="22"/>
    </row>
    <row r="71" spans="1:6" ht="14.25" x14ac:dyDescent="0.2">
      <c r="A71" s="22"/>
      <c r="B71" s="54"/>
      <c r="C71" s="54"/>
      <c r="D71" s="54"/>
      <c r="E71" s="29"/>
      <c r="F71" s="22"/>
    </row>
    <row r="72" spans="1:6" ht="14.25" x14ac:dyDescent="0.2">
      <c r="A72" s="22"/>
      <c r="B72" s="54"/>
      <c r="C72" s="54"/>
      <c r="D72" s="54"/>
      <c r="E72" s="29"/>
      <c r="F72" s="22"/>
    </row>
    <row r="73" spans="1:6" ht="14.25" x14ac:dyDescent="0.2">
      <c r="A73" s="22"/>
      <c r="B73" s="54"/>
      <c r="C73" s="54"/>
      <c r="D73" s="54"/>
      <c r="E73" s="29"/>
      <c r="F73" s="22"/>
    </row>
    <row r="74" spans="1:6" ht="13.5" customHeight="1" x14ac:dyDescent="0.2">
      <c r="A74" s="22"/>
      <c r="B74" s="54"/>
      <c r="C74" s="54"/>
      <c r="D74" s="54"/>
      <c r="E74" s="29"/>
      <c r="F74" s="22"/>
    </row>
    <row r="75" spans="1:6" ht="13.5" customHeight="1" x14ac:dyDescent="0.2">
      <c r="A75" s="22"/>
      <c r="B75" s="26" t="s">
        <v>20</v>
      </c>
      <c r="C75" s="27"/>
      <c r="D75" s="27"/>
      <c r="E75" s="30">
        <f>15*225</f>
        <v>3375</v>
      </c>
      <c r="F75" s="22"/>
    </row>
    <row r="76" spans="1:6" ht="13.5" customHeight="1" x14ac:dyDescent="0.2">
      <c r="A76" s="22"/>
      <c r="B76" s="35" t="s">
        <v>17</v>
      </c>
      <c r="C76" s="27"/>
      <c r="D76" s="27"/>
      <c r="E76" s="31">
        <v>0</v>
      </c>
      <c r="F76" s="22"/>
    </row>
    <row r="77" spans="1:6" ht="13.5" customHeight="1" x14ac:dyDescent="0.2">
      <c r="A77" s="22"/>
      <c r="B77" s="35" t="s">
        <v>18</v>
      </c>
      <c r="C77" s="27"/>
      <c r="D77" s="27"/>
      <c r="E77" s="31">
        <v>0</v>
      </c>
      <c r="F77" s="22"/>
    </row>
    <row r="78" spans="1:6" ht="13.5" customHeight="1" x14ac:dyDescent="0.2">
      <c r="A78" s="22"/>
      <c r="B78" s="26" t="s">
        <v>19</v>
      </c>
      <c r="C78" s="27"/>
      <c r="D78" s="27"/>
      <c r="E78" s="30">
        <f>SUM(E75:E77)</f>
        <v>3375</v>
      </c>
      <c r="F78" s="22"/>
    </row>
    <row r="79" spans="1:6" ht="13.5" customHeight="1" x14ac:dyDescent="0.2">
      <c r="A79" s="22"/>
      <c r="B79" s="27" t="s">
        <v>5</v>
      </c>
      <c r="C79" s="32">
        <v>0.05</v>
      </c>
      <c r="D79" s="27"/>
      <c r="E79" s="36">
        <f>ROUND(E78*C79,2)</f>
        <v>168.75</v>
      </c>
      <c r="F79" s="22"/>
    </row>
    <row r="80" spans="1:6" ht="13.5" customHeight="1" x14ac:dyDescent="0.2">
      <c r="A80" s="22"/>
      <c r="B80" s="27" t="s">
        <v>4</v>
      </c>
      <c r="C80" s="43">
        <v>9.9750000000000005E-2</v>
      </c>
      <c r="D80" s="27"/>
      <c r="E80" s="44">
        <f>ROUND(E78*C80,2)</f>
        <v>336.66</v>
      </c>
      <c r="F80" s="22"/>
    </row>
    <row r="81" spans="1:6" ht="13.5" customHeight="1" x14ac:dyDescent="0.2">
      <c r="A81" s="22"/>
      <c r="B81" s="27"/>
      <c r="C81" s="27"/>
      <c r="D81" s="27"/>
      <c r="E81" s="33"/>
      <c r="F81" s="22"/>
    </row>
    <row r="82" spans="1:6" ht="16.5" customHeight="1" thickBot="1" x14ac:dyDescent="0.25">
      <c r="A82" s="22"/>
      <c r="B82" s="26" t="s">
        <v>21</v>
      </c>
      <c r="C82" s="27"/>
      <c r="D82" s="27"/>
      <c r="E82" s="34">
        <f>SUM(E78:E80)</f>
        <v>3880.41</v>
      </c>
      <c r="F82" s="22"/>
    </row>
    <row r="83" spans="1:6" ht="15.75" thickTop="1" x14ac:dyDescent="0.2">
      <c r="A83" s="22"/>
      <c r="B83" s="56"/>
      <c r="C83" s="56"/>
      <c r="D83" s="56"/>
      <c r="E83" s="37"/>
      <c r="F83" s="22"/>
    </row>
    <row r="84" spans="1:6" ht="15" x14ac:dyDescent="0.2">
      <c r="A84" s="22"/>
      <c r="B84" s="55" t="s">
        <v>23</v>
      </c>
      <c r="C84" s="55"/>
      <c r="D84" s="55"/>
      <c r="E84" s="37">
        <v>0</v>
      </c>
      <c r="F84" s="22"/>
    </row>
    <row r="85" spans="1:6" ht="15" x14ac:dyDescent="0.2">
      <c r="A85" s="22"/>
      <c r="B85" s="56"/>
      <c r="C85" s="56"/>
      <c r="D85" s="56"/>
      <c r="E85" s="37"/>
      <c r="F85" s="22"/>
    </row>
    <row r="86" spans="1:6" ht="19.5" customHeight="1" x14ac:dyDescent="0.2">
      <c r="A86" s="22"/>
      <c r="B86" s="38" t="s">
        <v>22</v>
      </c>
      <c r="C86" s="39"/>
      <c r="D86" s="39"/>
      <c r="E86" s="40">
        <f>E82-E84</f>
        <v>3880.41</v>
      </c>
      <c r="F86" s="22"/>
    </row>
    <row r="87" spans="1:6" ht="13.5" customHeight="1" x14ac:dyDescent="0.2">
      <c r="A87" s="22"/>
      <c r="B87" s="22"/>
      <c r="C87" s="22"/>
      <c r="D87" s="22"/>
      <c r="E87" s="22"/>
      <c r="F87" s="22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0"/>
      <c r="C89" s="60"/>
      <c r="D89" s="60"/>
      <c r="E89" s="60"/>
      <c r="F89" s="22"/>
    </row>
    <row r="90" spans="1:6" ht="14.25" x14ac:dyDescent="0.2">
      <c r="A90" s="53" t="s">
        <v>45</v>
      </c>
      <c r="B90" s="53"/>
      <c r="C90" s="53"/>
      <c r="D90" s="53"/>
      <c r="E90" s="53"/>
      <c r="F90" s="53"/>
    </row>
    <row r="91" spans="1:6" ht="14.25" x14ac:dyDescent="0.2">
      <c r="A91" s="51" t="s">
        <v>7</v>
      </c>
      <c r="B91" s="51"/>
      <c r="C91" s="51"/>
      <c r="D91" s="51"/>
      <c r="E91" s="51"/>
      <c r="F91" s="51"/>
    </row>
    <row r="92" spans="1:6" x14ac:dyDescent="0.2">
      <c r="A92" s="22"/>
      <c r="B92" s="22"/>
      <c r="C92" s="22"/>
      <c r="D92" s="22"/>
      <c r="E92" s="22"/>
      <c r="F92" s="22"/>
    </row>
    <row r="93" spans="1:6" x14ac:dyDescent="0.2">
      <c r="A93" s="22"/>
      <c r="B93" s="61"/>
      <c r="C93" s="61"/>
      <c r="D93" s="61"/>
      <c r="E93" s="61"/>
      <c r="F93" s="22"/>
    </row>
    <row r="94" spans="1:6" ht="15" x14ac:dyDescent="0.2">
      <c r="A94" s="52" t="s">
        <v>8</v>
      </c>
      <c r="B94" s="52"/>
      <c r="C94" s="52"/>
      <c r="D94" s="52"/>
      <c r="E94" s="52"/>
      <c r="F94" s="52"/>
    </row>
    <row r="96" spans="1:6" ht="39.75" customHeight="1" x14ac:dyDescent="0.2">
      <c r="B96" s="58"/>
      <c r="C96" s="59"/>
      <c r="D96" s="59"/>
    </row>
    <row r="97" spans="2:4" ht="13.5" customHeight="1" x14ac:dyDescent="0.2"/>
    <row r="98" spans="2:4" x14ac:dyDescent="0.2">
      <c r="B98" s="17"/>
      <c r="C98" s="17"/>
      <c r="D98" s="17"/>
    </row>
  </sheetData>
  <mergeCells count="51">
    <mergeCell ref="B96:D96"/>
    <mergeCell ref="B89:E89"/>
    <mergeCell ref="B93:E9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9:D49"/>
    <mergeCell ref="B50:D50"/>
    <mergeCell ref="B51:D51"/>
    <mergeCell ref="B52:D52"/>
    <mergeCell ref="A31:F31"/>
    <mergeCell ref="B45:D45"/>
    <mergeCell ref="B46:D46"/>
    <mergeCell ref="B47:D47"/>
    <mergeCell ref="B48:D48"/>
    <mergeCell ref="B84:D84"/>
    <mergeCell ref="B85:D85"/>
    <mergeCell ref="B58:D58"/>
    <mergeCell ref="B59:D59"/>
    <mergeCell ref="B53:D53"/>
    <mergeCell ref="B54:D54"/>
    <mergeCell ref="B55:D55"/>
    <mergeCell ref="B56:D56"/>
    <mergeCell ref="B57:D57"/>
    <mergeCell ref="B61:D61"/>
    <mergeCell ref="B62:D62"/>
    <mergeCell ref="B63:D63"/>
    <mergeCell ref="B64:D64"/>
    <mergeCell ref="B83:D83"/>
    <mergeCell ref="A91:F91"/>
    <mergeCell ref="A94:F94"/>
    <mergeCell ref="A90:F90"/>
    <mergeCell ref="B34:D34"/>
    <mergeCell ref="B35:D35"/>
    <mergeCell ref="B70:D70"/>
    <mergeCell ref="B71:D71"/>
    <mergeCell ref="B72:D72"/>
    <mergeCell ref="B73:D73"/>
    <mergeCell ref="B74:D74"/>
    <mergeCell ref="B65:D65"/>
    <mergeCell ref="B66:D66"/>
    <mergeCell ref="B67:D67"/>
    <mergeCell ref="B68:D68"/>
    <mergeCell ref="B69:D69"/>
    <mergeCell ref="B60:D60"/>
  </mergeCells>
  <phoneticPr fontId="0" type="noConversion"/>
  <dataValidations count="1">
    <dataValidation type="list" allowBlank="1" showInputMessage="1" showErrorMessage="1" sqref="B83:B85 B12:B20 B34:B74" xr:uid="{00000000-0002-0000-0000-000000000000}">
      <formula1>Liste_Activités</formula1>
    </dataValidation>
  </dataValidations>
  <pageMargins left="0" right="0" top="0" bottom="0" header="0" footer="0"/>
  <pageSetup paperSize="122" scale="47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2:F95"/>
  <sheetViews>
    <sheetView view="pageBreakPreview" topLeftCell="A16" zoomScale="80" zoomScaleNormal="100" zoomScaleSheetLayoutView="80" workbookViewId="0">
      <selection activeCell="B43" sqref="B4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55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47</v>
      </c>
      <c r="C24" s="22"/>
      <c r="D24" s="22"/>
      <c r="E24" s="22"/>
      <c r="F24" s="22"/>
    </row>
    <row r="25" spans="1:6" ht="15" x14ac:dyDescent="0.2">
      <c r="A25" s="18"/>
      <c r="B25" s="26" t="s">
        <v>46</v>
      </c>
      <c r="C25" s="22"/>
      <c r="D25" s="22"/>
      <c r="E25" s="22"/>
      <c r="F25" s="22"/>
    </row>
    <row r="26" spans="1:6" ht="15" x14ac:dyDescent="0.2">
      <c r="A26" s="18"/>
      <c r="B26" s="27" t="s">
        <v>49</v>
      </c>
      <c r="C26" s="22"/>
      <c r="D26" s="22"/>
      <c r="E26" s="22"/>
      <c r="F26" s="22"/>
    </row>
    <row r="27" spans="1:6" ht="15" x14ac:dyDescent="0.2">
      <c r="A27" s="18"/>
      <c r="B27" s="27" t="s">
        <v>50</v>
      </c>
      <c r="C27" s="22"/>
      <c r="D27" s="22"/>
      <c r="E27" s="22"/>
      <c r="F27" s="22"/>
    </row>
    <row r="28" spans="1:6" x14ac:dyDescent="0.2">
      <c r="A28" s="19"/>
      <c r="B28" s="22"/>
      <c r="C28" s="24"/>
      <c r="D28" s="24"/>
      <c r="E28" s="25"/>
      <c r="F28" s="22"/>
    </row>
    <row r="29" spans="1:6" ht="15" x14ac:dyDescent="0.2">
      <c r="A29" s="18"/>
      <c r="B29" s="24"/>
      <c r="C29" s="24"/>
      <c r="D29" s="28" t="s">
        <v>16</v>
      </c>
      <c r="E29" s="28" t="s">
        <v>56</v>
      </c>
      <c r="F29" s="22"/>
    </row>
    <row r="30" spans="1:6" ht="13.5" thickBot="1" x14ac:dyDescent="0.25">
      <c r="A30" s="20"/>
      <c r="B30" s="20"/>
      <c r="C30" s="20"/>
      <c r="D30" s="20"/>
      <c r="E30" s="20"/>
      <c r="F30" s="21"/>
    </row>
    <row r="31" spans="1:6" s="41" customFormat="1" ht="21.75" customHeight="1" x14ac:dyDescent="0.2">
      <c r="A31" s="57" t="s">
        <v>0</v>
      </c>
      <c r="B31" s="57"/>
      <c r="C31" s="57"/>
      <c r="D31" s="57"/>
      <c r="E31" s="57"/>
      <c r="F31" s="57"/>
    </row>
    <row r="32" spans="1:6" x14ac:dyDescent="0.2">
      <c r="A32" s="18"/>
      <c r="B32" s="19"/>
      <c r="C32" s="18"/>
      <c r="D32" s="18"/>
      <c r="E32" s="18"/>
    </row>
    <row r="33" spans="1:6" ht="14.25" x14ac:dyDescent="0.2">
      <c r="A33" s="22"/>
      <c r="B33" s="23" t="s">
        <v>6</v>
      </c>
      <c r="C33" s="23"/>
      <c r="D33" s="23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14.25" x14ac:dyDescent="0.2">
      <c r="A35" s="22"/>
      <c r="B35" s="54"/>
      <c r="C35" s="54"/>
      <c r="D35" s="54"/>
      <c r="E35" s="29"/>
      <c r="F35" s="22"/>
    </row>
    <row r="36" spans="1:6" ht="14.25" x14ac:dyDescent="0.2">
      <c r="A36" s="22"/>
      <c r="B36" s="54" t="s">
        <v>58</v>
      </c>
      <c r="C36" s="54"/>
      <c r="D36" s="54"/>
      <c r="E36" s="29"/>
      <c r="F36" s="22"/>
    </row>
    <row r="37" spans="1:6" ht="14.25" x14ac:dyDescent="0.2">
      <c r="A37" s="22"/>
      <c r="B37" s="45"/>
      <c r="C37" s="45"/>
      <c r="D37" s="45"/>
      <c r="E37" s="29"/>
      <c r="F37" s="22"/>
    </row>
    <row r="38" spans="1:6" ht="14.25" x14ac:dyDescent="0.2">
      <c r="A38" s="22"/>
      <c r="B38" s="45"/>
      <c r="C38" s="45"/>
      <c r="D38" s="45"/>
      <c r="E38" s="29"/>
      <c r="F38" s="22"/>
    </row>
    <row r="39" spans="1:6" ht="14.25" customHeight="1" x14ac:dyDescent="0.2">
      <c r="A39" s="22"/>
      <c r="B39" s="45" t="s">
        <v>57</v>
      </c>
      <c r="C39" s="45"/>
      <c r="D39" s="45"/>
      <c r="E39" s="29"/>
      <c r="F39" s="22"/>
    </row>
    <row r="40" spans="1:6" ht="14.25" x14ac:dyDescent="0.2">
      <c r="A40" s="22"/>
      <c r="B40" s="45"/>
      <c r="C40" s="45"/>
      <c r="D40" s="45"/>
      <c r="E40" s="29"/>
      <c r="F40" s="22"/>
    </row>
    <row r="41" spans="1:6" ht="13.5" customHeight="1" x14ac:dyDescent="0.2">
      <c r="A41" s="22"/>
      <c r="B41" s="45"/>
      <c r="C41" s="45"/>
      <c r="D41" s="45"/>
      <c r="E41" s="29"/>
      <c r="F41" s="22"/>
    </row>
    <row r="42" spans="1:6" ht="14.25" x14ac:dyDescent="0.2">
      <c r="A42" s="22"/>
      <c r="B42" s="45" t="s">
        <v>9</v>
      </c>
      <c r="C42" s="45"/>
      <c r="D42" s="45"/>
      <c r="E42" s="29"/>
      <c r="F42" s="22"/>
    </row>
    <row r="43" spans="1:6" ht="14.25" x14ac:dyDescent="0.2">
      <c r="A43" s="22"/>
      <c r="B43" s="45"/>
      <c r="C43" s="45"/>
      <c r="D43" s="45"/>
      <c r="E43" s="29"/>
      <c r="F43" s="22"/>
    </row>
    <row r="44" spans="1:6" ht="14.25" x14ac:dyDescent="0.2">
      <c r="A44" s="22"/>
      <c r="B44" s="45"/>
      <c r="C44" s="45"/>
      <c r="D44" s="45"/>
      <c r="E44" s="29"/>
      <c r="F44" s="22"/>
    </row>
    <row r="45" spans="1:6" ht="15" customHeight="1" x14ac:dyDescent="0.2">
      <c r="A45" s="22"/>
      <c r="B45" s="54" t="s">
        <v>59</v>
      </c>
      <c r="C45" s="54"/>
      <c r="D45" s="54"/>
      <c r="E45" s="29"/>
      <c r="F45" s="22"/>
    </row>
    <row r="46" spans="1:6" ht="14.25" x14ac:dyDescent="0.2">
      <c r="A46" s="22"/>
      <c r="B46" s="45"/>
      <c r="C46" s="45"/>
      <c r="D46" s="45"/>
      <c r="E46" s="29"/>
      <c r="F46" s="22"/>
    </row>
    <row r="47" spans="1:6" ht="14.25" x14ac:dyDescent="0.2">
      <c r="A47" s="22"/>
      <c r="B47" s="45"/>
      <c r="C47" s="45"/>
      <c r="D47" s="45"/>
      <c r="E47" s="29"/>
      <c r="F47" s="22"/>
    </row>
    <row r="48" spans="1:6" ht="28.5" customHeight="1" x14ac:dyDescent="0.2">
      <c r="A48" s="22"/>
      <c r="B48" s="54" t="s">
        <v>60</v>
      </c>
      <c r="C48" s="54"/>
      <c r="D48" s="54"/>
      <c r="E48" s="29"/>
      <c r="F48" s="22"/>
    </row>
    <row r="49" spans="1:6" ht="14.25" x14ac:dyDescent="0.2">
      <c r="A49" s="22"/>
      <c r="B49" s="45"/>
      <c r="C49" s="45"/>
      <c r="D49" s="45"/>
      <c r="E49" s="29"/>
      <c r="F49" s="22"/>
    </row>
    <row r="50" spans="1:6" ht="14.25" x14ac:dyDescent="0.2">
      <c r="A50" s="22"/>
      <c r="B50" s="45"/>
      <c r="C50" s="45"/>
      <c r="D50" s="45"/>
      <c r="E50" s="29"/>
      <c r="F50" s="22"/>
    </row>
    <row r="51" spans="1:6" ht="14.25" x14ac:dyDescent="0.2">
      <c r="A51" s="22"/>
      <c r="B51" s="54" t="s">
        <v>61</v>
      </c>
      <c r="C51" s="54"/>
      <c r="D51" s="54"/>
      <c r="E51" s="29"/>
      <c r="F51" s="22"/>
    </row>
    <row r="52" spans="1:6" ht="14.25" x14ac:dyDescent="0.2">
      <c r="A52" s="22"/>
      <c r="B52" s="45"/>
      <c r="C52" s="45"/>
      <c r="D52" s="45"/>
      <c r="E52" s="29"/>
      <c r="F52" s="22"/>
    </row>
    <row r="53" spans="1:6" ht="14.25" x14ac:dyDescent="0.2">
      <c r="A53" s="22"/>
      <c r="B53" s="45"/>
      <c r="C53" s="45"/>
      <c r="D53" s="45"/>
      <c r="E53" s="29"/>
      <c r="F53" s="22"/>
    </row>
    <row r="54" spans="1:6" ht="28.5" customHeight="1" x14ac:dyDescent="0.2">
      <c r="A54" s="22"/>
      <c r="B54" s="54" t="s">
        <v>62</v>
      </c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4.25" x14ac:dyDescent="0.2">
      <c r="A68" s="22"/>
      <c r="B68" s="54"/>
      <c r="C68" s="54"/>
      <c r="D68" s="54"/>
      <c r="E68" s="29"/>
      <c r="F68" s="22"/>
    </row>
    <row r="69" spans="1:6" ht="14.25" x14ac:dyDescent="0.2">
      <c r="A69" s="22"/>
      <c r="B69" s="54"/>
      <c r="C69" s="54"/>
      <c r="D69" s="54"/>
      <c r="E69" s="29"/>
      <c r="F69" s="22"/>
    </row>
    <row r="70" spans="1:6" ht="14.25" x14ac:dyDescent="0.2">
      <c r="A70" s="22"/>
      <c r="B70" s="54"/>
      <c r="C70" s="54"/>
      <c r="D70" s="54"/>
      <c r="E70" s="29"/>
      <c r="F70" s="22"/>
    </row>
    <row r="71" spans="1:6" ht="13.5" customHeight="1" x14ac:dyDescent="0.2">
      <c r="A71" s="22"/>
      <c r="B71" s="54"/>
      <c r="C71" s="54"/>
      <c r="D71" s="54"/>
      <c r="E71" s="29"/>
      <c r="F71" s="22"/>
    </row>
    <row r="72" spans="1:6" ht="13.5" customHeight="1" x14ac:dyDescent="0.2">
      <c r="A72" s="22"/>
      <c r="B72" s="26" t="s">
        <v>20</v>
      </c>
      <c r="C72" s="27"/>
      <c r="D72" s="27"/>
      <c r="E72" s="30">
        <f>14*225</f>
        <v>3150</v>
      </c>
      <c r="F72" s="22"/>
    </row>
    <row r="73" spans="1:6" ht="13.5" customHeight="1" x14ac:dyDescent="0.2">
      <c r="A73" s="22"/>
      <c r="B73" s="35" t="s">
        <v>17</v>
      </c>
      <c r="C73" s="27"/>
      <c r="D73" s="27"/>
      <c r="E73" s="31">
        <v>0</v>
      </c>
      <c r="F73" s="22"/>
    </row>
    <row r="74" spans="1:6" ht="13.5" customHeight="1" x14ac:dyDescent="0.2">
      <c r="A74" s="22"/>
      <c r="B74" s="35" t="s">
        <v>18</v>
      </c>
      <c r="C74" s="27"/>
      <c r="D74" s="27"/>
      <c r="E74" s="31">
        <v>0</v>
      </c>
      <c r="F74" s="22"/>
    </row>
    <row r="75" spans="1:6" ht="13.5" customHeight="1" x14ac:dyDescent="0.2">
      <c r="A75" s="22"/>
      <c r="B75" s="26" t="s">
        <v>19</v>
      </c>
      <c r="C75" s="27"/>
      <c r="D75" s="27"/>
      <c r="E75" s="30">
        <f>SUM(E72:E74)</f>
        <v>3150</v>
      </c>
      <c r="F75" s="22"/>
    </row>
    <row r="76" spans="1:6" ht="13.5" customHeight="1" x14ac:dyDescent="0.2">
      <c r="A76" s="22"/>
      <c r="B76" s="27" t="s">
        <v>5</v>
      </c>
      <c r="C76" s="32">
        <v>0.05</v>
      </c>
      <c r="D76" s="27"/>
      <c r="E76" s="36">
        <f>ROUND(E75*C76,2)</f>
        <v>157.5</v>
      </c>
      <c r="F76" s="22"/>
    </row>
    <row r="77" spans="1:6" ht="13.5" customHeight="1" x14ac:dyDescent="0.2">
      <c r="A77" s="22"/>
      <c r="B77" s="27" t="s">
        <v>4</v>
      </c>
      <c r="C77" s="43">
        <v>9.9750000000000005E-2</v>
      </c>
      <c r="D77" s="27"/>
      <c r="E77" s="44">
        <f>ROUND(E75*C77,2)</f>
        <v>314.20999999999998</v>
      </c>
      <c r="F77" s="22"/>
    </row>
    <row r="78" spans="1:6" ht="13.5" customHeight="1" x14ac:dyDescent="0.2">
      <c r="A78" s="22"/>
      <c r="B78" s="27"/>
      <c r="C78" s="27"/>
      <c r="D78" s="27"/>
      <c r="E78" s="33"/>
      <c r="F78" s="22"/>
    </row>
    <row r="79" spans="1:6" ht="16.5" customHeight="1" thickBot="1" x14ac:dyDescent="0.25">
      <c r="A79" s="22"/>
      <c r="B79" s="26" t="s">
        <v>21</v>
      </c>
      <c r="C79" s="27"/>
      <c r="D79" s="27"/>
      <c r="E79" s="34">
        <f>SUM(E75:E77)</f>
        <v>3621.71</v>
      </c>
      <c r="F79" s="22"/>
    </row>
    <row r="80" spans="1:6" ht="15.75" thickTop="1" x14ac:dyDescent="0.2">
      <c r="A80" s="22"/>
      <c r="B80" s="56"/>
      <c r="C80" s="56"/>
      <c r="D80" s="56"/>
      <c r="E80" s="37"/>
      <c r="F80" s="22"/>
    </row>
    <row r="81" spans="1:6" ht="15" x14ac:dyDescent="0.2">
      <c r="A81" s="22"/>
      <c r="B81" s="55" t="s">
        <v>23</v>
      </c>
      <c r="C81" s="55"/>
      <c r="D81" s="55"/>
      <c r="E81" s="37">
        <v>0</v>
      </c>
      <c r="F81" s="22"/>
    </row>
    <row r="82" spans="1:6" ht="15" x14ac:dyDescent="0.2">
      <c r="A82" s="22"/>
      <c r="B82" s="56"/>
      <c r="C82" s="56"/>
      <c r="D82" s="56"/>
      <c r="E82" s="37"/>
      <c r="F82" s="22"/>
    </row>
    <row r="83" spans="1:6" ht="19.5" customHeight="1" x14ac:dyDescent="0.2">
      <c r="A83" s="22"/>
      <c r="B83" s="38" t="s">
        <v>22</v>
      </c>
      <c r="C83" s="39"/>
      <c r="D83" s="39"/>
      <c r="E83" s="40">
        <f>E79-E81</f>
        <v>3621.71</v>
      </c>
      <c r="F83" s="22"/>
    </row>
    <row r="84" spans="1:6" ht="13.5" customHeight="1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60"/>
      <c r="C86" s="60"/>
      <c r="D86" s="60"/>
      <c r="E86" s="60"/>
      <c r="F86" s="22"/>
    </row>
    <row r="87" spans="1:6" ht="14.25" x14ac:dyDescent="0.2">
      <c r="A87" s="53" t="s">
        <v>45</v>
      </c>
      <c r="B87" s="53"/>
      <c r="C87" s="53"/>
      <c r="D87" s="53"/>
      <c r="E87" s="53"/>
      <c r="F87" s="53"/>
    </row>
    <row r="88" spans="1:6" ht="14.25" x14ac:dyDescent="0.2">
      <c r="A88" s="51" t="s">
        <v>7</v>
      </c>
      <c r="B88" s="51"/>
      <c r="C88" s="51"/>
      <c r="D88" s="51"/>
      <c r="E88" s="51"/>
      <c r="F88" s="51"/>
    </row>
    <row r="89" spans="1:6" x14ac:dyDescent="0.2">
      <c r="A89" s="22"/>
      <c r="B89" s="22"/>
      <c r="C89" s="22"/>
      <c r="D89" s="22"/>
      <c r="E89" s="22"/>
      <c r="F89" s="22"/>
    </row>
    <row r="90" spans="1:6" x14ac:dyDescent="0.2">
      <c r="A90" s="22"/>
      <c r="B90" s="61"/>
      <c r="C90" s="61"/>
      <c r="D90" s="61"/>
      <c r="E90" s="61"/>
      <c r="F90" s="22"/>
    </row>
    <row r="91" spans="1:6" ht="15" x14ac:dyDescent="0.2">
      <c r="A91" s="52" t="s">
        <v>8</v>
      </c>
      <c r="B91" s="52"/>
      <c r="C91" s="52"/>
      <c r="D91" s="52"/>
      <c r="E91" s="52"/>
      <c r="F91" s="52"/>
    </row>
    <row r="93" spans="1:6" ht="39.75" customHeight="1" x14ac:dyDescent="0.2">
      <c r="B93" s="58"/>
      <c r="C93" s="59"/>
      <c r="D93" s="59"/>
    </row>
    <row r="94" spans="1:6" ht="13.5" customHeight="1" x14ac:dyDescent="0.2"/>
    <row r="95" spans="1:6" x14ac:dyDescent="0.2">
      <c r="B95" s="17"/>
      <c r="C95" s="17"/>
      <c r="D95" s="17"/>
    </row>
  </sheetData>
  <mergeCells count="34">
    <mergeCell ref="B90:E90"/>
    <mergeCell ref="A91:F91"/>
    <mergeCell ref="B93:D93"/>
    <mergeCell ref="B80:D80"/>
    <mergeCell ref="B81:D81"/>
    <mergeCell ref="B82:D82"/>
    <mergeCell ref="B86:E86"/>
    <mergeCell ref="A87:F87"/>
    <mergeCell ref="A88:F88"/>
    <mergeCell ref="B71:D71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56:D56"/>
    <mergeCell ref="B57:D57"/>
    <mergeCell ref="B58:D58"/>
    <mergeCell ref="B59:D59"/>
    <mergeCell ref="B51:D51"/>
    <mergeCell ref="B54:D54"/>
    <mergeCell ref="B55:D55"/>
    <mergeCell ref="B45:D45"/>
    <mergeCell ref="B48:D48"/>
    <mergeCell ref="A31:F31"/>
    <mergeCell ref="B34:D34"/>
    <mergeCell ref="B35:D35"/>
    <mergeCell ref="B36:D36"/>
  </mergeCells>
  <dataValidations count="1">
    <dataValidation type="list" allowBlank="1" showInputMessage="1" showErrorMessage="1" sqref="B80:B82 B12:B20 B34:B71" xr:uid="{00000000-0002-0000-0100-000000000000}">
      <formula1>Liste_Activités</formula1>
    </dataValidation>
  </dataValidations>
  <pageMargins left="0" right="0" top="0" bottom="0" header="0" footer="0"/>
  <pageSetup paperSize="122" scale="47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2:F95"/>
  <sheetViews>
    <sheetView view="pageBreakPreview" zoomScale="80" zoomScaleNormal="100" zoomScaleSheetLayoutView="80" workbookViewId="0">
      <selection activeCell="B24" sqref="B24:B2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47</v>
      </c>
      <c r="C24" s="22"/>
      <c r="D24" s="22"/>
      <c r="E24" s="22"/>
      <c r="F24" s="22"/>
    </row>
    <row r="25" spans="1:6" ht="15" x14ac:dyDescent="0.2">
      <c r="A25" s="18"/>
      <c r="B25" s="26" t="s">
        <v>46</v>
      </c>
      <c r="C25" s="22"/>
      <c r="D25" s="22"/>
      <c r="E25" s="22"/>
      <c r="F25" s="22"/>
    </row>
    <row r="26" spans="1:6" ht="15" x14ac:dyDescent="0.2">
      <c r="A26" s="18"/>
      <c r="B26" s="27" t="s">
        <v>49</v>
      </c>
      <c r="C26" s="22"/>
      <c r="D26" s="22"/>
      <c r="E26" s="22"/>
      <c r="F26" s="22"/>
    </row>
    <row r="27" spans="1:6" ht="15" x14ac:dyDescent="0.2">
      <c r="A27" s="18"/>
      <c r="B27" s="27" t="s">
        <v>50</v>
      </c>
      <c r="C27" s="22"/>
      <c r="D27" s="22"/>
      <c r="E27" s="22"/>
      <c r="F27" s="22"/>
    </row>
    <row r="28" spans="1:6" x14ac:dyDescent="0.2">
      <c r="A28" s="19"/>
      <c r="B28" s="22"/>
      <c r="C28" s="24"/>
      <c r="D28" s="24"/>
      <c r="E28" s="25"/>
      <c r="F28" s="22"/>
    </row>
    <row r="29" spans="1:6" ht="15" x14ac:dyDescent="0.2">
      <c r="A29" s="18"/>
      <c r="B29" s="24"/>
      <c r="C29" s="24"/>
      <c r="D29" s="28" t="s">
        <v>16</v>
      </c>
      <c r="E29" s="28" t="s">
        <v>64</v>
      </c>
      <c r="F29" s="22"/>
    </row>
    <row r="30" spans="1:6" ht="13.5" thickBot="1" x14ac:dyDescent="0.25">
      <c r="A30" s="20"/>
      <c r="B30" s="20"/>
      <c r="C30" s="20"/>
      <c r="D30" s="20"/>
      <c r="E30" s="20"/>
      <c r="F30" s="21"/>
    </row>
    <row r="31" spans="1:6" s="41" customFormat="1" ht="21.75" customHeight="1" x14ac:dyDescent="0.2">
      <c r="A31" s="57" t="s">
        <v>0</v>
      </c>
      <c r="B31" s="57"/>
      <c r="C31" s="57"/>
      <c r="D31" s="57"/>
      <c r="E31" s="57"/>
      <c r="F31" s="57"/>
    </row>
    <row r="32" spans="1:6" x14ac:dyDescent="0.2">
      <c r="A32" s="18"/>
      <c r="B32" s="19"/>
      <c r="C32" s="18"/>
      <c r="D32" s="18"/>
      <c r="E32" s="18"/>
    </row>
    <row r="33" spans="1:6" ht="14.25" x14ac:dyDescent="0.2">
      <c r="A33" s="22"/>
      <c r="B33" s="23" t="s">
        <v>6</v>
      </c>
      <c r="C33" s="23"/>
      <c r="D33" s="23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14.25" x14ac:dyDescent="0.2">
      <c r="A35" s="22"/>
      <c r="B35" s="54"/>
      <c r="C35" s="54"/>
      <c r="D35" s="54"/>
      <c r="E35" s="29"/>
      <c r="F35" s="22"/>
    </row>
    <row r="36" spans="1:6" ht="14.25" x14ac:dyDescent="0.2">
      <c r="A36" s="22"/>
      <c r="B36" s="54" t="s">
        <v>65</v>
      </c>
      <c r="C36" s="54"/>
      <c r="D36" s="54"/>
      <c r="E36" s="29"/>
      <c r="F36" s="22"/>
    </row>
    <row r="37" spans="1:6" ht="14.25" x14ac:dyDescent="0.2">
      <c r="A37" s="22"/>
      <c r="B37" s="46"/>
      <c r="C37" s="46"/>
      <c r="D37" s="46"/>
      <c r="E37" s="29"/>
      <c r="F37" s="22"/>
    </row>
    <row r="38" spans="1:6" ht="14.25" x14ac:dyDescent="0.2">
      <c r="A38" s="22"/>
      <c r="B38" s="46"/>
      <c r="C38" s="46"/>
      <c r="D38" s="46"/>
      <c r="E38" s="29"/>
      <c r="F38" s="22"/>
    </row>
    <row r="39" spans="1:6" ht="14.25" customHeight="1" x14ac:dyDescent="0.2">
      <c r="A39" s="22"/>
      <c r="B39" s="46" t="s">
        <v>11</v>
      </c>
      <c r="C39" s="46"/>
      <c r="D39" s="46"/>
      <c r="E39" s="29"/>
      <c r="F39" s="22"/>
    </row>
    <row r="40" spans="1:6" ht="14.25" x14ac:dyDescent="0.2">
      <c r="A40" s="22"/>
      <c r="B40" s="46"/>
      <c r="C40" s="46"/>
      <c r="D40" s="46"/>
      <c r="E40" s="29"/>
      <c r="F40" s="22"/>
    </row>
    <row r="41" spans="1:6" ht="13.5" customHeight="1" x14ac:dyDescent="0.2">
      <c r="A41" s="22"/>
      <c r="B41" s="46"/>
      <c r="C41" s="46"/>
      <c r="D41" s="46"/>
      <c r="E41" s="29"/>
      <c r="F41" s="22"/>
    </row>
    <row r="42" spans="1:6" ht="14.25" x14ac:dyDescent="0.2">
      <c r="A42" s="22"/>
      <c r="B42" s="46" t="s">
        <v>32</v>
      </c>
      <c r="C42" s="46"/>
      <c r="D42" s="46"/>
      <c r="E42" s="29"/>
      <c r="F42" s="22"/>
    </row>
    <row r="43" spans="1:6" ht="14.25" x14ac:dyDescent="0.2">
      <c r="A43" s="22"/>
      <c r="B43" s="46"/>
      <c r="C43" s="46"/>
      <c r="D43" s="46"/>
      <c r="E43" s="29"/>
      <c r="F43" s="22"/>
    </row>
    <row r="44" spans="1:6" ht="14.25" x14ac:dyDescent="0.2">
      <c r="A44" s="22"/>
      <c r="B44" s="46"/>
      <c r="C44" s="46"/>
      <c r="D44" s="46"/>
      <c r="E44" s="29"/>
      <c r="F44" s="22"/>
    </row>
    <row r="45" spans="1:6" ht="15" customHeight="1" x14ac:dyDescent="0.2">
      <c r="A45" s="22"/>
      <c r="B45" s="54" t="s">
        <v>36</v>
      </c>
      <c r="C45" s="54"/>
      <c r="D45" s="54"/>
      <c r="E45" s="29"/>
      <c r="F45" s="22"/>
    </row>
    <row r="46" spans="1:6" ht="14.25" x14ac:dyDescent="0.2">
      <c r="A46" s="22"/>
      <c r="B46" s="46"/>
      <c r="C46" s="46"/>
      <c r="D46" s="46"/>
      <c r="E46" s="29"/>
      <c r="F46" s="22"/>
    </row>
    <row r="47" spans="1:6" ht="14.25" x14ac:dyDescent="0.2">
      <c r="A47" s="22"/>
      <c r="B47" s="46"/>
      <c r="C47" s="46"/>
      <c r="D47" s="46"/>
      <c r="E47" s="29"/>
      <c r="F47" s="22"/>
    </row>
    <row r="48" spans="1:6" ht="14.25" x14ac:dyDescent="0.2">
      <c r="A48" s="22"/>
      <c r="B48" s="54" t="s">
        <v>66</v>
      </c>
      <c r="C48" s="54"/>
      <c r="D48" s="54"/>
      <c r="E48" s="29"/>
      <c r="F48" s="22"/>
    </row>
    <row r="49" spans="1:6" ht="14.25" x14ac:dyDescent="0.2">
      <c r="A49" s="22"/>
      <c r="B49" s="46"/>
      <c r="C49" s="46"/>
      <c r="D49" s="46"/>
      <c r="E49" s="29"/>
      <c r="F49" s="22"/>
    </row>
    <row r="50" spans="1:6" ht="14.25" x14ac:dyDescent="0.2">
      <c r="A50" s="22"/>
      <c r="B50" s="46"/>
      <c r="C50" s="46"/>
      <c r="D50" s="46"/>
      <c r="E50" s="29"/>
      <c r="F50" s="22"/>
    </row>
    <row r="51" spans="1:6" ht="14.25" x14ac:dyDescent="0.2">
      <c r="A51" s="22"/>
      <c r="B51" s="54" t="s">
        <v>67</v>
      </c>
      <c r="C51" s="54"/>
      <c r="D51" s="54"/>
      <c r="E51" s="29"/>
      <c r="F51" s="22"/>
    </row>
    <row r="52" spans="1:6" ht="14.25" x14ac:dyDescent="0.2">
      <c r="A52" s="22"/>
      <c r="B52" s="46"/>
      <c r="C52" s="46"/>
      <c r="D52" s="46"/>
      <c r="E52" s="29"/>
      <c r="F52" s="22"/>
    </row>
    <row r="53" spans="1:6" ht="14.25" x14ac:dyDescent="0.2">
      <c r="A53" s="22"/>
      <c r="B53" s="46"/>
      <c r="C53" s="46"/>
      <c r="D53" s="46"/>
      <c r="E53" s="29"/>
      <c r="F53" s="22"/>
    </row>
    <row r="54" spans="1:6" ht="14.25" x14ac:dyDescent="0.2">
      <c r="A54" s="22"/>
      <c r="B54" s="54" t="s">
        <v>68</v>
      </c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 t="s">
        <v>69</v>
      </c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4.25" x14ac:dyDescent="0.2">
      <c r="A68" s="22"/>
      <c r="B68" s="54"/>
      <c r="C68" s="54"/>
      <c r="D68" s="54"/>
      <c r="E68" s="29"/>
      <c r="F68" s="22"/>
    </row>
    <row r="69" spans="1:6" ht="14.25" x14ac:dyDescent="0.2">
      <c r="A69" s="22"/>
      <c r="B69" s="54"/>
      <c r="C69" s="54"/>
      <c r="D69" s="54"/>
      <c r="E69" s="29"/>
      <c r="F69" s="22"/>
    </row>
    <row r="70" spans="1:6" ht="14.25" x14ac:dyDescent="0.2">
      <c r="A70" s="22"/>
      <c r="B70" s="54"/>
      <c r="C70" s="54"/>
      <c r="D70" s="54"/>
      <c r="E70" s="29"/>
      <c r="F70" s="22"/>
    </row>
    <row r="71" spans="1:6" ht="13.5" customHeight="1" x14ac:dyDescent="0.2">
      <c r="A71" s="22"/>
      <c r="B71" s="54"/>
      <c r="C71" s="54"/>
      <c r="D71" s="54"/>
      <c r="E71" s="29"/>
      <c r="F71" s="22"/>
    </row>
    <row r="72" spans="1:6" ht="13.5" customHeight="1" x14ac:dyDescent="0.2">
      <c r="A72" s="22"/>
      <c r="B72" s="26" t="s">
        <v>20</v>
      </c>
      <c r="C72" s="27"/>
      <c r="D72" s="27"/>
      <c r="E72" s="30">
        <f>9.5*225</f>
        <v>2137.5</v>
      </c>
      <c r="F72" s="22"/>
    </row>
    <row r="73" spans="1:6" ht="13.5" customHeight="1" x14ac:dyDescent="0.2">
      <c r="A73" s="22"/>
      <c r="B73" s="35" t="s">
        <v>17</v>
      </c>
      <c r="C73" s="27"/>
      <c r="D73" s="27"/>
      <c r="E73" s="31">
        <v>45</v>
      </c>
      <c r="F73" s="22"/>
    </row>
    <row r="74" spans="1:6" ht="13.5" customHeight="1" x14ac:dyDescent="0.2">
      <c r="A74" s="22"/>
      <c r="B74" s="35" t="s">
        <v>18</v>
      </c>
      <c r="C74" s="27"/>
      <c r="D74" s="27"/>
      <c r="E74" s="31">
        <v>0</v>
      </c>
      <c r="F74" s="22"/>
    </row>
    <row r="75" spans="1:6" ht="13.5" customHeight="1" x14ac:dyDescent="0.2">
      <c r="A75" s="22"/>
      <c r="B75" s="26" t="s">
        <v>19</v>
      </c>
      <c r="C75" s="27"/>
      <c r="D75" s="27"/>
      <c r="E75" s="30">
        <f>SUM(E72:E74)</f>
        <v>2182.5</v>
      </c>
      <c r="F75" s="22"/>
    </row>
    <row r="76" spans="1:6" ht="13.5" customHeight="1" x14ac:dyDescent="0.2">
      <c r="A76" s="22"/>
      <c r="B76" s="27" t="s">
        <v>5</v>
      </c>
      <c r="C76" s="32">
        <v>0.05</v>
      </c>
      <c r="D76" s="27"/>
      <c r="E76" s="36">
        <f>ROUND(E75*C76,2)</f>
        <v>109.13</v>
      </c>
      <c r="F76" s="22"/>
    </row>
    <row r="77" spans="1:6" ht="13.5" customHeight="1" x14ac:dyDescent="0.2">
      <c r="A77" s="22"/>
      <c r="B77" s="27" t="s">
        <v>4</v>
      </c>
      <c r="C77" s="43">
        <v>9.9750000000000005E-2</v>
      </c>
      <c r="D77" s="27"/>
      <c r="E77" s="44">
        <f>ROUND(E75*C77,2)</f>
        <v>217.7</v>
      </c>
      <c r="F77" s="22"/>
    </row>
    <row r="78" spans="1:6" ht="13.5" customHeight="1" x14ac:dyDescent="0.2">
      <c r="A78" s="22"/>
      <c r="B78" s="27"/>
      <c r="C78" s="27"/>
      <c r="D78" s="27"/>
      <c r="E78" s="33"/>
      <c r="F78" s="22"/>
    </row>
    <row r="79" spans="1:6" ht="16.5" customHeight="1" thickBot="1" x14ac:dyDescent="0.25">
      <c r="A79" s="22"/>
      <c r="B79" s="26" t="s">
        <v>21</v>
      </c>
      <c r="C79" s="27"/>
      <c r="D79" s="27"/>
      <c r="E79" s="34">
        <f>SUM(E75:E77)</f>
        <v>2509.33</v>
      </c>
      <c r="F79" s="22"/>
    </row>
    <row r="80" spans="1:6" ht="15.75" thickTop="1" x14ac:dyDescent="0.2">
      <c r="A80" s="22"/>
      <c r="B80" s="56"/>
      <c r="C80" s="56"/>
      <c r="D80" s="56"/>
      <c r="E80" s="37"/>
      <c r="F80" s="22"/>
    </row>
    <row r="81" spans="1:6" ht="15" x14ac:dyDescent="0.2">
      <c r="A81" s="22"/>
      <c r="B81" s="55" t="s">
        <v>23</v>
      </c>
      <c r="C81" s="55"/>
      <c r="D81" s="55"/>
      <c r="E81" s="37">
        <v>0</v>
      </c>
      <c r="F81" s="22"/>
    </row>
    <row r="82" spans="1:6" ht="15" x14ac:dyDescent="0.2">
      <c r="A82" s="22"/>
      <c r="B82" s="56"/>
      <c r="C82" s="56"/>
      <c r="D82" s="56"/>
      <c r="E82" s="37"/>
      <c r="F82" s="22"/>
    </row>
    <row r="83" spans="1:6" ht="19.5" customHeight="1" x14ac:dyDescent="0.2">
      <c r="A83" s="22"/>
      <c r="B83" s="38" t="s">
        <v>22</v>
      </c>
      <c r="C83" s="39"/>
      <c r="D83" s="39"/>
      <c r="E83" s="40">
        <f>E79-E81</f>
        <v>2509.33</v>
      </c>
      <c r="F83" s="22"/>
    </row>
    <row r="84" spans="1:6" ht="13.5" customHeight="1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60"/>
      <c r="C86" s="60"/>
      <c r="D86" s="60"/>
      <c r="E86" s="60"/>
      <c r="F86" s="22"/>
    </row>
    <row r="87" spans="1:6" ht="14.25" x14ac:dyDescent="0.2">
      <c r="A87" s="53" t="s">
        <v>45</v>
      </c>
      <c r="B87" s="53"/>
      <c r="C87" s="53"/>
      <c r="D87" s="53"/>
      <c r="E87" s="53"/>
      <c r="F87" s="53"/>
    </row>
    <row r="88" spans="1:6" ht="14.25" x14ac:dyDescent="0.2">
      <c r="A88" s="51" t="s">
        <v>7</v>
      </c>
      <c r="B88" s="51"/>
      <c r="C88" s="51"/>
      <c r="D88" s="51"/>
      <c r="E88" s="51"/>
      <c r="F88" s="51"/>
    </row>
    <row r="89" spans="1:6" x14ac:dyDescent="0.2">
      <c r="A89" s="22"/>
      <c r="B89" s="22"/>
      <c r="C89" s="22"/>
      <c r="D89" s="22"/>
      <c r="E89" s="22"/>
      <c r="F89" s="22"/>
    </row>
    <row r="90" spans="1:6" x14ac:dyDescent="0.2">
      <c r="A90" s="22"/>
      <c r="B90" s="61"/>
      <c r="C90" s="61"/>
      <c r="D90" s="61"/>
      <c r="E90" s="61"/>
      <c r="F90" s="22"/>
    </row>
    <row r="91" spans="1:6" ht="15" x14ac:dyDescent="0.2">
      <c r="A91" s="52" t="s">
        <v>8</v>
      </c>
      <c r="B91" s="52"/>
      <c r="C91" s="52"/>
      <c r="D91" s="52"/>
      <c r="E91" s="52"/>
      <c r="F91" s="52"/>
    </row>
    <row r="93" spans="1:6" ht="39.75" customHeight="1" x14ac:dyDescent="0.2">
      <c r="B93" s="58"/>
      <c r="C93" s="59"/>
      <c r="D93" s="59"/>
    </row>
    <row r="94" spans="1:6" ht="13.5" customHeight="1" x14ac:dyDescent="0.2"/>
    <row r="95" spans="1:6" x14ac:dyDescent="0.2">
      <c r="B95" s="17"/>
      <c r="C95" s="17"/>
      <c r="D95" s="17"/>
    </row>
  </sheetData>
  <mergeCells count="34">
    <mergeCell ref="B58:D58"/>
    <mergeCell ref="A31:F31"/>
    <mergeCell ref="B34:D34"/>
    <mergeCell ref="B35:D35"/>
    <mergeCell ref="B36:D36"/>
    <mergeCell ref="B45:D45"/>
    <mergeCell ref="B48:D48"/>
    <mergeCell ref="B51:D51"/>
    <mergeCell ref="B54:D54"/>
    <mergeCell ref="B55:D55"/>
    <mergeCell ref="B56:D56"/>
    <mergeCell ref="B57:D57"/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A88:F88"/>
    <mergeCell ref="B90:E90"/>
    <mergeCell ref="A91:F91"/>
    <mergeCell ref="B93:D93"/>
    <mergeCell ref="B71:D71"/>
    <mergeCell ref="B80:D80"/>
    <mergeCell ref="B81:D81"/>
    <mergeCell ref="B82:D82"/>
    <mergeCell ref="B86:E86"/>
    <mergeCell ref="A87:F87"/>
  </mergeCells>
  <dataValidations count="1">
    <dataValidation type="list" allowBlank="1" showInputMessage="1" showErrorMessage="1" sqref="B80:B82 B12:B20 B34:B71" xr:uid="{00000000-0002-0000-0200-000000000000}">
      <formula1>Liste_Activités</formula1>
    </dataValidation>
  </dataValidations>
  <pageMargins left="0" right="0" top="0" bottom="0" header="0" footer="0"/>
  <pageSetup paperSize="122" scale="48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2:F92"/>
  <sheetViews>
    <sheetView view="pageBreakPreview" topLeftCell="A34" zoomScale="80" zoomScaleNormal="100" zoomScaleSheetLayoutView="80" workbookViewId="0">
      <selection activeCell="B56" sqref="B56:D5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47</v>
      </c>
      <c r="C24" s="22"/>
      <c r="D24" s="22"/>
      <c r="E24" s="22"/>
      <c r="F24" s="22"/>
    </row>
    <row r="25" spans="1:6" ht="15" x14ac:dyDescent="0.2">
      <c r="A25" s="18"/>
      <c r="B25" s="26" t="s">
        <v>46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73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14.25" x14ac:dyDescent="0.2">
      <c r="A35" s="22"/>
      <c r="B35" s="54" t="s">
        <v>83</v>
      </c>
      <c r="C35" s="54"/>
      <c r="D35" s="54"/>
      <c r="E35" s="29"/>
      <c r="F35" s="22"/>
    </row>
    <row r="36" spans="1:6" ht="14.25" x14ac:dyDescent="0.2">
      <c r="A36" s="22"/>
      <c r="B36" s="54"/>
      <c r="C36" s="54"/>
      <c r="D36" s="54"/>
      <c r="E36" s="29"/>
      <c r="F36" s="22"/>
    </row>
    <row r="37" spans="1:6" ht="14.25" x14ac:dyDescent="0.2">
      <c r="A37" s="22"/>
      <c r="B37" s="54" t="s">
        <v>84</v>
      </c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75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4.25" x14ac:dyDescent="0.2">
      <c r="A41" s="22"/>
      <c r="B41" s="54" t="s">
        <v>85</v>
      </c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 t="s">
        <v>28</v>
      </c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 t="s">
        <v>26</v>
      </c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 t="s">
        <v>29</v>
      </c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14.25" x14ac:dyDescent="0.2">
      <c r="A49" s="22"/>
      <c r="B49" s="54" t="s">
        <v>82</v>
      </c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 t="s">
        <v>43</v>
      </c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14*245</f>
        <v>3430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3430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171.5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342.14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3943.64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3943.64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00000000-0002-0000-03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2:F92"/>
  <sheetViews>
    <sheetView view="pageBreakPreview" topLeftCell="A4" zoomScale="80" zoomScaleNormal="100" zoomScaleSheetLayoutView="80" workbookViewId="0">
      <selection activeCell="B58" sqref="B58:D5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87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47</v>
      </c>
      <c r="C24" s="22"/>
      <c r="D24" s="22"/>
      <c r="E24" s="22"/>
      <c r="F24" s="22"/>
    </row>
    <row r="25" spans="1:6" ht="15" x14ac:dyDescent="0.2">
      <c r="A25" s="18"/>
      <c r="B25" s="26" t="s">
        <v>46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86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 t="s">
        <v>75</v>
      </c>
      <c r="C34" s="54"/>
      <c r="D34" s="54"/>
      <c r="E34" s="29"/>
      <c r="F34" s="22"/>
    </row>
    <row r="35" spans="1:6" ht="14.25" x14ac:dyDescent="0.2">
      <c r="A35" s="22"/>
      <c r="B35" s="54"/>
      <c r="C35" s="54"/>
      <c r="D35" s="54"/>
      <c r="E35" s="29"/>
      <c r="F35" s="22"/>
    </row>
    <row r="36" spans="1:6" ht="14.25" x14ac:dyDescent="0.2">
      <c r="A36" s="22"/>
      <c r="B36" s="54" t="s">
        <v>88</v>
      </c>
      <c r="C36" s="54"/>
      <c r="D36" s="54"/>
      <c r="E36" s="29"/>
      <c r="F36" s="22"/>
    </row>
    <row r="37" spans="1:6" ht="14.25" x14ac:dyDescent="0.2">
      <c r="A37" s="22"/>
      <c r="B37" s="54"/>
      <c r="C37" s="54"/>
      <c r="D37" s="54"/>
      <c r="E37" s="29"/>
      <c r="F37" s="22"/>
    </row>
    <row r="38" spans="1:6" ht="14.25" x14ac:dyDescent="0.2">
      <c r="A38" s="22"/>
      <c r="B38" s="54" t="s">
        <v>26</v>
      </c>
      <c r="C38" s="54"/>
      <c r="D38" s="54"/>
      <c r="E38" s="29"/>
      <c r="F38" s="22"/>
    </row>
    <row r="39" spans="1:6" ht="14.25" x14ac:dyDescent="0.2">
      <c r="A39" s="22"/>
      <c r="B39" s="54"/>
      <c r="C39" s="54"/>
      <c r="D39" s="54"/>
      <c r="E39" s="29"/>
      <c r="F39" s="22"/>
    </row>
    <row r="40" spans="1:6" ht="14.25" x14ac:dyDescent="0.2">
      <c r="A40" s="22"/>
      <c r="B40" s="54" t="s">
        <v>11</v>
      </c>
      <c r="C40" s="54"/>
      <c r="D40" s="54"/>
      <c r="E40" s="29"/>
      <c r="F40" s="22"/>
    </row>
    <row r="41" spans="1:6" ht="14.25" x14ac:dyDescent="0.2">
      <c r="A41" s="22"/>
      <c r="B41" s="54"/>
      <c r="C41" s="54"/>
      <c r="D41" s="54"/>
      <c r="E41" s="29"/>
      <c r="F41" s="22"/>
    </row>
    <row r="42" spans="1:6" ht="14.25" x14ac:dyDescent="0.2">
      <c r="A42" s="22"/>
      <c r="B42" s="54" t="s">
        <v>36</v>
      </c>
      <c r="C42" s="54"/>
      <c r="D42" s="54"/>
      <c r="E42" s="29"/>
      <c r="F42" s="22"/>
    </row>
    <row r="43" spans="1:6" ht="14.25" x14ac:dyDescent="0.2">
      <c r="A43" s="22"/>
      <c r="B43" s="54"/>
      <c r="C43" s="54"/>
      <c r="D43" s="54"/>
      <c r="E43" s="29"/>
      <c r="F43" s="22"/>
    </row>
    <row r="44" spans="1:6" ht="14.25" x14ac:dyDescent="0.2">
      <c r="A44" s="22"/>
      <c r="B44" s="54" t="s">
        <v>82</v>
      </c>
      <c r="C44" s="54"/>
      <c r="D44" s="54"/>
      <c r="E44" s="29"/>
      <c r="F44" s="22"/>
    </row>
    <row r="45" spans="1:6" ht="14.25" x14ac:dyDescent="0.2">
      <c r="A45" s="22"/>
      <c r="B45" s="54"/>
      <c r="C45" s="54"/>
      <c r="D45" s="54"/>
      <c r="E45" s="29"/>
      <c r="F45" s="22"/>
    </row>
    <row r="46" spans="1:6" ht="14.25" x14ac:dyDescent="0.2">
      <c r="A46" s="22"/>
      <c r="B46" s="54" t="s">
        <v>43</v>
      </c>
      <c r="C46" s="54"/>
      <c r="D46" s="54"/>
      <c r="E46" s="29"/>
      <c r="F46" s="22"/>
    </row>
    <row r="47" spans="1:6" ht="14.25" x14ac:dyDescent="0.2">
      <c r="A47" s="22"/>
      <c r="B47" s="54"/>
      <c r="C47" s="54"/>
      <c r="D47" s="54"/>
      <c r="E47" s="29"/>
      <c r="F47" s="22"/>
    </row>
    <row r="48" spans="1:6" ht="14.25" x14ac:dyDescent="0.2">
      <c r="A48" s="22"/>
      <c r="B48" s="54" t="s">
        <v>89</v>
      </c>
      <c r="C48" s="54"/>
      <c r="D48" s="54"/>
      <c r="E48" s="29"/>
      <c r="F48" s="22"/>
    </row>
    <row r="49" spans="1:6" ht="14.25" x14ac:dyDescent="0.2">
      <c r="A49" s="22"/>
      <c r="B49" s="54"/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/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17*245</f>
        <v>4165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4165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208.25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415.46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4788.71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4788.71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B37:D37"/>
    <mergeCell ref="A30:F30"/>
    <mergeCell ref="B33:D33"/>
    <mergeCell ref="B34:D34"/>
    <mergeCell ref="B35:D35"/>
    <mergeCell ref="B36:D36"/>
    <mergeCell ref="B38:D38"/>
    <mergeCell ref="B39:D39"/>
    <mergeCell ref="B42:D42"/>
    <mergeCell ref="B43:D43"/>
    <mergeCell ref="B44:D44"/>
    <mergeCell ref="B55:D55"/>
    <mergeCell ref="B46:D46"/>
    <mergeCell ref="B47:D47"/>
    <mergeCell ref="B48:D48"/>
    <mergeCell ref="B40:D40"/>
    <mergeCell ref="B41:D41"/>
    <mergeCell ref="B49:D49"/>
    <mergeCell ref="B45:D45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49:B68 B33:B48" xr:uid="{00000000-0002-0000-04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2:F90"/>
  <sheetViews>
    <sheetView view="pageBreakPreview" zoomScale="80" zoomScaleNormal="100" zoomScaleSheetLayoutView="80" workbookViewId="0">
      <selection activeCell="B64" sqref="B64:D64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47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91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92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14.25" x14ac:dyDescent="0.2">
      <c r="A35" s="22"/>
      <c r="B35" s="54" t="s">
        <v>93</v>
      </c>
      <c r="C35" s="54"/>
      <c r="D35" s="54"/>
      <c r="E35" s="29"/>
      <c r="F35" s="22"/>
    </row>
    <row r="36" spans="1:6" ht="14.25" x14ac:dyDescent="0.2">
      <c r="A36" s="22"/>
      <c r="B36" s="54"/>
      <c r="C36" s="54"/>
      <c r="D36" s="54"/>
      <c r="E36" s="29"/>
      <c r="F36" s="22"/>
    </row>
    <row r="37" spans="1:6" ht="14.25" x14ac:dyDescent="0.2">
      <c r="A37" s="22"/>
      <c r="B37" s="54" t="s">
        <v>94</v>
      </c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95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4.25" x14ac:dyDescent="0.2">
      <c r="A41" s="22"/>
      <c r="B41" s="54" t="s">
        <v>96</v>
      </c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 t="s">
        <v>97</v>
      </c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 t="s">
        <v>99</v>
      </c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 t="s">
        <v>98</v>
      </c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28.5" customHeight="1" x14ac:dyDescent="0.2">
      <c r="A49" s="22"/>
      <c r="B49" s="54" t="s">
        <v>100</v>
      </c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30" customHeight="1" x14ac:dyDescent="0.2">
      <c r="A51" s="22"/>
      <c r="B51" s="54" t="s">
        <v>101</v>
      </c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 t="s">
        <v>102</v>
      </c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3.5" customHeight="1" x14ac:dyDescent="0.2">
      <c r="A66" s="22"/>
      <c r="B66" s="54"/>
      <c r="C66" s="54"/>
      <c r="D66" s="54"/>
      <c r="E66" s="29"/>
      <c r="F66" s="22"/>
    </row>
    <row r="67" spans="1:6" ht="13.5" customHeight="1" x14ac:dyDescent="0.2">
      <c r="A67" s="22"/>
      <c r="B67" s="26" t="s">
        <v>20</v>
      </c>
      <c r="C67" s="27"/>
      <c r="D67" s="27"/>
      <c r="E67" s="30">
        <f>23.5*255</f>
        <v>5992.5</v>
      </c>
      <c r="F67" s="22"/>
    </row>
    <row r="68" spans="1:6" ht="13.5" customHeight="1" x14ac:dyDescent="0.2">
      <c r="A68" s="22"/>
      <c r="B68" s="35" t="s">
        <v>17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18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19</v>
      </c>
      <c r="C70" s="27"/>
      <c r="D70" s="27"/>
      <c r="E70" s="30">
        <f>SUM(E67:E69)</f>
        <v>5992.5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299.63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597.75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21</v>
      </c>
      <c r="C74" s="27"/>
      <c r="D74" s="27"/>
      <c r="E74" s="34">
        <f>SUM(E70:E72)</f>
        <v>6889.88</v>
      </c>
      <c r="F74" s="22"/>
    </row>
    <row r="75" spans="1:6" ht="15.75" thickTop="1" x14ac:dyDescent="0.2">
      <c r="A75" s="22"/>
      <c r="B75" s="56"/>
      <c r="C75" s="56"/>
      <c r="D75" s="56"/>
      <c r="E75" s="37"/>
      <c r="F75" s="22"/>
    </row>
    <row r="76" spans="1:6" ht="15" x14ac:dyDescent="0.2">
      <c r="A76" s="22"/>
      <c r="B76" s="55" t="s">
        <v>23</v>
      </c>
      <c r="C76" s="55"/>
      <c r="D76" s="55"/>
      <c r="E76" s="37">
        <v>0</v>
      </c>
      <c r="F76" s="22"/>
    </row>
    <row r="77" spans="1:6" ht="15" x14ac:dyDescent="0.2">
      <c r="A77" s="22"/>
      <c r="B77" s="56"/>
      <c r="C77" s="56"/>
      <c r="D77" s="56"/>
      <c r="E77" s="37"/>
      <c r="F77" s="22"/>
    </row>
    <row r="78" spans="1:6" ht="19.5" customHeight="1" x14ac:dyDescent="0.2">
      <c r="A78" s="22"/>
      <c r="B78" s="38" t="s">
        <v>22</v>
      </c>
      <c r="C78" s="39"/>
      <c r="D78" s="39"/>
      <c r="E78" s="40">
        <f>E74-E76</f>
        <v>6889.88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60"/>
      <c r="C81" s="60"/>
      <c r="D81" s="60"/>
      <c r="E81" s="60"/>
      <c r="F81" s="22"/>
    </row>
    <row r="82" spans="1:6" ht="14.25" x14ac:dyDescent="0.2">
      <c r="A82" s="53" t="s">
        <v>45</v>
      </c>
      <c r="B82" s="53"/>
      <c r="C82" s="53"/>
      <c r="D82" s="53"/>
      <c r="E82" s="53"/>
      <c r="F82" s="53"/>
    </row>
    <row r="83" spans="1:6" ht="14.25" x14ac:dyDescent="0.2">
      <c r="A83" s="51" t="s">
        <v>71</v>
      </c>
      <c r="B83" s="51"/>
      <c r="C83" s="51"/>
      <c r="D83" s="51"/>
      <c r="E83" s="51"/>
      <c r="F83" s="51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1"/>
      <c r="C85" s="61"/>
      <c r="D85" s="61"/>
      <c r="E85" s="61"/>
      <c r="F85" s="22"/>
    </row>
    <row r="86" spans="1:6" ht="15" x14ac:dyDescent="0.2">
      <c r="A86" s="52" t="s">
        <v>8</v>
      </c>
      <c r="B86" s="52"/>
      <c r="C86" s="52"/>
      <c r="D86" s="52"/>
      <c r="E86" s="52"/>
      <c r="F86" s="52"/>
    </row>
    <row r="88" spans="1:6" ht="39.75" customHeight="1" x14ac:dyDescent="0.2">
      <c r="B88" s="58"/>
      <c r="C88" s="59"/>
      <c r="D88" s="59"/>
    </row>
    <row r="89" spans="1:6" ht="13.5" customHeight="1" x14ac:dyDescent="0.2"/>
    <row r="90" spans="1:6" x14ac:dyDescent="0.2">
      <c r="B90" s="17"/>
      <c r="C90" s="17"/>
      <c r="D90" s="17"/>
    </row>
  </sheetData>
  <mergeCells count="44">
    <mergeCell ref="A83:F83"/>
    <mergeCell ref="B85:E85"/>
    <mergeCell ref="A86:F86"/>
    <mergeCell ref="B88:D88"/>
    <mergeCell ref="B66:D66"/>
    <mergeCell ref="B75:D75"/>
    <mergeCell ref="B76:D76"/>
    <mergeCell ref="B77:D77"/>
    <mergeCell ref="B81:E81"/>
    <mergeCell ref="A82:F82"/>
    <mergeCell ref="B65:D65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49:D49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5:B77 B12:B20 B33:B66" xr:uid="{00000000-0002-0000-0500-000000000000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2:F92"/>
  <sheetViews>
    <sheetView view="pageBreakPreview" topLeftCell="A11" zoomScale="80" zoomScaleNormal="100" zoomScaleSheetLayoutView="80" workbookViewId="0">
      <selection activeCell="E71" sqref="E71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103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47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104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92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14.25" x14ac:dyDescent="0.2">
      <c r="A35" s="22"/>
      <c r="B35" s="54" t="s">
        <v>107</v>
      </c>
      <c r="C35" s="54"/>
      <c r="D35" s="54"/>
      <c r="E35" s="29"/>
      <c r="F35" s="22"/>
    </row>
    <row r="36" spans="1:6" ht="14.25" x14ac:dyDescent="0.2">
      <c r="A36" s="22"/>
      <c r="B36" s="54"/>
      <c r="C36" s="54"/>
      <c r="D36" s="54"/>
      <c r="E36" s="29"/>
      <c r="F36" s="22"/>
    </row>
    <row r="37" spans="1:6" ht="14.25" x14ac:dyDescent="0.2">
      <c r="A37" s="22"/>
      <c r="B37" s="54" t="s">
        <v>105</v>
      </c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111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4.25" x14ac:dyDescent="0.2">
      <c r="A41" s="22"/>
      <c r="B41" s="54" t="s">
        <v>106</v>
      </c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 t="s">
        <v>108</v>
      </c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 t="s">
        <v>109</v>
      </c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 t="s">
        <v>110</v>
      </c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14.25" x14ac:dyDescent="0.2">
      <c r="A49" s="22"/>
      <c r="B49" s="54" t="s">
        <v>112</v>
      </c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 t="s">
        <v>113</v>
      </c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15.5*255</f>
        <v>3952.5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50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4002.5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200.13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399.25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4601.88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4601.88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B37:D37"/>
    <mergeCell ref="A30:F30"/>
    <mergeCell ref="B33:D33"/>
    <mergeCell ref="B34:D34"/>
    <mergeCell ref="B35:D35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63:D63"/>
    <mergeCell ref="B50:D50"/>
    <mergeCell ref="B51:D51"/>
    <mergeCell ref="B52:D52"/>
    <mergeCell ref="B53:D53"/>
    <mergeCell ref="B56:D56"/>
    <mergeCell ref="B57:D57"/>
    <mergeCell ref="B58:D58"/>
    <mergeCell ref="B59:D59"/>
    <mergeCell ref="B60:D60"/>
    <mergeCell ref="B61:D61"/>
    <mergeCell ref="B62:D62"/>
    <mergeCell ref="A88:F88"/>
    <mergeCell ref="B90:D90"/>
    <mergeCell ref="B54:D54"/>
    <mergeCell ref="B55:D55"/>
    <mergeCell ref="B78:D78"/>
    <mergeCell ref="B79:D79"/>
    <mergeCell ref="B83:E83"/>
    <mergeCell ref="A84:F84"/>
    <mergeCell ref="A85:F85"/>
    <mergeCell ref="B87:E87"/>
    <mergeCell ref="B64:D64"/>
    <mergeCell ref="B65:D65"/>
    <mergeCell ref="B66:D66"/>
    <mergeCell ref="B67:D67"/>
    <mergeCell ref="B68:D68"/>
    <mergeCell ref="B77:D77"/>
  </mergeCells>
  <dataValidations count="1">
    <dataValidation type="list" allowBlank="1" showInputMessage="1" showErrorMessage="1" sqref="B77:B79 B12:B20 B33:B68" xr:uid="{00000000-0002-0000-0600-000000000000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FBF3-59D0-4E8A-ADE9-99469FED0346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114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47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119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115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30" customHeight="1" x14ac:dyDescent="0.2">
      <c r="A35" s="22"/>
      <c r="B35" s="54" t="s">
        <v>116</v>
      </c>
      <c r="C35" s="54"/>
      <c r="D35" s="54"/>
      <c r="E35" s="29"/>
      <c r="F35" s="22"/>
    </row>
    <row r="36" spans="1:6" ht="14.25" x14ac:dyDescent="0.2">
      <c r="A36" s="22"/>
      <c r="B36" s="54"/>
      <c r="C36" s="54"/>
      <c r="D36" s="54"/>
      <c r="E36" s="29"/>
      <c r="F36" s="22"/>
    </row>
    <row r="37" spans="1:6" ht="14.25" x14ac:dyDescent="0.2">
      <c r="A37" s="22"/>
      <c r="B37" s="54" t="s">
        <v>117</v>
      </c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118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4.25" x14ac:dyDescent="0.2">
      <c r="A41" s="22"/>
      <c r="B41" s="54"/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/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/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/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14.25" x14ac:dyDescent="0.2">
      <c r="A49" s="22"/>
      <c r="B49" s="54"/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/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5*265</f>
        <v>1325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1325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66.25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132.16999999999999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1523.42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1523.42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92D51C6A-4980-41C4-A221-2D9D0004E42D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3F1-3C72-4618-8A2A-3D9B77BE69FD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120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47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121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115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30" customHeight="1" x14ac:dyDescent="0.2">
      <c r="A35" s="22"/>
      <c r="B35" s="54" t="s">
        <v>122</v>
      </c>
      <c r="C35" s="54"/>
      <c r="D35" s="54"/>
      <c r="E35" s="29"/>
      <c r="F35" s="22"/>
    </row>
    <row r="36" spans="1:6" ht="14.25" x14ac:dyDescent="0.2">
      <c r="A36" s="22"/>
      <c r="B36" s="54"/>
      <c r="C36" s="54"/>
      <c r="D36" s="54"/>
      <c r="E36" s="29"/>
      <c r="F36" s="22"/>
    </row>
    <row r="37" spans="1:6" ht="14.25" x14ac:dyDescent="0.2">
      <c r="A37" s="22"/>
      <c r="B37" s="54" t="s">
        <v>123</v>
      </c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124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4.25" x14ac:dyDescent="0.2">
      <c r="A41" s="22"/>
      <c r="B41" s="54" t="s">
        <v>125</v>
      </c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 t="s">
        <v>126</v>
      </c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 t="s">
        <v>127</v>
      </c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/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14.25" x14ac:dyDescent="0.2">
      <c r="A49" s="22"/>
      <c r="B49" s="54"/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/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4.5*285</f>
        <v>1282.5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1282.5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64.13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127.93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1474.5600000000002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1474.5600000000002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D2A4FA04-63C6-4EDA-9C3E-7080F92203DA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767-83AD-44AD-9692-0ACAE7460667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128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/>
      <c r="C24" s="22"/>
      <c r="D24" s="22"/>
      <c r="E24" s="22"/>
      <c r="F24" s="22"/>
    </row>
    <row r="25" spans="1:6" ht="15" x14ac:dyDescent="0.2">
      <c r="A25" s="18"/>
      <c r="B25" s="26" t="s">
        <v>47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129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115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/>
      <c r="C34" s="54"/>
      <c r="D34" s="54"/>
      <c r="E34" s="29"/>
      <c r="F34" s="22"/>
    </row>
    <row r="35" spans="1:6" ht="30" customHeight="1" x14ac:dyDescent="0.2">
      <c r="A35" s="22"/>
      <c r="B35" s="54" t="s">
        <v>130</v>
      </c>
      <c r="C35" s="54"/>
      <c r="D35" s="54"/>
      <c r="E35" s="29"/>
      <c r="F35" s="22"/>
    </row>
    <row r="36" spans="1:6" ht="14.25" x14ac:dyDescent="0.2">
      <c r="A36" s="22"/>
      <c r="B36" s="54"/>
      <c r="C36" s="54"/>
      <c r="D36" s="54"/>
      <c r="E36" s="29"/>
      <c r="F36" s="22"/>
    </row>
    <row r="37" spans="1:6" ht="14.25" x14ac:dyDescent="0.2">
      <c r="A37" s="22"/>
      <c r="B37" s="54" t="s">
        <v>131</v>
      </c>
      <c r="C37" s="54"/>
      <c r="D37" s="54"/>
      <c r="E37" s="29"/>
      <c r="F37" s="22"/>
    </row>
    <row r="38" spans="1:6" ht="14.25" x14ac:dyDescent="0.2">
      <c r="A38" s="22"/>
      <c r="B38" s="54"/>
      <c r="C38" s="54"/>
      <c r="D38" s="54"/>
      <c r="E38" s="29"/>
      <c r="F38" s="22"/>
    </row>
    <row r="39" spans="1:6" ht="14.25" x14ac:dyDescent="0.2">
      <c r="A39" s="22"/>
      <c r="B39" s="54" t="s">
        <v>132</v>
      </c>
      <c r="C39" s="54"/>
      <c r="D39" s="54"/>
      <c r="E39" s="29"/>
      <c r="F39" s="22"/>
    </row>
    <row r="40" spans="1:6" ht="14.25" x14ac:dyDescent="0.2">
      <c r="A40" s="22"/>
      <c r="B40" s="54"/>
      <c r="C40" s="54"/>
      <c r="D40" s="54"/>
      <c r="E40" s="29"/>
      <c r="F40" s="22"/>
    </row>
    <row r="41" spans="1:6" ht="14.25" x14ac:dyDescent="0.2">
      <c r="A41" s="22"/>
      <c r="B41" s="54"/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/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/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/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14.25" x14ac:dyDescent="0.2">
      <c r="A49" s="22"/>
      <c r="B49" s="54"/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/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3.25*285</f>
        <v>926.25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926.25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46.31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92.39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1064.95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1064.95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BB58E3C4-C8E7-4309-A1CE-132DDC913963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9AAE-F123-4BE6-9566-9E7A39B06B1F}">
  <sheetPr>
    <pageSetUpPr fitToPage="1"/>
  </sheetPr>
  <dimension ref="A12:F92"/>
  <sheetViews>
    <sheetView tabSelected="1" view="pageBreakPreview" topLeftCell="A40" zoomScale="80" zoomScaleNormal="100" zoomScaleSheetLayoutView="80" workbookViewId="0">
      <selection activeCell="B58" sqref="B58:D5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133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47</v>
      </c>
      <c r="C24" s="22"/>
      <c r="D24" s="22"/>
      <c r="E24" s="22"/>
      <c r="F24" s="22"/>
    </row>
    <row r="25" spans="1:6" ht="15" x14ac:dyDescent="0.2">
      <c r="A25" s="18"/>
      <c r="B25" s="26" t="s">
        <v>46</v>
      </c>
      <c r="C25" s="22"/>
      <c r="D25" s="22"/>
      <c r="E25" s="22"/>
      <c r="F25" s="22"/>
    </row>
    <row r="26" spans="1:6" ht="33.75" customHeight="1" x14ac:dyDescent="0.2">
      <c r="A26" s="18"/>
      <c r="B26" s="47" t="s">
        <v>72</v>
      </c>
      <c r="C26" s="22"/>
      <c r="D26" s="22"/>
      <c r="E26" s="22"/>
      <c r="F26" s="22"/>
    </row>
    <row r="27" spans="1:6" ht="15" x14ac:dyDescent="0.2">
      <c r="A27" s="19"/>
      <c r="B27" s="27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16</v>
      </c>
      <c r="E28" s="28" t="s">
        <v>134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4"/>
      <c r="C33" s="54"/>
      <c r="D33" s="54"/>
      <c r="E33" s="29"/>
      <c r="F33" s="22"/>
    </row>
    <row r="34" spans="1:6" ht="14.25" x14ac:dyDescent="0.2">
      <c r="A34" s="22"/>
      <c r="B34" s="54" t="s">
        <v>135</v>
      </c>
      <c r="C34" s="54"/>
      <c r="D34" s="54"/>
      <c r="E34" s="29"/>
      <c r="F34" s="22"/>
    </row>
    <row r="35" spans="1:6" ht="14.25" x14ac:dyDescent="0.2">
      <c r="A35" s="22"/>
      <c r="B35" s="54"/>
      <c r="C35" s="54"/>
      <c r="D35" s="54"/>
      <c r="E35" s="29"/>
      <c r="F35" s="22"/>
    </row>
    <row r="36" spans="1:6" ht="14.25" x14ac:dyDescent="0.2">
      <c r="A36" s="22"/>
      <c r="B36" s="54" t="s">
        <v>136</v>
      </c>
      <c r="C36" s="54"/>
      <c r="D36" s="54"/>
      <c r="E36" s="29"/>
      <c r="F36" s="22"/>
    </row>
    <row r="37" spans="1:6" ht="14.25" x14ac:dyDescent="0.2">
      <c r="A37" s="22"/>
      <c r="B37" s="54"/>
      <c r="C37" s="54"/>
      <c r="D37" s="54"/>
      <c r="E37" s="29"/>
      <c r="F37" s="22"/>
    </row>
    <row r="38" spans="1:6" ht="14.25" x14ac:dyDescent="0.2">
      <c r="A38" s="22"/>
      <c r="B38" s="54" t="s">
        <v>137</v>
      </c>
      <c r="C38" s="54"/>
      <c r="D38" s="54"/>
      <c r="E38" s="29"/>
      <c r="F38" s="22"/>
    </row>
    <row r="39" spans="1:6" ht="14.25" x14ac:dyDescent="0.2">
      <c r="A39" s="22"/>
      <c r="B39" s="54"/>
      <c r="C39" s="54"/>
      <c r="D39" s="54"/>
      <c r="E39" s="29"/>
      <c r="F39" s="22"/>
    </row>
    <row r="40" spans="1:6" ht="14.25" x14ac:dyDescent="0.2">
      <c r="A40" s="22"/>
      <c r="B40" s="54" t="s">
        <v>138</v>
      </c>
      <c r="C40" s="54"/>
      <c r="D40" s="54"/>
      <c r="E40" s="29"/>
      <c r="F40" s="22"/>
    </row>
    <row r="41" spans="1:6" ht="14.25" x14ac:dyDescent="0.2">
      <c r="A41" s="22"/>
      <c r="B41" s="54"/>
      <c r="C41" s="54"/>
      <c r="D41" s="54"/>
      <c r="E41" s="29"/>
      <c r="F41" s="22"/>
    </row>
    <row r="42" spans="1:6" ht="14.25" x14ac:dyDescent="0.2">
      <c r="A42" s="22"/>
      <c r="B42" s="54"/>
      <c r="C42" s="54"/>
      <c r="D42" s="54"/>
      <c r="E42" s="29"/>
      <c r="F42" s="22"/>
    </row>
    <row r="43" spans="1:6" ht="14.25" x14ac:dyDescent="0.2">
      <c r="A43" s="22"/>
      <c r="B43" s="54"/>
      <c r="C43" s="54"/>
      <c r="D43" s="54"/>
      <c r="E43" s="29"/>
      <c r="F43" s="22"/>
    </row>
    <row r="44" spans="1:6" ht="14.25" x14ac:dyDescent="0.2">
      <c r="A44" s="22"/>
      <c r="B44" s="54"/>
      <c r="C44" s="54"/>
      <c r="D44" s="54"/>
      <c r="E44" s="29"/>
      <c r="F44" s="22"/>
    </row>
    <row r="45" spans="1:6" ht="14.25" x14ac:dyDescent="0.2">
      <c r="A45" s="22"/>
      <c r="B45" s="54"/>
      <c r="C45" s="54"/>
      <c r="D45" s="54"/>
      <c r="E45" s="29"/>
      <c r="F45" s="22"/>
    </row>
    <row r="46" spans="1:6" ht="14.25" x14ac:dyDescent="0.2">
      <c r="A46" s="22"/>
      <c r="B46" s="54"/>
      <c r="C46" s="54"/>
      <c r="D46" s="54"/>
      <c r="E46" s="29"/>
      <c r="F46" s="22"/>
    </row>
    <row r="47" spans="1:6" ht="14.25" x14ac:dyDescent="0.2">
      <c r="A47" s="22"/>
      <c r="B47" s="54"/>
      <c r="C47" s="54"/>
      <c r="D47" s="54"/>
      <c r="E47" s="29"/>
      <c r="F47" s="22"/>
    </row>
    <row r="48" spans="1:6" ht="14.25" x14ac:dyDescent="0.2">
      <c r="A48" s="22"/>
      <c r="B48" s="54"/>
      <c r="C48" s="54"/>
      <c r="D48" s="54"/>
      <c r="E48" s="29"/>
      <c r="F48" s="22"/>
    </row>
    <row r="49" spans="1:6" ht="14.25" x14ac:dyDescent="0.2">
      <c r="A49" s="22"/>
      <c r="B49" s="54"/>
      <c r="C49" s="54"/>
      <c r="D49" s="54"/>
      <c r="E49" s="29"/>
      <c r="F49" s="22"/>
    </row>
    <row r="50" spans="1:6" ht="14.25" x14ac:dyDescent="0.2">
      <c r="A50" s="22"/>
      <c r="B50" s="54"/>
      <c r="C50" s="54"/>
      <c r="D50" s="54"/>
      <c r="E50" s="29"/>
      <c r="F50" s="22"/>
    </row>
    <row r="51" spans="1:6" ht="14.25" x14ac:dyDescent="0.2">
      <c r="A51" s="22"/>
      <c r="B51" s="54"/>
      <c r="C51" s="54"/>
      <c r="D51" s="54"/>
      <c r="E51" s="29"/>
      <c r="F51" s="22"/>
    </row>
    <row r="52" spans="1:6" ht="14.25" x14ac:dyDescent="0.2">
      <c r="A52" s="22"/>
      <c r="B52" s="54"/>
      <c r="C52" s="54"/>
      <c r="D52" s="54"/>
      <c r="E52" s="29"/>
      <c r="F52" s="22"/>
    </row>
    <row r="53" spans="1:6" ht="14.25" x14ac:dyDescent="0.2">
      <c r="A53" s="22"/>
      <c r="B53" s="54"/>
      <c r="C53" s="54"/>
      <c r="D53" s="54"/>
      <c r="E53" s="29"/>
      <c r="F53" s="22"/>
    </row>
    <row r="54" spans="1:6" ht="14.25" x14ac:dyDescent="0.2">
      <c r="A54" s="22"/>
      <c r="B54" s="54"/>
      <c r="C54" s="54"/>
      <c r="D54" s="54"/>
      <c r="E54" s="29"/>
      <c r="F54" s="22"/>
    </row>
    <row r="55" spans="1:6" ht="14.25" x14ac:dyDescent="0.2">
      <c r="A55" s="22"/>
      <c r="B55" s="54"/>
      <c r="C55" s="54"/>
      <c r="D55" s="54"/>
      <c r="E55" s="29"/>
      <c r="F55" s="22"/>
    </row>
    <row r="56" spans="1:6" ht="14.25" x14ac:dyDescent="0.2">
      <c r="A56" s="22"/>
      <c r="B56" s="54"/>
      <c r="C56" s="54"/>
      <c r="D56" s="54"/>
      <c r="E56" s="29"/>
      <c r="F56" s="22"/>
    </row>
    <row r="57" spans="1:6" ht="14.25" x14ac:dyDescent="0.2">
      <c r="A57" s="22"/>
      <c r="B57" s="54"/>
      <c r="C57" s="54"/>
      <c r="D57" s="54"/>
      <c r="E57" s="29"/>
      <c r="F57" s="22"/>
    </row>
    <row r="58" spans="1:6" ht="14.25" x14ac:dyDescent="0.2">
      <c r="A58" s="22"/>
      <c r="B58" s="54"/>
      <c r="C58" s="54"/>
      <c r="D58" s="54"/>
      <c r="E58" s="29"/>
      <c r="F58" s="22"/>
    </row>
    <row r="59" spans="1:6" ht="14.25" x14ac:dyDescent="0.2">
      <c r="A59" s="22"/>
      <c r="B59" s="54"/>
      <c r="C59" s="54"/>
      <c r="D59" s="54"/>
      <c r="E59" s="29"/>
      <c r="F59" s="22"/>
    </row>
    <row r="60" spans="1:6" ht="14.25" x14ac:dyDescent="0.2">
      <c r="A60" s="22"/>
      <c r="B60" s="54"/>
      <c r="C60" s="54"/>
      <c r="D60" s="54"/>
      <c r="E60" s="29"/>
      <c r="F60" s="22"/>
    </row>
    <row r="61" spans="1:6" ht="14.25" x14ac:dyDescent="0.2">
      <c r="A61" s="22"/>
      <c r="B61" s="54"/>
      <c r="C61" s="54"/>
      <c r="D61" s="54"/>
      <c r="E61" s="29"/>
      <c r="F61" s="22"/>
    </row>
    <row r="62" spans="1:6" ht="14.25" x14ac:dyDescent="0.2">
      <c r="A62" s="22"/>
      <c r="B62" s="54"/>
      <c r="C62" s="54"/>
      <c r="D62" s="54"/>
      <c r="E62" s="29"/>
      <c r="F62" s="22"/>
    </row>
    <row r="63" spans="1:6" ht="14.25" x14ac:dyDescent="0.2">
      <c r="A63" s="22"/>
      <c r="B63" s="54"/>
      <c r="C63" s="54"/>
      <c r="D63" s="54"/>
      <c r="E63" s="29"/>
      <c r="F63" s="22"/>
    </row>
    <row r="64" spans="1:6" ht="14.25" x14ac:dyDescent="0.2">
      <c r="A64" s="22"/>
      <c r="B64" s="54"/>
      <c r="C64" s="54"/>
      <c r="D64" s="54"/>
      <c r="E64" s="29"/>
      <c r="F64" s="22"/>
    </row>
    <row r="65" spans="1:6" ht="14.25" x14ac:dyDescent="0.2">
      <c r="A65" s="22"/>
      <c r="B65" s="54"/>
      <c r="C65" s="54"/>
      <c r="D65" s="54"/>
      <c r="E65" s="29"/>
      <c r="F65" s="22"/>
    </row>
    <row r="66" spans="1:6" ht="14.25" x14ac:dyDescent="0.2">
      <c r="A66" s="22"/>
      <c r="B66" s="54"/>
      <c r="C66" s="54"/>
      <c r="D66" s="54"/>
      <c r="E66" s="29"/>
      <c r="F66" s="22"/>
    </row>
    <row r="67" spans="1:6" ht="14.25" x14ac:dyDescent="0.2">
      <c r="A67" s="22"/>
      <c r="B67" s="54"/>
      <c r="C67" s="54"/>
      <c r="D67" s="54"/>
      <c r="E67" s="29"/>
      <c r="F67" s="22"/>
    </row>
    <row r="68" spans="1:6" ht="13.5" customHeight="1" x14ac:dyDescent="0.2">
      <c r="A68" s="22"/>
      <c r="B68" s="54"/>
      <c r="C68" s="54"/>
      <c r="D68" s="54"/>
      <c r="E68" s="29"/>
      <c r="F68" s="22"/>
    </row>
    <row r="69" spans="1:6" ht="13.5" customHeight="1" x14ac:dyDescent="0.2">
      <c r="A69" s="22"/>
      <c r="B69" s="26" t="s">
        <v>20</v>
      </c>
      <c r="C69" s="27"/>
      <c r="D69" s="27"/>
      <c r="E69" s="30">
        <f>6.75*285</f>
        <v>1923.75</v>
      </c>
      <c r="F69" s="22"/>
    </row>
    <row r="70" spans="1:6" ht="13.5" customHeight="1" x14ac:dyDescent="0.2">
      <c r="A70" s="22"/>
      <c r="B70" s="35" t="s">
        <v>17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18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19</v>
      </c>
      <c r="C72" s="27"/>
      <c r="D72" s="27"/>
      <c r="E72" s="30">
        <f>SUM(E69:E71)</f>
        <v>1923.75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96.19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191.89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21</v>
      </c>
      <c r="C76" s="27"/>
      <c r="D76" s="27"/>
      <c r="E76" s="34">
        <f>SUM(E72:E74)</f>
        <v>2211.83</v>
      </c>
      <c r="F76" s="22"/>
    </row>
    <row r="77" spans="1:6" ht="15.75" thickTop="1" x14ac:dyDescent="0.2">
      <c r="A77" s="22"/>
      <c r="B77" s="56"/>
      <c r="C77" s="56"/>
      <c r="D77" s="56"/>
      <c r="E77" s="37"/>
      <c r="F77" s="22"/>
    </row>
    <row r="78" spans="1:6" ht="15" x14ac:dyDescent="0.2">
      <c r="A78" s="22"/>
      <c r="B78" s="55" t="s">
        <v>23</v>
      </c>
      <c r="C78" s="55"/>
      <c r="D78" s="55"/>
      <c r="E78" s="37">
        <v>0</v>
      </c>
      <c r="F78" s="22"/>
    </row>
    <row r="79" spans="1:6" ht="15" x14ac:dyDescent="0.2">
      <c r="A79" s="22"/>
      <c r="B79" s="56"/>
      <c r="C79" s="56"/>
      <c r="D79" s="56"/>
      <c r="E79" s="37"/>
      <c r="F79" s="22"/>
    </row>
    <row r="80" spans="1:6" ht="19.5" customHeight="1" x14ac:dyDescent="0.2">
      <c r="A80" s="22"/>
      <c r="B80" s="38" t="s">
        <v>22</v>
      </c>
      <c r="C80" s="39"/>
      <c r="D80" s="39"/>
      <c r="E80" s="40">
        <f>E76-E78</f>
        <v>2211.83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0"/>
      <c r="C83" s="60"/>
      <c r="D83" s="60"/>
      <c r="E83" s="60"/>
      <c r="F83" s="22"/>
    </row>
    <row r="84" spans="1:6" ht="14.25" x14ac:dyDescent="0.2">
      <c r="A84" s="53" t="s">
        <v>45</v>
      </c>
      <c r="B84" s="53"/>
      <c r="C84" s="53"/>
      <c r="D84" s="53"/>
      <c r="E84" s="53"/>
      <c r="F84" s="53"/>
    </row>
    <row r="85" spans="1:6" ht="14.25" x14ac:dyDescent="0.2">
      <c r="A85" s="51" t="s">
        <v>71</v>
      </c>
      <c r="B85" s="51"/>
      <c r="C85" s="51"/>
      <c r="D85" s="51"/>
      <c r="E85" s="51"/>
      <c r="F85" s="5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1"/>
      <c r="C87" s="61"/>
      <c r="D87" s="61"/>
      <c r="E87" s="61"/>
      <c r="F87" s="22"/>
    </row>
    <row r="88" spans="1:6" ht="15" x14ac:dyDescent="0.2">
      <c r="A88" s="52" t="s">
        <v>8</v>
      </c>
      <c r="B88" s="52"/>
      <c r="C88" s="52"/>
      <c r="D88" s="52"/>
      <c r="E88" s="52"/>
      <c r="F88" s="52"/>
    </row>
    <row r="90" spans="1:6" ht="39.75" customHeight="1" x14ac:dyDescent="0.2">
      <c r="B90" s="58"/>
      <c r="C90" s="59"/>
      <c r="D90" s="59"/>
    </row>
    <row r="91" spans="1:6" ht="13.5" customHeight="1" x14ac:dyDescent="0.2"/>
    <row r="92" spans="1:6" x14ac:dyDescent="0.2">
      <c r="B92" s="17"/>
      <c r="C92" s="17"/>
      <c r="D92" s="17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7:B79 B12:B20 B33:B68" xr:uid="{31C6FD4E-8A96-4763-BD2E-DFDF5E0017F2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">
    <pageSetUpPr fitToPage="1"/>
  </sheetPr>
  <dimension ref="A1:D45"/>
  <sheetViews>
    <sheetView view="pageBreakPreview" zoomScaleNormal="100" workbookViewId="0">
      <selection activeCell="F42" sqref="F4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2" t="s">
        <v>1</v>
      </c>
      <c r="C1" s="62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B3" s="14"/>
      <c r="C3" s="14"/>
      <c r="D3" s="7"/>
    </row>
    <row r="4" spans="1:4" ht="13.5" thickBot="1" x14ac:dyDescent="0.25">
      <c r="A4" s="6"/>
      <c r="B4" s="49"/>
      <c r="C4" s="48" t="s">
        <v>3</v>
      </c>
      <c r="D4" s="7"/>
    </row>
    <row r="5" spans="1:4" x14ac:dyDescent="0.2">
      <c r="A5" s="6"/>
      <c r="B5" s="15"/>
      <c r="C5" s="42" t="s">
        <v>44</v>
      </c>
      <c r="D5" s="7"/>
    </row>
    <row r="6" spans="1:4" x14ac:dyDescent="0.2">
      <c r="A6" s="6"/>
      <c r="B6" s="15"/>
      <c r="C6" s="8" t="s">
        <v>12</v>
      </c>
      <c r="D6" s="7"/>
    </row>
    <row r="7" spans="1:4" x14ac:dyDescent="0.2">
      <c r="A7" s="6"/>
      <c r="B7" s="15"/>
      <c r="C7" s="8" t="s">
        <v>24</v>
      </c>
      <c r="D7" s="7"/>
    </row>
    <row r="8" spans="1:4" x14ac:dyDescent="0.2">
      <c r="A8" s="6"/>
      <c r="B8" s="15"/>
      <c r="C8" s="8" t="s">
        <v>25</v>
      </c>
      <c r="D8" s="7"/>
    </row>
    <row r="9" spans="1:4" x14ac:dyDescent="0.2">
      <c r="A9" s="6"/>
      <c r="B9" s="15"/>
      <c r="C9" s="8" t="s">
        <v>74</v>
      </c>
      <c r="D9" s="7"/>
    </row>
    <row r="10" spans="1:4" x14ac:dyDescent="0.2">
      <c r="A10" s="6"/>
      <c r="B10" s="15"/>
      <c r="C10" s="8" t="s">
        <v>75</v>
      </c>
      <c r="D10" s="7"/>
    </row>
    <row r="11" spans="1:4" x14ac:dyDescent="0.2">
      <c r="A11" s="6"/>
      <c r="B11" s="15"/>
      <c r="C11" s="8" t="s">
        <v>2</v>
      </c>
      <c r="D11" s="7"/>
    </row>
    <row r="12" spans="1:4" x14ac:dyDescent="0.2">
      <c r="A12" s="6"/>
      <c r="B12" s="15"/>
      <c r="C12" s="8" t="s">
        <v>27</v>
      </c>
      <c r="D12" s="7"/>
    </row>
    <row r="13" spans="1:4" x14ac:dyDescent="0.2">
      <c r="A13" s="6"/>
      <c r="B13" s="15"/>
      <c r="C13" s="8" t="s">
        <v>9</v>
      </c>
      <c r="D13" s="7"/>
    </row>
    <row r="14" spans="1:4" x14ac:dyDescent="0.2">
      <c r="A14" s="6"/>
      <c r="B14" s="15"/>
      <c r="C14" s="8" t="s">
        <v>28</v>
      </c>
      <c r="D14" s="7"/>
    </row>
    <row r="15" spans="1:4" x14ac:dyDescent="0.2">
      <c r="A15" s="6"/>
      <c r="B15" s="15"/>
      <c r="C15" s="8" t="s">
        <v>26</v>
      </c>
      <c r="D15" s="7"/>
    </row>
    <row r="16" spans="1:4" x14ac:dyDescent="0.2">
      <c r="A16" s="6"/>
      <c r="B16" s="15"/>
      <c r="C16" s="8" t="s">
        <v>29</v>
      </c>
      <c r="D16" s="7"/>
    </row>
    <row r="17" spans="1:4" x14ac:dyDescent="0.2">
      <c r="A17" s="6"/>
      <c r="B17" s="15"/>
      <c r="C17" s="8" t="s">
        <v>30</v>
      </c>
      <c r="D17" s="7"/>
    </row>
    <row r="18" spans="1:4" x14ac:dyDescent="0.2">
      <c r="A18" s="6"/>
      <c r="B18" s="15"/>
      <c r="C18" s="8" t="s">
        <v>11</v>
      </c>
      <c r="D18" s="7"/>
    </row>
    <row r="19" spans="1:4" x14ac:dyDescent="0.2">
      <c r="A19" s="6"/>
      <c r="B19" s="15"/>
      <c r="C19" s="8" t="s">
        <v>10</v>
      </c>
      <c r="D19" s="7"/>
    </row>
    <row r="20" spans="1:4" x14ac:dyDescent="0.2">
      <c r="A20" s="6"/>
      <c r="B20" s="15"/>
      <c r="C20" s="8" t="s">
        <v>76</v>
      </c>
      <c r="D20" s="7"/>
    </row>
    <row r="21" spans="1:4" x14ac:dyDescent="0.2">
      <c r="A21" s="6"/>
      <c r="B21" s="15"/>
      <c r="C21" s="8" t="s">
        <v>77</v>
      </c>
      <c r="D21" s="7"/>
    </row>
    <row r="22" spans="1:4" x14ac:dyDescent="0.2">
      <c r="A22" s="6"/>
      <c r="B22" s="15"/>
      <c r="C22" s="8" t="s">
        <v>78</v>
      </c>
      <c r="D22" s="7"/>
    </row>
    <row r="23" spans="1:4" x14ac:dyDescent="0.2">
      <c r="A23" s="6"/>
      <c r="B23" s="15"/>
      <c r="C23" s="8" t="s">
        <v>79</v>
      </c>
      <c r="D23" s="7"/>
    </row>
    <row r="24" spans="1:4" x14ac:dyDescent="0.2">
      <c r="A24" s="6"/>
      <c r="B24" s="15"/>
      <c r="C24" s="9" t="s">
        <v>32</v>
      </c>
      <c r="D24" s="7"/>
    </row>
    <row r="25" spans="1:4" x14ac:dyDescent="0.2">
      <c r="A25" s="6"/>
      <c r="B25" s="15"/>
      <c r="C25" s="9" t="s">
        <v>34</v>
      </c>
      <c r="D25" s="7"/>
    </row>
    <row r="26" spans="1:4" x14ac:dyDescent="0.2">
      <c r="A26" s="6"/>
      <c r="B26" s="15"/>
      <c r="C26" s="9" t="s">
        <v>33</v>
      </c>
      <c r="D26" s="7"/>
    </row>
    <row r="27" spans="1:4" x14ac:dyDescent="0.2">
      <c r="A27" s="6"/>
      <c r="B27" s="15"/>
      <c r="C27" s="9" t="s">
        <v>35</v>
      </c>
      <c r="D27" s="7"/>
    </row>
    <row r="28" spans="1:4" x14ac:dyDescent="0.2">
      <c r="A28" s="6"/>
      <c r="B28" s="15"/>
      <c r="C28" s="9" t="s">
        <v>31</v>
      </c>
      <c r="D28" s="7"/>
    </row>
    <row r="29" spans="1:4" x14ac:dyDescent="0.2">
      <c r="A29" s="6"/>
      <c r="B29" s="15"/>
      <c r="C29" s="9" t="s">
        <v>36</v>
      </c>
      <c r="D29" s="7"/>
    </row>
    <row r="30" spans="1:4" x14ac:dyDescent="0.2">
      <c r="A30" s="6"/>
      <c r="B30" s="15"/>
      <c r="C30" s="9" t="s">
        <v>80</v>
      </c>
      <c r="D30" s="7"/>
    </row>
    <row r="31" spans="1:4" x14ac:dyDescent="0.2">
      <c r="A31" s="6"/>
      <c r="B31" s="15"/>
      <c r="C31" s="8" t="s">
        <v>37</v>
      </c>
      <c r="D31" s="7"/>
    </row>
    <row r="32" spans="1:4" x14ac:dyDescent="0.2">
      <c r="A32" s="6"/>
      <c r="B32" s="15"/>
      <c r="C32" s="8" t="s">
        <v>81</v>
      </c>
      <c r="D32" s="7"/>
    </row>
    <row r="33" spans="1:4" x14ac:dyDescent="0.2">
      <c r="A33" s="6"/>
      <c r="B33" s="15"/>
      <c r="C33" s="8" t="s">
        <v>82</v>
      </c>
      <c r="D33" s="7"/>
    </row>
    <row r="34" spans="1:4" x14ac:dyDescent="0.2">
      <c r="A34" s="6"/>
      <c r="B34" s="15"/>
      <c r="C34" s="8" t="s">
        <v>43</v>
      </c>
      <c r="D34" s="7"/>
    </row>
    <row r="35" spans="1:4" x14ac:dyDescent="0.2">
      <c r="A35" s="6"/>
      <c r="B35" s="15"/>
      <c r="C35" s="8" t="s">
        <v>14</v>
      </c>
      <c r="D35" s="7"/>
    </row>
    <row r="36" spans="1:4" x14ac:dyDescent="0.2">
      <c r="A36" s="6"/>
      <c r="B36" s="15"/>
      <c r="C36" s="8"/>
      <c r="D36" s="7"/>
    </row>
    <row r="37" spans="1:4" x14ac:dyDescent="0.2">
      <c r="A37" s="6"/>
      <c r="B37" s="15"/>
      <c r="C37" s="42" t="s">
        <v>13</v>
      </c>
      <c r="D37" s="7"/>
    </row>
    <row r="38" spans="1:4" x14ac:dyDescent="0.2">
      <c r="A38" s="6"/>
      <c r="B38" s="15"/>
      <c r="C38" s="8" t="s">
        <v>40</v>
      </c>
      <c r="D38" s="7"/>
    </row>
    <row r="39" spans="1:4" x14ac:dyDescent="0.2">
      <c r="A39" s="50"/>
      <c r="B39" s="15"/>
      <c r="C39" s="8" t="s">
        <v>41</v>
      </c>
      <c r="D39" s="50"/>
    </row>
    <row r="40" spans="1:4" x14ac:dyDescent="0.2">
      <c r="B40" s="15"/>
      <c r="C40" s="8" t="s">
        <v>42</v>
      </c>
    </row>
    <row r="41" spans="1:4" x14ac:dyDescent="0.2">
      <c r="B41" s="15"/>
      <c r="C41" s="10" t="s">
        <v>38</v>
      </c>
    </row>
    <row r="42" spans="1:4" x14ac:dyDescent="0.2">
      <c r="B42" s="15"/>
      <c r="C42" s="7" t="s">
        <v>15</v>
      </c>
    </row>
    <row r="43" spans="1:4" x14ac:dyDescent="0.2">
      <c r="B43" s="15"/>
      <c r="C43" s="10" t="s">
        <v>39</v>
      </c>
    </row>
    <row r="44" spans="1:4" x14ac:dyDescent="0.2">
      <c r="B44" s="15"/>
      <c r="C44" s="8"/>
    </row>
    <row r="45" spans="1:4" ht="13.5" thickBot="1" x14ac:dyDescent="0.25">
      <c r="B45" s="16"/>
      <c r="C45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29</vt:i4>
      </vt:variant>
    </vt:vector>
  </HeadingPairs>
  <TitlesOfParts>
    <vt:vector size="41" baseType="lpstr">
      <vt:lpstr>30-09-13</vt:lpstr>
      <vt:lpstr>12-03-14</vt:lpstr>
      <vt:lpstr>29-04-14</vt:lpstr>
      <vt:lpstr>06-02-17</vt:lpstr>
      <vt:lpstr>21-07-17</vt:lpstr>
      <vt:lpstr>25-03-18</vt:lpstr>
      <vt:lpstr>31-08-18</vt:lpstr>
      <vt:lpstr>19-04-19</vt:lpstr>
      <vt:lpstr>06-03-20</vt:lpstr>
      <vt:lpstr>24-07-20</vt:lpstr>
      <vt:lpstr>02-12-20</vt:lpstr>
      <vt:lpstr>Activités</vt:lpstr>
      <vt:lpstr>'02-12-20'!Liste_Activités</vt:lpstr>
      <vt:lpstr>'06-02-17'!Liste_Activités</vt:lpstr>
      <vt:lpstr>'06-03-20'!Liste_Activités</vt:lpstr>
      <vt:lpstr>'19-04-19'!Liste_Activités</vt:lpstr>
      <vt:lpstr>'21-07-17'!Liste_Activités</vt:lpstr>
      <vt:lpstr>'24-07-20'!Liste_Activités</vt:lpstr>
      <vt:lpstr>'25-03-18'!Liste_Activités</vt:lpstr>
      <vt:lpstr>'31-08-18'!Liste_Activités</vt:lpstr>
      <vt:lpstr>Liste_Activités</vt:lpstr>
      <vt:lpstr>'02-12-20'!Print_Area</vt:lpstr>
      <vt:lpstr>'06-02-17'!Print_Area</vt:lpstr>
      <vt:lpstr>'06-03-20'!Print_Area</vt:lpstr>
      <vt:lpstr>'19-04-19'!Print_Area</vt:lpstr>
      <vt:lpstr>'21-07-17'!Print_Area</vt:lpstr>
      <vt:lpstr>'24-07-20'!Print_Area</vt:lpstr>
      <vt:lpstr>'25-03-18'!Print_Area</vt:lpstr>
      <vt:lpstr>'31-08-18'!Print_Area</vt:lpstr>
      <vt:lpstr>'02-12-20'!Zone_d_impression</vt:lpstr>
      <vt:lpstr>'06-02-17'!Zone_d_impression</vt:lpstr>
      <vt:lpstr>'06-03-20'!Zone_d_impression</vt:lpstr>
      <vt:lpstr>'12-03-14'!Zone_d_impression</vt:lpstr>
      <vt:lpstr>'19-04-19'!Zone_d_impression</vt:lpstr>
      <vt:lpstr>'21-07-17'!Zone_d_impression</vt:lpstr>
      <vt:lpstr>'24-07-20'!Zone_d_impression</vt:lpstr>
      <vt:lpstr>'25-03-18'!Zone_d_impression</vt:lpstr>
      <vt:lpstr>'29-04-14'!Zone_d_impression</vt:lpstr>
      <vt:lpstr>'30-09-13'!Zone_d_impression</vt:lpstr>
      <vt:lpstr>'31-08-18'!Zone_d_impression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GCFiscalite</cp:lastModifiedBy>
  <cp:lastPrinted>2020-12-02T18:42:05Z</cp:lastPrinted>
  <dcterms:created xsi:type="dcterms:W3CDTF">1996-11-05T19:10:39Z</dcterms:created>
  <dcterms:modified xsi:type="dcterms:W3CDTF">2020-12-02T18:42:33Z</dcterms:modified>
</cp:coreProperties>
</file>