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rofessionnel\GC Fiscalité Plus Inc\Administration\Facturation\"/>
    </mc:Choice>
  </mc:AlternateContent>
  <xr:revisionPtr revIDLastSave="0" documentId="13_ncr:1_{26D97C13-8984-43AD-8959-7F3505152E4B}" xr6:coauthVersionLast="47" xr6:coauthVersionMax="47" xr10:uidLastSave="{00000000-0000-0000-0000-000000000000}"/>
  <bookViews>
    <workbookView xWindow="-120" yWindow="-120" windowWidth="38640" windowHeight="15840" activeTab="9" xr2:uid="{00000000-000D-0000-FFFF-FFFF00000000}"/>
  </bookViews>
  <sheets>
    <sheet name="24-11-16" sheetId="4" r:id="rId1"/>
    <sheet name="07-02-17" sheetId="6" r:id="rId2"/>
    <sheet name="05-03-19" sheetId="7" r:id="rId3"/>
    <sheet name="19-04-19" sheetId="8" r:id="rId4"/>
    <sheet name="01-10-19" sheetId="9" r:id="rId5"/>
    <sheet name="16-12-19" sheetId="10" r:id="rId6"/>
    <sheet name="06-03-20" sheetId="11" r:id="rId7"/>
    <sheet name="28-05-20" sheetId="12" r:id="rId8"/>
    <sheet name="29-01-21" sheetId="13" r:id="rId9"/>
    <sheet name="05-05-21" sheetId="14" r:id="rId10"/>
    <sheet name="Activités" sheetId="5" r:id="rId11"/>
  </sheets>
  <definedNames>
    <definedName name="Liste_Activités">Activités!$C$5:$C$45</definedName>
    <definedName name="Print_Area" localSheetId="4">'01-10-19'!$A$1:$F$88</definedName>
    <definedName name="Print_Area" localSheetId="2">'05-03-19'!$A$1:$F$89</definedName>
    <definedName name="Print_Area" localSheetId="9">'05-05-21'!$A$1:$F$89</definedName>
    <definedName name="Print_Area" localSheetId="6">'06-03-20'!$A$1:$F$89</definedName>
    <definedName name="Print_Area" localSheetId="1">'07-02-17'!$A$1:$F$89</definedName>
    <definedName name="Print_Area" localSheetId="5">'16-12-19'!$A$1:$F$88</definedName>
    <definedName name="Print_Area" localSheetId="3">'19-04-19'!$A$1:$F$88</definedName>
    <definedName name="Print_Area" localSheetId="0">'24-11-16'!$A$1:$F$89</definedName>
    <definedName name="Print_Area" localSheetId="7">'28-05-20'!$A$1:$F$89</definedName>
    <definedName name="Print_Area" localSheetId="8">'29-01-21'!$A$1:$F$89</definedName>
    <definedName name="Print_Area" localSheetId="10">Activités!$A$1:$D$45</definedName>
    <definedName name="_xlnm.Print_Area" localSheetId="4">'01-10-19'!$A$1:$F$88</definedName>
    <definedName name="_xlnm.Print_Area" localSheetId="2">'05-03-19'!$A$1:$F$89</definedName>
    <definedName name="_xlnm.Print_Area" localSheetId="9">'05-05-21'!$A$1:$F$89</definedName>
    <definedName name="_xlnm.Print_Area" localSheetId="6">'06-03-20'!$A$1:$F$89</definedName>
    <definedName name="_xlnm.Print_Area" localSheetId="1">'07-02-17'!$A$1:$F$89</definedName>
    <definedName name="_xlnm.Print_Area" localSheetId="5">'16-12-19'!$A$1:$F$88</definedName>
    <definedName name="_xlnm.Print_Area" localSheetId="3">'19-04-19'!$A$1:$F$88</definedName>
    <definedName name="_xlnm.Print_Area" localSheetId="0">'24-11-16'!$A$1:$F$89</definedName>
    <definedName name="_xlnm.Print_Area" localSheetId="7">'28-05-20'!$A$1:$F$89</definedName>
    <definedName name="_xlnm.Print_Area" localSheetId="8">'29-01-21'!$A$1:$F$89</definedName>
    <definedName name="Zone_impres_MI" localSheetId="4">#REF!</definedName>
    <definedName name="Zone_impres_MI" localSheetId="2">#REF!</definedName>
    <definedName name="Zone_impres_MI" localSheetId="9">#REF!</definedName>
    <definedName name="Zone_impres_MI" localSheetId="6">#REF!</definedName>
    <definedName name="Zone_impres_MI" localSheetId="1">#REF!</definedName>
    <definedName name="Zone_impres_MI" localSheetId="5">#REF!</definedName>
    <definedName name="Zone_impres_MI" localSheetId="3">#REF!</definedName>
    <definedName name="Zone_impres_MI" localSheetId="7">#REF!</definedName>
    <definedName name="Zone_impres_MI" localSheetId="8">#REF!</definedName>
    <definedName name="Zone_impres_MI">#REF!</definedName>
  </definedNames>
  <calcPr calcId="191029" concurrentCalc="0"/>
</workbook>
</file>

<file path=xl/calcChain.xml><?xml version="1.0" encoding="utf-8"?>
<calcChain xmlns="http://schemas.openxmlformats.org/spreadsheetml/2006/main">
  <c r="E69" i="14" l="1"/>
  <c r="E72" i="14"/>
  <c r="E73" i="14"/>
  <c r="E74" i="14"/>
  <c r="E76" i="14"/>
  <c r="E80" i="14"/>
  <c r="E69" i="13"/>
  <c r="E72" i="13"/>
  <c r="E73" i="13"/>
  <c r="E74" i="13"/>
  <c r="E76" i="13"/>
  <c r="E80" i="13"/>
  <c r="E69" i="12"/>
  <c r="E72" i="12"/>
  <c r="E73" i="12"/>
  <c r="E74" i="12"/>
  <c r="E76" i="12"/>
  <c r="E80" i="12"/>
  <c r="E69" i="11"/>
  <c r="E72" i="11"/>
  <c r="E73" i="11"/>
  <c r="E74" i="11"/>
  <c r="E76" i="11"/>
  <c r="E80" i="11"/>
  <c r="E68" i="10"/>
  <c r="E71" i="10"/>
  <c r="E72" i="10"/>
  <c r="E73" i="10"/>
  <c r="E75" i="10"/>
  <c r="E79" i="10"/>
  <c r="E68" i="9"/>
  <c r="E71" i="9"/>
  <c r="E72" i="9"/>
  <c r="E73" i="9"/>
  <c r="E75" i="9"/>
  <c r="E79" i="9"/>
  <c r="E68" i="8"/>
  <c r="E71" i="8"/>
  <c r="E72" i="8"/>
  <c r="E73" i="8"/>
  <c r="E75" i="8"/>
  <c r="E79" i="8"/>
  <c r="E69" i="7"/>
  <c r="E72" i="7"/>
  <c r="E73" i="7"/>
  <c r="E74" i="7"/>
  <c r="E76" i="7"/>
  <c r="E80" i="7"/>
  <c r="E69" i="6"/>
  <c r="E72" i="6"/>
  <c r="E73" i="6"/>
  <c r="E74" i="6"/>
  <c r="E76" i="6"/>
  <c r="E80" i="6"/>
  <c r="E69" i="4"/>
  <c r="E72" i="4"/>
  <c r="E74" i="4"/>
  <c r="E73" i="4"/>
  <c r="E76" i="4"/>
  <c r="E80" i="4"/>
</calcChain>
</file>

<file path=xl/sharedStrings.xml><?xml version="1.0" encoding="utf-8"?>
<sst xmlns="http://schemas.openxmlformats.org/spreadsheetml/2006/main" count="269" uniqueCount="109">
  <si>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</si>
  <si>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</si>
  <si>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</si>
  <si>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</si>
  <si>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</si>
  <si>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</si>
  <si>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</si>
  <si>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</si>
  <si>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Rédaction d'un mémorandum fiscal pour mettre en place la réorganisation;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</si>
  <si>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</si>
  <si>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</si>
  <si>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</si>
  <si>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Conformité</t>
  </si>
  <si>
    <t xml:space="preserve"> - Rencontre avec vous pour la signature des documents préparés;</t>
  </si>
  <si>
    <t xml:space="preserve"> - 2ième révision de la T2 dans le dossier de xxx;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</si>
  <si>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</si>
  <si>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</si>
  <si>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</si>
  <si>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</si>
  <si>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</si>
  <si>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</si>
  <si>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</si>
  <si>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</si>
  <si>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nos bureaux de Boucherville;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</si>
  <si>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</si>
  <si>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</si>
  <si>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</si>
  <si>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Préparation d'un organigramme avant et après opérations;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</si>
  <si>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</si>
  <si>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</si>
  <si>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</si>
  <si>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</si>
  <si>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</si>
  <si>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</si>
  <si>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Préparation des formulaires de CDC T2054 et CO-502 requis;</t>
  </si>
  <si>
    <t xml:space="preserve"> - Préparer un sommaire de chèques à faire pour la séance de clôture</t>
  </si>
  <si>
    <t xml:space="preserve"> - Diverses discussions téléphoniques avec vous ;</t>
  </si>
  <si>
    <t xml:space="preserve"> - Révision de la T2 de et discussions avec les vérificateurs: dossier de xxx;</t>
  </si>
  <si>
    <t xml:space="preserve"> - Révision de la T3 et discussions avec les vérificateurs: dossier de xxx;</t>
  </si>
  <si>
    <t xml:space="preserve"> - Préparation de votre déclaration de revenu pour l'année d'imposition xxx;</t>
  </si>
  <si>
    <t xml:space="preserve"> - Préparation de votre déclaration de revenu et de celle de votre conjointe pour l'année d'imposition xxx;</t>
  </si>
  <si>
    <t xml:space="preserve"> - Préparation de la déclaration de revenu de la fiducie pour l'année d'imposition xxx;</t>
  </si>
  <si>
    <t xml:space="preserve"> - Lecture et rédaction de divers courriels avec les divers intervenants;</t>
  </si>
  <si>
    <t>Réorganisations et consultations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</si>
  <si>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</si>
  <si>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</si>
  <si>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</si>
  <si>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</si>
  <si>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Préparation du formulaire RC1 d'obtention du numéro d'entreprise fédéral pour la nouvelle société;</t>
  </si>
  <si>
    <t xml:space="preserve"> - Préparation de directives sur l'utilisation de votre nouvelle structure;</t>
  </si>
  <si>
    <t xml:space="preserve"> - Divers calculs effectués en lien avec la mise en place;</t>
  </si>
  <si>
    <t xml:space="preserve"> - Aide à la détermination de la juste valeur marchande;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</si>
  <si>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</si>
  <si>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</si>
  <si>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</si>
  <si>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Le 24 novembre 2016</t>
  </si>
  <si>
    <t>PIERRE CUSSON</t>
  </si>
  <si>
    <t>GAZTEK INC.</t>
  </si>
  <si>
    <t># 16259</t>
  </si>
  <si>
    <t>4050 boul. Le Corbusier #102
Laval (Québec) H7L 5R2</t>
  </si>
  <si>
    <t xml:space="preserve"> - Préparer un sommaire des différentes options et soumettre le tout par courriel ;</t>
  </si>
  <si>
    <t>Le 7 Février 2017</t>
  </si>
  <si>
    <t># 17021</t>
  </si>
  <si>
    <t xml:space="preserve"> - Discussion téléphonique avec vous pour vos questions sur le BAIIA ;</t>
  </si>
  <si>
    <t>Le 5 MARS 2019</t>
  </si>
  <si>
    <t># 19037</t>
  </si>
  <si>
    <t xml:space="preserve"> - Diverses discussions téléphoniques avec vous relativement à la vente de votre société ;</t>
  </si>
  <si>
    <t xml:space="preserve"> - Analyse de la lettre d'intention initiale, commentaires et modifications soumises ;</t>
  </si>
  <si>
    <t xml:space="preserve"> - Analyse de la lettre d'intention modifiée soumise, commentaires et modifications soumises ;</t>
  </si>
  <si>
    <t xml:space="preserve"> - Lecture et rédaction de divers courriels ;</t>
  </si>
  <si>
    <t>Le 19 AVRIL 2019</t>
  </si>
  <si>
    <t># 19115</t>
  </si>
  <si>
    <t xml:space="preserve"> - Analyse fiscale pour déterminer les impacts si n'inclut pas la bâtisse dans la transaction et les options pour contourner le problème et les honoraires rattachés, le cas échéant ;</t>
  </si>
  <si>
    <t xml:space="preserve"> - Discussions téléphoniques avec l'acheteur afin d'expliquer notre planification et de s'assurer que la compréhension est adéquate ;</t>
  </si>
  <si>
    <t xml:space="preserve"> - Analyse des différentes versions de documents d'entente à signer et formulation de commentaires sur les différentes versions ;</t>
  </si>
  <si>
    <t>Le 1ER OCTOBRE 2019</t>
  </si>
  <si>
    <t># 19231</t>
  </si>
  <si>
    <t>Facturation relativement aux travaux effectués depuis le 5 juillet 2019, notamment:</t>
  </si>
  <si>
    <t xml:space="preserve"> - Analyse des documents juridiques, commentaires et modifications, révision des différentes modifications au contrat de vente et demandes de corrections ;</t>
  </si>
  <si>
    <t xml:space="preserve"> - Travail avec vous et le notaire dans le cadre de la transaction à venir ;</t>
  </si>
  <si>
    <t xml:space="preserve"> - Diverses discussions téléphoniques avec vous et le notaire relativement à la vente de votre société ;</t>
  </si>
  <si>
    <t xml:space="preserve"> - Lecture et rédaction de divers courriels et réponse à diverses interrogations ;</t>
  </si>
  <si>
    <t># 19304</t>
  </si>
  <si>
    <t>Le 16 DÉCEMBRE 2019</t>
  </si>
  <si>
    <t xml:space="preserve"> - Diverses discussions téléphoniques avec vous, votre avocate et le notaire relativement à la vente de votre société ;</t>
  </si>
  <si>
    <t xml:space="preserve"> - Analyse de l'admissibilité à l'exonération pour gain en capital et des gestes à poser ;</t>
  </si>
  <si>
    <t xml:space="preserve"> - Analyse à jour des impacts fiscaux à prévoir et simulations requises pour répondre aux différentes questions ;</t>
  </si>
  <si>
    <t>Le 6 MARS 2020</t>
  </si>
  <si>
    <t># 20023</t>
  </si>
  <si>
    <t xml:space="preserve"> - Diverses discussions téléphoniques avec vous dans le cadre de la vente de votre société ;</t>
  </si>
  <si>
    <r>
      <t xml:space="preserve">Facturation relativement aux travaux effectués </t>
    </r>
    <r>
      <rPr>
        <u/>
        <sz val="11"/>
        <color rgb="FF625850"/>
        <rFont val="Verdana"/>
        <family val="2"/>
      </rPr>
      <t>depuis le 16 décembre 2019</t>
    </r>
    <r>
      <rPr>
        <sz val="11"/>
        <color rgb="FF625850"/>
        <rFont val="Verdana"/>
        <family val="2"/>
      </rPr>
      <t>, notamment:</t>
    </r>
  </si>
  <si>
    <t xml:space="preserve"> - Analyse des différentes versions de documents relativement à la vente ;</t>
  </si>
  <si>
    <t xml:space="preserve"> - Analyse et rédaction de divers courriels en lien avec divers sujet dont la vente de votre société ;</t>
  </si>
  <si>
    <t xml:space="preserve"> - Différentes analyses dans le cadre de la vente de votre société ;</t>
  </si>
  <si>
    <t>Le 28 MAI 2020</t>
  </si>
  <si>
    <t># 20153</t>
  </si>
  <si>
    <t xml:space="preserve"> - Travail avec votre comptable relativement aux états financiers et aux déclarations de revenus de la société ;</t>
  </si>
  <si>
    <t xml:space="preserve"> - Travail avec votre comptable relativement à l'ajustement au prix de vente des actions de la société ;</t>
  </si>
  <si>
    <t xml:space="preserve"> - Diverses discussions téléphoniques avec votre comptable ;</t>
  </si>
  <si>
    <t>445 boul. Fontainebleau
Blainville (Québec) J7B 1W8</t>
  </si>
  <si>
    <t># 21005</t>
  </si>
  <si>
    <t>Le 29 JANVIER 2021</t>
  </si>
  <si>
    <t>Facturation relativement aux travaux effectués relativement à la vente de vos actions dans Gaztek, notamment:</t>
  </si>
  <si>
    <t xml:space="preserve"> - Analyse des différents documents soumis rattaché à la détemination du prix de vente final ;</t>
  </si>
  <si>
    <t xml:space="preserve"> - Analyse et rédaction de divers courriels avec vous ;</t>
  </si>
  <si>
    <t>Le 5 MAI 2021</t>
  </si>
  <si>
    <t># 21185</t>
  </si>
  <si>
    <t xml:space="preserve"> - Analyse des informations pertinentes à la vente des vos actions vs la déclaration à vos impôts personnels ;</t>
  </si>
  <si>
    <t xml:space="preserve"> - Travail avec votre comptable à la production de vos impôts;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</si>
</sst>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</numFmts>
  <fonts count="23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u/>
      <sz val="11"/>
      <color rgb="FF62585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0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49" fontId="2" fillId="0" borderId="5" xfId="0" applyNumberFormat="1" applyFont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7" fillId="0" borderId="0" xfId="0" applyFont="1" applyAlignment="1">
      <alignment wrapTex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</cellXfs>
  <cellStyles count="3">
    <cellStyle name="Milliers" xfId="1" builtinId="3"/>
    <cellStyle name="Monétaire" xfId="2" builtinId="4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6971C98-447B-41F1-8130-CDE4364E6E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935BA785-6EB9-4FAB-90D8-FD31B09C0C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82E82573-CB93-439D-8F05-7F64D182FE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3E60A804-EC0C-4942-8DCB-7739D7047F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7DFA3BC0-28DE-416C-8576-0E04902642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20A04550-42BE-4108-9F9C-68FF652101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12437B0B-FFBD-4B69-A57C-FC6BBDD47B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ECB89A28-EE5A-44BA-B4CD-289EED4455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20AA8981-49DD-42FE-91C9-148BFD4A6C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view="pageBreakPreview" topLeftCell="A37" zoomScale="80" zoomScaleNormal="100" zoomScaleSheetLayoutView="80" workbookViewId="0">
      <selection activeCell="E70" sqref="E70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55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56</v>
      </c>
      <c r="C24" s="22"/>
      <c r="D24" s="22"/>
      <c r="E24" s="22"/>
      <c r="F24" s="22"/>
    </row>
    <row r="25" spans="1:6" ht="15" x14ac:dyDescent="0.2">
      <c r="A25" s="18"/>
      <c r="B25" s="26" t="s">
        <v>57</v>
      </c>
      <c r="C25" s="22"/>
      <c r="D25" s="22"/>
      <c r="E25" s="22"/>
      <c r="F25" s="22"/>
    </row>
    <row r="26" spans="1:6" ht="33.75" customHeight="1" x14ac:dyDescent="0.2">
      <c r="A26" s="18"/>
      <c r="B26" s="47" t="s">
        <v>59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58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51" t="s">
        <v>0</v>
      </c>
      <c r="B30" s="51"/>
      <c r="C30" s="51"/>
      <c r="D30" s="51"/>
      <c r="E30" s="51"/>
      <c r="F30" s="51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0"/>
      <c r="C33" s="50"/>
      <c r="D33" s="50"/>
      <c r="E33" s="29"/>
      <c r="F33" s="22"/>
    </row>
    <row r="34" spans="1:6" ht="14.25" x14ac:dyDescent="0.2">
      <c r="A34" s="22"/>
      <c r="B34" s="50"/>
      <c r="C34" s="50"/>
      <c r="D34" s="50"/>
      <c r="E34" s="29"/>
      <c r="F34" s="22"/>
    </row>
    <row r="35" spans="1:6" ht="14.25" x14ac:dyDescent="0.2">
      <c r="A35" s="22"/>
      <c r="B35" s="50" t="s">
        <v>11</v>
      </c>
      <c r="C35" s="50"/>
      <c r="D35" s="50"/>
      <c r="E35" s="29"/>
      <c r="F35" s="22"/>
    </row>
    <row r="36" spans="1:6" ht="14.25" x14ac:dyDescent="0.2">
      <c r="A36" s="22"/>
      <c r="B36" s="50"/>
      <c r="C36" s="50"/>
      <c r="D36" s="50"/>
      <c r="E36" s="29"/>
      <c r="F36" s="22"/>
    </row>
    <row r="37" spans="1:6" ht="14.25" x14ac:dyDescent="0.2">
      <c r="A37" s="22"/>
      <c r="B37" s="50"/>
      <c r="C37" s="50"/>
      <c r="D37" s="50"/>
      <c r="E37" s="29"/>
      <c r="F37" s="22"/>
    </row>
    <row r="38" spans="1:6" ht="14.25" x14ac:dyDescent="0.2">
      <c r="A38" s="22"/>
      <c r="B38" s="50" t="s">
        <v>60</v>
      </c>
      <c r="C38" s="50"/>
      <c r="D38" s="50"/>
      <c r="E38" s="29"/>
      <c r="F38" s="22"/>
    </row>
    <row r="39" spans="1:6" ht="14.25" x14ac:dyDescent="0.2">
      <c r="A39" s="22"/>
      <c r="B39" s="50"/>
      <c r="C39" s="50"/>
      <c r="D39" s="50"/>
      <c r="E39" s="29"/>
      <c r="F39" s="22"/>
    </row>
    <row r="40" spans="1:6" ht="14.25" x14ac:dyDescent="0.2">
      <c r="A40" s="22"/>
      <c r="B40" s="50"/>
      <c r="C40" s="50"/>
      <c r="D40" s="50"/>
      <c r="E40" s="29"/>
      <c r="F40" s="22"/>
    </row>
    <row r="41" spans="1:6" ht="14.25" x14ac:dyDescent="0.2">
      <c r="A41" s="22"/>
      <c r="B41" s="50"/>
      <c r="C41" s="50"/>
      <c r="D41" s="50"/>
      <c r="E41" s="29"/>
      <c r="F41" s="22"/>
    </row>
    <row r="42" spans="1:6" ht="14.25" x14ac:dyDescent="0.2">
      <c r="A42" s="22"/>
      <c r="B42" s="50"/>
      <c r="C42" s="50"/>
      <c r="D42" s="50"/>
      <c r="E42" s="29"/>
      <c r="F42" s="22"/>
    </row>
    <row r="43" spans="1:6" ht="14.25" x14ac:dyDescent="0.2">
      <c r="A43" s="22"/>
      <c r="B43" s="50"/>
      <c r="C43" s="50"/>
      <c r="D43" s="50"/>
      <c r="E43" s="29"/>
      <c r="F43" s="22"/>
    </row>
    <row r="44" spans="1:6" ht="14.25" x14ac:dyDescent="0.2">
      <c r="A44" s="22"/>
      <c r="B44" s="50"/>
      <c r="C44" s="50"/>
      <c r="D44" s="50"/>
      <c r="E44" s="29"/>
      <c r="F44" s="22"/>
    </row>
    <row r="45" spans="1:6" ht="14.25" x14ac:dyDescent="0.2">
      <c r="A45" s="22"/>
      <c r="B45" s="50"/>
      <c r="C45" s="50"/>
      <c r="D45" s="50"/>
      <c r="E45" s="29"/>
      <c r="F45" s="22"/>
    </row>
    <row r="46" spans="1:6" ht="14.25" x14ac:dyDescent="0.2">
      <c r="A46" s="22"/>
      <c r="B46" s="50"/>
      <c r="C46" s="50"/>
      <c r="D46" s="50"/>
      <c r="E46" s="29"/>
      <c r="F46" s="22"/>
    </row>
    <row r="47" spans="1:6" ht="14.25" x14ac:dyDescent="0.2">
      <c r="A47" s="22"/>
      <c r="B47" s="50"/>
      <c r="C47" s="50"/>
      <c r="D47" s="50"/>
      <c r="E47" s="29"/>
      <c r="F47" s="22"/>
    </row>
    <row r="48" spans="1:6" ht="14.25" x14ac:dyDescent="0.2">
      <c r="A48" s="22"/>
      <c r="B48" s="50"/>
      <c r="C48" s="50"/>
      <c r="D48" s="50"/>
      <c r="E48" s="29"/>
      <c r="F48" s="22"/>
    </row>
    <row r="49" spans="1:6" ht="14.25" x14ac:dyDescent="0.2">
      <c r="A49" s="22"/>
      <c r="B49" s="50"/>
      <c r="C49" s="50"/>
      <c r="D49" s="50"/>
      <c r="E49" s="29"/>
      <c r="F49" s="22"/>
    </row>
    <row r="50" spans="1:6" ht="14.25" x14ac:dyDescent="0.2">
      <c r="A50" s="22"/>
      <c r="B50" s="50"/>
      <c r="C50" s="50"/>
      <c r="D50" s="50"/>
      <c r="E50" s="29"/>
      <c r="F50" s="22"/>
    </row>
    <row r="51" spans="1:6" ht="14.25" x14ac:dyDescent="0.2">
      <c r="A51" s="22"/>
      <c r="B51" s="50"/>
      <c r="C51" s="50"/>
      <c r="D51" s="50"/>
      <c r="E51" s="29"/>
      <c r="F51" s="22"/>
    </row>
    <row r="52" spans="1:6" ht="14.25" x14ac:dyDescent="0.2">
      <c r="A52" s="22"/>
      <c r="B52" s="50"/>
      <c r="C52" s="50"/>
      <c r="D52" s="50"/>
      <c r="E52" s="29"/>
      <c r="F52" s="22"/>
    </row>
    <row r="53" spans="1:6" ht="14.25" x14ac:dyDescent="0.2">
      <c r="A53" s="22"/>
      <c r="B53" s="50"/>
      <c r="C53" s="50"/>
      <c r="D53" s="50"/>
      <c r="E53" s="29"/>
      <c r="F53" s="22"/>
    </row>
    <row r="54" spans="1:6" ht="14.25" x14ac:dyDescent="0.2">
      <c r="A54" s="22"/>
      <c r="B54" s="50"/>
      <c r="C54" s="50"/>
      <c r="D54" s="50"/>
      <c r="E54" s="29"/>
      <c r="F54" s="22"/>
    </row>
    <row r="55" spans="1:6" ht="14.25" x14ac:dyDescent="0.2">
      <c r="A55" s="22"/>
      <c r="B55" s="50"/>
      <c r="C55" s="50"/>
      <c r="D55" s="50"/>
      <c r="E55" s="29"/>
      <c r="F55" s="22"/>
    </row>
    <row r="56" spans="1:6" ht="14.25" x14ac:dyDescent="0.2">
      <c r="A56" s="22"/>
      <c r="B56" s="50"/>
      <c r="C56" s="50"/>
      <c r="D56" s="50"/>
      <c r="E56" s="29"/>
      <c r="F56" s="22"/>
    </row>
    <row r="57" spans="1:6" ht="14.25" x14ac:dyDescent="0.2">
      <c r="A57" s="22"/>
      <c r="B57" s="50"/>
      <c r="C57" s="50"/>
      <c r="D57" s="50"/>
      <c r="E57" s="29"/>
      <c r="F57" s="22"/>
    </row>
    <row r="58" spans="1:6" ht="14.25" x14ac:dyDescent="0.2">
      <c r="A58" s="22"/>
      <c r="B58" s="50"/>
      <c r="C58" s="50"/>
      <c r="D58" s="50"/>
      <c r="E58" s="29"/>
      <c r="F58" s="22"/>
    </row>
    <row r="59" spans="1:6" ht="14.25" x14ac:dyDescent="0.2">
      <c r="A59" s="22"/>
      <c r="B59" s="50"/>
      <c r="C59" s="50"/>
      <c r="D59" s="50"/>
      <c r="E59" s="29"/>
      <c r="F59" s="22"/>
    </row>
    <row r="60" spans="1:6" ht="14.25" x14ac:dyDescent="0.2">
      <c r="A60" s="22"/>
      <c r="B60" s="50"/>
      <c r="C60" s="50"/>
      <c r="D60" s="50"/>
      <c r="E60" s="29"/>
      <c r="F60" s="22"/>
    </row>
    <row r="61" spans="1:6" ht="14.25" x14ac:dyDescent="0.2">
      <c r="A61" s="22"/>
      <c r="B61" s="50"/>
      <c r="C61" s="50"/>
      <c r="D61" s="50"/>
      <c r="E61" s="29"/>
      <c r="F61" s="22"/>
    </row>
    <row r="62" spans="1:6" ht="14.25" x14ac:dyDescent="0.2">
      <c r="A62" s="22"/>
      <c r="B62" s="50"/>
      <c r="C62" s="50"/>
      <c r="D62" s="50"/>
      <c r="E62" s="29"/>
      <c r="F62" s="22"/>
    </row>
    <row r="63" spans="1:6" ht="14.25" x14ac:dyDescent="0.2">
      <c r="A63" s="22"/>
      <c r="B63" s="50"/>
      <c r="C63" s="50"/>
      <c r="D63" s="50"/>
      <c r="E63" s="29"/>
      <c r="F63" s="22"/>
    </row>
    <row r="64" spans="1:6" ht="14.25" x14ac:dyDescent="0.2">
      <c r="A64" s="22"/>
      <c r="B64" s="50"/>
      <c r="C64" s="50"/>
      <c r="D64" s="50"/>
      <c r="E64" s="29"/>
      <c r="F64" s="22"/>
    </row>
    <row r="65" spans="1:6" ht="14.25" x14ac:dyDescent="0.2">
      <c r="A65" s="22"/>
      <c r="B65" s="50"/>
      <c r="C65" s="50"/>
      <c r="D65" s="50"/>
      <c r="E65" s="29"/>
      <c r="F65" s="22"/>
    </row>
    <row r="66" spans="1:6" ht="14.25" x14ac:dyDescent="0.2">
      <c r="A66" s="22"/>
      <c r="B66" s="50"/>
      <c r="C66" s="50"/>
      <c r="D66" s="50"/>
      <c r="E66" s="29"/>
      <c r="F66" s="22"/>
    </row>
    <row r="67" spans="1:6" ht="14.25" x14ac:dyDescent="0.2">
      <c r="A67" s="22"/>
      <c r="B67" s="50"/>
      <c r="C67" s="50"/>
      <c r="D67" s="50"/>
      <c r="E67" s="29"/>
      <c r="F67" s="22"/>
    </row>
    <row r="68" spans="1:6" ht="13.5" customHeight="1" x14ac:dyDescent="0.2">
      <c r="A68" s="22"/>
      <c r="B68" s="50"/>
      <c r="C68" s="50"/>
      <c r="D68" s="50"/>
      <c r="E68" s="29"/>
      <c r="F68" s="22"/>
    </row>
    <row r="69" spans="1:6" ht="13.5" customHeight="1" x14ac:dyDescent="0.2">
      <c r="A69" s="22"/>
      <c r="B69" s="26" t="s">
        <v>19</v>
      </c>
      <c r="C69" s="27"/>
      <c r="D69" s="27"/>
      <c r="E69" s="30">
        <f>2.75*235</f>
        <v>646.25</v>
      </c>
      <c r="F69" s="22"/>
    </row>
    <row r="70" spans="1:6" ht="13.5" customHeight="1" x14ac:dyDescent="0.2">
      <c r="A70" s="22"/>
      <c r="B70" s="35" t="s">
        <v>16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17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18</v>
      </c>
      <c r="C72" s="27"/>
      <c r="D72" s="27"/>
      <c r="E72" s="30">
        <f>SUM(E69:E71)</f>
        <v>646.25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32.31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64.459999999999994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20</v>
      </c>
      <c r="C76" s="27"/>
      <c r="D76" s="27"/>
      <c r="E76" s="34">
        <f>SUM(E72:E74)</f>
        <v>743.02</v>
      </c>
      <c r="F76" s="22"/>
    </row>
    <row r="77" spans="1:6" ht="15.75" thickTop="1" x14ac:dyDescent="0.2">
      <c r="A77" s="22"/>
      <c r="B77" s="52"/>
      <c r="C77" s="52"/>
      <c r="D77" s="52"/>
      <c r="E77" s="37"/>
      <c r="F77" s="22"/>
    </row>
    <row r="78" spans="1:6" ht="15" x14ac:dyDescent="0.2">
      <c r="A78" s="22"/>
      <c r="B78" s="57" t="s">
        <v>22</v>
      </c>
      <c r="C78" s="57"/>
      <c r="D78" s="57"/>
      <c r="E78" s="37">
        <v>0</v>
      </c>
      <c r="F78" s="22"/>
    </row>
    <row r="79" spans="1:6" ht="15" x14ac:dyDescent="0.2">
      <c r="A79" s="22"/>
      <c r="B79" s="52"/>
      <c r="C79" s="52"/>
      <c r="D79" s="52"/>
      <c r="E79" s="37"/>
      <c r="F79" s="22"/>
    </row>
    <row r="80" spans="1:6" ht="19.5" customHeight="1" x14ac:dyDescent="0.2">
      <c r="A80" s="22"/>
      <c r="B80" s="38" t="s">
        <v>21</v>
      </c>
      <c r="C80" s="39"/>
      <c r="D80" s="39"/>
      <c r="E80" s="40">
        <f>E76-E78</f>
        <v>743.02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55"/>
      <c r="C83" s="55"/>
      <c r="D83" s="55"/>
      <c r="E83" s="55"/>
      <c r="F83" s="22"/>
    </row>
    <row r="84" spans="1:6" ht="14.25" x14ac:dyDescent="0.2">
      <c r="A84" s="49" t="s">
        <v>44</v>
      </c>
      <c r="B84" s="49"/>
      <c r="C84" s="49"/>
      <c r="D84" s="49"/>
      <c r="E84" s="49"/>
      <c r="F84" s="49"/>
    </row>
    <row r="85" spans="1:6" ht="14.25" x14ac:dyDescent="0.2">
      <c r="A85" s="58" t="s">
        <v>45</v>
      </c>
      <c r="B85" s="58"/>
      <c r="C85" s="58"/>
      <c r="D85" s="58"/>
      <c r="E85" s="58"/>
      <c r="F85" s="58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56"/>
      <c r="C87" s="56"/>
      <c r="D87" s="56"/>
      <c r="E87" s="56"/>
      <c r="F87" s="22"/>
    </row>
    <row r="88" spans="1:6" ht="15" x14ac:dyDescent="0.2">
      <c r="A88" s="48" t="s">
        <v>7</v>
      </c>
      <c r="B88" s="48"/>
      <c r="C88" s="48"/>
      <c r="D88" s="48"/>
      <c r="E88" s="48"/>
      <c r="F88" s="48"/>
    </row>
    <row r="90" spans="1:6" ht="39.75" customHeight="1" x14ac:dyDescent="0.2">
      <c r="B90" s="53"/>
      <c r="C90" s="54"/>
      <c r="D90" s="54"/>
    </row>
    <row r="91" spans="1:6" ht="13.5" customHeight="1" x14ac:dyDescent="0.2"/>
    <row r="92" spans="1:6" x14ac:dyDescent="0.2">
      <c r="B92" s="17"/>
      <c r="C92" s="17"/>
      <c r="D92" s="17"/>
    </row>
  </sheetData>
  <mergeCells count="46"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A88:F88"/>
    <mergeCell ref="A84:F84"/>
    <mergeCell ref="B33:D33"/>
    <mergeCell ref="B34:D34"/>
    <mergeCell ref="B64:D64"/>
    <mergeCell ref="B65:D65"/>
    <mergeCell ref="B66:D66"/>
    <mergeCell ref="B67:D67"/>
    <mergeCell ref="B68:D68"/>
    <mergeCell ref="B59:D59"/>
    <mergeCell ref="B60:D60"/>
    <mergeCell ref="B61:D61"/>
    <mergeCell ref="B62:D62"/>
    <mergeCell ref="B63:D63"/>
    <mergeCell ref="B53:D53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26" scale="89" orientation="portrait" horizontalDpi="1200" verticalDpi="1200" r:id="rId1"/>
  <headerFooter scaleWithDoc="0"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E84CA-D0E7-4305-A035-288C2B433FDD}">
  <sheetPr>
    <pageSetUpPr fitToPage="1"/>
  </sheetPr>
  <dimension ref="A12:F92"/>
  <sheetViews>
    <sheetView tabSelected="1" view="pageBreakPreview" topLeftCell="A31" zoomScale="80" zoomScaleNormal="100" zoomScaleSheetLayoutView="80" workbookViewId="0">
      <selection activeCell="E70" sqref="E70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105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/>
      <c r="C24" s="22"/>
      <c r="D24" s="22"/>
      <c r="E24" s="22"/>
      <c r="F24" s="22"/>
    </row>
    <row r="25" spans="1:6" ht="15" x14ac:dyDescent="0.2">
      <c r="A25" s="18"/>
      <c r="B25" s="26" t="s">
        <v>56</v>
      </c>
      <c r="C25" s="22"/>
      <c r="D25" s="22"/>
      <c r="E25" s="22"/>
      <c r="F25" s="22"/>
    </row>
    <row r="26" spans="1:6" ht="33.75" customHeight="1" x14ac:dyDescent="0.2">
      <c r="A26" s="18"/>
      <c r="B26" s="47" t="s">
        <v>99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106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51" t="s">
        <v>0</v>
      </c>
      <c r="B30" s="51"/>
      <c r="C30" s="51"/>
      <c r="D30" s="51"/>
      <c r="E30" s="51"/>
      <c r="F30" s="51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102</v>
      </c>
      <c r="C32" s="23"/>
      <c r="D32" s="23"/>
      <c r="E32" s="29"/>
      <c r="F32" s="22"/>
    </row>
    <row r="33" spans="1:6" ht="14.25" x14ac:dyDescent="0.2">
      <c r="A33" s="22"/>
      <c r="B33" s="50"/>
      <c r="C33" s="50"/>
      <c r="D33" s="50"/>
      <c r="E33" s="29"/>
      <c r="F33" s="22"/>
    </row>
    <row r="34" spans="1:6" ht="14.25" x14ac:dyDescent="0.2">
      <c r="A34" s="22"/>
      <c r="B34" s="50"/>
      <c r="C34" s="50"/>
      <c r="D34" s="50"/>
      <c r="E34" s="29"/>
      <c r="F34" s="22"/>
    </row>
    <row r="35" spans="1:6" ht="14.25" x14ac:dyDescent="0.2">
      <c r="A35" s="22"/>
      <c r="B35" s="50" t="s">
        <v>107</v>
      </c>
      <c r="C35" s="50"/>
      <c r="D35" s="50"/>
      <c r="E35" s="29"/>
      <c r="F35" s="22"/>
    </row>
    <row r="36" spans="1:6" ht="14.25" x14ac:dyDescent="0.2">
      <c r="A36" s="22"/>
      <c r="B36" s="50"/>
      <c r="C36" s="50"/>
      <c r="D36" s="50"/>
      <c r="E36" s="29"/>
      <c r="F36" s="22"/>
    </row>
    <row r="37" spans="1:6" ht="14.25" x14ac:dyDescent="0.2">
      <c r="A37" s="22"/>
      <c r="B37" s="50" t="s">
        <v>108</v>
      </c>
      <c r="C37" s="50"/>
      <c r="D37" s="50"/>
      <c r="E37" s="29"/>
      <c r="F37" s="22"/>
    </row>
    <row r="38" spans="1:6" ht="14.25" x14ac:dyDescent="0.2">
      <c r="A38" s="22"/>
      <c r="B38" s="50"/>
      <c r="C38" s="50"/>
      <c r="D38" s="50"/>
      <c r="E38" s="29"/>
      <c r="F38" s="22"/>
    </row>
    <row r="39" spans="1:6" ht="14.25" x14ac:dyDescent="0.2">
      <c r="A39" s="22"/>
      <c r="B39" s="50"/>
      <c r="C39" s="50"/>
      <c r="D39" s="50"/>
      <c r="E39" s="29"/>
      <c r="F39" s="22"/>
    </row>
    <row r="40" spans="1:6" ht="14.25" x14ac:dyDescent="0.2">
      <c r="A40" s="22"/>
      <c r="B40" s="50"/>
      <c r="C40" s="50"/>
      <c r="D40" s="50"/>
      <c r="E40" s="29"/>
      <c r="F40" s="22"/>
    </row>
    <row r="41" spans="1:6" ht="14.25" x14ac:dyDescent="0.2">
      <c r="A41" s="22"/>
      <c r="B41" s="50"/>
      <c r="C41" s="50"/>
      <c r="D41" s="50"/>
      <c r="E41" s="29"/>
      <c r="F41" s="22"/>
    </row>
    <row r="42" spans="1:6" ht="14.25" x14ac:dyDescent="0.2">
      <c r="A42" s="22"/>
      <c r="B42" s="50"/>
      <c r="C42" s="50"/>
      <c r="D42" s="50"/>
      <c r="E42" s="29"/>
      <c r="F42" s="22"/>
    </row>
    <row r="43" spans="1:6" ht="14.25" x14ac:dyDescent="0.2">
      <c r="A43" s="22"/>
      <c r="B43" s="50"/>
      <c r="C43" s="50"/>
      <c r="D43" s="50"/>
      <c r="E43" s="29"/>
      <c r="F43" s="22"/>
    </row>
    <row r="44" spans="1:6" ht="14.25" x14ac:dyDescent="0.2">
      <c r="A44" s="22"/>
      <c r="B44" s="50"/>
      <c r="C44" s="50"/>
      <c r="D44" s="50"/>
      <c r="E44" s="29"/>
      <c r="F44" s="22"/>
    </row>
    <row r="45" spans="1:6" ht="14.25" x14ac:dyDescent="0.2">
      <c r="A45" s="22"/>
      <c r="B45" s="50"/>
      <c r="C45" s="50"/>
      <c r="D45" s="50"/>
      <c r="E45" s="29"/>
      <c r="F45" s="22"/>
    </row>
    <row r="46" spans="1:6" ht="14.25" x14ac:dyDescent="0.2">
      <c r="A46" s="22"/>
      <c r="B46" s="50"/>
      <c r="C46" s="50"/>
      <c r="D46" s="50"/>
      <c r="E46" s="29"/>
      <c r="F46" s="22"/>
    </row>
    <row r="47" spans="1:6" ht="14.25" x14ac:dyDescent="0.2">
      <c r="A47" s="22"/>
      <c r="B47" s="50"/>
      <c r="C47" s="50"/>
      <c r="D47" s="50"/>
      <c r="E47" s="29"/>
      <c r="F47" s="22"/>
    </row>
    <row r="48" spans="1:6" ht="14.25" x14ac:dyDescent="0.2">
      <c r="A48" s="22"/>
      <c r="B48" s="50"/>
      <c r="C48" s="50"/>
      <c r="D48" s="50"/>
      <c r="E48" s="29"/>
      <c r="F48" s="22"/>
    </row>
    <row r="49" spans="1:6" ht="14.25" x14ac:dyDescent="0.2">
      <c r="A49" s="22"/>
      <c r="B49" s="50"/>
      <c r="C49" s="50"/>
      <c r="D49" s="50"/>
      <c r="E49" s="29"/>
      <c r="F49" s="22"/>
    </row>
    <row r="50" spans="1:6" ht="14.25" x14ac:dyDescent="0.2">
      <c r="A50" s="22"/>
      <c r="B50" s="50"/>
      <c r="C50" s="50"/>
      <c r="D50" s="50"/>
      <c r="E50" s="29"/>
      <c r="F50" s="22"/>
    </row>
    <row r="51" spans="1:6" ht="14.25" x14ac:dyDescent="0.2">
      <c r="A51" s="22"/>
      <c r="B51" s="50"/>
      <c r="C51" s="50"/>
      <c r="D51" s="50"/>
      <c r="E51" s="29"/>
      <c r="F51" s="22"/>
    </row>
    <row r="52" spans="1:6" ht="14.25" x14ac:dyDescent="0.2">
      <c r="A52" s="22"/>
      <c r="B52" s="50"/>
      <c r="C52" s="50"/>
      <c r="D52" s="50"/>
      <c r="E52" s="29"/>
      <c r="F52" s="22"/>
    </row>
    <row r="53" spans="1:6" ht="14.25" x14ac:dyDescent="0.2">
      <c r="A53" s="22"/>
      <c r="B53" s="50"/>
      <c r="C53" s="50"/>
      <c r="D53" s="50"/>
      <c r="E53" s="29"/>
      <c r="F53" s="22"/>
    </row>
    <row r="54" spans="1:6" ht="14.25" x14ac:dyDescent="0.2">
      <c r="A54" s="22"/>
      <c r="B54" s="50"/>
      <c r="C54" s="50"/>
      <c r="D54" s="50"/>
      <c r="E54" s="29"/>
      <c r="F54" s="22"/>
    </row>
    <row r="55" spans="1:6" ht="14.25" x14ac:dyDescent="0.2">
      <c r="A55" s="22"/>
      <c r="B55" s="50"/>
      <c r="C55" s="50"/>
      <c r="D55" s="50"/>
      <c r="E55" s="29"/>
      <c r="F55" s="22"/>
    </row>
    <row r="56" spans="1:6" ht="14.25" x14ac:dyDescent="0.2">
      <c r="A56" s="22"/>
      <c r="B56" s="50"/>
      <c r="C56" s="50"/>
      <c r="D56" s="50"/>
      <c r="E56" s="29"/>
      <c r="F56" s="22"/>
    </row>
    <row r="57" spans="1:6" ht="14.25" x14ac:dyDescent="0.2">
      <c r="A57" s="22"/>
      <c r="B57" s="50"/>
      <c r="C57" s="50"/>
      <c r="D57" s="50"/>
      <c r="E57" s="29"/>
      <c r="F57" s="22"/>
    </row>
    <row r="58" spans="1:6" ht="14.25" x14ac:dyDescent="0.2">
      <c r="A58" s="22"/>
      <c r="B58" s="50"/>
      <c r="C58" s="50"/>
      <c r="D58" s="50"/>
      <c r="E58" s="29"/>
      <c r="F58" s="22"/>
    </row>
    <row r="59" spans="1:6" ht="14.25" x14ac:dyDescent="0.2">
      <c r="A59" s="22"/>
      <c r="B59" s="50"/>
      <c r="C59" s="50"/>
      <c r="D59" s="50"/>
      <c r="E59" s="29"/>
      <c r="F59" s="22"/>
    </row>
    <row r="60" spans="1:6" ht="14.25" x14ac:dyDescent="0.2">
      <c r="A60" s="22"/>
      <c r="B60" s="50"/>
      <c r="C60" s="50"/>
      <c r="D60" s="50"/>
      <c r="E60" s="29"/>
      <c r="F60" s="22"/>
    </row>
    <row r="61" spans="1:6" ht="14.25" x14ac:dyDescent="0.2">
      <c r="A61" s="22"/>
      <c r="B61" s="50"/>
      <c r="C61" s="50"/>
      <c r="D61" s="50"/>
      <c r="E61" s="29"/>
      <c r="F61" s="22"/>
    </row>
    <row r="62" spans="1:6" ht="14.25" x14ac:dyDescent="0.2">
      <c r="A62" s="22"/>
      <c r="B62" s="50"/>
      <c r="C62" s="50"/>
      <c r="D62" s="50"/>
      <c r="E62" s="29"/>
      <c r="F62" s="22"/>
    </row>
    <row r="63" spans="1:6" ht="14.25" x14ac:dyDescent="0.2">
      <c r="A63" s="22"/>
      <c r="B63" s="50"/>
      <c r="C63" s="50"/>
      <c r="D63" s="50"/>
      <c r="E63" s="29"/>
      <c r="F63" s="22"/>
    </row>
    <row r="64" spans="1:6" ht="14.25" x14ac:dyDescent="0.2">
      <c r="A64" s="22"/>
      <c r="B64" s="50"/>
      <c r="C64" s="50"/>
      <c r="D64" s="50"/>
      <c r="E64" s="29"/>
      <c r="F64" s="22"/>
    </row>
    <row r="65" spans="1:6" ht="14.25" x14ac:dyDescent="0.2">
      <c r="A65" s="22"/>
      <c r="B65" s="50"/>
      <c r="C65" s="50"/>
      <c r="D65" s="50"/>
      <c r="E65" s="29"/>
      <c r="F65" s="22"/>
    </row>
    <row r="66" spans="1:6" ht="14.25" x14ac:dyDescent="0.2">
      <c r="A66" s="22"/>
      <c r="B66" s="50"/>
      <c r="C66" s="50"/>
      <c r="D66" s="50"/>
      <c r="E66" s="29"/>
      <c r="F66" s="22"/>
    </row>
    <row r="67" spans="1:6" ht="14.25" x14ac:dyDescent="0.2">
      <c r="A67" s="22"/>
      <c r="B67" s="50"/>
      <c r="C67" s="50"/>
      <c r="D67" s="50"/>
      <c r="E67" s="29"/>
      <c r="F67" s="22"/>
    </row>
    <row r="68" spans="1:6" ht="13.5" customHeight="1" x14ac:dyDescent="0.2">
      <c r="A68" s="22"/>
      <c r="B68" s="50"/>
      <c r="C68" s="50"/>
      <c r="D68" s="50"/>
      <c r="E68" s="29"/>
      <c r="F68" s="22"/>
    </row>
    <row r="69" spans="1:6" ht="13.5" customHeight="1" x14ac:dyDescent="0.2">
      <c r="A69" s="22"/>
      <c r="B69" s="26" t="s">
        <v>19</v>
      </c>
      <c r="C69" s="27"/>
      <c r="D69" s="27"/>
      <c r="E69" s="30">
        <f>1.5*295</f>
        <v>442.5</v>
      </c>
      <c r="F69" s="22"/>
    </row>
    <row r="70" spans="1:6" ht="13.5" customHeight="1" x14ac:dyDescent="0.2">
      <c r="A70" s="22"/>
      <c r="B70" s="35" t="s">
        <v>16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17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18</v>
      </c>
      <c r="C72" s="27"/>
      <c r="D72" s="27"/>
      <c r="E72" s="30">
        <f>SUM(E69:E71)</f>
        <v>442.5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22.13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44.14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20</v>
      </c>
      <c r="C76" s="27"/>
      <c r="D76" s="27"/>
      <c r="E76" s="34">
        <f>SUM(E72:E74)</f>
        <v>508.77</v>
      </c>
      <c r="F76" s="22"/>
    </row>
    <row r="77" spans="1:6" ht="15.75" thickTop="1" x14ac:dyDescent="0.2">
      <c r="A77" s="22"/>
      <c r="B77" s="52"/>
      <c r="C77" s="52"/>
      <c r="D77" s="52"/>
      <c r="E77" s="37"/>
      <c r="F77" s="22"/>
    </row>
    <row r="78" spans="1:6" ht="15" x14ac:dyDescent="0.2">
      <c r="A78" s="22"/>
      <c r="B78" s="57" t="s">
        <v>22</v>
      </c>
      <c r="C78" s="57"/>
      <c r="D78" s="57"/>
      <c r="E78" s="37">
        <v>0</v>
      </c>
      <c r="F78" s="22"/>
    </row>
    <row r="79" spans="1:6" ht="15" x14ac:dyDescent="0.2">
      <c r="A79" s="22"/>
      <c r="B79" s="52"/>
      <c r="C79" s="52"/>
      <c r="D79" s="52"/>
      <c r="E79" s="37"/>
      <c r="F79" s="22"/>
    </row>
    <row r="80" spans="1:6" ht="19.5" customHeight="1" x14ac:dyDescent="0.2">
      <c r="A80" s="22"/>
      <c r="B80" s="38" t="s">
        <v>21</v>
      </c>
      <c r="C80" s="39"/>
      <c r="D80" s="39"/>
      <c r="E80" s="40">
        <f>E76-E78</f>
        <v>508.77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55"/>
      <c r="C83" s="55"/>
      <c r="D83" s="55"/>
      <c r="E83" s="55"/>
      <c r="F83" s="22"/>
    </row>
    <row r="84" spans="1:6" ht="14.25" x14ac:dyDescent="0.2">
      <c r="A84" s="49" t="s">
        <v>44</v>
      </c>
      <c r="B84" s="49"/>
      <c r="C84" s="49"/>
      <c r="D84" s="49"/>
      <c r="E84" s="49"/>
      <c r="F84" s="49"/>
    </row>
    <row r="85" spans="1:6" ht="14.25" x14ac:dyDescent="0.2">
      <c r="A85" s="58" t="s">
        <v>45</v>
      </c>
      <c r="B85" s="58"/>
      <c r="C85" s="58"/>
      <c r="D85" s="58"/>
      <c r="E85" s="58"/>
      <c r="F85" s="58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56"/>
      <c r="C87" s="56"/>
      <c r="D87" s="56"/>
      <c r="E87" s="56"/>
      <c r="F87" s="22"/>
    </row>
    <row r="88" spans="1:6" ht="15" x14ac:dyDescent="0.2">
      <c r="A88" s="48" t="s">
        <v>7</v>
      </c>
      <c r="B88" s="48"/>
      <c r="C88" s="48"/>
      <c r="D88" s="48"/>
      <c r="E88" s="48"/>
      <c r="F88" s="48"/>
    </row>
    <row r="90" spans="1:6" ht="39.75" customHeight="1" x14ac:dyDescent="0.2">
      <c r="B90" s="53"/>
      <c r="C90" s="54"/>
      <c r="D90" s="54"/>
    </row>
    <row r="91" spans="1:6" ht="13.5" customHeight="1" x14ac:dyDescent="0.2"/>
    <row r="92" spans="1:6" x14ac:dyDescent="0.2">
      <c r="B92" s="17"/>
      <c r="C92" s="17"/>
      <c r="D92" s="17"/>
    </row>
  </sheetData>
  <mergeCells count="46">
    <mergeCell ref="A85:F85"/>
    <mergeCell ref="B87:E87"/>
    <mergeCell ref="A88:F88"/>
    <mergeCell ref="B90:D90"/>
    <mergeCell ref="B68:D68"/>
    <mergeCell ref="B77:D77"/>
    <mergeCell ref="B78:D78"/>
    <mergeCell ref="B79:D79"/>
    <mergeCell ref="B83:E83"/>
    <mergeCell ref="A84:F84"/>
    <mergeCell ref="B62:D62"/>
    <mergeCell ref="B63:D63"/>
    <mergeCell ref="B64:D64"/>
    <mergeCell ref="B65:D65"/>
    <mergeCell ref="B66:D66"/>
    <mergeCell ref="B67:D67"/>
    <mergeCell ref="B56:D56"/>
    <mergeCell ref="B57:D57"/>
    <mergeCell ref="B58:D58"/>
    <mergeCell ref="B59:D59"/>
    <mergeCell ref="B60:D60"/>
    <mergeCell ref="B61:D61"/>
    <mergeCell ref="B50:D50"/>
    <mergeCell ref="B51:D51"/>
    <mergeCell ref="B52:D52"/>
    <mergeCell ref="B53:D53"/>
    <mergeCell ref="B54:D54"/>
    <mergeCell ref="B55:D55"/>
    <mergeCell ref="B44:D44"/>
    <mergeCell ref="B45:D45"/>
    <mergeCell ref="B46:D46"/>
    <mergeCell ref="B47:D47"/>
    <mergeCell ref="B48:D48"/>
    <mergeCell ref="B49:D49"/>
    <mergeCell ref="B38:D38"/>
    <mergeCell ref="B39:D39"/>
    <mergeCell ref="B40:D40"/>
    <mergeCell ref="B41:D41"/>
    <mergeCell ref="B42:D42"/>
    <mergeCell ref="B43:D43"/>
    <mergeCell ref="A30:F30"/>
    <mergeCell ref="B33:D33"/>
    <mergeCell ref="B34:D34"/>
    <mergeCell ref="B35:D35"/>
    <mergeCell ref="B36:D36"/>
    <mergeCell ref="B37:D37"/>
  </mergeCells>
  <dataValidations count="1">
    <dataValidation type="list" allowBlank="1" showInputMessage="1" showErrorMessage="1" sqref="B77:B79 B12:B20 B33:B68" xr:uid="{409977B5-6BD4-41A1-8E4E-E8CC18FB848E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euil2">
    <pageSetUpPr fitToPage="1"/>
  </sheetPr>
  <dimension ref="A1:D45"/>
  <sheetViews>
    <sheetView view="pageBreakPreview" zoomScaleNormal="100" workbookViewId="0">
      <selection activeCell="C31" sqref="C31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59" t="s">
        <v>1</v>
      </c>
      <c r="C1" s="59"/>
      <c r="D1" s="13"/>
    </row>
    <row r="2" spans="1:4" ht="13.5" customHeight="1" x14ac:dyDescent="0.3">
      <c r="A2" s="6"/>
      <c r="B2" s="14"/>
      <c r="C2" s="14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6"/>
      <c r="C4" s="45" t="s">
        <v>3</v>
      </c>
      <c r="D4" s="7"/>
    </row>
    <row r="5" spans="1:4" x14ac:dyDescent="0.2">
      <c r="A5" s="6"/>
      <c r="B5" s="15"/>
      <c r="C5" s="42" t="s">
        <v>43</v>
      </c>
      <c r="D5" s="7"/>
    </row>
    <row r="6" spans="1:4" x14ac:dyDescent="0.2">
      <c r="A6" s="6"/>
      <c r="B6" s="15"/>
      <c r="C6" s="8" t="s">
        <v>11</v>
      </c>
      <c r="D6" s="7"/>
    </row>
    <row r="7" spans="1:4" x14ac:dyDescent="0.2">
      <c r="A7" s="6"/>
      <c r="B7" s="15"/>
      <c r="C7" s="8" t="s">
        <v>23</v>
      </c>
      <c r="D7" s="7"/>
    </row>
    <row r="8" spans="1:4" x14ac:dyDescent="0.2">
      <c r="A8" s="6"/>
      <c r="B8" s="15"/>
      <c r="C8" s="8" t="s">
        <v>24</v>
      </c>
      <c r="D8" s="7"/>
    </row>
    <row r="9" spans="1:4" x14ac:dyDescent="0.2">
      <c r="A9" s="6"/>
      <c r="B9" s="15"/>
      <c r="C9" s="8" t="s">
        <v>47</v>
      </c>
      <c r="D9" s="7"/>
    </row>
    <row r="10" spans="1:4" x14ac:dyDescent="0.2">
      <c r="A10" s="6"/>
      <c r="B10" s="15"/>
      <c r="C10" s="8" t="s">
        <v>46</v>
      </c>
      <c r="D10" s="7"/>
    </row>
    <row r="11" spans="1:4" x14ac:dyDescent="0.2">
      <c r="A11" s="6"/>
      <c r="B11" s="15"/>
      <c r="C11" s="8" t="s">
        <v>2</v>
      </c>
      <c r="D11" s="7"/>
    </row>
    <row r="12" spans="1:4" x14ac:dyDescent="0.2">
      <c r="A12" s="6"/>
      <c r="B12" s="15"/>
      <c r="C12" s="8" t="s">
        <v>26</v>
      </c>
      <c r="D12" s="7"/>
    </row>
    <row r="13" spans="1:4" x14ac:dyDescent="0.2">
      <c r="A13" s="6"/>
      <c r="B13" s="15"/>
      <c r="C13" s="8" t="s">
        <v>8</v>
      </c>
      <c r="D13" s="7"/>
    </row>
    <row r="14" spans="1:4" x14ac:dyDescent="0.2">
      <c r="A14" s="6"/>
      <c r="B14" s="15"/>
      <c r="C14" s="8" t="s">
        <v>27</v>
      </c>
      <c r="D14" s="7"/>
    </row>
    <row r="15" spans="1:4" x14ac:dyDescent="0.2">
      <c r="A15" s="6"/>
      <c r="B15" s="15"/>
      <c r="C15" s="8" t="s">
        <v>25</v>
      </c>
      <c r="D15" s="7"/>
    </row>
    <row r="16" spans="1:4" x14ac:dyDescent="0.2">
      <c r="A16" s="6"/>
      <c r="B16" s="15"/>
      <c r="C16" s="8" t="s">
        <v>28</v>
      </c>
      <c r="D16" s="7"/>
    </row>
    <row r="17" spans="1:4" x14ac:dyDescent="0.2">
      <c r="A17" s="6"/>
      <c r="B17" s="15"/>
      <c r="C17" s="8" t="s">
        <v>29</v>
      </c>
      <c r="D17" s="7"/>
    </row>
    <row r="18" spans="1:4" x14ac:dyDescent="0.2">
      <c r="A18" s="6"/>
      <c r="B18" s="15"/>
      <c r="C18" s="8" t="s">
        <v>10</v>
      </c>
      <c r="D18" s="7"/>
    </row>
    <row r="19" spans="1:4" x14ac:dyDescent="0.2">
      <c r="A19" s="6"/>
      <c r="B19" s="15"/>
      <c r="C19" s="8" t="s">
        <v>9</v>
      </c>
      <c r="D19" s="7"/>
    </row>
    <row r="20" spans="1:4" x14ac:dyDescent="0.2">
      <c r="A20" s="6"/>
      <c r="B20" s="15"/>
      <c r="C20" s="8" t="s">
        <v>49</v>
      </c>
      <c r="D20" s="7"/>
    </row>
    <row r="21" spans="1:4" x14ac:dyDescent="0.2">
      <c r="A21" s="6"/>
      <c r="B21" s="15"/>
      <c r="C21" s="8" t="s">
        <v>51</v>
      </c>
      <c r="D21" s="7"/>
    </row>
    <row r="22" spans="1:4" x14ac:dyDescent="0.2">
      <c r="A22" s="6"/>
      <c r="B22" s="15"/>
      <c r="C22" s="8" t="s">
        <v>50</v>
      </c>
      <c r="D22" s="7"/>
    </row>
    <row r="23" spans="1:4" x14ac:dyDescent="0.2">
      <c r="A23" s="6"/>
      <c r="B23" s="15"/>
      <c r="C23" s="8" t="s">
        <v>48</v>
      </c>
      <c r="D23" s="7"/>
    </row>
    <row r="24" spans="1:4" x14ac:dyDescent="0.2">
      <c r="A24" s="6"/>
      <c r="B24" s="15"/>
      <c r="C24" s="9" t="s">
        <v>31</v>
      </c>
      <c r="D24" s="7"/>
    </row>
    <row r="25" spans="1:4" x14ac:dyDescent="0.2">
      <c r="A25" s="6"/>
      <c r="B25" s="15"/>
      <c r="C25" s="9" t="s">
        <v>33</v>
      </c>
      <c r="D25" s="7"/>
    </row>
    <row r="26" spans="1:4" x14ac:dyDescent="0.2">
      <c r="A26" s="6"/>
      <c r="B26" s="15"/>
      <c r="C26" s="9" t="s">
        <v>32</v>
      </c>
      <c r="D26" s="7"/>
    </row>
    <row r="27" spans="1:4" x14ac:dyDescent="0.2">
      <c r="A27" s="6"/>
      <c r="B27" s="15"/>
      <c r="C27" s="9" t="s">
        <v>34</v>
      </c>
      <c r="D27" s="7"/>
    </row>
    <row r="28" spans="1:4" x14ac:dyDescent="0.2">
      <c r="A28" s="6"/>
      <c r="B28" s="15"/>
      <c r="C28" s="9" t="s">
        <v>30</v>
      </c>
      <c r="D28" s="7"/>
    </row>
    <row r="29" spans="1:4" x14ac:dyDescent="0.2">
      <c r="A29" s="6"/>
      <c r="B29" s="15"/>
      <c r="C29" s="9" t="s">
        <v>35</v>
      </c>
      <c r="D29" s="7"/>
    </row>
    <row r="30" spans="1:4" x14ac:dyDescent="0.2">
      <c r="A30" s="6"/>
      <c r="B30" s="15"/>
      <c r="C30" s="9" t="s">
        <v>54</v>
      </c>
      <c r="D30" s="7"/>
    </row>
    <row r="31" spans="1:4" x14ac:dyDescent="0.2">
      <c r="A31" s="6"/>
      <c r="B31" s="15"/>
      <c r="C31" s="8" t="s">
        <v>36</v>
      </c>
      <c r="D31" s="7"/>
    </row>
    <row r="32" spans="1:4" x14ac:dyDescent="0.2">
      <c r="A32" s="6"/>
      <c r="B32" s="15"/>
      <c r="C32" s="8" t="s">
        <v>52</v>
      </c>
      <c r="D32" s="7"/>
    </row>
    <row r="33" spans="1:4" x14ac:dyDescent="0.2">
      <c r="A33" s="6"/>
      <c r="B33" s="15"/>
      <c r="C33" s="8" t="s">
        <v>53</v>
      </c>
      <c r="D33" s="7"/>
    </row>
    <row r="34" spans="1:4" x14ac:dyDescent="0.2">
      <c r="A34" s="6"/>
      <c r="B34" s="15"/>
      <c r="C34" s="8" t="s">
        <v>42</v>
      </c>
      <c r="D34" s="7"/>
    </row>
    <row r="35" spans="1:4" x14ac:dyDescent="0.2">
      <c r="A35" s="6"/>
      <c r="B35" s="15"/>
      <c r="C35" s="8" t="s">
        <v>13</v>
      </c>
      <c r="D35" s="7"/>
    </row>
    <row r="36" spans="1:4" x14ac:dyDescent="0.2">
      <c r="A36" s="6"/>
      <c r="B36" s="15"/>
      <c r="C36" s="8"/>
      <c r="D36" s="7"/>
    </row>
    <row r="37" spans="1:4" x14ac:dyDescent="0.2">
      <c r="A37" s="6"/>
      <c r="B37" s="15"/>
      <c r="C37" s="42" t="s">
        <v>12</v>
      </c>
      <c r="D37" s="7"/>
    </row>
    <row r="38" spans="1:4" x14ac:dyDescent="0.2">
      <c r="A38" s="6"/>
      <c r="B38" s="15"/>
      <c r="C38" s="8" t="s">
        <v>39</v>
      </c>
      <c r="D38" s="7"/>
    </row>
    <row r="39" spans="1:4" x14ac:dyDescent="0.2">
      <c r="A39" s="6"/>
      <c r="B39" s="15"/>
      <c r="C39" s="8" t="s">
        <v>40</v>
      </c>
      <c r="D39" s="7"/>
    </row>
    <row r="40" spans="1:4" x14ac:dyDescent="0.2">
      <c r="A40" s="6"/>
      <c r="B40" s="15"/>
      <c r="C40" s="8" t="s">
        <v>41</v>
      </c>
      <c r="D40" s="7"/>
    </row>
    <row r="41" spans="1:4" x14ac:dyDescent="0.2">
      <c r="A41" s="6"/>
      <c r="B41" s="15"/>
      <c r="C41" s="10" t="s">
        <v>37</v>
      </c>
      <c r="D41" s="7"/>
    </row>
    <row r="42" spans="1:4" x14ac:dyDescent="0.2">
      <c r="A42" s="6"/>
      <c r="B42" s="15"/>
      <c r="C42" s="7" t="s">
        <v>14</v>
      </c>
      <c r="D42" s="7"/>
    </row>
    <row r="43" spans="1:4" x14ac:dyDescent="0.2">
      <c r="A43" s="6"/>
      <c r="B43" s="15"/>
      <c r="C43" s="10" t="s">
        <v>38</v>
      </c>
      <c r="D43" s="7"/>
    </row>
    <row r="44" spans="1:4" x14ac:dyDescent="0.2">
      <c r="A44" s="6"/>
      <c r="B44" s="15"/>
      <c r="C44" s="8"/>
      <c r="D44" s="7"/>
    </row>
    <row r="45" spans="1:4" ht="13.5" thickBot="1" x14ac:dyDescent="0.25">
      <c r="A45" s="11"/>
      <c r="B45" s="16"/>
      <c r="C45" s="12"/>
      <c r="D45" s="12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2:F92"/>
  <sheetViews>
    <sheetView view="pageBreakPreview" zoomScale="80" zoomScaleNormal="100" zoomScaleSheetLayoutView="80" workbookViewId="0">
      <selection activeCell="E70" sqref="E70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61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56</v>
      </c>
      <c r="C24" s="22"/>
      <c r="D24" s="22"/>
      <c r="E24" s="22"/>
      <c r="F24" s="22"/>
    </row>
    <row r="25" spans="1:6" ht="15" x14ac:dyDescent="0.2">
      <c r="A25" s="18"/>
      <c r="B25" s="26" t="s">
        <v>57</v>
      </c>
      <c r="C25" s="22"/>
      <c r="D25" s="22"/>
      <c r="E25" s="22"/>
      <c r="F25" s="22"/>
    </row>
    <row r="26" spans="1:6" ht="33.75" customHeight="1" x14ac:dyDescent="0.2">
      <c r="A26" s="18"/>
      <c r="B26" s="47" t="s">
        <v>59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62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51" t="s">
        <v>0</v>
      </c>
      <c r="B30" s="51"/>
      <c r="C30" s="51"/>
      <c r="D30" s="51"/>
      <c r="E30" s="51"/>
      <c r="F30" s="51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0"/>
      <c r="C33" s="50"/>
      <c r="D33" s="50"/>
      <c r="E33" s="29"/>
      <c r="F33" s="22"/>
    </row>
    <row r="34" spans="1:6" ht="14.25" x14ac:dyDescent="0.2">
      <c r="A34" s="22"/>
      <c r="B34" s="50"/>
      <c r="C34" s="50"/>
      <c r="D34" s="50"/>
      <c r="E34" s="29"/>
      <c r="F34" s="22"/>
    </row>
    <row r="35" spans="1:6" ht="14.25" x14ac:dyDescent="0.2">
      <c r="A35" s="22"/>
      <c r="B35" s="50" t="s">
        <v>63</v>
      </c>
      <c r="C35" s="50"/>
      <c r="D35" s="50"/>
      <c r="E35" s="29"/>
      <c r="F35" s="22"/>
    </row>
    <row r="36" spans="1:6" ht="14.25" x14ac:dyDescent="0.2">
      <c r="A36" s="22"/>
      <c r="B36" s="50"/>
      <c r="C36" s="50"/>
      <c r="D36" s="50"/>
      <c r="E36" s="29"/>
      <c r="F36" s="22"/>
    </row>
    <row r="37" spans="1:6" ht="14.25" x14ac:dyDescent="0.2">
      <c r="A37" s="22"/>
      <c r="B37" s="50"/>
      <c r="C37" s="50"/>
      <c r="D37" s="50"/>
      <c r="E37" s="29"/>
      <c r="F37" s="22"/>
    </row>
    <row r="38" spans="1:6" ht="14.25" x14ac:dyDescent="0.2">
      <c r="A38" s="22"/>
      <c r="B38" s="50"/>
      <c r="C38" s="50"/>
      <c r="D38" s="50"/>
      <c r="E38" s="29"/>
      <c r="F38" s="22"/>
    </row>
    <row r="39" spans="1:6" ht="14.25" x14ac:dyDescent="0.2">
      <c r="A39" s="22"/>
      <c r="B39" s="50"/>
      <c r="C39" s="50"/>
      <c r="D39" s="50"/>
      <c r="E39" s="29"/>
      <c r="F39" s="22"/>
    </row>
    <row r="40" spans="1:6" ht="14.25" x14ac:dyDescent="0.2">
      <c r="A40" s="22"/>
      <c r="B40" s="50"/>
      <c r="C40" s="50"/>
      <c r="D40" s="50"/>
      <c r="E40" s="29"/>
      <c r="F40" s="22"/>
    </row>
    <row r="41" spans="1:6" ht="14.25" x14ac:dyDescent="0.2">
      <c r="A41" s="22"/>
      <c r="B41" s="50"/>
      <c r="C41" s="50"/>
      <c r="D41" s="50"/>
      <c r="E41" s="29"/>
      <c r="F41" s="22"/>
    </row>
    <row r="42" spans="1:6" ht="14.25" x14ac:dyDescent="0.2">
      <c r="A42" s="22"/>
      <c r="B42" s="50"/>
      <c r="C42" s="50"/>
      <c r="D42" s="50"/>
      <c r="E42" s="29"/>
      <c r="F42" s="22"/>
    </row>
    <row r="43" spans="1:6" ht="14.25" x14ac:dyDescent="0.2">
      <c r="A43" s="22"/>
      <c r="B43" s="50"/>
      <c r="C43" s="50"/>
      <c r="D43" s="50"/>
      <c r="E43" s="29"/>
      <c r="F43" s="22"/>
    </row>
    <row r="44" spans="1:6" ht="14.25" x14ac:dyDescent="0.2">
      <c r="A44" s="22"/>
      <c r="B44" s="50"/>
      <c r="C44" s="50"/>
      <c r="D44" s="50"/>
      <c r="E44" s="29"/>
      <c r="F44" s="22"/>
    </row>
    <row r="45" spans="1:6" ht="14.25" x14ac:dyDescent="0.2">
      <c r="A45" s="22"/>
      <c r="B45" s="50"/>
      <c r="C45" s="50"/>
      <c r="D45" s="50"/>
      <c r="E45" s="29"/>
      <c r="F45" s="22"/>
    </row>
    <row r="46" spans="1:6" ht="14.25" x14ac:dyDescent="0.2">
      <c r="A46" s="22"/>
      <c r="B46" s="50"/>
      <c r="C46" s="50"/>
      <c r="D46" s="50"/>
      <c r="E46" s="29"/>
      <c r="F46" s="22"/>
    </row>
    <row r="47" spans="1:6" ht="14.25" x14ac:dyDescent="0.2">
      <c r="A47" s="22"/>
      <c r="B47" s="50"/>
      <c r="C47" s="50"/>
      <c r="D47" s="50"/>
      <c r="E47" s="29"/>
      <c r="F47" s="22"/>
    </row>
    <row r="48" spans="1:6" ht="14.25" x14ac:dyDescent="0.2">
      <c r="A48" s="22"/>
      <c r="B48" s="50"/>
      <c r="C48" s="50"/>
      <c r="D48" s="50"/>
      <c r="E48" s="29"/>
      <c r="F48" s="22"/>
    </row>
    <row r="49" spans="1:6" ht="14.25" x14ac:dyDescent="0.2">
      <c r="A49" s="22"/>
      <c r="B49" s="50"/>
      <c r="C49" s="50"/>
      <c r="D49" s="50"/>
      <c r="E49" s="29"/>
      <c r="F49" s="22"/>
    </row>
    <row r="50" spans="1:6" ht="14.25" x14ac:dyDescent="0.2">
      <c r="A50" s="22"/>
      <c r="B50" s="50"/>
      <c r="C50" s="50"/>
      <c r="D50" s="50"/>
      <c r="E50" s="29"/>
      <c r="F50" s="22"/>
    </row>
    <row r="51" spans="1:6" ht="14.25" x14ac:dyDescent="0.2">
      <c r="A51" s="22"/>
      <c r="B51" s="50"/>
      <c r="C51" s="50"/>
      <c r="D51" s="50"/>
      <c r="E51" s="29"/>
      <c r="F51" s="22"/>
    </row>
    <row r="52" spans="1:6" ht="14.25" x14ac:dyDescent="0.2">
      <c r="A52" s="22"/>
      <c r="B52" s="50"/>
      <c r="C52" s="50"/>
      <c r="D52" s="50"/>
      <c r="E52" s="29"/>
      <c r="F52" s="22"/>
    </row>
    <row r="53" spans="1:6" ht="14.25" x14ac:dyDescent="0.2">
      <c r="A53" s="22"/>
      <c r="B53" s="50"/>
      <c r="C53" s="50"/>
      <c r="D53" s="50"/>
      <c r="E53" s="29"/>
      <c r="F53" s="22"/>
    </row>
    <row r="54" spans="1:6" ht="14.25" x14ac:dyDescent="0.2">
      <c r="A54" s="22"/>
      <c r="B54" s="50"/>
      <c r="C54" s="50"/>
      <c r="D54" s="50"/>
      <c r="E54" s="29"/>
      <c r="F54" s="22"/>
    </row>
    <row r="55" spans="1:6" ht="14.25" x14ac:dyDescent="0.2">
      <c r="A55" s="22"/>
      <c r="B55" s="50"/>
      <c r="C55" s="50"/>
      <c r="D55" s="50"/>
      <c r="E55" s="29"/>
      <c r="F55" s="22"/>
    </row>
    <row r="56" spans="1:6" ht="14.25" x14ac:dyDescent="0.2">
      <c r="A56" s="22"/>
      <c r="B56" s="50"/>
      <c r="C56" s="50"/>
      <c r="D56" s="50"/>
      <c r="E56" s="29"/>
      <c r="F56" s="22"/>
    </row>
    <row r="57" spans="1:6" ht="14.25" x14ac:dyDescent="0.2">
      <c r="A57" s="22"/>
      <c r="B57" s="50"/>
      <c r="C57" s="50"/>
      <c r="D57" s="50"/>
      <c r="E57" s="29"/>
      <c r="F57" s="22"/>
    </row>
    <row r="58" spans="1:6" ht="14.25" x14ac:dyDescent="0.2">
      <c r="A58" s="22"/>
      <c r="B58" s="50"/>
      <c r="C58" s="50"/>
      <c r="D58" s="50"/>
      <c r="E58" s="29"/>
      <c r="F58" s="22"/>
    </row>
    <row r="59" spans="1:6" ht="14.25" x14ac:dyDescent="0.2">
      <c r="A59" s="22"/>
      <c r="B59" s="50"/>
      <c r="C59" s="50"/>
      <c r="D59" s="50"/>
      <c r="E59" s="29"/>
      <c r="F59" s="22"/>
    </row>
    <row r="60" spans="1:6" ht="14.25" x14ac:dyDescent="0.2">
      <c r="A60" s="22"/>
      <c r="B60" s="50"/>
      <c r="C60" s="50"/>
      <c r="D60" s="50"/>
      <c r="E60" s="29"/>
      <c r="F60" s="22"/>
    </row>
    <row r="61" spans="1:6" ht="14.25" x14ac:dyDescent="0.2">
      <c r="A61" s="22"/>
      <c r="B61" s="50"/>
      <c r="C61" s="50"/>
      <c r="D61" s="50"/>
      <c r="E61" s="29"/>
      <c r="F61" s="22"/>
    </row>
    <row r="62" spans="1:6" ht="14.25" x14ac:dyDescent="0.2">
      <c r="A62" s="22"/>
      <c r="B62" s="50"/>
      <c r="C62" s="50"/>
      <c r="D62" s="50"/>
      <c r="E62" s="29"/>
      <c r="F62" s="22"/>
    </row>
    <row r="63" spans="1:6" ht="14.25" x14ac:dyDescent="0.2">
      <c r="A63" s="22"/>
      <c r="B63" s="50"/>
      <c r="C63" s="50"/>
      <c r="D63" s="50"/>
      <c r="E63" s="29"/>
      <c r="F63" s="22"/>
    </row>
    <row r="64" spans="1:6" ht="14.25" x14ac:dyDescent="0.2">
      <c r="A64" s="22"/>
      <c r="B64" s="50"/>
      <c r="C64" s="50"/>
      <c r="D64" s="50"/>
      <c r="E64" s="29"/>
      <c r="F64" s="22"/>
    </row>
    <row r="65" spans="1:6" ht="14.25" x14ac:dyDescent="0.2">
      <c r="A65" s="22"/>
      <c r="B65" s="50"/>
      <c r="C65" s="50"/>
      <c r="D65" s="50"/>
      <c r="E65" s="29"/>
      <c r="F65" s="22"/>
    </row>
    <row r="66" spans="1:6" ht="14.25" x14ac:dyDescent="0.2">
      <c r="A66" s="22"/>
      <c r="B66" s="50"/>
      <c r="C66" s="50"/>
      <c r="D66" s="50"/>
      <c r="E66" s="29"/>
      <c r="F66" s="22"/>
    </row>
    <row r="67" spans="1:6" ht="14.25" x14ac:dyDescent="0.2">
      <c r="A67" s="22"/>
      <c r="B67" s="50"/>
      <c r="C67" s="50"/>
      <c r="D67" s="50"/>
      <c r="E67" s="29"/>
      <c r="F67" s="22"/>
    </row>
    <row r="68" spans="1:6" ht="13.5" customHeight="1" x14ac:dyDescent="0.2">
      <c r="A68" s="22"/>
      <c r="B68" s="50"/>
      <c r="C68" s="50"/>
      <c r="D68" s="50"/>
      <c r="E68" s="29"/>
      <c r="F68" s="22"/>
    </row>
    <row r="69" spans="1:6" ht="13.5" customHeight="1" x14ac:dyDescent="0.2">
      <c r="A69" s="22"/>
      <c r="B69" s="26" t="s">
        <v>19</v>
      </c>
      <c r="C69" s="27"/>
      <c r="D69" s="27"/>
      <c r="E69" s="30">
        <f>0.25*245</f>
        <v>61.25</v>
      </c>
      <c r="F69" s="22"/>
    </row>
    <row r="70" spans="1:6" ht="13.5" customHeight="1" x14ac:dyDescent="0.2">
      <c r="A70" s="22"/>
      <c r="B70" s="35" t="s">
        <v>16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17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18</v>
      </c>
      <c r="C72" s="27"/>
      <c r="D72" s="27"/>
      <c r="E72" s="30">
        <f>SUM(E69:E71)</f>
        <v>61.25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3.06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6.11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20</v>
      </c>
      <c r="C76" s="27"/>
      <c r="D76" s="27"/>
      <c r="E76" s="34">
        <f>SUM(E72:E74)</f>
        <v>70.42</v>
      </c>
      <c r="F76" s="22"/>
    </row>
    <row r="77" spans="1:6" ht="15.75" thickTop="1" x14ac:dyDescent="0.2">
      <c r="A77" s="22"/>
      <c r="B77" s="52"/>
      <c r="C77" s="52"/>
      <c r="D77" s="52"/>
      <c r="E77" s="37"/>
      <c r="F77" s="22"/>
    </row>
    <row r="78" spans="1:6" ht="15" x14ac:dyDescent="0.2">
      <c r="A78" s="22"/>
      <c r="B78" s="57" t="s">
        <v>22</v>
      </c>
      <c r="C78" s="57"/>
      <c r="D78" s="57"/>
      <c r="E78" s="37">
        <v>0</v>
      </c>
      <c r="F78" s="22"/>
    </row>
    <row r="79" spans="1:6" ht="15" x14ac:dyDescent="0.2">
      <c r="A79" s="22"/>
      <c r="B79" s="52"/>
      <c r="C79" s="52"/>
      <c r="D79" s="52"/>
      <c r="E79" s="37"/>
      <c r="F79" s="22"/>
    </row>
    <row r="80" spans="1:6" ht="19.5" customHeight="1" x14ac:dyDescent="0.2">
      <c r="A80" s="22"/>
      <c r="B80" s="38" t="s">
        <v>21</v>
      </c>
      <c r="C80" s="39"/>
      <c r="D80" s="39"/>
      <c r="E80" s="40">
        <f>E76-E78</f>
        <v>70.42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55"/>
      <c r="C83" s="55"/>
      <c r="D83" s="55"/>
      <c r="E83" s="55"/>
      <c r="F83" s="22"/>
    </row>
    <row r="84" spans="1:6" ht="14.25" x14ac:dyDescent="0.2">
      <c r="A84" s="49" t="s">
        <v>44</v>
      </c>
      <c r="B84" s="49"/>
      <c r="C84" s="49"/>
      <c r="D84" s="49"/>
      <c r="E84" s="49"/>
      <c r="F84" s="49"/>
    </row>
    <row r="85" spans="1:6" ht="14.25" x14ac:dyDescent="0.2">
      <c r="A85" s="58" t="s">
        <v>45</v>
      </c>
      <c r="B85" s="58"/>
      <c r="C85" s="58"/>
      <c r="D85" s="58"/>
      <c r="E85" s="58"/>
      <c r="F85" s="58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56"/>
      <c r="C87" s="56"/>
      <c r="D87" s="56"/>
      <c r="E87" s="56"/>
      <c r="F87" s="22"/>
    </row>
    <row r="88" spans="1:6" ht="15" x14ac:dyDescent="0.2">
      <c r="A88" s="48" t="s">
        <v>7</v>
      </c>
      <c r="B88" s="48"/>
      <c r="C88" s="48"/>
      <c r="D88" s="48"/>
      <c r="E88" s="48"/>
      <c r="F88" s="48"/>
    </row>
    <row r="90" spans="1:6" ht="39.75" customHeight="1" x14ac:dyDescent="0.2">
      <c r="B90" s="53"/>
      <c r="C90" s="54"/>
      <c r="D90" s="54"/>
    </row>
    <row r="91" spans="1:6" ht="13.5" customHeight="1" x14ac:dyDescent="0.2"/>
    <row r="92" spans="1:6" x14ac:dyDescent="0.2">
      <c r="B92" s="17"/>
      <c r="C92" s="17"/>
      <c r="D92" s="17"/>
    </row>
  </sheetData>
  <mergeCells count="46">
    <mergeCell ref="A85:F85"/>
    <mergeCell ref="B87:E87"/>
    <mergeCell ref="A88:F88"/>
    <mergeCell ref="B90:D90"/>
    <mergeCell ref="B68:D68"/>
    <mergeCell ref="B77:D77"/>
    <mergeCell ref="B78:D78"/>
    <mergeCell ref="B79:D79"/>
    <mergeCell ref="B83:E83"/>
    <mergeCell ref="A84:F84"/>
    <mergeCell ref="B67:D6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00000000-0002-0000-0100-000000000000}">
      <formula1>Liste_Activités</formula1>
    </dataValidation>
  </dataValidations>
  <printOptions horizontalCentered="1"/>
  <pageMargins left="0" right="0" top="0" bottom="0" header="0" footer="0"/>
  <pageSetup paperSize="126" scale="89" orientation="portrait" horizontalDpi="1200" verticalDpi="1200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08D1C-5012-4B6D-A807-3D8B2F0CB87B}">
  <sheetPr>
    <pageSetUpPr fitToPage="1"/>
  </sheetPr>
  <dimension ref="A12:F92"/>
  <sheetViews>
    <sheetView view="pageBreakPreview" topLeftCell="A34" zoomScale="80" zoomScaleNormal="100" zoomScaleSheetLayoutView="80" workbookViewId="0">
      <selection activeCell="E70" sqref="E70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64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56</v>
      </c>
      <c r="C24" s="22"/>
      <c r="D24" s="22"/>
      <c r="E24" s="22"/>
      <c r="F24" s="22"/>
    </row>
    <row r="25" spans="1:6" ht="15" x14ac:dyDescent="0.2">
      <c r="A25" s="18"/>
      <c r="B25" s="26" t="s">
        <v>57</v>
      </c>
      <c r="C25" s="22"/>
      <c r="D25" s="22"/>
      <c r="E25" s="22"/>
      <c r="F25" s="22"/>
    </row>
    <row r="26" spans="1:6" ht="33.75" customHeight="1" x14ac:dyDescent="0.2">
      <c r="A26" s="18"/>
      <c r="B26" s="47" t="s">
        <v>59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65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51" t="s">
        <v>0</v>
      </c>
      <c r="B30" s="51"/>
      <c r="C30" s="51"/>
      <c r="D30" s="51"/>
      <c r="E30" s="51"/>
      <c r="F30" s="51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0"/>
      <c r="C33" s="50"/>
      <c r="D33" s="50"/>
      <c r="E33" s="29"/>
      <c r="F33" s="22"/>
    </row>
    <row r="34" spans="1:6" ht="14.25" x14ac:dyDescent="0.2">
      <c r="A34" s="22"/>
      <c r="B34" s="50"/>
      <c r="C34" s="50"/>
      <c r="D34" s="50"/>
      <c r="E34" s="29"/>
      <c r="F34" s="22"/>
    </row>
    <row r="35" spans="1:6" ht="14.25" x14ac:dyDescent="0.2">
      <c r="A35" s="22"/>
      <c r="B35" s="50" t="s">
        <v>66</v>
      </c>
      <c r="C35" s="50"/>
      <c r="D35" s="50"/>
      <c r="E35" s="29"/>
      <c r="F35" s="22"/>
    </row>
    <row r="36" spans="1:6" ht="14.25" x14ac:dyDescent="0.2">
      <c r="A36" s="22"/>
      <c r="B36" s="50"/>
      <c r="C36" s="50"/>
      <c r="D36" s="50"/>
      <c r="E36" s="29"/>
      <c r="F36" s="22"/>
    </row>
    <row r="37" spans="1:6" ht="14.25" x14ac:dyDescent="0.2">
      <c r="A37" s="22"/>
      <c r="B37" s="50"/>
      <c r="C37" s="50"/>
      <c r="D37" s="50"/>
      <c r="E37" s="29"/>
      <c r="F37" s="22"/>
    </row>
    <row r="38" spans="1:6" ht="14.25" x14ac:dyDescent="0.2">
      <c r="A38" s="22"/>
      <c r="B38" s="50" t="s">
        <v>67</v>
      </c>
      <c r="C38" s="50"/>
      <c r="D38" s="50"/>
      <c r="E38" s="29"/>
      <c r="F38" s="22"/>
    </row>
    <row r="39" spans="1:6" ht="14.25" x14ac:dyDescent="0.2">
      <c r="A39" s="22"/>
      <c r="B39" s="50"/>
      <c r="C39" s="50"/>
      <c r="D39" s="50"/>
      <c r="E39" s="29"/>
      <c r="F39" s="22"/>
    </row>
    <row r="40" spans="1:6" ht="14.25" x14ac:dyDescent="0.2">
      <c r="A40" s="22"/>
      <c r="B40" s="50"/>
      <c r="C40" s="50"/>
      <c r="D40" s="50"/>
      <c r="E40" s="29"/>
      <c r="F40" s="22"/>
    </row>
    <row r="41" spans="1:6" ht="14.25" x14ac:dyDescent="0.2">
      <c r="A41" s="22"/>
      <c r="B41" s="50" t="s">
        <v>68</v>
      </c>
      <c r="C41" s="50"/>
      <c r="D41" s="50"/>
      <c r="E41" s="29"/>
      <c r="F41" s="22"/>
    </row>
    <row r="42" spans="1:6" ht="14.25" x14ac:dyDescent="0.2">
      <c r="A42" s="22"/>
      <c r="B42" s="50"/>
      <c r="C42" s="50"/>
      <c r="D42" s="50"/>
      <c r="E42" s="29"/>
      <c r="F42" s="22"/>
    </row>
    <row r="43" spans="1:6" ht="14.25" x14ac:dyDescent="0.2">
      <c r="A43" s="22"/>
      <c r="B43" s="50"/>
      <c r="C43" s="50"/>
      <c r="D43" s="50"/>
      <c r="E43" s="29"/>
      <c r="F43" s="22"/>
    </row>
    <row r="44" spans="1:6" ht="14.25" x14ac:dyDescent="0.2">
      <c r="A44" s="22"/>
      <c r="B44" s="50" t="s">
        <v>69</v>
      </c>
      <c r="C44" s="50"/>
      <c r="D44" s="50"/>
      <c r="E44" s="29"/>
      <c r="F44" s="22"/>
    </row>
    <row r="45" spans="1:6" ht="14.25" x14ac:dyDescent="0.2">
      <c r="A45" s="22"/>
      <c r="B45" s="50"/>
      <c r="C45" s="50"/>
      <c r="D45" s="50"/>
      <c r="E45" s="29"/>
      <c r="F45" s="22"/>
    </row>
    <row r="46" spans="1:6" ht="14.25" x14ac:dyDescent="0.2">
      <c r="A46" s="22"/>
      <c r="B46" s="50"/>
      <c r="C46" s="50"/>
      <c r="D46" s="50"/>
      <c r="E46" s="29"/>
      <c r="F46" s="22"/>
    </row>
    <row r="47" spans="1:6" ht="14.25" x14ac:dyDescent="0.2">
      <c r="A47" s="22"/>
      <c r="B47" s="50"/>
      <c r="C47" s="50"/>
      <c r="D47" s="50"/>
      <c r="E47" s="29"/>
      <c r="F47" s="22"/>
    </row>
    <row r="48" spans="1:6" ht="14.25" x14ac:dyDescent="0.2">
      <c r="A48" s="22"/>
      <c r="B48" s="50"/>
      <c r="C48" s="50"/>
      <c r="D48" s="50"/>
      <c r="E48" s="29"/>
      <c r="F48" s="22"/>
    </row>
    <row r="49" spans="1:6" ht="14.25" x14ac:dyDescent="0.2">
      <c r="A49" s="22"/>
      <c r="B49" s="50"/>
      <c r="C49" s="50"/>
      <c r="D49" s="50"/>
      <c r="E49" s="29"/>
      <c r="F49" s="22"/>
    </row>
    <row r="50" spans="1:6" ht="14.25" x14ac:dyDescent="0.2">
      <c r="A50" s="22"/>
      <c r="B50" s="50"/>
      <c r="C50" s="50"/>
      <c r="D50" s="50"/>
      <c r="E50" s="29"/>
      <c r="F50" s="22"/>
    </row>
    <row r="51" spans="1:6" ht="14.25" x14ac:dyDescent="0.2">
      <c r="A51" s="22"/>
      <c r="B51" s="50"/>
      <c r="C51" s="50"/>
      <c r="D51" s="50"/>
      <c r="E51" s="29"/>
      <c r="F51" s="22"/>
    </row>
    <row r="52" spans="1:6" ht="14.25" x14ac:dyDescent="0.2">
      <c r="A52" s="22"/>
      <c r="B52" s="50"/>
      <c r="C52" s="50"/>
      <c r="D52" s="50"/>
      <c r="E52" s="29"/>
      <c r="F52" s="22"/>
    </row>
    <row r="53" spans="1:6" ht="14.25" x14ac:dyDescent="0.2">
      <c r="A53" s="22"/>
      <c r="B53" s="50"/>
      <c r="C53" s="50"/>
      <c r="D53" s="50"/>
      <c r="E53" s="29"/>
      <c r="F53" s="22"/>
    </row>
    <row r="54" spans="1:6" ht="14.25" x14ac:dyDescent="0.2">
      <c r="A54" s="22"/>
      <c r="B54" s="50"/>
      <c r="C54" s="50"/>
      <c r="D54" s="50"/>
      <c r="E54" s="29"/>
      <c r="F54" s="22"/>
    </row>
    <row r="55" spans="1:6" ht="14.25" x14ac:dyDescent="0.2">
      <c r="A55" s="22"/>
      <c r="B55" s="50"/>
      <c r="C55" s="50"/>
      <c r="D55" s="50"/>
      <c r="E55" s="29"/>
      <c r="F55" s="22"/>
    </row>
    <row r="56" spans="1:6" ht="14.25" x14ac:dyDescent="0.2">
      <c r="A56" s="22"/>
      <c r="B56" s="50"/>
      <c r="C56" s="50"/>
      <c r="D56" s="50"/>
      <c r="E56" s="29"/>
      <c r="F56" s="22"/>
    </row>
    <row r="57" spans="1:6" ht="14.25" x14ac:dyDescent="0.2">
      <c r="A57" s="22"/>
      <c r="B57" s="50"/>
      <c r="C57" s="50"/>
      <c r="D57" s="50"/>
      <c r="E57" s="29"/>
      <c r="F57" s="22"/>
    </row>
    <row r="58" spans="1:6" ht="14.25" x14ac:dyDescent="0.2">
      <c r="A58" s="22"/>
      <c r="B58" s="50"/>
      <c r="C58" s="50"/>
      <c r="D58" s="50"/>
      <c r="E58" s="29"/>
      <c r="F58" s="22"/>
    </row>
    <row r="59" spans="1:6" ht="14.25" x14ac:dyDescent="0.2">
      <c r="A59" s="22"/>
      <c r="B59" s="50"/>
      <c r="C59" s="50"/>
      <c r="D59" s="50"/>
      <c r="E59" s="29"/>
      <c r="F59" s="22"/>
    </row>
    <row r="60" spans="1:6" ht="14.25" x14ac:dyDescent="0.2">
      <c r="A60" s="22"/>
      <c r="B60" s="50"/>
      <c r="C60" s="50"/>
      <c r="D60" s="50"/>
      <c r="E60" s="29"/>
      <c r="F60" s="22"/>
    </row>
    <row r="61" spans="1:6" ht="14.25" x14ac:dyDescent="0.2">
      <c r="A61" s="22"/>
      <c r="B61" s="50"/>
      <c r="C61" s="50"/>
      <c r="D61" s="50"/>
      <c r="E61" s="29"/>
      <c r="F61" s="22"/>
    </row>
    <row r="62" spans="1:6" ht="14.25" x14ac:dyDescent="0.2">
      <c r="A62" s="22"/>
      <c r="B62" s="50"/>
      <c r="C62" s="50"/>
      <c r="D62" s="50"/>
      <c r="E62" s="29"/>
      <c r="F62" s="22"/>
    </row>
    <row r="63" spans="1:6" ht="14.25" x14ac:dyDescent="0.2">
      <c r="A63" s="22"/>
      <c r="B63" s="50"/>
      <c r="C63" s="50"/>
      <c r="D63" s="50"/>
      <c r="E63" s="29"/>
      <c r="F63" s="22"/>
    </row>
    <row r="64" spans="1:6" ht="14.25" x14ac:dyDescent="0.2">
      <c r="A64" s="22"/>
      <c r="B64" s="50"/>
      <c r="C64" s="50"/>
      <c r="D64" s="50"/>
      <c r="E64" s="29"/>
      <c r="F64" s="22"/>
    </row>
    <row r="65" spans="1:6" ht="14.25" x14ac:dyDescent="0.2">
      <c r="A65" s="22"/>
      <c r="B65" s="50"/>
      <c r="C65" s="50"/>
      <c r="D65" s="50"/>
      <c r="E65" s="29"/>
      <c r="F65" s="22"/>
    </row>
    <row r="66" spans="1:6" ht="14.25" x14ac:dyDescent="0.2">
      <c r="A66" s="22"/>
      <c r="B66" s="50"/>
      <c r="C66" s="50"/>
      <c r="D66" s="50"/>
      <c r="E66" s="29"/>
      <c r="F66" s="22"/>
    </row>
    <row r="67" spans="1:6" ht="14.25" x14ac:dyDescent="0.2">
      <c r="A67" s="22"/>
      <c r="B67" s="50"/>
      <c r="C67" s="50"/>
      <c r="D67" s="50"/>
      <c r="E67" s="29"/>
      <c r="F67" s="22"/>
    </row>
    <row r="68" spans="1:6" ht="13.5" customHeight="1" x14ac:dyDescent="0.2">
      <c r="A68" s="22"/>
      <c r="B68" s="50"/>
      <c r="C68" s="50"/>
      <c r="D68" s="50"/>
      <c r="E68" s="29"/>
      <c r="F68" s="22"/>
    </row>
    <row r="69" spans="1:6" ht="13.5" customHeight="1" x14ac:dyDescent="0.2">
      <c r="A69" s="22"/>
      <c r="B69" s="26" t="s">
        <v>19</v>
      </c>
      <c r="C69" s="27"/>
      <c r="D69" s="27"/>
      <c r="E69" s="30">
        <f>5.25*265</f>
        <v>1391.25</v>
      </c>
      <c r="F69" s="22"/>
    </row>
    <row r="70" spans="1:6" ht="13.5" customHeight="1" x14ac:dyDescent="0.2">
      <c r="A70" s="22"/>
      <c r="B70" s="35" t="s">
        <v>16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17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18</v>
      </c>
      <c r="C72" s="27"/>
      <c r="D72" s="27"/>
      <c r="E72" s="30">
        <f>SUM(E69:E71)</f>
        <v>1391.25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69.56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138.78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20</v>
      </c>
      <c r="C76" s="27"/>
      <c r="D76" s="27"/>
      <c r="E76" s="34">
        <f>SUM(E72:E74)</f>
        <v>1599.59</v>
      </c>
      <c r="F76" s="22"/>
    </row>
    <row r="77" spans="1:6" ht="15.75" thickTop="1" x14ac:dyDescent="0.2">
      <c r="A77" s="22"/>
      <c r="B77" s="52"/>
      <c r="C77" s="52"/>
      <c r="D77" s="52"/>
      <c r="E77" s="37"/>
      <c r="F77" s="22"/>
    </row>
    <row r="78" spans="1:6" ht="15" x14ac:dyDescent="0.2">
      <c r="A78" s="22"/>
      <c r="B78" s="57" t="s">
        <v>22</v>
      </c>
      <c r="C78" s="57"/>
      <c r="D78" s="57"/>
      <c r="E78" s="37">
        <v>0</v>
      </c>
      <c r="F78" s="22"/>
    </row>
    <row r="79" spans="1:6" ht="15" x14ac:dyDescent="0.2">
      <c r="A79" s="22"/>
      <c r="B79" s="52"/>
      <c r="C79" s="52"/>
      <c r="D79" s="52"/>
      <c r="E79" s="37"/>
      <c r="F79" s="22"/>
    </row>
    <row r="80" spans="1:6" ht="19.5" customHeight="1" x14ac:dyDescent="0.2">
      <c r="A80" s="22"/>
      <c r="B80" s="38" t="s">
        <v>21</v>
      </c>
      <c r="C80" s="39"/>
      <c r="D80" s="39"/>
      <c r="E80" s="40">
        <f>E76-E78</f>
        <v>1599.59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55"/>
      <c r="C83" s="55"/>
      <c r="D83" s="55"/>
      <c r="E83" s="55"/>
      <c r="F83" s="22"/>
    </row>
    <row r="84" spans="1:6" ht="14.25" x14ac:dyDescent="0.2">
      <c r="A84" s="49" t="s">
        <v>44</v>
      </c>
      <c r="B84" s="49"/>
      <c r="C84" s="49"/>
      <c r="D84" s="49"/>
      <c r="E84" s="49"/>
      <c r="F84" s="49"/>
    </row>
    <row r="85" spans="1:6" ht="14.25" x14ac:dyDescent="0.2">
      <c r="A85" s="58" t="s">
        <v>45</v>
      </c>
      <c r="B85" s="58"/>
      <c r="C85" s="58"/>
      <c r="D85" s="58"/>
      <c r="E85" s="58"/>
      <c r="F85" s="58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56"/>
      <c r="C87" s="56"/>
      <c r="D87" s="56"/>
      <c r="E87" s="56"/>
      <c r="F87" s="22"/>
    </row>
    <row r="88" spans="1:6" ht="15" x14ac:dyDescent="0.2">
      <c r="A88" s="48" t="s">
        <v>7</v>
      </c>
      <c r="B88" s="48"/>
      <c r="C88" s="48"/>
      <c r="D88" s="48"/>
      <c r="E88" s="48"/>
      <c r="F88" s="48"/>
    </row>
    <row r="90" spans="1:6" ht="39.75" customHeight="1" x14ac:dyDescent="0.2">
      <c r="B90" s="53"/>
      <c r="C90" s="54"/>
      <c r="D90" s="54"/>
    </row>
    <row r="91" spans="1:6" ht="13.5" customHeight="1" x14ac:dyDescent="0.2"/>
    <row r="92" spans="1:6" x14ac:dyDescent="0.2">
      <c r="B92" s="17"/>
      <c r="C92" s="17"/>
      <c r="D92" s="17"/>
    </row>
  </sheetData>
  <mergeCells count="46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67:D6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A85:F85"/>
    <mergeCell ref="B87:E87"/>
    <mergeCell ref="A88:F88"/>
    <mergeCell ref="B90:D90"/>
    <mergeCell ref="B68:D68"/>
    <mergeCell ref="B77:D77"/>
    <mergeCell ref="B78:D78"/>
    <mergeCell ref="B79:D79"/>
    <mergeCell ref="B83:E83"/>
    <mergeCell ref="A84:F84"/>
  </mergeCells>
  <dataValidations count="1">
    <dataValidation type="list" allowBlank="1" showInputMessage="1" showErrorMessage="1" sqref="B77:B79 B12:B20 B33:B68" xr:uid="{AAE2A358-FE57-4FE2-8A66-9A310322101B}">
      <formula1>Liste_Activités</formula1>
    </dataValidation>
  </dataValidations>
  <printOptions horizontalCentered="1"/>
  <pageMargins left="0" right="0" top="0" bottom="0" header="0" footer="0"/>
  <pageSetup paperSize="120" scale="63" orientation="portrait" horizontalDpi="1200" verticalDpi="1200" r:id="rId1"/>
  <headerFooter scaleWithDoc="0"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86D39-FA11-4D51-A122-B6BB54874EAB}">
  <sheetPr>
    <pageSetUpPr fitToPage="1"/>
  </sheetPr>
  <dimension ref="A12:F91"/>
  <sheetViews>
    <sheetView view="pageBreakPreview" topLeftCell="A31" zoomScale="80" zoomScaleNormal="100" zoomScaleSheetLayoutView="80" workbookViewId="0">
      <selection activeCell="E68" sqref="E68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70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56</v>
      </c>
      <c r="C24" s="22"/>
      <c r="D24" s="22"/>
      <c r="E24" s="22"/>
      <c r="F24" s="22"/>
    </row>
    <row r="25" spans="1:6" ht="15" x14ac:dyDescent="0.2">
      <c r="A25" s="18"/>
      <c r="B25" s="26" t="s">
        <v>57</v>
      </c>
      <c r="C25" s="22"/>
      <c r="D25" s="22"/>
      <c r="E25" s="22"/>
      <c r="F25" s="22"/>
    </row>
    <row r="26" spans="1:6" ht="33.75" customHeight="1" x14ac:dyDescent="0.2">
      <c r="A26" s="18"/>
      <c r="B26" s="47" t="s">
        <v>59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71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51" t="s">
        <v>0</v>
      </c>
      <c r="B30" s="51"/>
      <c r="C30" s="51"/>
      <c r="D30" s="51"/>
      <c r="E30" s="51"/>
      <c r="F30" s="51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0"/>
      <c r="C33" s="50"/>
      <c r="D33" s="50"/>
      <c r="E33" s="29"/>
      <c r="F33" s="22"/>
    </row>
    <row r="34" spans="1:6" ht="14.25" x14ac:dyDescent="0.2">
      <c r="A34" s="22"/>
      <c r="B34" s="50"/>
      <c r="C34" s="50"/>
      <c r="D34" s="50"/>
      <c r="E34" s="29"/>
      <c r="F34" s="22"/>
    </row>
    <row r="35" spans="1:6" ht="31.5" customHeight="1" x14ac:dyDescent="0.2">
      <c r="A35" s="22"/>
      <c r="B35" s="50" t="s">
        <v>72</v>
      </c>
      <c r="C35" s="50"/>
      <c r="D35" s="50"/>
      <c r="E35" s="29"/>
      <c r="F35" s="22"/>
    </row>
    <row r="36" spans="1:6" ht="14.25" x14ac:dyDescent="0.2">
      <c r="A36" s="22"/>
      <c r="B36" s="50"/>
      <c r="C36" s="50"/>
      <c r="D36" s="50"/>
      <c r="E36" s="29"/>
      <c r="F36" s="22"/>
    </row>
    <row r="37" spans="1:6" ht="14.25" x14ac:dyDescent="0.2">
      <c r="A37" s="22"/>
      <c r="B37" s="50"/>
      <c r="C37" s="50"/>
      <c r="D37" s="50"/>
      <c r="E37" s="29"/>
      <c r="F37" s="22"/>
    </row>
    <row r="38" spans="1:6" ht="14.25" x14ac:dyDescent="0.2">
      <c r="A38" s="22"/>
      <c r="B38" s="50" t="s">
        <v>73</v>
      </c>
      <c r="C38" s="50"/>
      <c r="D38" s="50"/>
      <c r="E38" s="29"/>
      <c r="F38" s="22"/>
    </row>
    <row r="39" spans="1:6" ht="14.25" x14ac:dyDescent="0.2">
      <c r="A39" s="22"/>
      <c r="B39" s="50"/>
      <c r="C39" s="50"/>
      <c r="D39" s="50"/>
      <c r="E39" s="29"/>
      <c r="F39" s="22"/>
    </row>
    <row r="40" spans="1:6" ht="14.25" x14ac:dyDescent="0.2">
      <c r="A40" s="22"/>
      <c r="B40" s="50"/>
      <c r="C40" s="50"/>
      <c r="D40" s="50"/>
      <c r="E40" s="29"/>
      <c r="F40" s="22"/>
    </row>
    <row r="41" spans="1:6" ht="14.25" x14ac:dyDescent="0.2">
      <c r="A41" s="22"/>
      <c r="B41" s="50" t="s">
        <v>74</v>
      </c>
      <c r="C41" s="50"/>
      <c r="D41" s="50"/>
      <c r="E41" s="29"/>
      <c r="F41" s="22"/>
    </row>
    <row r="42" spans="1:6" ht="14.25" x14ac:dyDescent="0.2">
      <c r="A42" s="22"/>
      <c r="B42" s="50"/>
      <c r="C42" s="50"/>
      <c r="D42" s="50"/>
      <c r="E42" s="29"/>
      <c r="F42" s="22"/>
    </row>
    <row r="43" spans="1:6" ht="14.25" x14ac:dyDescent="0.2">
      <c r="A43" s="22"/>
      <c r="B43" s="50"/>
      <c r="C43" s="50"/>
      <c r="D43" s="50"/>
      <c r="E43" s="29"/>
      <c r="F43" s="22"/>
    </row>
    <row r="44" spans="1:6" ht="14.25" x14ac:dyDescent="0.2">
      <c r="A44" s="22"/>
      <c r="B44" s="50" t="s">
        <v>66</v>
      </c>
      <c r="C44" s="50"/>
      <c r="D44" s="50"/>
      <c r="E44" s="29"/>
      <c r="F44" s="22"/>
    </row>
    <row r="45" spans="1:6" ht="14.25" x14ac:dyDescent="0.2">
      <c r="A45" s="22"/>
      <c r="B45" s="50"/>
      <c r="C45" s="50"/>
      <c r="D45" s="50"/>
      <c r="E45" s="29"/>
      <c r="F45" s="22"/>
    </row>
    <row r="46" spans="1:6" ht="14.25" x14ac:dyDescent="0.2">
      <c r="A46" s="22"/>
      <c r="B46" s="50"/>
      <c r="C46" s="50"/>
      <c r="D46" s="50"/>
      <c r="E46" s="29"/>
      <c r="F46" s="22"/>
    </row>
    <row r="47" spans="1:6" ht="14.25" x14ac:dyDescent="0.2">
      <c r="A47" s="22"/>
      <c r="B47" s="50" t="s">
        <v>69</v>
      </c>
      <c r="C47" s="50"/>
      <c r="D47" s="50"/>
      <c r="E47" s="29"/>
      <c r="F47" s="22"/>
    </row>
    <row r="48" spans="1:6" ht="14.25" x14ac:dyDescent="0.2">
      <c r="A48" s="22"/>
      <c r="B48" s="50"/>
      <c r="C48" s="50"/>
      <c r="D48" s="50"/>
      <c r="E48" s="29"/>
      <c r="F48" s="22"/>
    </row>
    <row r="49" spans="1:6" ht="14.25" x14ac:dyDescent="0.2">
      <c r="A49" s="22"/>
      <c r="B49" s="50"/>
      <c r="C49" s="50"/>
      <c r="D49" s="50"/>
      <c r="E49" s="29"/>
      <c r="F49" s="22"/>
    </row>
    <row r="50" spans="1:6" ht="14.25" x14ac:dyDescent="0.2">
      <c r="A50" s="22"/>
      <c r="B50" s="50"/>
      <c r="C50" s="50"/>
      <c r="D50" s="50"/>
      <c r="E50" s="29"/>
      <c r="F50" s="22"/>
    </row>
    <row r="51" spans="1:6" ht="14.25" x14ac:dyDescent="0.2">
      <c r="A51" s="22"/>
      <c r="B51" s="50"/>
      <c r="C51" s="50"/>
      <c r="D51" s="50"/>
      <c r="E51" s="29"/>
      <c r="F51" s="22"/>
    </row>
    <row r="52" spans="1:6" ht="14.25" x14ac:dyDescent="0.2">
      <c r="A52" s="22"/>
      <c r="B52" s="50"/>
      <c r="C52" s="50"/>
      <c r="D52" s="50"/>
      <c r="E52" s="29"/>
      <c r="F52" s="22"/>
    </row>
    <row r="53" spans="1:6" ht="14.25" x14ac:dyDescent="0.2">
      <c r="A53" s="22"/>
      <c r="B53" s="50"/>
      <c r="C53" s="50"/>
      <c r="D53" s="50"/>
      <c r="E53" s="29"/>
      <c r="F53" s="22"/>
    </row>
    <row r="54" spans="1:6" ht="14.25" x14ac:dyDescent="0.2">
      <c r="A54" s="22"/>
      <c r="B54" s="50"/>
      <c r="C54" s="50"/>
      <c r="D54" s="50"/>
      <c r="E54" s="29"/>
      <c r="F54" s="22"/>
    </row>
    <row r="55" spans="1:6" ht="14.25" x14ac:dyDescent="0.2">
      <c r="A55" s="22"/>
      <c r="B55" s="50"/>
      <c r="C55" s="50"/>
      <c r="D55" s="50"/>
      <c r="E55" s="29"/>
      <c r="F55" s="22"/>
    </row>
    <row r="56" spans="1:6" ht="14.25" x14ac:dyDescent="0.2">
      <c r="A56" s="22"/>
      <c r="B56" s="50"/>
      <c r="C56" s="50"/>
      <c r="D56" s="50"/>
      <c r="E56" s="29"/>
      <c r="F56" s="22"/>
    </row>
    <row r="57" spans="1:6" ht="14.25" x14ac:dyDescent="0.2">
      <c r="A57" s="22"/>
      <c r="B57" s="50"/>
      <c r="C57" s="50"/>
      <c r="D57" s="50"/>
      <c r="E57" s="29"/>
      <c r="F57" s="22"/>
    </row>
    <row r="58" spans="1:6" ht="14.25" x14ac:dyDescent="0.2">
      <c r="A58" s="22"/>
      <c r="B58" s="50"/>
      <c r="C58" s="50"/>
      <c r="D58" s="50"/>
      <c r="E58" s="29"/>
      <c r="F58" s="22"/>
    </row>
    <row r="59" spans="1:6" ht="14.25" x14ac:dyDescent="0.2">
      <c r="A59" s="22"/>
      <c r="B59" s="50"/>
      <c r="C59" s="50"/>
      <c r="D59" s="50"/>
      <c r="E59" s="29"/>
      <c r="F59" s="22"/>
    </row>
    <row r="60" spans="1:6" ht="14.25" x14ac:dyDescent="0.2">
      <c r="A60" s="22"/>
      <c r="B60" s="50"/>
      <c r="C60" s="50"/>
      <c r="D60" s="50"/>
      <c r="E60" s="29"/>
      <c r="F60" s="22"/>
    </row>
    <row r="61" spans="1:6" ht="14.25" x14ac:dyDescent="0.2">
      <c r="A61" s="22"/>
      <c r="B61" s="50"/>
      <c r="C61" s="50"/>
      <c r="D61" s="50"/>
      <c r="E61" s="29"/>
      <c r="F61" s="22"/>
    </row>
    <row r="62" spans="1:6" ht="14.25" x14ac:dyDescent="0.2">
      <c r="A62" s="22"/>
      <c r="B62" s="50"/>
      <c r="C62" s="50"/>
      <c r="D62" s="50"/>
      <c r="E62" s="29"/>
      <c r="F62" s="22"/>
    </row>
    <row r="63" spans="1:6" ht="14.25" x14ac:dyDescent="0.2">
      <c r="A63" s="22"/>
      <c r="B63" s="50"/>
      <c r="C63" s="50"/>
      <c r="D63" s="50"/>
      <c r="E63" s="29"/>
      <c r="F63" s="22"/>
    </row>
    <row r="64" spans="1:6" ht="14.25" x14ac:dyDescent="0.2">
      <c r="A64" s="22"/>
      <c r="B64" s="50"/>
      <c r="C64" s="50"/>
      <c r="D64" s="50"/>
      <c r="E64" s="29"/>
      <c r="F64" s="22"/>
    </row>
    <row r="65" spans="1:6" ht="14.25" x14ac:dyDescent="0.2">
      <c r="A65" s="22"/>
      <c r="B65" s="50"/>
      <c r="C65" s="50"/>
      <c r="D65" s="50"/>
      <c r="E65" s="29"/>
      <c r="F65" s="22"/>
    </row>
    <row r="66" spans="1:6" ht="14.25" x14ac:dyDescent="0.2">
      <c r="A66" s="22"/>
      <c r="B66" s="50"/>
      <c r="C66" s="50"/>
      <c r="D66" s="50"/>
      <c r="E66" s="29"/>
      <c r="F66" s="22"/>
    </row>
    <row r="67" spans="1:6" ht="13.5" customHeight="1" x14ac:dyDescent="0.2">
      <c r="A67" s="22"/>
      <c r="B67" s="50"/>
      <c r="C67" s="50"/>
      <c r="D67" s="50"/>
      <c r="E67" s="29"/>
      <c r="F67" s="22"/>
    </row>
    <row r="68" spans="1:6" ht="13.5" customHeight="1" x14ac:dyDescent="0.2">
      <c r="A68" s="22"/>
      <c r="B68" s="26" t="s">
        <v>19</v>
      </c>
      <c r="C68" s="27"/>
      <c r="D68" s="27"/>
      <c r="E68" s="30">
        <f>4.75*265</f>
        <v>1258.75</v>
      </c>
      <c r="F68" s="22"/>
    </row>
    <row r="69" spans="1:6" ht="13.5" customHeight="1" x14ac:dyDescent="0.2">
      <c r="A69" s="22"/>
      <c r="B69" s="35" t="s">
        <v>16</v>
      </c>
      <c r="C69" s="27"/>
      <c r="D69" s="27"/>
      <c r="E69" s="31">
        <v>0</v>
      </c>
      <c r="F69" s="22"/>
    </row>
    <row r="70" spans="1:6" ht="13.5" customHeight="1" x14ac:dyDescent="0.2">
      <c r="A70" s="22"/>
      <c r="B70" s="35" t="s">
        <v>17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26" t="s">
        <v>18</v>
      </c>
      <c r="C71" s="27"/>
      <c r="D71" s="27"/>
      <c r="E71" s="30">
        <f>SUM(E68:E70)</f>
        <v>1258.75</v>
      </c>
      <c r="F71" s="22"/>
    </row>
    <row r="72" spans="1:6" ht="13.5" customHeight="1" x14ac:dyDescent="0.2">
      <c r="A72" s="22"/>
      <c r="B72" s="27" t="s">
        <v>5</v>
      </c>
      <c r="C72" s="32">
        <v>0.05</v>
      </c>
      <c r="D72" s="27"/>
      <c r="E72" s="36">
        <f>ROUND(E71*C72,2)</f>
        <v>62.94</v>
      </c>
      <c r="F72" s="22"/>
    </row>
    <row r="73" spans="1:6" ht="13.5" customHeight="1" x14ac:dyDescent="0.2">
      <c r="A73" s="22"/>
      <c r="B73" s="27" t="s">
        <v>4</v>
      </c>
      <c r="C73" s="43">
        <v>9.9750000000000005E-2</v>
      </c>
      <c r="D73" s="27"/>
      <c r="E73" s="44">
        <f>ROUND(E71*C73,2)</f>
        <v>125.56</v>
      </c>
      <c r="F73" s="22"/>
    </row>
    <row r="74" spans="1:6" ht="13.5" customHeight="1" x14ac:dyDescent="0.2">
      <c r="A74" s="22"/>
      <c r="B74" s="27"/>
      <c r="C74" s="27"/>
      <c r="D74" s="27"/>
      <c r="E74" s="33"/>
      <c r="F74" s="22"/>
    </row>
    <row r="75" spans="1:6" ht="16.5" customHeight="1" thickBot="1" x14ac:dyDescent="0.25">
      <c r="A75" s="22"/>
      <c r="B75" s="26" t="s">
        <v>20</v>
      </c>
      <c r="C75" s="27"/>
      <c r="D75" s="27"/>
      <c r="E75" s="34">
        <f>SUM(E71:E73)</f>
        <v>1447.25</v>
      </c>
      <c r="F75" s="22"/>
    </row>
    <row r="76" spans="1:6" ht="15.75" thickTop="1" x14ac:dyDescent="0.2">
      <c r="A76" s="22"/>
      <c r="B76" s="52"/>
      <c r="C76" s="52"/>
      <c r="D76" s="52"/>
      <c r="E76" s="37"/>
      <c r="F76" s="22"/>
    </row>
    <row r="77" spans="1:6" ht="15" x14ac:dyDescent="0.2">
      <c r="A77" s="22"/>
      <c r="B77" s="57" t="s">
        <v>22</v>
      </c>
      <c r="C77" s="57"/>
      <c r="D77" s="57"/>
      <c r="E77" s="37">
        <v>0</v>
      </c>
      <c r="F77" s="22"/>
    </row>
    <row r="78" spans="1:6" ht="15" x14ac:dyDescent="0.2">
      <c r="A78" s="22"/>
      <c r="B78" s="52"/>
      <c r="C78" s="52"/>
      <c r="D78" s="52"/>
      <c r="E78" s="37"/>
      <c r="F78" s="22"/>
    </row>
    <row r="79" spans="1:6" ht="19.5" customHeight="1" x14ac:dyDescent="0.2">
      <c r="A79" s="22"/>
      <c r="B79" s="38" t="s">
        <v>21</v>
      </c>
      <c r="C79" s="39"/>
      <c r="D79" s="39"/>
      <c r="E79" s="40">
        <f>E75-E77</f>
        <v>1447.25</v>
      </c>
      <c r="F79" s="22"/>
    </row>
    <row r="80" spans="1:6" ht="13.5" customHeight="1" x14ac:dyDescent="0.2">
      <c r="A80" s="22"/>
      <c r="B80" s="22"/>
      <c r="C80" s="22"/>
      <c r="D80" s="22"/>
      <c r="E80" s="22"/>
      <c r="F80" s="22"/>
    </row>
    <row r="81" spans="1:6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55"/>
      <c r="C82" s="55"/>
      <c r="D82" s="55"/>
      <c r="E82" s="55"/>
      <c r="F82" s="22"/>
    </row>
    <row r="83" spans="1:6" ht="14.25" x14ac:dyDescent="0.2">
      <c r="A83" s="49" t="s">
        <v>44</v>
      </c>
      <c r="B83" s="49"/>
      <c r="C83" s="49"/>
      <c r="D83" s="49"/>
      <c r="E83" s="49"/>
      <c r="F83" s="49"/>
    </row>
    <row r="84" spans="1:6" ht="14.25" x14ac:dyDescent="0.2">
      <c r="A84" s="58" t="s">
        <v>45</v>
      </c>
      <c r="B84" s="58"/>
      <c r="C84" s="58"/>
      <c r="D84" s="58"/>
      <c r="E84" s="58"/>
      <c r="F84" s="58"/>
    </row>
    <row r="85" spans="1:6" x14ac:dyDescent="0.2">
      <c r="A85" s="22"/>
      <c r="B85" s="22"/>
      <c r="C85" s="22"/>
      <c r="D85" s="22"/>
      <c r="E85" s="22"/>
      <c r="F85" s="22"/>
    </row>
    <row r="86" spans="1:6" x14ac:dyDescent="0.2">
      <c r="A86" s="22"/>
      <c r="B86" s="56"/>
      <c r="C86" s="56"/>
      <c r="D86" s="56"/>
      <c r="E86" s="56"/>
      <c r="F86" s="22"/>
    </row>
    <row r="87" spans="1:6" ht="15" x14ac:dyDescent="0.2">
      <c r="A87" s="48" t="s">
        <v>7</v>
      </c>
      <c r="B87" s="48"/>
      <c r="C87" s="48"/>
      <c r="D87" s="48"/>
      <c r="E87" s="48"/>
      <c r="F87" s="48"/>
    </row>
    <row r="89" spans="1:6" ht="39.75" customHeight="1" x14ac:dyDescent="0.2">
      <c r="B89" s="53"/>
      <c r="C89" s="54"/>
      <c r="D89" s="54"/>
    </row>
    <row r="90" spans="1:6" ht="13.5" customHeight="1" x14ac:dyDescent="0.2"/>
    <row r="91" spans="1:6" x14ac:dyDescent="0.2">
      <c r="B91" s="17"/>
      <c r="C91" s="17"/>
      <c r="D91" s="17"/>
    </row>
  </sheetData>
  <mergeCells count="45">
    <mergeCell ref="A30:F30"/>
    <mergeCell ref="B33:D33"/>
    <mergeCell ref="B34:D34"/>
    <mergeCell ref="B35:D35"/>
    <mergeCell ref="B39:D39"/>
    <mergeCell ref="B36:D36"/>
    <mergeCell ref="B37:D37"/>
    <mergeCell ref="B38:D38"/>
    <mergeCell ref="B44:D44"/>
    <mergeCell ref="B45:D45"/>
    <mergeCell ref="B46:D46"/>
    <mergeCell ref="B40:D40"/>
    <mergeCell ref="B52:D52"/>
    <mergeCell ref="B49:D49"/>
    <mergeCell ref="B50:D50"/>
    <mergeCell ref="B51:D51"/>
    <mergeCell ref="B47:D47"/>
    <mergeCell ref="B48:D48"/>
    <mergeCell ref="B41:D41"/>
    <mergeCell ref="B42:D42"/>
    <mergeCell ref="B43:D43"/>
    <mergeCell ref="B53:D53"/>
    <mergeCell ref="B66:D66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54:D54"/>
    <mergeCell ref="A84:F84"/>
    <mergeCell ref="B86:E86"/>
    <mergeCell ref="A87:F87"/>
    <mergeCell ref="B89:D89"/>
    <mergeCell ref="B67:D67"/>
    <mergeCell ref="B76:D76"/>
    <mergeCell ref="B77:D77"/>
    <mergeCell ref="B78:D78"/>
    <mergeCell ref="B82:E82"/>
    <mergeCell ref="A83:F83"/>
  </mergeCells>
  <dataValidations count="1">
    <dataValidation type="list" allowBlank="1" showInputMessage="1" showErrorMessage="1" sqref="B76:B78 B12:B20 B33:B67" xr:uid="{F5B8DF93-F2C8-4B3B-9183-4E595D095A72}">
      <formula1>Liste_Activités</formula1>
    </dataValidation>
  </dataValidations>
  <printOptions horizontalCentered="1"/>
  <pageMargins left="0" right="0" top="0" bottom="0" header="0" footer="0"/>
  <pageSetup paperSize="120" scale="63" orientation="portrait" horizontalDpi="1200" verticalDpi="1200" r:id="rId1"/>
  <headerFooter scaleWithDoc="0"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3978B-39C0-4ADF-AE98-85F07F58EF39}">
  <sheetPr>
    <pageSetUpPr fitToPage="1"/>
  </sheetPr>
  <dimension ref="A12:F91"/>
  <sheetViews>
    <sheetView view="pageBreakPreview" topLeftCell="A36" zoomScale="80" zoomScaleNormal="100" zoomScaleSheetLayoutView="80" workbookViewId="0">
      <selection activeCell="E77" sqref="E7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75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56</v>
      </c>
      <c r="C24" s="22"/>
      <c r="D24" s="22"/>
      <c r="E24" s="22"/>
      <c r="F24" s="22"/>
    </row>
    <row r="25" spans="1:6" ht="15" x14ac:dyDescent="0.2">
      <c r="A25" s="18"/>
      <c r="B25" s="26" t="s">
        <v>57</v>
      </c>
      <c r="C25" s="22"/>
      <c r="D25" s="22"/>
      <c r="E25" s="22"/>
      <c r="F25" s="22"/>
    </row>
    <row r="26" spans="1:6" ht="33.75" customHeight="1" x14ac:dyDescent="0.2">
      <c r="A26" s="18"/>
      <c r="B26" s="47" t="s">
        <v>59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76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51" t="s">
        <v>0</v>
      </c>
      <c r="B30" s="51"/>
      <c r="C30" s="51"/>
      <c r="D30" s="51"/>
      <c r="E30" s="51"/>
      <c r="F30" s="51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77</v>
      </c>
      <c r="C32" s="23"/>
      <c r="D32" s="23"/>
      <c r="E32" s="29"/>
      <c r="F32" s="22"/>
    </row>
    <row r="33" spans="1:6" ht="14.25" x14ac:dyDescent="0.2">
      <c r="A33" s="22"/>
      <c r="B33" s="50"/>
      <c r="C33" s="50"/>
      <c r="D33" s="50"/>
      <c r="E33" s="29"/>
      <c r="F33" s="22"/>
    </row>
    <row r="34" spans="1:6" ht="14.25" x14ac:dyDescent="0.2">
      <c r="A34" s="22"/>
      <c r="B34" s="50"/>
      <c r="C34" s="50"/>
      <c r="D34" s="50"/>
      <c r="E34" s="29"/>
      <c r="F34" s="22"/>
    </row>
    <row r="35" spans="1:6" ht="31.5" customHeight="1" x14ac:dyDescent="0.2">
      <c r="A35" s="22"/>
      <c r="B35" s="50" t="s">
        <v>78</v>
      </c>
      <c r="C35" s="50"/>
      <c r="D35" s="50"/>
      <c r="E35" s="29"/>
      <c r="F35" s="22"/>
    </row>
    <row r="36" spans="1:6" ht="14.25" x14ac:dyDescent="0.2">
      <c r="A36" s="22"/>
      <c r="B36" s="50"/>
      <c r="C36" s="50"/>
      <c r="D36" s="50"/>
      <c r="E36" s="29"/>
      <c r="F36" s="22"/>
    </row>
    <row r="37" spans="1:6" ht="14.25" x14ac:dyDescent="0.2">
      <c r="A37" s="22"/>
      <c r="B37" s="50" t="s">
        <v>79</v>
      </c>
      <c r="C37" s="50"/>
      <c r="D37" s="50"/>
      <c r="E37" s="29"/>
      <c r="F37" s="22"/>
    </row>
    <row r="38" spans="1:6" ht="14.25" x14ac:dyDescent="0.2">
      <c r="A38" s="22"/>
      <c r="B38" s="50"/>
      <c r="C38" s="50"/>
      <c r="D38" s="50"/>
      <c r="E38" s="29"/>
      <c r="F38" s="22"/>
    </row>
    <row r="39" spans="1:6" ht="14.25" x14ac:dyDescent="0.2">
      <c r="A39" s="22"/>
      <c r="B39" s="50" t="s">
        <v>80</v>
      </c>
      <c r="C39" s="50"/>
      <c r="D39" s="50"/>
      <c r="E39" s="29"/>
      <c r="F39" s="22"/>
    </row>
    <row r="40" spans="1:6" ht="14.25" x14ac:dyDescent="0.2">
      <c r="A40" s="22"/>
      <c r="B40" s="50"/>
      <c r="C40" s="50"/>
      <c r="D40" s="50"/>
      <c r="E40" s="29"/>
      <c r="F40" s="22"/>
    </row>
    <row r="41" spans="1:6" ht="14.25" x14ac:dyDescent="0.2">
      <c r="A41" s="22"/>
      <c r="B41" s="50" t="s">
        <v>81</v>
      </c>
      <c r="C41" s="50"/>
      <c r="D41" s="50"/>
      <c r="E41" s="29"/>
      <c r="F41" s="22"/>
    </row>
    <row r="42" spans="1:6" ht="14.25" x14ac:dyDescent="0.2">
      <c r="A42" s="22"/>
      <c r="B42" s="50"/>
      <c r="C42" s="50"/>
      <c r="D42" s="50"/>
      <c r="E42" s="29"/>
      <c r="F42" s="22"/>
    </row>
    <row r="43" spans="1:6" ht="14.25" x14ac:dyDescent="0.2">
      <c r="A43" s="22"/>
      <c r="B43" s="50"/>
      <c r="C43" s="50"/>
      <c r="D43" s="50"/>
      <c r="E43" s="29"/>
      <c r="F43" s="22"/>
    </row>
    <row r="44" spans="1:6" ht="14.25" x14ac:dyDescent="0.2">
      <c r="A44" s="22"/>
      <c r="B44" s="50"/>
      <c r="C44" s="50"/>
      <c r="D44" s="50"/>
      <c r="E44" s="29"/>
      <c r="F44" s="22"/>
    </row>
    <row r="45" spans="1:6" ht="14.25" x14ac:dyDescent="0.2">
      <c r="A45" s="22"/>
      <c r="B45" s="50"/>
      <c r="C45" s="50"/>
      <c r="D45" s="50"/>
      <c r="E45" s="29"/>
      <c r="F45" s="22"/>
    </row>
    <row r="46" spans="1:6" ht="14.25" x14ac:dyDescent="0.2">
      <c r="A46" s="22"/>
      <c r="B46" s="50"/>
      <c r="C46" s="50"/>
      <c r="D46" s="50"/>
      <c r="E46" s="29"/>
      <c r="F46" s="22"/>
    </row>
    <row r="47" spans="1:6" ht="14.25" x14ac:dyDescent="0.2">
      <c r="A47" s="22"/>
      <c r="B47" s="50"/>
      <c r="C47" s="50"/>
      <c r="D47" s="50"/>
      <c r="E47" s="29"/>
      <c r="F47" s="22"/>
    </row>
    <row r="48" spans="1:6" ht="14.25" x14ac:dyDescent="0.2">
      <c r="A48" s="22"/>
      <c r="B48" s="50"/>
      <c r="C48" s="50"/>
      <c r="D48" s="50"/>
      <c r="E48" s="29"/>
      <c r="F48" s="22"/>
    </row>
    <row r="49" spans="1:6" ht="14.25" x14ac:dyDescent="0.2">
      <c r="A49" s="22"/>
      <c r="B49" s="50"/>
      <c r="C49" s="50"/>
      <c r="D49" s="50"/>
      <c r="E49" s="29"/>
      <c r="F49" s="22"/>
    </row>
    <row r="50" spans="1:6" ht="14.25" x14ac:dyDescent="0.2">
      <c r="A50" s="22"/>
      <c r="B50" s="50"/>
      <c r="C50" s="50"/>
      <c r="D50" s="50"/>
      <c r="E50" s="29"/>
      <c r="F50" s="22"/>
    </row>
    <row r="51" spans="1:6" ht="14.25" x14ac:dyDescent="0.2">
      <c r="A51" s="22"/>
      <c r="B51" s="50"/>
      <c r="C51" s="50"/>
      <c r="D51" s="50"/>
      <c r="E51" s="29"/>
      <c r="F51" s="22"/>
    </row>
    <row r="52" spans="1:6" ht="14.25" x14ac:dyDescent="0.2">
      <c r="A52" s="22"/>
      <c r="B52" s="50"/>
      <c r="C52" s="50"/>
      <c r="D52" s="50"/>
      <c r="E52" s="29"/>
      <c r="F52" s="22"/>
    </row>
    <row r="53" spans="1:6" ht="14.25" x14ac:dyDescent="0.2">
      <c r="A53" s="22"/>
      <c r="B53" s="50"/>
      <c r="C53" s="50"/>
      <c r="D53" s="50"/>
      <c r="E53" s="29"/>
      <c r="F53" s="22"/>
    </row>
    <row r="54" spans="1:6" ht="14.25" x14ac:dyDescent="0.2">
      <c r="A54" s="22"/>
      <c r="B54" s="50"/>
      <c r="C54" s="50"/>
      <c r="D54" s="50"/>
      <c r="E54" s="29"/>
      <c r="F54" s="22"/>
    </row>
    <row r="55" spans="1:6" ht="14.25" x14ac:dyDescent="0.2">
      <c r="A55" s="22"/>
      <c r="B55" s="50"/>
      <c r="C55" s="50"/>
      <c r="D55" s="50"/>
      <c r="E55" s="29"/>
      <c r="F55" s="22"/>
    </row>
    <row r="56" spans="1:6" ht="14.25" x14ac:dyDescent="0.2">
      <c r="A56" s="22"/>
      <c r="B56" s="50"/>
      <c r="C56" s="50"/>
      <c r="D56" s="50"/>
      <c r="E56" s="29"/>
      <c r="F56" s="22"/>
    </row>
    <row r="57" spans="1:6" ht="14.25" x14ac:dyDescent="0.2">
      <c r="A57" s="22"/>
      <c r="B57" s="50"/>
      <c r="C57" s="50"/>
      <c r="D57" s="50"/>
      <c r="E57" s="29"/>
      <c r="F57" s="22"/>
    </row>
    <row r="58" spans="1:6" ht="14.25" x14ac:dyDescent="0.2">
      <c r="A58" s="22"/>
      <c r="B58" s="50"/>
      <c r="C58" s="50"/>
      <c r="D58" s="50"/>
      <c r="E58" s="29"/>
      <c r="F58" s="22"/>
    </row>
    <row r="59" spans="1:6" ht="14.25" x14ac:dyDescent="0.2">
      <c r="A59" s="22"/>
      <c r="B59" s="50"/>
      <c r="C59" s="50"/>
      <c r="D59" s="50"/>
      <c r="E59" s="29"/>
      <c r="F59" s="22"/>
    </row>
    <row r="60" spans="1:6" ht="14.25" x14ac:dyDescent="0.2">
      <c r="A60" s="22"/>
      <c r="B60" s="50"/>
      <c r="C60" s="50"/>
      <c r="D60" s="50"/>
      <c r="E60" s="29"/>
      <c r="F60" s="22"/>
    </row>
    <row r="61" spans="1:6" ht="14.25" x14ac:dyDescent="0.2">
      <c r="A61" s="22"/>
      <c r="B61" s="50"/>
      <c r="C61" s="50"/>
      <c r="D61" s="50"/>
      <c r="E61" s="29"/>
      <c r="F61" s="22"/>
    </row>
    <row r="62" spans="1:6" ht="14.25" x14ac:dyDescent="0.2">
      <c r="A62" s="22"/>
      <c r="B62" s="50"/>
      <c r="C62" s="50"/>
      <c r="D62" s="50"/>
      <c r="E62" s="29"/>
      <c r="F62" s="22"/>
    </row>
    <row r="63" spans="1:6" ht="14.25" x14ac:dyDescent="0.2">
      <c r="A63" s="22"/>
      <c r="B63" s="50"/>
      <c r="C63" s="50"/>
      <c r="D63" s="50"/>
      <c r="E63" s="29"/>
      <c r="F63" s="22"/>
    </row>
    <row r="64" spans="1:6" ht="14.25" x14ac:dyDescent="0.2">
      <c r="A64" s="22"/>
      <c r="B64" s="50"/>
      <c r="C64" s="50"/>
      <c r="D64" s="50"/>
      <c r="E64" s="29"/>
      <c r="F64" s="22"/>
    </row>
    <row r="65" spans="1:6" ht="14.25" x14ac:dyDescent="0.2">
      <c r="A65" s="22"/>
      <c r="B65" s="50"/>
      <c r="C65" s="50"/>
      <c r="D65" s="50"/>
      <c r="E65" s="29"/>
      <c r="F65" s="22"/>
    </row>
    <row r="66" spans="1:6" ht="14.25" x14ac:dyDescent="0.2">
      <c r="A66" s="22"/>
      <c r="B66" s="50"/>
      <c r="C66" s="50"/>
      <c r="D66" s="50"/>
      <c r="E66" s="29"/>
      <c r="F66" s="22"/>
    </row>
    <row r="67" spans="1:6" ht="13.5" customHeight="1" x14ac:dyDescent="0.2">
      <c r="A67" s="22"/>
      <c r="B67" s="50"/>
      <c r="C67" s="50"/>
      <c r="D67" s="50"/>
      <c r="E67" s="29"/>
      <c r="F67" s="22"/>
    </row>
    <row r="68" spans="1:6" ht="13.5" customHeight="1" x14ac:dyDescent="0.2">
      <c r="A68" s="22"/>
      <c r="B68" s="26" t="s">
        <v>19</v>
      </c>
      <c r="C68" s="27"/>
      <c r="D68" s="27"/>
      <c r="E68" s="30">
        <f>13.5*265</f>
        <v>3577.5</v>
      </c>
      <c r="F68" s="22"/>
    </row>
    <row r="69" spans="1:6" ht="13.5" customHeight="1" x14ac:dyDescent="0.2">
      <c r="A69" s="22"/>
      <c r="B69" s="35" t="s">
        <v>16</v>
      </c>
      <c r="C69" s="27"/>
      <c r="D69" s="27"/>
      <c r="E69" s="31">
        <v>0</v>
      </c>
      <c r="F69" s="22"/>
    </row>
    <row r="70" spans="1:6" ht="13.5" customHeight="1" x14ac:dyDescent="0.2">
      <c r="A70" s="22"/>
      <c r="B70" s="35" t="s">
        <v>17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26" t="s">
        <v>18</v>
      </c>
      <c r="C71" s="27"/>
      <c r="D71" s="27"/>
      <c r="E71" s="30">
        <f>SUM(E68:E70)</f>
        <v>3577.5</v>
      </c>
      <c r="F71" s="22"/>
    </row>
    <row r="72" spans="1:6" ht="13.5" customHeight="1" x14ac:dyDescent="0.2">
      <c r="A72" s="22"/>
      <c r="B72" s="27" t="s">
        <v>5</v>
      </c>
      <c r="C72" s="32">
        <v>0.05</v>
      </c>
      <c r="D72" s="27"/>
      <c r="E72" s="36">
        <f>ROUND(E71*C72,2)</f>
        <v>178.88</v>
      </c>
      <c r="F72" s="22"/>
    </row>
    <row r="73" spans="1:6" ht="13.5" customHeight="1" x14ac:dyDescent="0.2">
      <c r="A73" s="22"/>
      <c r="B73" s="27" t="s">
        <v>4</v>
      </c>
      <c r="C73" s="43">
        <v>9.9750000000000005E-2</v>
      </c>
      <c r="D73" s="27"/>
      <c r="E73" s="44">
        <f>ROUND(E71*C73,2)</f>
        <v>356.86</v>
      </c>
      <c r="F73" s="22"/>
    </row>
    <row r="74" spans="1:6" ht="13.5" customHeight="1" x14ac:dyDescent="0.2">
      <c r="A74" s="22"/>
      <c r="B74" s="27"/>
      <c r="C74" s="27"/>
      <c r="D74" s="27"/>
      <c r="E74" s="33"/>
      <c r="F74" s="22"/>
    </row>
    <row r="75" spans="1:6" ht="16.5" customHeight="1" thickBot="1" x14ac:dyDescent="0.25">
      <c r="A75" s="22"/>
      <c r="B75" s="26" t="s">
        <v>20</v>
      </c>
      <c r="C75" s="27"/>
      <c r="D75" s="27"/>
      <c r="E75" s="34">
        <f>SUM(E71:E73)</f>
        <v>4113.24</v>
      </c>
      <c r="F75" s="22"/>
    </row>
    <row r="76" spans="1:6" ht="15.75" thickTop="1" x14ac:dyDescent="0.2">
      <c r="A76" s="22"/>
      <c r="B76" s="52"/>
      <c r="C76" s="52"/>
      <c r="D76" s="52"/>
      <c r="E76" s="37"/>
      <c r="F76" s="22"/>
    </row>
    <row r="77" spans="1:6" ht="15" x14ac:dyDescent="0.2">
      <c r="A77" s="22"/>
      <c r="B77" s="57" t="s">
        <v>22</v>
      </c>
      <c r="C77" s="57"/>
      <c r="D77" s="57"/>
      <c r="E77" s="37">
        <v>1147.25</v>
      </c>
      <c r="F77" s="22"/>
    </row>
    <row r="78" spans="1:6" ht="15" x14ac:dyDescent="0.2">
      <c r="A78" s="22"/>
      <c r="B78" s="52"/>
      <c r="C78" s="52"/>
      <c r="D78" s="52"/>
      <c r="E78" s="37"/>
      <c r="F78" s="22"/>
    </row>
    <row r="79" spans="1:6" ht="19.5" customHeight="1" x14ac:dyDescent="0.2">
      <c r="A79" s="22"/>
      <c r="B79" s="38" t="s">
        <v>21</v>
      </c>
      <c r="C79" s="39"/>
      <c r="D79" s="39"/>
      <c r="E79" s="40">
        <f>E75-E77</f>
        <v>2965.99</v>
      </c>
      <c r="F79" s="22"/>
    </row>
    <row r="80" spans="1:6" ht="13.5" customHeight="1" x14ac:dyDescent="0.2">
      <c r="A80" s="22"/>
      <c r="B80" s="22"/>
      <c r="C80" s="22"/>
      <c r="D80" s="22"/>
      <c r="E80" s="22"/>
      <c r="F80" s="22"/>
    </row>
    <row r="81" spans="1:6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55"/>
      <c r="C82" s="55"/>
      <c r="D82" s="55"/>
      <c r="E82" s="55"/>
      <c r="F82" s="22"/>
    </row>
    <row r="83" spans="1:6" ht="14.25" x14ac:dyDescent="0.2">
      <c r="A83" s="49" t="s">
        <v>44</v>
      </c>
      <c r="B83" s="49"/>
      <c r="C83" s="49"/>
      <c r="D83" s="49"/>
      <c r="E83" s="49"/>
      <c r="F83" s="49"/>
    </row>
    <row r="84" spans="1:6" ht="14.25" x14ac:dyDescent="0.2">
      <c r="A84" s="58" t="s">
        <v>45</v>
      </c>
      <c r="B84" s="58"/>
      <c r="C84" s="58"/>
      <c r="D84" s="58"/>
      <c r="E84" s="58"/>
      <c r="F84" s="58"/>
    </row>
    <row r="85" spans="1:6" x14ac:dyDescent="0.2">
      <c r="A85" s="22"/>
      <c r="B85" s="22"/>
      <c r="C85" s="22"/>
      <c r="D85" s="22"/>
      <c r="E85" s="22"/>
      <c r="F85" s="22"/>
    </row>
    <row r="86" spans="1:6" x14ac:dyDescent="0.2">
      <c r="A86" s="22"/>
      <c r="B86" s="56"/>
      <c r="C86" s="56"/>
      <c r="D86" s="56"/>
      <c r="E86" s="56"/>
      <c r="F86" s="22"/>
    </row>
    <row r="87" spans="1:6" ht="15" x14ac:dyDescent="0.2">
      <c r="A87" s="48" t="s">
        <v>7</v>
      </c>
      <c r="B87" s="48"/>
      <c r="C87" s="48"/>
      <c r="D87" s="48"/>
      <c r="E87" s="48"/>
      <c r="F87" s="48"/>
    </row>
    <row r="89" spans="1:6" ht="39.75" customHeight="1" x14ac:dyDescent="0.2">
      <c r="B89" s="53"/>
      <c r="C89" s="54"/>
      <c r="D89" s="54"/>
    </row>
    <row r="90" spans="1:6" ht="13.5" customHeight="1" x14ac:dyDescent="0.2"/>
    <row r="91" spans="1:6" x14ac:dyDescent="0.2">
      <c r="B91" s="17"/>
      <c r="C91" s="17"/>
      <c r="D91" s="17"/>
    </row>
  </sheetData>
  <mergeCells count="45">
    <mergeCell ref="B86:E86"/>
    <mergeCell ref="A87:F87"/>
    <mergeCell ref="B89:D89"/>
    <mergeCell ref="B76:D76"/>
    <mergeCell ref="B77:D77"/>
    <mergeCell ref="B78:D78"/>
    <mergeCell ref="B82:E82"/>
    <mergeCell ref="A83:F83"/>
    <mergeCell ref="A84:F84"/>
    <mergeCell ref="B67:D6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6:B78 B12:B20 B33:B67" xr:uid="{29ADAB83-44CB-4DEF-88DA-58BFC39C6C3C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24CF9-E9D3-43B1-924B-16835D8D6495}">
  <sheetPr>
    <pageSetUpPr fitToPage="1"/>
  </sheetPr>
  <dimension ref="A12:F91"/>
  <sheetViews>
    <sheetView view="pageBreakPreview" zoomScale="80" zoomScaleNormal="100" zoomScaleSheetLayoutView="80" workbookViewId="0">
      <selection activeCell="B25" sqref="B25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83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/>
      <c r="C24" s="22"/>
      <c r="D24" s="22"/>
      <c r="E24" s="22"/>
      <c r="F24" s="22"/>
    </row>
    <row r="25" spans="1:6" ht="15" x14ac:dyDescent="0.2">
      <c r="A25" s="18"/>
      <c r="B25" s="26" t="s">
        <v>56</v>
      </c>
      <c r="C25" s="22"/>
      <c r="D25" s="22"/>
      <c r="E25" s="22"/>
      <c r="F25" s="22"/>
    </row>
    <row r="26" spans="1:6" ht="33.75" customHeight="1" x14ac:dyDescent="0.2">
      <c r="A26" s="18"/>
      <c r="B26" s="47" t="s">
        <v>59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82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51" t="s">
        <v>0</v>
      </c>
      <c r="B30" s="51"/>
      <c r="C30" s="51"/>
      <c r="D30" s="51"/>
      <c r="E30" s="51"/>
      <c r="F30" s="51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77</v>
      </c>
      <c r="C32" s="23"/>
      <c r="D32" s="23"/>
      <c r="E32" s="29"/>
      <c r="F32" s="22"/>
    </row>
    <row r="33" spans="1:6" ht="14.25" x14ac:dyDescent="0.2">
      <c r="A33" s="22"/>
      <c r="B33" s="50"/>
      <c r="C33" s="50"/>
      <c r="D33" s="50"/>
      <c r="E33" s="29"/>
      <c r="F33" s="22"/>
    </row>
    <row r="34" spans="1:6" ht="14.25" x14ac:dyDescent="0.2">
      <c r="A34" s="22"/>
      <c r="B34" s="50"/>
      <c r="C34" s="50"/>
      <c r="D34" s="50"/>
      <c r="E34" s="29"/>
      <c r="F34" s="22"/>
    </row>
    <row r="35" spans="1:6" ht="31.5" customHeight="1" x14ac:dyDescent="0.2">
      <c r="A35" s="22"/>
      <c r="B35" s="50" t="s">
        <v>78</v>
      </c>
      <c r="C35" s="50"/>
      <c r="D35" s="50"/>
      <c r="E35" s="29"/>
      <c r="F35" s="22"/>
    </row>
    <row r="36" spans="1:6" ht="14.25" x14ac:dyDescent="0.2">
      <c r="A36" s="22"/>
      <c r="B36" s="50"/>
      <c r="C36" s="50"/>
      <c r="D36" s="50"/>
      <c r="E36" s="29"/>
      <c r="F36" s="22"/>
    </row>
    <row r="37" spans="1:6" ht="14.25" x14ac:dyDescent="0.2">
      <c r="A37" s="22"/>
      <c r="B37" s="50" t="s">
        <v>79</v>
      </c>
      <c r="C37" s="50"/>
      <c r="D37" s="50"/>
      <c r="E37" s="29"/>
      <c r="F37" s="22"/>
    </row>
    <row r="38" spans="1:6" ht="14.25" x14ac:dyDescent="0.2">
      <c r="A38" s="22"/>
      <c r="B38" s="50"/>
      <c r="C38" s="50"/>
      <c r="D38" s="50"/>
      <c r="E38" s="29"/>
      <c r="F38" s="22"/>
    </row>
    <row r="39" spans="1:6" ht="14.25" x14ac:dyDescent="0.2">
      <c r="A39" s="22"/>
      <c r="B39" s="50" t="s">
        <v>84</v>
      </c>
      <c r="C39" s="50"/>
      <c r="D39" s="50"/>
      <c r="E39" s="29"/>
      <c r="F39" s="22"/>
    </row>
    <row r="40" spans="1:6" ht="14.25" x14ac:dyDescent="0.2">
      <c r="A40" s="22"/>
      <c r="B40" s="50"/>
      <c r="C40" s="50"/>
      <c r="D40" s="50"/>
      <c r="E40" s="29"/>
      <c r="F40" s="22"/>
    </row>
    <row r="41" spans="1:6" ht="14.25" x14ac:dyDescent="0.2">
      <c r="A41" s="22"/>
      <c r="B41" s="50" t="s">
        <v>81</v>
      </c>
      <c r="C41" s="50"/>
      <c r="D41" s="50"/>
      <c r="E41" s="29"/>
      <c r="F41" s="22"/>
    </row>
    <row r="42" spans="1:6" ht="14.25" x14ac:dyDescent="0.2">
      <c r="A42" s="22"/>
      <c r="B42" s="50"/>
      <c r="C42" s="50"/>
      <c r="D42" s="50"/>
      <c r="E42" s="29"/>
      <c r="F42" s="22"/>
    </row>
    <row r="43" spans="1:6" ht="14.25" x14ac:dyDescent="0.2">
      <c r="A43" s="22"/>
      <c r="B43" s="50" t="s">
        <v>85</v>
      </c>
      <c r="C43" s="50"/>
      <c r="D43" s="50"/>
      <c r="E43" s="29"/>
      <c r="F43" s="22"/>
    </row>
    <row r="44" spans="1:6" ht="14.25" x14ac:dyDescent="0.2">
      <c r="A44" s="22"/>
      <c r="B44" s="50"/>
      <c r="C44" s="50"/>
      <c r="D44" s="50"/>
      <c r="E44" s="29"/>
      <c r="F44" s="22"/>
    </row>
    <row r="45" spans="1:6" ht="14.25" x14ac:dyDescent="0.2">
      <c r="A45" s="22"/>
      <c r="B45" s="50" t="s">
        <v>86</v>
      </c>
      <c r="C45" s="50"/>
      <c r="D45" s="50"/>
      <c r="E45" s="29"/>
      <c r="F45" s="22"/>
    </row>
    <row r="46" spans="1:6" ht="14.25" x14ac:dyDescent="0.2">
      <c r="A46" s="22"/>
      <c r="B46" s="50"/>
      <c r="C46" s="50"/>
      <c r="D46" s="50"/>
      <c r="E46" s="29"/>
      <c r="F46" s="22"/>
    </row>
    <row r="47" spans="1:6" ht="14.25" x14ac:dyDescent="0.2">
      <c r="A47" s="22"/>
      <c r="B47" s="50"/>
      <c r="C47" s="50"/>
      <c r="D47" s="50"/>
      <c r="E47" s="29"/>
      <c r="F47" s="22"/>
    </row>
    <row r="48" spans="1:6" ht="14.25" x14ac:dyDescent="0.2">
      <c r="A48" s="22"/>
      <c r="B48" s="50"/>
      <c r="C48" s="50"/>
      <c r="D48" s="50"/>
      <c r="E48" s="29"/>
      <c r="F48" s="22"/>
    </row>
    <row r="49" spans="1:6" ht="14.25" x14ac:dyDescent="0.2">
      <c r="A49" s="22"/>
      <c r="B49" s="50"/>
      <c r="C49" s="50"/>
      <c r="D49" s="50"/>
      <c r="E49" s="29"/>
      <c r="F49" s="22"/>
    </row>
    <row r="50" spans="1:6" ht="14.25" x14ac:dyDescent="0.2">
      <c r="A50" s="22"/>
      <c r="B50" s="50"/>
      <c r="C50" s="50"/>
      <c r="D50" s="50"/>
      <c r="E50" s="29"/>
      <c r="F50" s="22"/>
    </row>
    <row r="51" spans="1:6" ht="14.25" x14ac:dyDescent="0.2">
      <c r="A51" s="22"/>
      <c r="B51" s="50"/>
      <c r="C51" s="50"/>
      <c r="D51" s="50"/>
      <c r="E51" s="29"/>
      <c r="F51" s="22"/>
    </row>
    <row r="52" spans="1:6" ht="14.25" x14ac:dyDescent="0.2">
      <c r="A52" s="22"/>
      <c r="B52" s="50"/>
      <c r="C52" s="50"/>
      <c r="D52" s="50"/>
      <c r="E52" s="29"/>
      <c r="F52" s="22"/>
    </row>
    <row r="53" spans="1:6" ht="14.25" x14ac:dyDescent="0.2">
      <c r="A53" s="22"/>
      <c r="B53" s="50"/>
      <c r="C53" s="50"/>
      <c r="D53" s="50"/>
      <c r="E53" s="29"/>
      <c r="F53" s="22"/>
    </row>
    <row r="54" spans="1:6" ht="14.25" x14ac:dyDescent="0.2">
      <c r="A54" s="22"/>
      <c r="B54" s="50"/>
      <c r="C54" s="50"/>
      <c r="D54" s="50"/>
      <c r="E54" s="29"/>
      <c r="F54" s="22"/>
    </row>
    <row r="55" spans="1:6" ht="14.25" x14ac:dyDescent="0.2">
      <c r="A55" s="22"/>
      <c r="B55" s="50"/>
      <c r="C55" s="50"/>
      <c r="D55" s="50"/>
      <c r="E55" s="29"/>
      <c r="F55" s="22"/>
    </row>
    <row r="56" spans="1:6" ht="14.25" x14ac:dyDescent="0.2">
      <c r="A56" s="22"/>
      <c r="B56" s="50"/>
      <c r="C56" s="50"/>
      <c r="D56" s="50"/>
      <c r="E56" s="29"/>
      <c r="F56" s="22"/>
    </row>
    <row r="57" spans="1:6" ht="14.25" x14ac:dyDescent="0.2">
      <c r="A57" s="22"/>
      <c r="B57" s="50"/>
      <c r="C57" s="50"/>
      <c r="D57" s="50"/>
      <c r="E57" s="29"/>
      <c r="F57" s="22"/>
    </row>
    <row r="58" spans="1:6" ht="14.25" x14ac:dyDescent="0.2">
      <c r="A58" s="22"/>
      <c r="B58" s="50"/>
      <c r="C58" s="50"/>
      <c r="D58" s="50"/>
      <c r="E58" s="29"/>
      <c r="F58" s="22"/>
    </row>
    <row r="59" spans="1:6" ht="14.25" x14ac:dyDescent="0.2">
      <c r="A59" s="22"/>
      <c r="B59" s="50"/>
      <c r="C59" s="50"/>
      <c r="D59" s="50"/>
      <c r="E59" s="29"/>
      <c r="F59" s="22"/>
    </row>
    <row r="60" spans="1:6" ht="14.25" x14ac:dyDescent="0.2">
      <c r="A60" s="22"/>
      <c r="B60" s="50"/>
      <c r="C60" s="50"/>
      <c r="D60" s="50"/>
      <c r="E60" s="29"/>
      <c r="F60" s="22"/>
    </row>
    <row r="61" spans="1:6" ht="14.25" x14ac:dyDescent="0.2">
      <c r="A61" s="22"/>
      <c r="B61" s="50"/>
      <c r="C61" s="50"/>
      <c r="D61" s="50"/>
      <c r="E61" s="29"/>
      <c r="F61" s="22"/>
    </row>
    <row r="62" spans="1:6" ht="14.25" x14ac:dyDescent="0.2">
      <c r="A62" s="22"/>
      <c r="B62" s="50"/>
      <c r="C62" s="50"/>
      <c r="D62" s="50"/>
      <c r="E62" s="29"/>
      <c r="F62" s="22"/>
    </row>
    <row r="63" spans="1:6" ht="14.25" x14ac:dyDescent="0.2">
      <c r="A63" s="22"/>
      <c r="B63" s="50"/>
      <c r="C63" s="50"/>
      <c r="D63" s="50"/>
      <c r="E63" s="29"/>
      <c r="F63" s="22"/>
    </row>
    <row r="64" spans="1:6" ht="14.25" x14ac:dyDescent="0.2">
      <c r="A64" s="22"/>
      <c r="B64" s="50"/>
      <c r="C64" s="50"/>
      <c r="D64" s="50"/>
      <c r="E64" s="29"/>
      <c r="F64" s="22"/>
    </row>
    <row r="65" spans="1:6" ht="14.25" x14ac:dyDescent="0.2">
      <c r="A65" s="22"/>
      <c r="B65" s="50"/>
      <c r="C65" s="50"/>
      <c r="D65" s="50"/>
      <c r="E65" s="29"/>
      <c r="F65" s="22"/>
    </row>
    <row r="66" spans="1:6" ht="14.25" x14ac:dyDescent="0.2">
      <c r="A66" s="22"/>
      <c r="B66" s="50"/>
      <c r="C66" s="50"/>
      <c r="D66" s="50"/>
      <c r="E66" s="29"/>
      <c r="F66" s="22"/>
    </row>
    <row r="67" spans="1:6" ht="13.5" customHeight="1" x14ac:dyDescent="0.2">
      <c r="A67" s="22"/>
      <c r="B67" s="50"/>
      <c r="C67" s="50"/>
      <c r="D67" s="50"/>
      <c r="E67" s="29"/>
      <c r="F67" s="22"/>
    </row>
    <row r="68" spans="1:6" ht="13.5" customHeight="1" x14ac:dyDescent="0.2">
      <c r="A68" s="22"/>
      <c r="B68" s="26" t="s">
        <v>19</v>
      </c>
      <c r="C68" s="27"/>
      <c r="D68" s="27"/>
      <c r="E68" s="30">
        <f>12*265</f>
        <v>3180</v>
      </c>
      <c r="F68" s="22"/>
    </row>
    <row r="69" spans="1:6" ht="13.5" customHeight="1" x14ac:dyDescent="0.2">
      <c r="A69" s="22"/>
      <c r="B69" s="35" t="s">
        <v>16</v>
      </c>
      <c r="C69" s="27"/>
      <c r="D69" s="27"/>
      <c r="E69" s="31">
        <v>0</v>
      </c>
      <c r="F69" s="22"/>
    </row>
    <row r="70" spans="1:6" ht="13.5" customHeight="1" x14ac:dyDescent="0.2">
      <c r="A70" s="22"/>
      <c r="B70" s="35" t="s">
        <v>17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26" t="s">
        <v>18</v>
      </c>
      <c r="C71" s="27"/>
      <c r="D71" s="27"/>
      <c r="E71" s="30">
        <f>SUM(E68:E70)</f>
        <v>3180</v>
      </c>
      <c r="F71" s="22"/>
    </row>
    <row r="72" spans="1:6" ht="13.5" customHeight="1" x14ac:dyDescent="0.2">
      <c r="A72" s="22"/>
      <c r="B72" s="27" t="s">
        <v>5</v>
      </c>
      <c r="C72" s="32">
        <v>0.05</v>
      </c>
      <c r="D72" s="27"/>
      <c r="E72" s="36">
        <f>ROUND(E71*C72,2)</f>
        <v>159</v>
      </c>
      <c r="F72" s="22"/>
    </row>
    <row r="73" spans="1:6" ht="13.5" customHeight="1" x14ac:dyDescent="0.2">
      <c r="A73" s="22"/>
      <c r="B73" s="27" t="s">
        <v>4</v>
      </c>
      <c r="C73" s="43">
        <v>9.9750000000000005E-2</v>
      </c>
      <c r="D73" s="27"/>
      <c r="E73" s="44">
        <f>ROUND(E71*C73,2)</f>
        <v>317.20999999999998</v>
      </c>
      <c r="F73" s="22"/>
    </row>
    <row r="74" spans="1:6" ht="13.5" customHeight="1" x14ac:dyDescent="0.2">
      <c r="A74" s="22"/>
      <c r="B74" s="27"/>
      <c r="C74" s="27"/>
      <c r="D74" s="27"/>
      <c r="E74" s="33"/>
      <c r="F74" s="22"/>
    </row>
    <row r="75" spans="1:6" ht="16.5" customHeight="1" thickBot="1" x14ac:dyDescent="0.25">
      <c r="A75" s="22"/>
      <c r="B75" s="26" t="s">
        <v>20</v>
      </c>
      <c r="C75" s="27"/>
      <c r="D75" s="27"/>
      <c r="E75" s="34">
        <f>SUM(E71:E73)</f>
        <v>3656.21</v>
      </c>
      <c r="F75" s="22"/>
    </row>
    <row r="76" spans="1:6" ht="15.75" thickTop="1" x14ac:dyDescent="0.2">
      <c r="A76" s="22"/>
      <c r="B76" s="52"/>
      <c r="C76" s="52"/>
      <c r="D76" s="52"/>
      <c r="E76" s="37"/>
      <c r="F76" s="22"/>
    </row>
    <row r="77" spans="1:6" ht="15" x14ac:dyDescent="0.2">
      <c r="A77" s="22"/>
      <c r="B77" s="57" t="s">
        <v>22</v>
      </c>
      <c r="C77" s="57"/>
      <c r="D77" s="57"/>
      <c r="E77" s="37">
        <v>0</v>
      </c>
      <c r="F77" s="22"/>
    </row>
    <row r="78" spans="1:6" ht="15" x14ac:dyDescent="0.2">
      <c r="A78" s="22"/>
      <c r="B78" s="52"/>
      <c r="C78" s="52"/>
      <c r="D78" s="52"/>
      <c r="E78" s="37"/>
      <c r="F78" s="22"/>
    </row>
    <row r="79" spans="1:6" ht="19.5" customHeight="1" x14ac:dyDescent="0.2">
      <c r="A79" s="22"/>
      <c r="B79" s="38" t="s">
        <v>21</v>
      </c>
      <c r="C79" s="39"/>
      <c r="D79" s="39"/>
      <c r="E79" s="40">
        <f>E75-E77</f>
        <v>3656.21</v>
      </c>
      <c r="F79" s="22"/>
    </row>
    <row r="80" spans="1:6" ht="13.5" customHeight="1" x14ac:dyDescent="0.2">
      <c r="A80" s="22"/>
      <c r="B80" s="22"/>
      <c r="C80" s="22"/>
      <c r="D80" s="22"/>
      <c r="E80" s="22"/>
      <c r="F80" s="22"/>
    </row>
    <row r="81" spans="1:6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55"/>
      <c r="C82" s="55"/>
      <c r="D82" s="55"/>
      <c r="E82" s="55"/>
      <c r="F82" s="22"/>
    </row>
    <row r="83" spans="1:6" ht="14.25" x14ac:dyDescent="0.2">
      <c r="A83" s="49" t="s">
        <v>44</v>
      </c>
      <c r="B83" s="49"/>
      <c r="C83" s="49"/>
      <c r="D83" s="49"/>
      <c r="E83" s="49"/>
      <c r="F83" s="49"/>
    </row>
    <row r="84" spans="1:6" ht="14.25" x14ac:dyDescent="0.2">
      <c r="A84" s="58" t="s">
        <v>45</v>
      </c>
      <c r="B84" s="58"/>
      <c r="C84" s="58"/>
      <c r="D84" s="58"/>
      <c r="E84" s="58"/>
      <c r="F84" s="58"/>
    </row>
    <row r="85" spans="1:6" x14ac:dyDescent="0.2">
      <c r="A85" s="22"/>
      <c r="B85" s="22"/>
      <c r="C85" s="22"/>
      <c r="D85" s="22"/>
      <c r="E85" s="22"/>
      <c r="F85" s="22"/>
    </row>
    <row r="86" spans="1:6" x14ac:dyDescent="0.2">
      <c r="A86" s="22"/>
      <c r="B86" s="56"/>
      <c r="C86" s="56"/>
      <c r="D86" s="56"/>
      <c r="E86" s="56"/>
      <c r="F86" s="22"/>
    </row>
    <row r="87" spans="1:6" ht="15" x14ac:dyDescent="0.2">
      <c r="A87" s="48" t="s">
        <v>7</v>
      </c>
      <c r="B87" s="48"/>
      <c r="C87" s="48"/>
      <c r="D87" s="48"/>
      <c r="E87" s="48"/>
      <c r="F87" s="48"/>
    </row>
    <row r="89" spans="1:6" ht="39.75" customHeight="1" x14ac:dyDescent="0.2">
      <c r="B89" s="53"/>
      <c r="C89" s="54"/>
      <c r="D89" s="54"/>
    </row>
    <row r="90" spans="1:6" ht="13.5" customHeight="1" x14ac:dyDescent="0.2"/>
    <row r="91" spans="1:6" x14ac:dyDescent="0.2">
      <c r="B91" s="17"/>
      <c r="C91" s="17"/>
      <c r="D91" s="17"/>
    </row>
  </sheetData>
  <mergeCells count="45">
    <mergeCell ref="B86:E86"/>
    <mergeCell ref="A87:F87"/>
    <mergeCell ref="B89:D89"/>
    <mergeCell ref="B76:D76"/>
    <mergeCell ref="B77:D77"/>
    <mergeCell ref="B78:D78"/>
    <mergeCell ref="B82:E82"/>
    <mergeCell ref="A83:F83"/>
    <mergeCell ref="A84:F84"/>
    <mergeCell ref="B67:D6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6:B78 B12:B20 B33:B67" xr:uid="{FF751AD7-58BE-4E3B-9959-39ABEDC4E83E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003E4-9CCD-4810-808D-8406099879DD}">
  <sheetPr>
    <pageSetUpPr fitToPage="1"/>
  </sheetPr>
  <dimension ref="A12:F92"/>
  <sheetViews>
    <sheetView view="pageBreakPreview" zoomScale="80" zoomScaleNormal="100" zoomScaleSheetLayoutView="80" workbookViewId="0">
      <selection activeCell="B43" sqref="B43:D43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87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/>
      <c r="C24" s="22"/>
      <c r="D24" s="22"/>
      <c r="E24" s="22"/>
      <c r="F24" s="22"/>
    </row>
    <row r="25" spans="1:6" ht="15" x14ac:dyDescent="0.2">
      <c r="A25" s="18"/>
      <c r="B25" s="26" t="s">
        <v>56</v>
      </c>
      <c r="C25" s="22"/>
      <c r="D25" s="22"/>
      <c r="E25" s="22"/>
      <c r="F25" s="22"/>
    </row>
    <row r="26" spans="1:6" ht="33.75" customHeight="1" x14ac:dyDescent="0.2">
      <c r="A26" s="18"/>
      <c r="B26" s="47" t="s">
        <v>59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88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51" t="s">
        <v>0</v>
      </c>
      <c r="B30" s="51"/>
      <c r="C30" s="51"/>
      <c r="D30" s="51"/>
      <c r="E30" s="51"/>
      <c r="F30" s="51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90</v>
      </c>
      <c r="C32" s="23"/>
      <c r="D32" s="23"/>
      <c r="E32" s="29"/>
      <c r="F32" s="22"/>
    </row>
    <row r="33" spans="1:6" ht="14.25" x14ac:dyDescent="0.2">
      <c r="A33" s="22"/>
      <c r="B33" s="50"/>
      <c r="C33" s="50"/>
      <c r="D33" s="50"/>
      <c r="E33" s="29"/>
      <c r="F33" s="22"/>
    </row>
    <row r="34" spans="1:6" ht="14.25" x14ac:dyDescent="0.2">
      <c r="A34" s="22"/>
      <c r="B34" s="50"/>
      <c r="C34" s="50"/>
      <c r="D34" s="50"/>
      <c r="E34" s="29"/>
      <c r="F34" s="22"/>
    </row>
    <row r="35" spans="1:6" ht="14.25" x14ac:dyDescent="0.2">
      <c r="A35" s="22"/>
      <c r="B35" s="50" t="s">
        <v>89</v>
      </c>
      <c r="C35" s="50"/>
      <c r="D35" s="50"/>
      <c r="E35" s="29"/>
      <c r="F35" s="22"/>
    </row>
    <row r="36" spans="1:6" ht="14.25" x14ac:dyDescent="0.2">
      <c r="A36" s="22"/>
      <c r="B36" s="50"/>
      <c r="C36" s="50"/>
      <c r="D36" s="50"/>
      <c r="E36" s="29"/>
      <c r="F36" s="22"/>
    </row>
    <row r="37" spans="1:6" ht="14.25" x14ac:dyDescent="0.2">
      <c r="A37" s="22"/>
      <c r="B37" s="50" t="s">
        <v>91</v>
      </c>
      <c r="C37" s="50"/>
      <c r="D37" s="50"/>
      <c r="E37" s="29"/>
      <c r="F37" s="22"/>
    </row>
    <row r="38" spans="1:6" ht="14.25" x14ac:dyDescent="0.2">
      <c r="A38" s="22"/>
      <c r="B38" s="50"/>
      <c r="C38" s="50"/>
      <c r="D38" s="50"/>
      <c r="E38" s="29"/>
      <c r="F38" s="22"/>
    </row>
    <row r="39" spans="1:6" ht="14.25" x14ac:dyDescent="0.2">
      <c r="A39" s="22"/>
      <c r="B39" s="50" t="s">
        <v>92</v>
      </c>
      <c r="C39" s="50"/>
      <c r="D39" s="50"/>
      <c r="E39" s="29"/>
      <c r="F39" s="22"/>
    </row>
    <row r="40" spans="1:6" ht="14.25" x14ac:dyDescent="0.2">
      <c r="A40" s="22"/>
      <c r="B40" s="50"/>
      <c r="C40" s="50"/>
      <c r="D40" s="50"/>
      <c r="E40" s="29"/>
      <c r="F40" s="22"/>
    </row>
    <row r="41" spans="1:6" ht="14.25" x14ac:dyDescent="0.2">
      <c r="A41" s="22"/>
      <c r="B41" s="50" t="s">
        <v>93</v>
      </c>
      <c r="C41" s="50"/>
      <c r="D41" s="50"/>
      <c r="E41" s="29"/>
      <c r="F41" s="22"/>
    </row>
    <row r="42" spans="1:6" ht="14.25" x14ac:dyDescent="0.2">
      <c r="A42" s="22"/>
      <c r="B42" s="50"/>
      <c r="C42" s="50"/>
      <c r="D42" s="50"/>
      <c r="E42" s="29"/>
      <c r="F42" s="22"/>
    </row>
    <row r="43" spans="1:6" ht="14.25" x14ac:dyDescent="0.2">
      <c r="A43" s="22"/>
      <c r="B43" s="50"/>
      <c r="C43" s="50"/>
      <c r="D43" s="50"/>
      <c r="E43" s="29"/>
      <c r="F43" s="22"/>
    </row>
    <row r="44" spans="1:6" ht="14.25" x14ac:dyDescent="0.2">
      <c r="A44" s="22"/>
      <c r="B44" s="50"/>
      <c r="C44" s="50"/>
      <c r="D44" s="50"/>
      <c r="E44" s="29"/>
      <c r="F44" s="22"/>
    </row>
    <row r="45" spans="1:6" ht="14.25" x14ac:dyDescent="0.2">
      <c r="A45" s="22"/>
      <c r="B45" s="50"/>
      <c r="C45" s="50"/>
      <c r="D45" s="50"/>
      <c r="E45" s="29"/>
      <c r="F45" s="22"/>
    </row>
    <row r="46" spans="1:6" ht="14.25" x14ac:dyDescent="0.2">
      <c r="A46" s="22"/>
      <c r="B46" s="50"/>
      <c r="C46" s="50"/>
      <c r="D46" s="50"/>
      <c r="E46" s="29"/>
      <c r="F46" s="22"/>
    </row>
    <row r="47" spans="1:6" ht="14.25" x14ac:dyDescent="0.2">
      <c r="A47" s="22"/>
      <c r="B47" s="50"/>
      <c r="C47" s="50"/>
      <c r="D47" s="50"/>
      <c r="E47" s="29"/>
      <c r="F47" s="22"/>
    </row>
    <row r="48" spans="1:6" ht="14.25" x14ac:dyDescent="0.2">
      <c r="A48" s="22"/>
      <c r="B48" s="50"/>
      <c r="C48" s="50"/>
      <c r="D48" s="50"/>
      <c r="E48" s="29"/>
      <c r="F48" s="22"/>
    </row>
    <row r="49" spans="1:6" ht="14.25" x14ac:dyDescent="0.2">
      <c r="A49" s="22"/>
      <c r="B49" s="50"/>
      <c r="C49" s="50"/>
      <c r="D49" s="50"/>
      <c r="E49" s="29"/>
      <c r="F49" s="22"/>
    </row>
    <row r="50" spans="1:6" ht="14.25" x14ac:dyDescent="0.2">
      <c r="A50" s="22"/>
      <c r="B50" s="50"/>
      <c r="C50" s="50"/>
      <c r="D50" s="50"/>
      <c r="E50" s="29"/>
      <c r="F50" s="22"/>
    </row>
    <row r="51" spans="1:6" ht="14.25" x14ac:dyDescent="0.2">
      <c r="A51" s="22"/>
      <c r="B51" s="50"/>
      <c r="C51" s="50"/>
      <c r="D51" s="50"/>
      <c r="E51" s="29"/>
      <c r="F51" s="22"/>
    </row>
    <row r="52" spans="1:6" ht="14.25" x14ac:dyDescent="0.2">
      <c r="A52" s="22"/>
      <c r="B52" s="50"/>
      <c r="C52" s="50"/>
      <c r="D52" s="50"/>
      <c r="E52" s="29"/>
      <c r="F52" s="22"/>
    </row>
    <row r="53" spans="1:6" ht="14.25" x14ac:dyDescent="0.2">
      <c r="A53" s="22"/>
      <c r="B53" s="50"/>
      <c r="C53" s="50"/>
      <c r="D53" s="50"/>
      <c r="E53" s="29"/>
      <c r="F53" s="22"/>
    </row>
    <row r="54" spans="1:6" ht="14.25" x14ac:dyDescent="0.2">
      <c r="A54" s="22"/>
      <c r="B54" s="50"/>
      <c r="C54" s="50"/>
      <c r="D54" s="50"/>
      <c r="E54" s="29"/>
      <c r="F54" s="22"/>
    </row>
    <row r="55" spans="1:6" ht="14.25" x14ac:dyDescent="0.2">
      <c r="A55" s="22"/>
      <c r="B55" s="50"/>
      <c r="C55" s="50"/>
      <c r="D55" s="50"/>
      <c r="E55" s="29"/>
      <c r="F55" s="22"/>
    </row>
    <row r="56" spans="1:6" ht="14.25" x14ac:dyDescent="0.2">
      <c r="A56" s="22"/>
      <c r="B56" s="50"/>
      <c r="C56" s="50"/>
      <c r="D56" s="50"/>
      <c r="E56" s="29"/>
      <c r="F56" s="22"/>
    </row>
    <row r="57" spans="1:6" ht="14.25" x14ac:dyDescent="0.2">
      <c r="A57" s="22"/>
      <c r="B57" s="50"/>
      <c r="C57" s="50"/>
      <c r="D57" s="50"/>
      <c r="E57" s="29"/>
      <c r="F57" s="22"/>
    </row>
    <row r="58" spans="1:6" ht="14.25" x14ac:dyDescent="0.2">
      <c r="A58" s="22"/>
      <c r="B58" s="50"/>
      <c r="C58" s="50"/>
      <c r="D58" s="50"/>
      <c r="E58" s="29"/>
      <c r="F58" s="22"/>
    </row>
    <row r="59" spans="1:6" ht="14.25" x14ac:dyDescent="0.2">
      <c r="A59" s="22"/>
      <c r="B59" s="50"/>
      <c r="C59" s="50"/>
      <c r="D59" s="50"/>
      <c r="E59" s="29"/>
      <c r="F59" s="22"/>
    </row>
    <row r="60" spans="1:6" ht="14.25" x14ac:dyDescent="0.2">
      <c r="A60" s="22"/>
      <c r="B60" s="50"/>
      <c r="C60" s="50"/>
      <c r="D60" s="50"/>
      <c r="E60" s="29"/>
      <c r="F60" s="22"/>
    </row>
    <row r="61" spans="1:6" ht="14.25" x14ac:dyDescent="0.2">
      <c r="A61" s="22"/>
      <c r="B61" s="50"/>
      <c r="C61" s="50"/>
      <c r="D61" s="50"/>
      <c r="E61" s="29"/>
      <c r="F61" s="22"/>
    </row>
    <row r="62" spans="1:6" ht="14.25" x14ac:dyDescent="0.2">
      <c r="A62" s="22"/>
      <c r="B62" s="50"/>
      <c r="C62" s="50"/>
      <c r="D62" s="50"/>
      <c r="E62" s="29"/>
      <c r="F62" s="22"/>
    </row>
    <row r="63" spans="1:6" ht="14.25" x14ac:dyDescent="0.2">
      <c r="A63" s="22"/>
      <c r="B63" s="50"/>
      <c r="C63" s="50"/>
      <c r="D63" s="50"/>
      <c r="E63" s="29"/>
      <c r="F63" s="22"/>
    </row>
    <row r="64" spans="1:6" ht="14.25" x14ac:dyDescent="0.2">
      <c r="A64" s="22"/>
      <c r="B64" s="50"/>
      <c r="C64" s="50"/>
      <c r="D64" s="50"/>
      <c r="E64" s="29"/>
      <c r="F64" s="22"/>
    </row>
    <row r="65" spans="1:6" ht="14.25" x14ac:dyDescent="0.2">
      <c r="A65" s="22"/>
      <c r="B65" s="50"/>
      <c r="C65" s="50"/>
      <c r="D65" s="50"/>
      <c r="E65" s="29"/>
      <c r="F65" s="22"/>
    </row>
    <row r="66" spans="1:6" ht="14.25" x14ac:dyDescent="0.2">
      <c r="A66" s="22"/>
      <c r="B66" s="50"/>
      <c r="C66" s="50"/>
      <c r="D66" s="50"/>
      <c r="E66" s="29"/>
      <c r="F66" s="22"/>
    </row>
    <row r="67" spans="1:6" ht="14.25" x14ac:dyDescent="0.2">
      <c r="A67" s="22"/>
      <c r="B67" s="50"/>
      <c r="C67" s="50"/>
      <c r="D67" s="50"/>
      <c r="E67" s="29"/>
      <c r="F67" s="22"/>
    </row>
    <row r="68" spans="1:6" ht="13.5" customHeight="1" x14ac:dyDescent="0.2">
      <c r="A68" s="22"/>
      <c r="B68" s="50"/>
      <c r="C68" s="50"/>
      <c r="D68" s="50"/>
      <c r="E68" s="29"/>
      <c r="F68" s="22"/>
    </row>
    <row r="69" spans="1:6" ht="13.5" customHeight="1" x14ac:dyDescent="0.2">
      <c r="A69" s="22"/>
      <c r="B69" s="26" t="s">
        <v>19</v>
      </c>
      <c r="C69" s="27"/>
      <c r="D69" s="27"/>
      <c r="E69" s="30">
        <f>12.75*285</f>
        <v>3633.75</v>
      </c>
      <c r="F69" s="22"/>
    </row>
    <row r="70" spans="1:6" ht="13.5" customHeight="1" x14ac:dyDescent="0.2">
      <c r="A70" s="22"/>
      <c r="B70" s="35" t="s">
        <v>16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17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18</v>
      </c>
      <c r="C72" s="27"/>
      <c r="D72" s="27"/>
      <c r="E72" s="30">
        <f>SUM(E69:E71)</f>
        <v>3633.75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181.69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362.47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20</v>
      </c>
      <c r="C76" s="27"/>
      <c r="D76" s="27"/>
      <c r="E76" s="34">
        <f>SUM(E72:E74)</f>
        <v>4177.91</v>
      </c>
      <c r="F76" s="22"/>
    </row>
    <row r="77" spans="1:6" ht="15.75" thickTop="1" x14ac:dyDescent="0.2">
      <c r="A77" s="22"/>
      <c r="B77" s="52"/>
      <c r="C77" s="52"/>
      <c r="D77" s="52"/>
      <c r="E77" s="37"/>
      <c r="F77" s="22"/>
    </row>
    <row r="78" spans="1:6" ht="15" x14ac:dyDescent="0.2">
      <c r="A78" s="22"/>
      <c r="B78" s="57" t="s">
        <v>22</v>
      </c>
      <c r="C78" s="57"/>
      <c r="D78" s="57"/>
      <c r="E78" s="37">
        <v>0</v>
      </c>
      <c r="F78" s="22"/>
    </row>
    <row r="79" spans="1:6" ht="15" x14ac:dyDescent="0.2">
      <c r="A79" s="22"/>
      <c r="B79" s="52"/>
      <c r="C79" s="52"/>
      <c r="D79" s="52"/>
      <c r="E79" s="37"/>
      <c r="F79" s="22"/>
    </row>
    <row r="80" spans="1:6" ht="19.5" customHeight="1" x14ac:dyDescent="0.2">
      <c r="A80" s="22"/>
      <c r="B80" s="38" t="s">
        <v>21</v>
      </c>
      <c r="C80" s="39"/>
      <c r="D80" s="39"/>
      <c r="E80" s="40">
        <f>E76-E78</f>
        <v>4177.91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55"/>
      <c r="C83" s="55"/>
      <c r="D83" s="55"/>
      <c r="E83" s="55"/>
      <c r="F83" s="22"/>
    </row>
    <row r="84" spans="1:6" ht="14.25" x14ac:dyDescent="0.2">
      <c r="A84" s="49" t="s">
        <v>44</v>
      </c>
      <c r="B84" s="49"/>
      <c r="C84" s="49"/>
      <c r="D84" s="49"/>
      <c r="E84" s="49"/>
      <c r="F84" s="49"/>
    </row>
    <row r="85" spans="1:6" ht="14.25" x14ac:dyDescent="0.2">
      <c r="A85" s="58" t="s">
        <v>45</v>
      </c>
      <c r="B85" s="58"/>
      <c r="C85" s="58"/>
      <c r="D85" s="58"/>
      <c r="E85" s="58"/>
      <c r="F85" s="58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56"/>
      <c r="C87" s="56"/>
      <c r="D87" s="56"/>
      <c r="E87" s="56"/>
      <c r="F87" s="22"/>
    </row>
    <row r="88" spans="1:6" ht="15" x14ac:dyDescent="0.2">
      <c r="A88" s="48" t="s">
        <v>7</v>
      </c>
      <c r="B88" s="48"/>
      <c r="C88" s="48"/>
      <c r="D88" s="48"/>
      <c r="E88" s="48"/>
      <c r="F88" s="48"/>
    </row>
    <row r="90" spans="1:6" ht="39.75" customHeight="1" x14ac:dyDescent="0.2">
      <c r="B90" s="53"/>
      <c r="C90" s="54"/>
      <c r="D90" s="54"/>
    </row>
    <row r="91" spans="1:6" ht="13.5" customHeight="1" x14ac:dyDescent="0.2"/>
    <row r="92" spans="1:6" x14ac:dyDescent="0.2">
      <c r="B92" s="17"/>
      <c r="C92" s="17"/>
      <c r="D92" s="17"/>
    </row>
  </sheetData>
  <mergeCells count="46">
    <mergeCell ref="B37:D37"/>
    <mergeCell ref="A30:F30"/>
    <mergeCell ref="B33:D33"/>
    <mergeCell ref="B34:D34"/>
    <mergeCell ref="B35:D35"/>
    <mergeCell ref="B36:D36"/>
    <mergeCell ref="B50:D50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9:D49"/>
    <mergeCell ref="B62:D62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87:E87"/>
    <mergeCell ref="A88:F88"/>
    <mergeCell ref="B90:D90"/>
    <mergeCell ref="B48:D48"/>
    <mergeCell ref="B77:D77"/>
    <mergeCell ref="B78:D78"/>
    <mergeCell ref="B79:D79"/>
    <mergeCell ref="B83:E83"/>
    <mergeCell ref="A84:F84"/>
    <mergeCell ref="A85:F85"/>
    <mergeCell ref="B63:D63"/>
    <mergeCell ref="B64:D64"/>
    <mergeCell ref="B65:D65"/>
    <mergeCell ref="B66:D66"/>
    <mergeCell ref="B67:D67"/>
    <mergeCell ref="B68:D68"/>
  </mergeCells>
  <dataValidations count="1">
    <dataValidation type="list" allowBlank="1" showInputMessage="1" showErrorMessage="1" sqref="B77:B79 B12:B20 B33:B68" xr:uid="{8B03C1AA-230A-4CF0-B4AD-EF5E14467466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BE9A3-8499-4194-91E6-94EBBD7D49D0}">
  <sheetPr>
    <pageSetUpPr fitToPage="1"/>
  </sheetPr>
  <dimension ref="A12:F92"/>
  <sheetViews>
    <sheetView view="pageBreakPreview" zoomScale="80" zoomScaleNormal="100" zoomScaleSheetLayoutView="80" workbookViewId="0">
      <selection activeCell="B27" sqref="B2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94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/>
      <c r="C24" s="22"/>
      <c r="D24" s="22"/>
      <c r="E24" s="22"/>
      <c r="F24" s="22"/>
    </row>
    <row r="25" spans="1:6" ht="15" x14ac:dyDescent="0.2">
      <c r="A25" s="18"/>
      <c r="B25" s="26" t="s">
        <v>56</v>
      </c>
      <c r="C25" s="22"/>
      <c r="D25" s="22"/>
      <c r="E25" s="22"/>
      <c r="F25" s="22"/>
    </row>
    <row r="26" spans="1:6" ht="33.75" customHeight="1" x14ac:dyDescent="0.2">
      <c r="A26" s="18"/>
      <c r="B26" s="47" t="s">
        <v>99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95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51" t="s">
        <v>0</v>
      </c>
      <c r="B30" s="51"/>
      <c r="C30" s="51"/>
      <c r="D30" s="51"/>
      <c r="E30" s="51"/>
      <c r="F30" s="51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90</v>
      </c>
      <c r="C32" s="23"/>
      <c r="D32" s="23"/>
      <c r="E32" s="29"/>
      <c r="F32" s="22"/>
    </row>
    <row r="33" spans="1:6" ht="14.25" x14ac:dyDescent="0.2">
      <c r="A33" s="22"/>
      <c r="B33" s="50"/>
      <c r="C33" s="50"/>
      <c r="D33" s="50"/>
      <c r="E33" s="29"/>
      <c r="F33" s="22"/>
    </row>
    <row r="34" spans="1:6" ht="14.25" x14ac:dyDescent="0.2">
      <c r="A34" s="22"/>
      <c r="B34" s="50"/>
      <c r="C34" s="50"/>
      <c r="D34" s="50"/>
      <c r="E34" s="29"/>
      <c r="F34" s="22"/>
    </row>
    <row r="35" spans="1:6" ht="14.25" x14ac:dyDescent="0.2">
      <c r="A35" s="22"/>
      <c r="B35" s="50" t="s">
        <v>96</v>
      </c>
      <c r="C35" s="50"/>
      <c r="D35" s="50"/>
      <c r="E35" s="29"/>
      <c r="F35" s="22"/>
    </row>
    <row r="36" spans="1:6" ht="14.25" x14ac:dyDescent="0.2">
      <c r="A36" s="22"/>
      <c r="B36" s="50"/>
      <c r="C36" s="50"/>
      <c r="D36" s="50"/>
      <c r="E36" s="29"/>
      <c r="F36" s="22"/>
    </row>
    <row r="37" spans="1:6" ht="14.25" x14ac:dyDescent="0.2">
      <c r="A37" s="22"/>
      <c r="B37" s="50" t="s">
        <v>97</v>
      </c>
      <c r="C37" s="50"/>
      <c r="D37" s="50"/>
      <c r="E37" s="29"/>
      <c r="F37" s="22"/>
    </row>
    <row r="38" spans="1:6" ht="14.25" x14ac:dyDescent="0.2">
      <c r="A38" s="22"/>
      <c r="B38" s="50"/>
      <c r="C38" s="50"/>
      <c r="D38" s="50"/>
      <c r="E38" s="29"/>
      <c r="F38" s="22"/>
    </row>
    <row r="39" spans="1:6" ht="14.25" x14ac:dyDescent="0.2">
      <c r="A39" s="22"/>
      <c r="B39" s="50" t="s">
        <v>92</v>
      </c>
      <c r="C39" s="50"/>
      <c r="D39" s="50"/>
      <c r="E39" s="29"/>
      <c r="F39" s="22"/>
    </row>
    <row r="40" spans="1:6" ht="14.25" x14ac:dyDescent="0.2">
      <c r="A40" s="22"/>
      <c r="B40" s="50"/>
      <c r="C40" s="50"/>
      <c r="D40" s="50"/>
      <c r="E40" s="29"/>
      <c r="F40" s="22"/>
    </row>
    <row r="41" spans="1:6" ht="14.25" x14ac:dyDescent="0.2">
      <c r="A41" s="22"/>
      <c r="B41" s="50" t="s">
        <v>98</v>
      </c>
      <c r="C41" s="50"/>
      <c r="D41" s="50"/>
      <c r="E41" s="29"/>
      <c r="F41" s="22"/>
    </row>
    <row r="42" spans="1:6" ht="14.25" x14ac:dyDescent="0.2">
      <c r="A42" s="22"/>
      <c r="B42" s="50"/>
      <c r="C42" s="50"/>
      <c r="D42" s="50"/>
      <c r="E42" s="29"/>
      <c r="F42" s="22"/>
    </row>
    <row r="43" spans="1:6" ht="14.25" x14ac:dyDescent="0.2">
      <c r="A43" s="22"/>
      <c r="B43" s="50"/>
      <c r="C43" s="50"/>
      <c r="D43" s="50"/>
      <c r="E43" s="29"/>
      <c r="F43" s="22"/>
    </row>
    <row r="44" spans="1:6" ht="14.25" x14ac:dyDescent="0.2">
      <c r="A44" s="22"/>
      <c r="B44" s="50"/>
      <c r="C44" s="50"/>
      <c r="D44" s="50"/>
      <c r="E44" s="29"/>
      <c r="F44" s="22"/>
    </row>
    <row r="45" spans="1:6" ht="14.25" x14ac:dyDescent="0.2">
      <c r="A45" s="22"/>
      <c r="B45" s="50"/>
      <c r="C45" s="50"/>
      <c r="D45" s="50"/>
      <c r="E45" s="29"/>
      <c r="F45" s="22"/>
    </row>
    <row r="46" spans="1:6" ht="14.25" x14ac:dyDescent="0.2">
      <c r="A46" s="22"/>
      <c r="B46" s="50"/>
      <c r="C46" s="50"/>
      <c r="D46" s="50"/>
      <c r="E46" s="29"/>
      <c r="F46" s="22"/>
    </row>
    <row r="47" spans="1:6" ht="14.25" x14ac:dyDescent="0.2">
      <c r="A47" s="22"/>
      <c r="B47" s="50"/>
      <c r="C47" s="50"/>
      <c r="D47" s="50"/>
      <c r="E47" s="29"/>
      <c r="F47" s="22"/>
    </row>
    <row r="48" spans="1:6" ht="14.25" x14ac:dyDescent="0.2">
      <c r="A48" s="22"/>
      <c r="B48" s="50"/>
      <c r="C48" s="50"/>
      <c r="D48" s="50"/>
      <c r="E48" s="29"/>
      <c r="F48" s="22"/>
    </row>
    <row r="49" spans="1:6" ht="14.25" x14ac:dyDescent="0.2">
      <c r="A49" s="22"/>
      <c r="B49" s="50"/>
      <c r="C49" s="50"/>
      <c r="D49" s="50"/>
      <c r="E49" s="29"/>
      <c r="F49" s="22"/>
    </row>
    <row r="50" spans="1:6" ht="14.25" x14ac:dyDescent="0.2">
      <c r="A50" s="22"/>
      <c r="B50" s="50"/>
      <c r="C50" s="50"/>
      <c r="D50" s="50"/>
      <c r="E50" s="29"/>
      <c r="F50" s="22"/>
    </row>
    <row r="51" spans="1:6" ht="14.25" x14ac:dyDescent="0.2">
      <c r="A51" s="22"/>
      <c r="B51" s="50"/>
      <c r="C51" s="50"/>
      <c r="D51" s="50"/>
      <c r="E51" s="29"/>
      <c r="F51" s="22"/>
    </row>
    <row r="52" spans="1:6" ht="14.25" x14ac:dyDescent="0.2">
      <c r="A52" s="22"/>
      <c r="B52" s="50"/>
      <c r="C52" s="50"/>
      <c r="D52" s="50"/>
      <c r="E52" s="29"/>
      <c r="F52" s="22"/>
    </row>
    <row r="53" spans="1:6" ht="14.25" x14ac:dyDescent="0.2">
      <c r="A53" s="22"/>
      <c r="B53" s="50"/>
      <c r="C53" s="50"/>
      <c r="D53" s="50"/>
      <c r="E53" s="29"/>
      <c r="F53" s="22"/>
    </row>
    <row r="54" spans="1:6" ht="14.25" x14ac:dyDescent="0.2">
      <c r="A54" s="22"/>
      <c r="B54" s="50"/>
      <c r="C54" s="50"/>
      <c r="D54" s="50"/>
      <c r="E54" s="29"/>
      <c r="F54" s="22"/>
    </row>
    <row r="55" spans="1:6" ht="14.25" x14ac:dyDescent="0.2">
      <c r="A55" s="22"/>
      <c r="B55" s="50"/>
      <c r="C55" s="50"/>
      <c r="D55" s="50"/>
      <c r="E55" s="29"/>
      <c r="F55" s="22"/>
    </row>
    <row r="56" spans="1:6" ht="14.25" x14ac:dyDescent="0.2">
      <c r="A56" s="22"/>
      <c r="B56" s="50"/>
      <c r="C56" s="50"/>
      <c r="D56" s="50"/>
      <c r="E56" s="29"/>
      <c r="F56" s="22"/>
    </row>
    <row r="57" spans="1:6" ht="14.25" x14ac:dyDescent="0.2">
      <c r="A57" s="22"/>
      <c r="B57" s="50"/>
      <c r="C57" s="50"/>
      <c r="D57" s="50"/>
      <c r="E57" s="29"/>
      <c r="F57" s="22"/>
    </row>
    <row r="58" spans="1:6" ht="14.25" x14ac:dyDescent="0.2">
      <c r="A58" s="22"/>
      <c r="B58" s="50"/>
      <c r="C58" s="50"/>
      <c r="D58" s="50"/>
      <c r="E58" s="29"/>
      <c r="F58" s="22"/>
    </row>
    <row r="59" spans="1:6" ht="14.25" x14ac:dyDescent="0.2">
      <c r="A59" s="22"/>
      <c r="B59" s="50"/>
      <c r="C59" s="50"/>
      <c r="D59" s="50"/>
      <c r="E59" s="29"/>
      <c r="F59" s="22"/>
    </row>
    <row r="60" spans="1:6" ht="14.25" x14ac:dyDescent="0.2">
      <c r="A60" s="22"/>
      <c r="B60" s="50"/>
      <c r="C60" s="50"/>
      <c r="D60" s="50"/>
      <c r="E60" s="29"/>
      <c r="F60" s="22"/>
    </row>
    <row r="61" spans="1:6" ht="14.25" x14ac:dyDescent="0.2">
      <c r="A61" s="22"/>
      <c r="B61" s="50"/>
      <c r="C61" s="50"/>
      <c r="D61" s="50"/>
      <c r="E61" s="29"/>
      <c r="F61" s="22"/>
    </row>
    <row r="62" spans="1:6" ht="14.25" x14ac:dyDescent="0.2">
      <c r="A62" s="22"/>
      <c r="B62" s="50"/>
      <c r="C62" s="50"/>
      <c r="D62" s="50"/>
      <c r="E62" s="29"/>
      <c r="F62" s="22"/>
    </row>
    <row r="63" spans="1:6" ht="14.25" x14ac:dyDescent="0.2">
      <c r="A63" s="22"/>
      <c r="B63" s="50"/>
      <c r="C63" s="50"/>
      <c r="D63" s="50"/>
      <c r="E63" s="29"/>
      <c r="F63" s="22"/>
    </row>
    <row r="64" spans="1:6" ht="14.25" x14ac:dyDescent="0.2">
      <c r="A64" s="22"/>
      <c r="B64" s="50"/>
      <c r="C64" s="50"/>
      <c r="D64" s="50"/>
      <c r="E64" s="29"/>
      <c r="F64" s="22"/>
    </row>
    <row r="65" spans="1:6" ht="14.25" x14ac:dyDescent="0.2">
      <c r="A65" s="22"/>
      <c r="B65" s="50"/>
      <c r="C65" s="50"/>
      <c r="D65" s="50"/>
      <c r="E65" s="29"/>
      <c r="F65" s="22"/>
    </row>
    <row r="66" spans="1:6" ht="14.25" x14ac:dyDescent="0.2">
      <c r="A66" s="22"/>
      <c r="B66" s="50"/>
      <c r="C66" s="50"/>
      <c r="D66" s="50"/>
      <c r="E66" s="29"/>
      <c r="F66" s="22"/>
    </row>
    <row r="67" spans="1:6" ht="14.25" x14ac:dyDescent="0.2">
      <c r="A67" s="22"/>
      <c r="B67" s="50"/>
      <c r="C67" s="50"/>
      <c r="D67" s="50"/>
      <c r="E67" s="29"/>
      <c r="F67" s="22"/>
    </row>
    <row r="68" spans="1:6" ht="13.5" customHeight="1" x14ac:dyDescent="0.2">
      <c r="A68" s="22"/>
      <c r="B68" s="50"/>
      <c r="C68" s="50"/>
      <c r="D68" s="50"/>
      <c r="E68" s="29"/>
      <c r="F68" s="22"/>
    </row>
    <row r="69" spans="1:6" ht="13.5" customHeight="1" x14ac:dyDescent="0.2">
      <c r="A69" s="22"/>
      <c r="B69" s="26" t="s">
        <v>19</v>
      </c>
      <c r="C69" s="27"/>
      <c r="D69" s="27"/>
      <c r="E69" s="30">
        <f>4.5*285</f>
        <v>1282.5</v>
      </c>
      <c r="F69" s="22"/>
    </row>
    <row r="70" spans="1:6" ht="13.5" customHeight="1" x14ac:dyDescent="0.2">
      <c r="A70" s="22"/>
      <c r="B70" s="35" t="s">
        <v>16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17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18</v>
      </c>
      <c r="C72" s="27"/>
      <c r="D72" s="27"/>
      <c r="E72" s="30">
        <f>SUM(E69:E71)</f>
        <v>1282.5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64.13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127.93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20</v>
      </c>
      <c r="C76" s="27"/>
      <c r="D76" s="27"/>
      <c r="E76" s="34">
        <f>SUM(E72:E74)</f>
        <v>1474.5600000000002</v>
      </c>
      <c r="F76" s="22"/>
    </row>
    <row r="77" spans="1:6" ht="15.75" thickTop="1" x14ac:dyDescent="0.2">
      <c r="A77" s="22"/>
      <c r="B77" s="52"/>
      <c r="C77" s="52"/>
      <c r="D77" s="52"/>
      <c r="E77" s="37"/>
      <c r="F77" s="22"/>
    </row>
    <row r="78" spans="1:6" ht="15" x14ac:dyDescent="0.2">
      <c r="A78" s="22"/>
      <c r="B78" s="57" t="s">
        <v>22</v>
      </c>
      <c r="C78" s="57"/>
      <c r="D78" s="57"/>
      <c r="E78" s="37">
        <v>0</v>
      </c>
      <c r="F78" s="22"/>
    </row>
    <row r="79" spans="1:6" ht="15" x14ac:dyDescent="0.2">
      <c r="A79" s="22"/>
      <c r="B79" s="52"/>
      <c r="C79" s="52"/>
      <c r="D79" s="52"/>
      <c r="E79" s="37"/>
      <c r="F79" s="22"/>
    </row>
    <row r="80" spans="1:6" ht="19.5" customHeight="1" x14ac:dyDescent="0.2">
      <c r="A80" s="22"/>
      <c r="B80" s="38" t="s">
        <v>21</v>
      </c>
      <c r="C80" s="39"/>
      <c r="D80" s="39"/>
      <c r="E80" s="40">
        <f>E76-E78</f>
        <v>1474.5600000000002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55"/>
      <c r="C83" s="55"/>
      <c r="D83" s="55"/>
      <c r="E83" s="55"/>
      <c r="F83" s="22"/>
    </row>
    <row r="84" spans="1:6" ht="14.25" x14ac:dyDescent="0.2">
      <c r="A84" s="49" t="s">
        <v>44</v>
      </c>
      <c r="B84" s="49"/>
      <c r="C84" s="49"/>
      <c r="D84" s="49"/>
      <c r="E84" s="49"/>
      <c r="F84" s="49"/>
    </row>
    <row r="85" spans="1:6" ht="14.25" x14ac:dyDescent="0.2">
      <c r="A85" s="58" t="s">
        <v>45</v>
      </c>
      <c r="B85" s="58"/>
      <c r="C85" s="58"/>
      <c r="D85" s="58"/>
      <c r="E85" s="58"/>
      <c r="F85" s="58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56"/>
      <c r="C87" s="56"/>
      <c r="D87" s="56"/>
      <c r="E87" s="56"/>
      <c r="F87" s="22"/>
    </row>
    <row r="88" spans="1:6" ht="15" x14ac:dyDescent="0.2">
      <c r="A88" s="48" t="s">
        <v>7</v>
      </c>
      <c r="B88" s="48"/>
      <c r="C88" s="48"/>
      <c r="D88" s="48"/>
      <c r="E88" s="48"/>
      <c r="F88" s="48"/>
    </row>
    <row r="90" spans="1:6" ht="39.75" customHeight="1" x14ac:dyDescent="0.2">
      <c r="B90" s="53"/>
      <c r="C90" s="54"/>
      <c r="D90" s="54"/>
    </row>
    <row r="91" spans="1:6" ht="13.5" customHeight="1" x14ac:dyDescent="0.2"/>
    <row r="92" spans="1:6" x14ac:dyDescent="0.2">
      <c r="B92" s="17"/>
      <c r="C92" s="17"/>
      <c r="D92" s="17"/>
    </row>
  </sheetData>
  <mergeCells count="46">
    <mergeCell ref="A85:F85"/>
    <mergeCell ref="B87:E87"/>
    <mergeCell ref="A88:F88"/>
    <mergeCell ref="B90:D90"/>
    <mergeCell ref="B68:D68"/>
    <mergeCell ref="B77:D77"/>
    <mergeCell ref="B78:D78"/>
    <mergeCell ref="B79:D79"/>
    <mergeCell ref="B83:E83"/>
    <mergeCell ref="A84:F84"/>
    <mergeCell ref="B67:D6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C370C9E0-D40A-4B33-BF39-DDD7B7268337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68E49-8D78-4AD9-856F-B78B6F5E9ABE}">
  <sheetPr>
    <pageSetUpPr fitToPage="1"/>
  </sheetPr>
  <dimension ref="A12:F92"/>
  <sheetViews>
    <sheetView view="pageBreakPreview" topLeftCell="A28" zoomScale="80" zoomScaleNormal="100" zoomScaleSheetLayoutView="80" workbookViewId="0">
      <selection activeCell="E70" sqref="E70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101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/>
      <c r="C24" s="22"/>
      <c r="D24" s="22"/>
      <c r="E24" s="22"/>
      <c r="F24" s="22"/>
    </row>
    <row r="25" spans="1:6" ht="15" x14ac:dyDescent="0.2">
      <c r="A25" s="18"/>
      <c r="B25" s="26" t="s">
        <v>56</v>
      </c>
      <c r="C25" s="22"/>
      <c r="D25" s="22"/>
      <c r="E25" s="22"/>
      <c r="F25" s="22"/>
    </row>
    <row r="26" spans="1:6" ht="33.75" customHeight="1" x14ac:dyDescent="0.2">
      <c r="A26" s="18"/>
      <c r="B26" s="47" t="s">
        <v>99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100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51" t="s">
        <v>0</v>
      </c>
      <c r="B30" s="51"/>
      <c r="C30" s="51"/>
      <c r="D30" s="51"/>
      <c r="E30" s="51"/>
      <c r="F30" s="51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102</v>
      </c>
      <c r="C32" s="23"/>
      <c r="D32" s="23"/>
      <c r="E32" s="29"/>
      <c r="F32" s="22"/>
    </row>
    <row r="33" spans="1:6" ht="14.25" x14ac:dyDescent="0.2">
      <c r="A33" s="22"/>
      <c r="B33" s="50"/>
      <c r="C33" s="50"/>
      <c r="D33" s="50"/>
      <c r="E33" s="29"/>
      <c r="F33" s="22"/>
    </row>
    <row r="34" spans="1:6" ht="14.25" x14ac:dyDescent="0.2">
      <c r="A34" s="22"/>
      <c r="B34" s="50"/>
      <c r="C34" s="50"/>
      <c r="D34" s="50"/>
      <c r="E34" s="29"/>
      <c r="F34" s="22"/>
    </row>
    <row r="35" spans="1:6" ht="14.25" x14ac:dyDescent="0.2">
      <c r="A35" s="22"/>
      <c r="B35" s="50" t="s">
        <v>103</v>
      </c>
      <c r="C35" s="50"/>
      <c r="D35" s="50"/>
      <c r="E35" s="29"/>
      <c r="F35" s="22"/>
    </row>
    <row r="36" spans="1:6" ht="14.25" x14ac:dyDescent="0.2">
      <c r="A36" s="22"/>
      <c r="B36" s="50"/>
      <c r="C36" s="50"/>
      <c r="D36" s="50"/>
      <c r="E36" s="29"/>
      <c r="F36" s="22"/>
    </row>
    <row r="37" spans="1:6" ht="14.25" x14ac:dyDescent="0.2">
      <c r="A37" s="22"/>
      <c r="B37" s="50" t="s">
        <v>104</v>
      </c>
      <c r="C37" s="50"/>
      <c r="D37" s="50"/>
      <c r="E37" s="29"/>
      <c r="F37" s="22"/>
    </row>
    <row r="38" spans="1:6" ht="14.25" x14ac:dyDescent="0.2">
      <c r="A38" s="22"/>
      <c r="B38" s="50"/>
      <c r="C38" s="50"/>
      <c r="D38" s="50"/>
      <c r="E38" s="29"/>
      <c r="F38" s="22"/>
    </row>
    <row r="39" spans="1:6" ht="14.25" x14ac:dyDescent="0.2">
      <c r="A39" s="22"/>
      <c r="B39" s="50"/>
      <c r="C39" s="50"/>
      <c r="D39" s="50"/>
      <c r="E39" s="29"/>
      <c r="F39" s="22"/>
    </row>
    <row r="40" spans="1:6" ht="14.25" x14ac:dyDescent="0.2">
      <c r="A40" s="22"/>
      <c r="B40" s="50"/>
      <c r="C40" s="50"/>
      <c r="D40" s="50"/>
      <c r="E40" s="29"/>
      <c r="F40" s="22"/>
    </row>
    <row r="41" spans="1:6" ht="14.25" x14ac:dyDescent="0.2">
      <c r="A41" s="22"/>
      <c r="B41" s="50"/>
      <c r="C41" s="50"/>
      <c r="D41" s="50"/>
      <c r="E41" s="29"/>
      <c r="F41" s="22"/>
    </row>
    <row r="42" spans="1:6" ht="14.25" x14ac:dyDescent="0.2">
      <c r="A42" s="22"/>
      <c r="B42" s="50"/>
      <c r="C42" s="50"/>
      <c r="D42" s="50"/>
      <c r="E42" s="29"/>
      <c r="F42" s="22"/>
    </row>
    <row r="43" spans="1:6" ht="14.25" x14ac:dyDescent="0.2">
      <c r="A43" s="22"/>
      <c r="B43" s="50"/>
      <c r="C43" s="50"/>
      <c r="D43" s="50"/>
      <c r="E43" s="29"/>
      <c r="F43" s="22"/>
    </row>
    <row r="44" spans="1:6" ht="14.25" x14ac:dyDescent="0.2">
      <c r="A44" s="22"/>
      <c r="B44" s="50"/>
      <c r="C44" s="50"/>
      <c r="D44" s="50"/>
      <c r="E44" s="29"/>
      <c r="F44" s="22"/>
    </row>
    <row r="45" spans="1:6" ht="14.25" x14ac:dyDescent="0.2">
      <c r="A45" s="22"/>
      <c r="B45" s="50"/>
      <c r="C45" s="50"/>
      <c r="D45" s="50"/>
      <c r="E45" s="29"/>
      <c r="F45" s="22"/>
    </row>
    <row r="46" spans="1:6" ht="14.25" x14ac:dyDescent="0.2">
      <c r="A46" s="22"/>
      <c r="B46" s="50"/>
      <c r="C46" s="50"/>
      <c r="D46" s="50"/>
      <c r="E46" s="29"/>
      <c r="F46" s="22"/>
    </row>
    <row r="47" spans="1:6" ht="14.25" x14ac:dyDescent="0.2">
      <c r="A47" s="22"/>
      <c r="B47" s="50"/>
      <c r="C47" s="50"/>
      <c r="D47" s="50"/>
      <c r="E47" s="29"/>
      <c r="F47" s="22"/>
    </row>
    <row r="48" spans="1:6" ht="14.25" x14ac:dyDescent="0.2">
      <c r="A48" s="22"/>
      <c r="B48" s="50"/>
      <c r="C48" s="50"/>
      <c r="D48" s="50"/>
      <c r="E48" s="29"/>
      <c r="F48" s="22"/>
    </row>
    <row r="49" spans="1:6" ht="14.25" x14ac:dyDescent="0.2">
      <c r="A49" s="22"/>
      <c r="B49" s="50"/>
      <c r="C49" s="50"/>
      <c r="D49" s="50"/>
      <c r="E49" s="29"/>
      <c r="F49" s="22"/>
    </row>
    <row r="50" spans="1:6" ht="14.25" x14ac:dyDescent="0.2">
      <c r="A50" s="22"/>
      <c r="B50" s="50"/>
      <c r="C50" s="50"/>
      <c r="D50" s="50"/>
      <c r="E50" s="29"/>
      <c r="F50" s="22"/>
    </row>
    <row r="51" spans="1:6" ht="14.25" x14ac:dyDescent="0.2">
      <c r="A51" s="22"/>
      <c r="B51" s="50"/>
      <c r="C51" s="50"/>
      <c r="D51" s="50"/>
      <c r="E51" s="29"/>
      <c r="F51" s="22"/>
    </row>
    <row r="52" spans="1:6" ht="14.25" x14ac:dyDescent="0.2">
      <c r="A52" s="22"/>
      <c r="B52" s="50"/>
      <c r="C52" s="50"/>
      <c r="D52" s="50"/>
      <c r="E52" s="29"/>
      <c r="F52" s="22"/>
    </row>
    <row r="53" spans="1:6" ht="14.25" x14ac:dyDescent="0.2">
      <c r="A53" s="22"/>
      <c r="B53" s="50"/>
      <c r="C53" s="50"/>
      <c r="D53" s="50"/>
      <c r="E53" s="29"/>
      <c r="F53" s="22"/>
    </row>
    <row r="54" spans="1:6" ht="14.25" x14ac:dyDescent="0.2">
      <c r="A54" s="22"/>
      <c r="B54" s="50"/>
      <c r="C54" s="50"/>
      <c r="D54" s="50"/>
      <c r="E54" s="29"/>
      <c r="F54" s="22"/>
    </row>
    <row r="55" spans="1:6" ht="14.25" x14ac:dyDescent="0.2">
      <c r="A55" s="22"/>
      <c r="B55" s="50"/>
      <c r="C55" s="50"/>
      <c r="D55" s="50"/>
      <c r="E55" s="29"/>
      <c r="F55" s="22"/>
    </row>
    <row r="56" spans="1:6" ht="14.25" x14ac:dyDescent="0.2">
      <c r="A56" s="22"/>
      <c r="B56" s="50"/>
      <c r="C56" s="50"/>
      <c r="D56" s="50"/>
      <c r="E56" s="29"/>
      <c r="F56" s="22"/>
    </row>
    <row r="57" spans="1:6" ht="14.25" x14ac:dyDescent="0.2">
      <c r="A57" s="22"/>
      <c r="B57" s="50"/>
      <c r="C57" s="50"/>
      <c r="D57" s="50"/>
      <c r="E57" s="29"/>
      <c r="F57" s="22"/>
    </row>
    <row r="58" spans="1:6" ht="14.25" x14ac:dyDescent="0.2">
      <c r="A58" s="22"/>
      <c r="B58" s="50"/>
      <c r="C58" s="50"/>
      <c r="D58" s="50"/>
      <c r="E58" s="29"/>
      <c r="F58" s="22"/>
    </row>
    <row r="59" spans="1:6" ht="14.25" x14ac:dyDescent="0.2">
      <c r="A59" s="22"/>
      <c r="B59" s="50"/>
      <c r="C59" s="50"/>
      <c r="D59" s="50"/>
      <c r="E59" s="29"/>
      <c r="F59" s="22"/>
    </row>
    <row r="60" spans="1:6" ht="14.25" x14ac:dyDescent="0.2">
      <c r="A60" s="22"/>
      <c r="B60" s="50"/>
      <c r="C60" s="50"/>
      <c r="D60" s="50"/>
      <c r="E60" s="29"/>
      <c r="F60" s="22"/>
    </row>
    <row r="61" spans="1:6" ht="14.25" x14ac:dyDescent="0.2">
      <c r="A61" s="22"/>
      <c r="B61" s="50"/>
      <c r="C61" s="50"/>
      <c r="D61" s="50"/>
      <c r="E61" s="29"/>
      <c r="F61" s="22"/>
    </row>
    <row r="62" spans="1:6" ht="14.25" x14ac:dyDescent="0.2">
      <c r="A62" s="22"/>
      <c r="B62" s="50"/>
      <c r="C62" s="50"/>
      <c r="D62" s="50"/>
      <c r="E62" s="29"/>
      <c r="F62" s="22"/>
    </row>
    <row r="63" spans="1:6" ht="14.25" x14ac:dyDescent="0.2">
      <c r="A63" s="22"/>
      <c r="B63" s="50"/>
      <c r="C63" s="50"/>
      <c r="D63" s="50"/>
      <c r="E63" s="29"/>
      <c r="F63" s="22"/>
    </row>
    <row r="64" spans="1:6" ht="14.25" x14ac:dyDescent="0.2">
      <c r="A64" s="22"/>
      <c r="B64" s="50"/>
      <c r="C64" s="50"/>
      <c r="D64" s="50"/>
      <c r="E64" s="29"/>
      <c r="F64" s="22"/>
    </row>
    <row r="65" spans="1:6" ht="14.25" x14ac:dyDescent="0.2">
      <c r="A65" s="22"/>
      <c r="B65" s="50"/>
      <c r="C65" s="50"/>
      <c r="D65" s="50"/>
      <c r="E65" s="29"/>
      <c r="F65" s="22"/>
    </row>
    <row r="66" spans="1:6" ht="14.25" x14ac:dyDescent="0.2">
      <c r="A66" s="22"/>
      <c r="B66" s="50"/>
      <c r="C66" s="50"/>
      <c r="D66" s="50"/>
      <c r="E66" s="29"/>
      <c r="F66" s="22"/>
    </row>
    <row r="67" spans="1:6" ht="14.25" x14ac:dyDescent="0.2">
      <c r="A67" s="22"/>
      <c r="B67" s="50"/>
      <c r="C67" s="50"/>
      <c r="D67" s="50"/>
      <c r="E67" s="29"/>
      <c r="F67" s="22"/>
    </row>
    <row r="68" spans="1:6" ht="13.5" customHeight="1" x14ac:dyDescent="0.2">
      <c r="A68" s="22"/>
      <c r="B68" s="50"/>
      <c r="C68" s="50"/>
      <c r="D68" s="50"/>
      <c r="E68" s="29"/>
      <c r="F68" s="22"/>
    </row>
    <row r="69" spans="1:6" ht="13.5" customHeight="1" x14ac:dyDescent="0.2">
      <c r="A69" s="22"/>
      <c r="B69" s="26" t="s">
        <v>19</v>
      </c>
      <c r="C69" s="27"/>
      <c r="D69" s="27"/>
      <c r="E69" s="30">
        <f>3*295</f>
        <v>885</v>
      </c>
      <c r="F69" s="22"/>
    </row>
    <row r="70" spans="1:6" ht="13.5" customHeight="1" x14ac:dyDescent="0.2">
      <c r="A70" s="22"/>
      <c r="B70" s="35" t="s">
        <v>16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17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18</v>
      </c>
      <c r="C72" s="27"/>
      <c r="D72" s="27"/>
      <c r="E72" s="30">
        <f>SUM(E69:E71)</f>
        <v>885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44.25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88.28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20</v>
      </c>
      <c r="C76" s="27"/>
      <c r="D76" s="27"/>
      <c r="E76" s="34">
        <f>SUM(E72:E74)</f>
        <v>1017.53</v>
      </c>
      <c r="F76" s="22"/>
    </row>
    <row r="77" spans="1:6" ht="15.75" thickTop="1" x14ac:dyDescent="0.2">
      <c r="A77" s="22"/>
      <c r="B77" s="52"/>
      <c r="C77" s="52"/>
      <c r="D77" s="52"/>
      <c r="E77" s="37"/>
      <c r="F77" s="22"/>
    </row>
    <row r="78" spans="1:6" ht="15" x14ac:dyDescent="0.2">
      <c r="A78" s="22"/>
      <c r="B78" s="57" t="s">
        <v>22</v>
      </c>
      <c r="C78" s="57"/>
      <c r="D78" s="57"/>
      <c r="E78" s="37">
        <v>0</v>
      </c>
      <c r="F78" s="22"/>
    </row>
    <row r="79" spans="1:6" ht="15" x14ac:dyDescent="0.2">
      <c r="A79" s="22"/>
      <c r="B79" s="52"/>
      <c r="C79" s="52"/>
      <c r="D79" s="52"/>
      <c r="E79" s="37"/>
      <c r="F79" s="22"/>
    </row>
    <row r="80" spans="1:6" ht="19.5" customHeight="1" x14ac:dyDescent="0.2">
      <c r="A80" s="22"/>
      <c r="B80" s="38" t="s">
        <v>21</v>
      </c>
      <c r="C80" s="39"/>
      <c r="D80" s="39"/>
      <c r="E80" s="40">
        <f>E76-E78</f>
        <v>1017.53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55"/>
      <c r="C83" s="55"/>
      <c r="D83" s="55"/>
      <c r="E83" s="55"/>
      <c r="F83" s="22"/>
    </row>
    <row r="84" spans="1:6" ht="14.25" x14ac:dyDescent="0.2">
      <c r="A84" s="49" t="s">
        <v>44</v>
      </c>
      <c r="B84" s="49"/>
      <c r="C84" s="49"/>
      <c r="D84" s="49"/>
      <c r="E84" s="49"/>
      <c r="F84" s="49"/>
    </row>
    <row r="85" spans="1:6" ht="14.25" x14ac:dyDescent="0.2">
      <c r="A85" s="58" t="s">
        <v>45</v>
      </c>
      <c r="B85" s="58"/>
      <c r="C85" s="58"/>
      <c r="D85" s="58"/>
      <c r="E85" s="58"/>
      <c r="F85" s="58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56"/>
      <c r="C87" s="56"/>
      <c r="D87" s="56"/>
      <c r="E87" s="56"/>
      <c r="F87" s="22"/>
    </row>
    <row r="88" spans="1:6" ht="15" x14ac:dyDescent="0.2">
      <c r="A88" s="48" t="s">
        <v>7</v>
      </c>
      <c r="B88" s="48"/>
      <c r="C88" s="48"/>
      <c r="D88" s="48"/>
      <c r="E88" s="48"/>
      <c r="F88" s="48"/>
    </row>
    <row r="90" spans="1:6" ht="39.75" customHeight="1" x14ac:dyDescent="0.2">
      <c r="B90" s="53"/>
      <c r="C90" s="54"/>
      <c r="D90" s="54"/>
    </row>
    <row r="91" spans="1:6" ht="13.5" customHeight="1" x14ac:dyDescent="0.2"/>
    <row r="92" spans="1:6" x14ac:dyDescent="0.2">
      <c r="B92" s="17"/>
      <c r="C92" s="17"/>
      <c r="D92" s="17"/>
    </row>
  </sheetData>
  <mergeCells count="46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67:D6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A85:F85"/>
    <mergeCell ref="B87:E87"/>
    <mergeCell ref="A88:F88"/>
    <mergeCell ref="B90:D90"/>
    <mergeCell ref="B68:D68"/>
    <mergeCell ref="B77:D77"/>
    <mergeCell ref="B78:D78"/>
    <mergeCell ref="B79:D79"/>
    <mergeCell ref="B83:E83"/>
    <mergeCell ref="A84:F84"/>
  </mergeCells>
  <dataValidations count="1">
    <dataValidation type="list" allowBlank="1" showInputMessage="1" showErrorMessage="1" sqref="B77:B79 B12:B20 B33:B68" xr:uid="{79286BE1-5B5C-4F01-BE69-268FFB1206A9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11</vt:i4>
      </vt:variant>
      <vt:variant>
        <vt:lpstr>Plages nommées</vt:lpstr>
      </vt:variant>
      <vt:variant>
        <vt:i4>22</vt:i4>
      </vt:variant>
    </vt:vector>
  </HeadingPairs>
  <TitlesOfParts>
    <vt:vector size="33" baseType="lpstr">
      <vt:lpstr>24-11-16</vt:lpstr>
      <vt:lpstr>07-02-17</vt:lpstr>
      <vt:lpstr>05-03-19</vt:lpstr>
      <vt:lpstr>19-04-19</vt:lpstr>
      <vt:lpstr>01-10-19</vt:lpstr>
      <vt:lpstr>16-12-19</vt:lpstr>
      <vt:lpstr>06-03-20</vt:lpstr>
      <vt:lpstr>28-05-20</vt:lpstr>
      <vt:lpstr>29-01-21</vt:lpstr>
      <vt:lpstr>05-05-21</vt:lpstr>
      <vt:lpstr>Activités</vt:lpstr>
      <vt:lpstr>Liste_Activités</vt:lpstr>
      <vt:lpstr>'01-10-19'!Print_Area</vt:lpstr>
      <vt:lpstr>'05-03-19'!Print_Area</vt:lpstr>
      <vt:lpstr>'05-05-21'!Print_Area</vt:lpstr>
      <vt:lpstr>'06-03-20'!Print_Area</vt:lpstr>
      <vt:lpstr>'07-02-17'!Print_Area</vt:lpstr>
      <vt:lpstr>'16-12-19'!Print_Area</vt:lpstr>
      <vt:lpstr>'19-04-19'!Print_Area</vt:lpstr>
      <vt:lpstr>'24-11-16'!Print_Area</vt:lpstr>
      <vt:lpstr>'28-05-20'!Print_Area</vt:lpstr>
      <vt:lpstr>'29-01-21'!Print_Area</vt:lpstr>
      <vt:lpstr>Activités!Print_Area</vt:lpstr>
      <vt:lpstr>'01-10-19'!Zone_d_impression</vt:lpstr>
      <vt:lpstr>'05-03-19'!Zone_d_impression</vt:lpstr>
      <vt:lpstr>'05-05-21'!Zone_d_impression</vt:lpstr>
      <vt:lpstr>'06-03-20'!Zone_d_impression</vt:lpstr>
      <vt:lpstr>'07-02-17'!Zone_d_impression</vt:lpstr>
      <vt:lpstr>'16-12-19'!Zone_d_impression</vt:lpstr>
      <vt:lpstr>'19-04-19'!Zone_d_impression</vt:lpstr>
      <vt:lpstr>'24-11-16'!Zone_d_impression</vt:lpstr>
      <vt:lpstr>'28-05-20'!Zone_d_impression</vt:lpstr>
      <vt:lpstr>'29-01-21'!Zone_d_impression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2020-05-28T16:50:26Z</cp:lastPrinted>
  <dcterms:created xsi:type="dcterms:W3CDTF">1996-11-05T19:10:39Z</dcterms:created>
  <dcterms:modified xsi:type="dcterms:W3CDTF">2021-05-05T12:57:03Z</dcterms:modified>
</cp:coreProperties>
</file>