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defaultThemeVersion="124226"/>
  <mc:AlternateContent xmlns:mc="http://schemas.openxmlformats.org/markup-compatibility/2006">
    <mc:Choice Requires="x15">
      <x15ac:absPath xmlns:x15ac="http://schemas.microsoft.com/office/spreadsheetml/2010/11/ac" url="P:\Administration\Facturation\"/>
    </mc:Choice>
  </mc:AlternateContent>
  <xr:revisionPtr revIDLastSave="0" documentId="13_ncr:1_{CEA433C2-5F6E-4A7B-A8A4-5F5C92379095}" xr6:coauthVersionLast="47" xr6:coauthVersionMax="47" xr10:uidLastSave="{00000000-0000-0000-0000-000000000000}"/>
  <bookViews>
    <workbookView xWindow="-120" yWindow="-120" windowWidth="38640" windowHeight="15840" activeTab="10" xr2:uid="{00000000-000D-0000-FFFF-FFFF00000000}"/>
  </bookViews>
  <sheets>
    <sheet name="07-07-17" sheetId="4" r:id="rId1"/>
    <sheet name="27-11-17" sheetId="6" r:id="rId2"/>
    <sheet name="19-12-2017" sheetId="7" r:id="rId3"/>
    <sheet name="19-02-18" sheetId="8" r:id="rId4"/>
    <sheet name="30-05-18" sheetId="9" r:id="rId5"/>
    <sheet name="23-10-18" sheetId="10" r:id="rId6"/>
    <sheet name="23-10-18 (2)" sheetId="11" r:id="rId7"/>
    <sheet name="05-03-19" sheetId="12" r:id="rId8"/>
    <sheet name="19-04-19" sheetId="13" r:id="rId9"/>
    <sheet name="27-07-20" sheetId="14" r:id="rId10"/>
    <sheet name="29-06-22" sheetId="15" r:id="rId11"/>
    <sheet name="Activités" sheetId="5" r:id="rId12"/>
  </sheets>
  <definedNames>
    <definedName name="Liste_Activités">Activités!$C$5:$C$45</definedName>
    <definedName name="Print_Area" localSheetId="7">'05-03-19'!$A$1:$F$91</definedName>
    <definedName name="Print_Area" localSheetId="0">'07-07-17'!$A$1:$F$89</definedName>
    <definedName name="Print_Area" localSheetId="3">'19-02-18'!$A$1:$F$89</definedName>
    <definedName name="Print_Area" localSheetId="8">'19-04-19'!$A$1:$F$91</definedName>
    <definedName name="Print_Area" localSheetId="2">'19-12-2017'!$A$1:$F$89</definedName>
    <definedName name="Print_Area" localSheetId="5">'23-10-18'!$A$1:$F$89</definedName>
    <definedName name="Print_Area" localSheetId="6">'23-10-18 (2)'!$A$1:$F$89</definedName>
    <definedName name="Print_Area" localSheetId="9">'27-07-20'!$A$1:$F$91</definedName>
    <definedName name="Print_Area" localSheetId="1">'27-11-17'!$A$1:$F$89</definedName>
    <definedName name="Print_Area" localSheetId="10">'29-06-22'!$A$1:$F$91</definedName>
    <definedName name="Print_Area" localSheetId="4">'30-05-18'!$A$1:$F$89</definedName>
    <definedName name="Print_Area" localSheetId="11">Activités!$A$1:$D$45</definedName>
    <definedName name="_xlnm.Print_Area" localSheetId="7">'05-03-19'!$A$1:$F$91</definedName>
    <definedName name="_xlnm.Print_Area" localSheetId="0">'07-07-17'!$A$1:$F$89</definedName>
    <definedName name="_xlnm.Print_Area" localSheetId="3">'19-02-18'!$A$1:$F$89</definedName>
    <definedName name="_xlnm.Print_Area" localSheetId="8">'19-04-19'!$A$1:$F$91</definedName>
    <definedName name="_xlnm.Print_Area" localSheetId="2">'19-12-2017'!$A$1:$F$89</definedName>
    <definedName name="_xlnm.Print_Area" localSheetId="5">'23-10-18'!$A$1:$F$89</definedName>
    <definedName name="_xlnm.Print_Area" localSheetId="6">'23-10-18 (2)'!$A$1:$F$89</definedName>
    <definedName name="_xlnm.Print_Area" localSheetId="9">'27-07-20'!$A$1:$F$91</definedName>
    <definedName name="_xlnm.Print_Area" localSheetId="1">'27-11-17'!$A$1:$F$89</definedName>
    <definedName name="_xlnm.Print_Area" localSheetId="10">'29-06-22'!$A$1:$F$91</definedName>
    <definedName name="_xlnm.Print_Area" localSheetId="4">'30-05-18'!$A$1:$F$89</definedName>
    <definedName name="Zone_impres_MI" localSheetId="7">#REF!</definedName>
    <definedName name="Zone_impres_MI" localSheetId="3">#REF!</definedName>
    <definedName name="Zone_impres_MI" localSheetId="8">#REF!</definedName>
    <definedName name="Zone_impres_MI" localSheetId="2">#REF!</definedName>
    <definedName name="Zone_impres_MI" localSheetId="5">#REF!</definedName>
    <definedName name="Zone_impres_MI" localSheetId="6">#REF!</definedName>
    <definedName name="Zone_impres_MI" localSheetId="9">#REF!</definedName>
    <definedName name="Zone_impres_MI" localSheetId="1">#REF!</definedName>
    <definedName name="Zone_impres_MI" localSheetId="10">#REF!</definedName>
    <definedName name="Zone_impres_MI" localSheetId="4">#REF!</definedName>
    <definedName name="Zone_impres_MI">#REF!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5" i="15" l="1"/>
  <c r="E71" i="15"/>
  <c r="E74" i="15"/>
  <c r="E75" i="15"/>
  <c r="E76" i="15"/>
  <c r="E78" i="15"/>
  <c r="E82" i="15"/>
  <c r="E35" i="14"/>
  <c r="E71" i="14"/>
  <c r="E74" i="14"/>
  <c r="E75" i="14"/>
  <c r="E76" i="14"/>
  <c r="E78" i="14"/>
  <c r="E82" i="14"/>
  <c r="E38" i="13"/>
  <c r="E35" i="13"/>
  <c r="E71" i="13"/>
  <c r="E74" i="13"/>
  <c r="E75" i="13"/>
  <c r="E76" i="13"/>
  <c r="E78" i="13"/>
  <c r="E82" i="13"/>
  <c r="E38" i="12"/>
  <c r="E35" i="12"/>
  <c r="E71" i="12"/>
  <c r="E74" i="12"/>
  <c r="E75" i="12"/>
  <c r="E76" i="12"/>
  <c r="E78" i="12"/>
  <c r="E82" i="12"/>
  <c r="E35" i="11"/>
  <c r="E69" i="11"/>
  <c r="E72" i="11"/>
  <c r="E73" i="11"/>
  <c r="E74" i="11"/>
  <c r="E76" i="11"/>
  <c r="E80" i="11"/>
  <c r="E35" i="10"/>
  <c r="E69" i="10"/>
  <c r="E72" i="10"/>
  <c r="E73" i="10"/>
  <c r="E74" i="10"/>
  <c r="E76" i="10"/>
  <c r="E80" i="10"/>
  <c r="E38" i="9"/>
  <c r="E35" i="9"/>
  <c r="E69" i="9"/>
  <c r="E72" i="9"/>
  <c r="E73" i="9"/>
  <c r="E74" i="9"/>
  <c r="E76" i="9"/>
  <c r="E80" i="9"/>
  <c r="E38" i="8"/>
  <c r="E69" i="8"/>
  <c r="E72" i="8"/>
  <c r="E73" i="8"/>
  <c r="E74" i="8"/>
  <c r="E76" i="8"/>
  <c r="E80" i="8"/>
  <c r="E35" i="7"/>
  <c r="E69" i="7"/>
  <c r="E72" i="7"/>
  <c r="E73" i="7"/>
  <c r="E74" i="7"/>
  <c r="E76" i="7"/>
  <c r="E80" i="7"/>
  <c r="E38" i="6"/>
  <c r="E35" i="6"/>
  <c r="E69" i="6"/>
  <c r="E72" i="6"/>
  <c r="E73" i="6"/>
  <c r="E74" i="6"/>
  <c r="E76" i="6"/>
  <c r="E80" i="6"/>
  <c r="E35" i="4"/>
  <c r="E69" i="4"/>
  <c r="E72" i="4"/>
  <c r="E74" i="4"/>
  <c r="E73" i="4"/>
  <c r="E76" i="4"/>
  <c r="E80" i="4"/>
</calcChain>
</file>

<file path=xl/sharedStrings.xml><?xml version="1.0" encoding="utf-8"?>
<sst xmlns="http://schemas.openxmlformats.org/spreadsheetml/2006/main" count="276" uniqueCount="95">
  <si>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</si>
  <si>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</si>
  <si>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</si>
  <si>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</si>
  <si>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</si>
  <si>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</si>
  <si>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</si>
  <si>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</si>
  <si>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</si>
  <si>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</si>
  <si>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</si>
  <si>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</si>
  <si>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Conformité</t>
  </si>
  <si>
    <t xml:space="preserve"> - Rencontre avec vous pour la signature des documents préparés;</t>
  </si>
  <si>
    <t xml:space="preserve"> - 2ième révision de la T2 dans le dossier de xxx;</t>
  </si>
  <si>
    <t>N° FACTURE</t>
  </si>
  <si>
    <t>Frais de poste</t>
  </si>
  <si>
    <t>Autres frais</t>
  </si>
  <si>
    <t>Total avant taxes</t>
  </si>
  <si>
    <t>Total - Honoraires professionnels</t>
  </si>
  <si>
    <t>GRAND TOTAL</t>
  </si>
  <si>
    <t>SOMME DUE</t>
  </si>
  <si>
    <t>Sommes perçues d'avance (dépôt)</t>
  </si>
  <si>
    <t xml:space="preserve"> - Rencontre avec vous à nos bureaux de Boucherville;</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</si>
  <si>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</si>
  <si>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</si>
  <si>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</si>
  <si>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</si>
  <si>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</si>
  <si>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</si>
  <si>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</si>
  <si>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</si>
  <si>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</si>
  <si>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</si>
  <si>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Préparation des formulaires de CDC T2054 et CO-502 requis;</t>
  </si>
  <si>
    <t xml:space="preserve"> - Préparer un sommaire de chèques à faire pour la séance de clôture</t>
  </si>
  <si>
    <t xml:space="preserve"> - Diverses discussions téléphoniques avec vous ;</t>
  </si>
  <si>
    <t xml:space="preserve"> - Révision de la T2 de et discussions avec les vérificateurs: dossier de xxx;</t>
  </si>
  <si>
    <t xml:space="preserve"> - Révision de la T3 et discussions avec les vérificateurs: dossier de xxx;</t>
  </si>
  <si>
    <t xml:space="preserve"> - Préparation de votre déclaration de revenu pour l'année d'imposition xxx;</t>
  </si>
  <si>
    <t xml:space="preserve"> - Préparation de votre déclaration de revenu et de celle de votre conjointe pour l'année d'imposition xxx;</t>
  </si>
  <si>
    <t xml:space="preserve"> - Préparation de la déclaration de revenu de la fiducie pour l'année d'imposition xxx;</t>
  </si>
  <si>
    <t xml:space="preserve"> - Lecture et rédaction de divers courriels avec les divers intervenants;</t>
  </si>
  <si>
    <t>Réorganisations et consultations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</si>
  <si>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</si>
  <si>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</si>
  <si>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</si>
  <si>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</si>
  <si>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Préparation du formulaire RC1 d'obtention du numéro d'entreprise fédéral pour la nouvelle société;</t>
  </si>
  <si>
    <t xml:space="preserve"> - Préparation de directives sur l'utilisation de votre nouvelle structure;</t>
  </si>
  <si>
    <t xml:space="preserve"> - Divers calculs effectués en lien avec la mise en place;</t>
  </si>
  <si>
    <t xml:space="preserve"> - Aide à la détermination de la juste valeur marchande;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</si>
  <si>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</si>
  <si>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</si>
  <si>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</si>
  <si>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Le 7 juillet 2017</t>
  </si>
  <si>
    <t>DESCHÊNES &amp; DESCHÊNES INC</t>
  </si>
  <si>
    <t>ELIZABETH DESCHÊNES</t>
  </si>
  <si>
    <t>2020 boul. de la Concorde Est
Laval (Québec) H7G 2G4</t>
  </si>
  <si>
    <t># 17170</t>
  </si>
  <si>
    <t xml:space="preserve"> - Question relativement au formulaire K-1, recherche rapide et réflexion + discussion téléphonique ;</t>
  </si>
  <si>
    <t>Le 27 novembre 2017</t>
  </si>
  <si>
    <t># 17253</t>
  </si>
  <si>
    <t xml:space="preserve"> - Question sur crédit d'impôt étranger vs 110.5 ; </t>
  </si>
  <si>
    <t xml:space="preserve"> - Questionnement relativement au CDC ;</t>
  </si>
  <si>
    <t>Le 19 décembre 2017</t>
  </si>
  <si>
    <t># 17299</t>
  </si>
  <si>
    <t xml:space="preserve"> - Discussion téléphonique au sujet d'une vérification fiscale - revenu de loyer entre personnes liées ;</t>
  </si>
  <si>
    <t>Le 19 février 2018</t>
  </si>
  <si>
    <t># 18016</t>
  </si>
  <si>
    <t xml:space="preserve"> - Discussion téléphonique avec vous concernant toutes vos questions fiscales ;</t>
  </si>
  <si>
    <t xml:space="preserve"> - Questionnement concernant les cotisation excédentaire de REER ;</t>
  </si>
  <si>
    <t>Le 30 mai 2018</t>
  </si>
  <si>
    <t># 18138</t>
  </si>
  <si>
    <t xml:space="preserve"> - Questionnement concernant la DPE vs client en construction de moins de 5500h ;</t>
  </si>
  <si>
    <t xml:space="preserve"> - Questionnement - société à perte et à dissoudre détenue par organisme de bienfaisance ;</t>
  </si>
  <si>
    <t>Le 23 octobre 2018</t>
  </si>
  <si>
    <t># 18227</t>
  </si>
  <si>
    <t xml:space="preserve"> - Dossier Adèle Neufchâtel - analyse et recherches relativement au gain sur règlement de dette suite à la proposition concordataire et de la déduction pour insolvabilité de l'article 61.3 ;</t>
  </si>
  <si>
    <t># 18228</t>
  </si>
  <si>
    <t xml:space="preserve"> - Dossier Agence Escabo - Analyse et recherches relativement à la perte au titre de placement d'entreprise relativement aux avances des actionnaires, au cautionnement d'une marge de crédit remboursé par les actionnaire, du gain sur règlement de dette et de la déduction pour insolvabilité de l'article 61.3, discussions téléphoniques et courriels ;</t>
  </si>
  <si>
    <t>Le 5 MARS 2019</t>
  </si>
  <si>
    <t># 19039</t>
  </si>
  <si>
    <t xml:space="preserve"> - Dossier du médecin incorporé qui veut acheter condo pour étude des enfants - plusieurs courriels et discussions téléphoniques ;</t>
  </si>
  <si>
    <t xml:space="preserve"> - Question sur opposition à canceller ;</t>
  </si>
  <si>
    <t>Le 19 AVRIL 2019</t>
  </si>
  <si>
    <t># 19118</t>
  </si>
  <si>
    <t xml:space="preserve"> - Question relativement à la notion de société associé vs 1 société détenu par chacun des conjoints ;</t>
  </si>
  <si>
    <t xml:space="preserve"> - Questions relativement à garderie US et question relativement à la disposition d'une résidence principale par conjoint au décès ;</t>
  </si>
  <si>
    <t>Le 27 JUILLET 2020</t>
  </si>
  <si>
    <t># 20193</t>
  </si>
  <si>
    <t xml:space="preserve"> - Question relativement à l'imposition de gain en capital Mexique vs canada ;</t>
  </si>
  <si>
    <t>Le 29 JUIN 2022</t>
  </si>
  <si>
    <t># 22212</t>
  </si>
  <si>
    <t xml:space="preserve"> - Question relativement à l'imposition lors de la vente d'un immeuble vs la juste valeur marchande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</si>
</sst>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s>
  <fonts count="22"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3">
    <xf numFmtId="0" fontId="0" fillId="0" borderId="0"/>
    <xf numFmtId="164" fontId="1" fillId="0" borderId="0" applyFont="0" applyFill="0" applyBorder="0" applyAlignment="0" applyProtection="0"/>
    <xf numFmtId="44" fontId="1" fillId="0" borderId="0" applyFont="0" applyFill="0" applyBorder="0" applyAlignment="0" applyProtection="0"/>
  </cellStyleXfs>
  <cellXfs count="60">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49" fontId="2" fillId="0" borderId="5" xfId="0" applyNumberFormat="1" applyFont="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7"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xf>
    <xf numFmtId="0" fontId="12" fillId="0" borderId="0" xfId="0" applyFont="1" applyAlignment="1">
      <alignment horizontal="center"/>
    </xf>
    <xf numFmtId="0" fontId="10" fillId="0" borderId="13" xfId="0" applyFont="1" applyBorder="1" applyAlignment="1">
      <alignment horizontal="center" vertical="center"/>
    </xf>
    <xf numFmtId="0" fontId="17" fillId="0" borderId="0" xfId="0" applyFont="1" applyAlignment="1">
      <alignment horizontal="left" indent="1"/>
    </xf>
    <xf numFmtId="0" fontId="10" fillId="0" borderId="0" xfId="0" applyFont="1" applyAlignment="1">
      <alignment horizontal="center"/>
    </xf>
    <xf numFmtId="0" fontId="18" fillId="0" borderId="0" xfId="0" applyFont="1" applyAlignment="1">
      <alignment horizontal="center"/>
    </xf>
    <xf numFmtId="0" fontId="5" fillId="2" borderId="0" xfId="0" applyFont="1" applyFill="1" applyAlignment="1">
      <alignment horizontal="center"/>
    </xf>
  </cellXfs>
  <cellStyles count="3">
    <cellStyle name="Milliers" xfId="1" builtinId="3"/>
    <cellStyle name="Monétaire" xfId="2"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6ACE8B0-27B2-4B58-B958-48F26C382B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29FE5F9-F7B5-47E8-9272-B1C897B03E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0A1F17D-D9FF-4775-A8B5-1FFD85CB75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FD2AAE3-080F-4F7C-B603-13484F95E2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D50506F-E886-4150-8405-EF6CC907710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496E8B1-10E6-4E97-83A0-F5ACAA40F1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DF22117-1445-4F03-B1BC-BD17D2A741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8241AB8-78E6-4BC2-ADDB-208EED5E8F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6FFD508-1A38-469A-956C-39FA1ADD241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74C1990-5D79-49BF-AB65-64B5BB747A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topLeftCell="A25"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55</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57</v>
      </c>
      <c r="C24" s="22"/>
      <c r="D24" s="22"/>
      <c r="E24" s="22"/>
      <c r="F24" s="22"/>
    </row>
    <row r="25" spans="1:6" ht="15" x14ac:dyDescent="0.2">
      <c r="A25" s="18"/>
      <c r="B25" s="26" t="s">
        <v>56</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59</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x14ac:dyDescent="0.2">
      <c r="A31" s="18"/>
      <c r="B31" s="19"/>
      <c r="C31" s="18"/>
      <c r="D31" s="18"/>
      <c r="E31" s="18"/>
    </row>
    <row r="32" spans="1:6" ht="14.25" x14ac:dyDescent="0.2">
      <c r="A32" s="22"/>
      <c r="B32" s="23" t="s">
        <v>6</v>
      </c>
      <c r="C32" s="23"/>
      <c r="D32" s="23"/>
      <c r="E32" s="29"/>
      <c r="F32" s="22"/>
    </row>
    <row r="33" spans="1:6" ht="14.25" x14ac:dyDescent="0.2">
      <c r="A33" s="22"/>
      <c r="B33" s="52"/>
      <c r="C33" s="52"/>
      <c r="D33" s="52"/>
      <c r="E33" s="29"/>
      <c r="F33" s="22"/>
    </row>
    <row r="34" spans="1:6" ht="14.25" x14ac:dyDescent="0.2">
      <c r="A34" s="22"/>
      <c r="B34" s="52"/>
      <c r="C34" s="52"/>
      <c r="D34" s="52"/>
      <c r="E34" s="29"/>
      <c r="F34" s="22"/>
    </row>
    <row r="35" spans="1:6" ht="14.25" x14ac:dyDescent="0.2">
      <c r="A35" s="22"/>
      <c r="B35" s="52" t="s">
        <v>60</v>
      </c>
      <c r="C35" s="52"/>
      <c r="D35" s="52"/>
      <c r="E35" s="29">
        <f>0.4*245</f>
        <v>98</v>
      </c>
      <c r="F35" s="22"/>
    </row>
    <row r="36" spans="1:6" ht="14.25" x14ac:dyDescent="0.2">
      <c r="A36" s="22"/>
      <c r="B36" s="52"/>
      <c r="C36" s="52"/>
      <c r="D36" s="52"/>
      <c r="E36" s="29"/>
      <c r="F36" s="22"/>
    </row>
    <row r="37" spans="1:6" ht="14.25" x14ac:dyDescent="0.2">
      <c r="A37" s="22"/>
      <c r="B37" s="52"/>
      <c r="C37" s="52"/>
      <c r="D37" s="52"/>
      <c r="E37" s="29"/>
      <c r="F37" s="22"/>
    </row>
    <row r="38" spans="1:6" ht="14.25" x14ac:dyDescent="0.2">
      <c r="A38" s="22"/>
      <c r="B38" s="52"/>
      <c r="C38" s="52"/>
      <c r="D38" s="52"/>
      <c r="E38" s="29"/>
      <c r="F38" s="22"/>
    </row>
    <row r="39" spans="1:6" ht="14.25" x14ac:dyDescent="0.2">
      <c r="A39" s="22"/>
      <c r="B39" s="52"/>
      <c r="C39" s="52"/>
      <c r="D39" s="52"/>
      <c r="E39" s="29"/>
      <c r="F39" s="22"/>
    </row>
    <row r="40" spans="1:6" ht="14.25" x14ac:dyDescent="0.2">
      <c r="A40" s="22"/>
      <c r="B40" s="52"/>
      <c r="C40" s="52"/>
      <c r="D40" s="52"/>
      <c r="E40" s="29"/>
      <c r="F40" s="22"/>
    </row>
    <row r="41" spans="1:6" ht="14.25" x14ac:dyDescent="0.2">
      <c r="A41" s="22"/>
      <c r="B41" s="52"/>
      <c r="C41" s="52"/>
      <c r="D41" s="52"/>
      <c r="E41" s="29"/>
      <c r="F41" s="22"/>
    </row>
    <row r="42" spans="1:6" ht="14.25" x14ac:dyDescent="0.2">
      <c r="A42" s="22"/>
      <c r="B42" s="52"/>
      <c r="C42" s="52"/>
      <c r="D42" s="52"/>
      <c r="E42" s="29"/>
      <c r="F42" s="22"/>
    </row>
    <row r="43" spans="1:6" ht="14.25" x14ac:dyDescent="0.2">
      <c r="A43" s="22"/>
      <c r="B43" s="52"/>
      <c r="C43" s="52"/>
      <c r="D43" s="52"/>
      <c r="E43" s="29"/>
      <c r="F43" s="22"/>
    </row>
    <row r="44" spans="1:6" ht="14.25" x14ac:dyDescent="0.2">
      <c r="A44" s="22"/>
      <c r="B44" s="52"/>
      <c r="C44" s="52"/>
      <c r="D44" s="52"/>
      <c r="E44" s="29"/>
      <c r="F44" s="22"/>
    </row>
    <row r="45" spans="1:6" ht="14.25" x14ac:dyDescent="0.2">
      <c r="A45" s="22"/>
      <c r="B45" s="52"/>
      <c r="C45" s="52"/>
      <c r="D45" s="52"/>
      <c r="E45" s="29"/>
      <c r="F45" s="22"/>
    </row>
    <row r="46" spans="1:6" ht="14.25" x14ac:dyDescent="0.2">
      <c r="A46" s="22"/>
      <c r="B46" s="52"/>
      <c r="C46" s="52"/>
      <c r="D46" s="52"/>
      <c r="E46" s="29"/>
      <c r="F46" s="22"/>
    </row>
    <row r="47" spans="1:6" ht="14.25" x14ac:dyDescent="0.2">
      <c r="A47" s="22"/>
      <c r="B47" s="52"/>
      <c r="C47" s="52"/>
      <c r="D47" s="52"/>
      <c r="E47" s="29"/>
      <c r="F47" s="22"/>
    </row>
    <row r="48" spans="1:6" ht="14.25" x14ac:dyDescent="0.2">
      <c r="A48" s="22"/>
      <c r="B48" s="52"/>
      <c r="C48" s="52"/>
      <c r="D48" s="52"/>
      <c r="E48" s="29"/>
      <c r="F48" s="22"/>
    </row>
    <row r="49" spans="1:6" ht="14.25" x14ac:dyDescent="0.2">
      <c r="A49" s="22"/>
      <c r="B49" s="52"/>
      <c r="C49" s="52"/>
      <c r="D49" s="52"/>
      <c r="E49" s="29"/>
      <c r="F49" s="22"/>
    </row>
    <row r="50" spans="1:6" ht="14.25" x14ac:dyDescent="0.2">
      <c r="A50" s="22"/>
      <c r="B50" s="52"/>
      <c r="C50" s="52"/>
      <c r="D50" s="52"/>
      <c r="E50" s="29"/>
      <c r="F50" s="22"/>
    </row>
    <row r="51" spans="1:6" ht="14.25" x14ac:dyDescent="0.2">
      <c r="A51" s="22"/>
      <c r="B51" s="52"/>
      <c r="C51" s="52"/>
      <c r="D51" s="52"/>
      <c r="E51" s="29"/>
      <c r="F51" s="22"/>
    </row>
    <row r="52" spans="1:6" ht="14.25" x14ac:dyDescent="0.2">
      <c r="A52" s="22"/>
      <c r="B52" s="52"/>
      <c r="C52" s="52"/>
      <c r="D52" s="52"/>
      <c r="E52" s="29"/>
      <c r="F52" s="22"/>
    </row>
    <row r="53" spans="1:6" ht="14.25" x14ac:dyDescent="0.2">
      <c r="A53" s="22"/>
      <c r="B53" s="52"/>
      <c r="C53" s="52"/>
      <c r="D53" s="52"/>
      <c r="E53" s="29"/>
      <c r="F53" s="22"/>
    </row>
    <row r="54" spans="1:6" ht="14.25" x14ac:dyDescent="0.2">
      <c r="A54" s="22"/>
      <c r="B54" s="52"/>
      <c r="C54" s="52"/>
      <c r="D54" s="52"/>
      <c r="E54" s="29"/>
      <c r="F54" s="22"/>
    </row>
    <row r="55" spans="1:6" ht="14.25" x14ac:dyDescent="0.2">
      <c r="A55" s="22"/>
      <c r="B55" s="52"/>
      <c r="C55" s="52"/>
      <c r="D55" s="52"/>
      <c r="E55" s="29"/>
      <c r="F55" s="22"/>
    </row>
    <row r="56" spans="1:6" ht="14.25" x14ac:dyDescent="0.2">
      <c r="A56" s="22"/>
      <c r="B56" s="52"/>
      <c r="C56" s="52"/>
      <c r="D56" s="52"/>
      <c r="E56" s="29"/>
      <c r="F56" s="22"/>
    </row>
    <row r="57" spans="1:6" ht="14.25" x14ac:dyDescent="0.2">
      <c r="A57" s="22"/>
      <c r="B57" s="52"/>
      <c r="C57" s="52"/>
      <c r="D57" s="52"/>
      <c r="E57" s="29"/>
      <c r="F57" s="22"/>
    </row>
    <row r="58" spans="1:6" ht="14.25" x14ac:dyDescent="0.2">
      <c r="A58" s="22"/>
      <c r="B58" s="52"/>
      <c r="C58" s="52"/>
      <c r="D58" s="52"/>
      <c r="E58" s="29"/>
      <c r="F58" s="22"/>
    </row>
    <row r="59" spans="1:6" ht="14.25" x14ac:dyDescent="0.2">
      <c r="A59" s="22"/>
      <c r="B59" s="52"/>
      <c r="C59" s="52"/>
      <c r="D59" s="52"/>
      <c r="E59" s="29"/>
      <c r="F59" s="22"/>
    </row>
    <row r="60" spans="1:6" ht="14.25" x14ac:dyDescent="0.2">
      <c r="A60" s="22"/>
      <c r="B60" s="52"/>
      <c r="C60" s="52"/>
      <c r="D60" s="52"/>
      <c r="E60" s="29"/>
      <c r="F60" s="22"/>
    </row>
    <row r="61" spans="1:6" ht="14.25" x14ac:dyDescent="0.2">
      <c r="A61" s="22"/>
      <c r="B61" s="52"/>
      <c r="C61" s="52"/>
      <c r="D61" s="52"/>
      <c r="E61" s="29"/>
      <c r="F61" s="22"/>
    </row>
    <row r="62" spans="1:6" ht="14.25" x14ac:dyDescent="0.2">
      <c r="A62" s="22"/>
      <c r="B62" s="52"/>
      <c r="C62" s="52"/>
      <c r="D62" s="52"/>
      <c r="E62" s="29"/>
      <c r="F62" s="22"/>
    </row>
    <row r="63" spans="1:6" ht="14.25" x14ac:dyDescent="0.2">
      <c r="A63" s="22"/>
      <c r="B63" s="52"/>
      <c r="C63" s="52"/>
      <c r="D63" s="52"/>
      <c r="E63" s="29"/>
      <c r="F63" s="22"/>
    </row>
    <row r="64" spans="1:6" ht="14.25" x14ac:dyDescent="0.2">
      <c r="A64" s="22"/>
      <c r="B64" s="52"/>
      <c r="C64" s="52"/>
      <c r="D64" s="52"/>
      <c r="E64" s="29"/>
      <c r="F64" s="22"/>
    </row>
    <row r="65" spans="1:6" ht="14.25" x14ac:dyDescent="0.2">
      <c r="A65" s="22"/>
      <c r="B65" s="52"/>
      <c r="C65" s="52"/>
      <c r="D65" s="52"/>
      <c r="E65" s="29"/>
      <c r="F65" s="22"/>
    </row>
    <row r="66" spans="1:6" ht="14.25" x14ac:dyDescent="0.2">
      <c r="A66" s="22"/>
      <c r="B66" s="52"/>
      <c r="C66" s="52"/>
      <c r="D66" s="52"/>
      <c r="E66" s="29"/>
      <c r="F66" s="22"/>
    </row>
    <row r="67" spans="1:6" ht="14.25" x14ac:dyDescent="0.2">
      <c r="A67" s="22"/>
      <c r="B67" s="52"/>
      <c r="C67" s="52"/>
      <c r="D67" s="52"/>
      <c r="E67" s="29"/>
      <c r="F67" s="22"/>
    </row>
    <row r="68" spans="1:6" ht="13.5" customHeight="1" x14ac:dyDescent="0.2">
      <c r="A68" s="22"/>
      <c r="B68" s="52"/>
      <c r="C68" s="52"/>
      <c r="D68" s="52"/>
      <c r="E68" s="29"/>
      <c r="F68" s="22"/>
    </row>
    <row r="69" spans="1:6" ht="13.5" customHeight="1" x14ac:dyDescent="0.2">
      <c r="A69" s="22"/>
      <c r="B69" s="26" t="s">
        <v>19</v>
      </c>
      <c r="C69" s="27"/>
      <c r="D69" s="27"/>
      <c r="E69" s="30">
        <f>SUM(E33:E68)</f>
        <v>98</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98</v>
      </c>
      <c r="F72" s="22"/>
    </row>
    <row r="73" spans="1:6" ht="13.5" customHeight="1" x14ac:dyDescent="0.2">
      <c r="A73" s="22"/>
      <c r="B73" s="27" t="s">
        <v>5</v>
      </c>
      <c r="C73" s="32">
        <v>0.05</v>
      </c>
      <c r="D73" s="27"/>
      <c r="E73" s="36">
        <f>ROUND(E72*C73,2)</f>
        <v>4.9000000000000004</v>
      </c>
      <c r="F73" s="22"/>
    </row>
    <row r="74" spans="1:6" ht="13.5" customHeight="1" x14ac:dyDescent="0.2">
      <c r="A74" s="22"/>
      <c r="B74" s="27" t="s">
        <v>4</v>
      </c>
      <c r="C74" s="43">
        <v>9.9750000000000005E-2</v>
      </c>
      <c r="D74" s="27"/>
      <c r="E74" s="44">
        <f>ROUND(E72*C74,2)</f>
        <v>9.7799999999999994</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112.68</v>
      </c>
      <c r="F76" s="22"/>
    </row>
    <row r="77" spans="1:6" ht="15.75" thickTop="1" x14ac:dyDescent="0.2">
      <c r="A77" s="22"/>
      <c r="B77" s="56"/>
      <c r="C77" s="56"/>
      <c r="D77" s="56"/>
      <c r="E77" s="37"/>
      <c r="F77" s="22"/>
    </row>
    <row r="78" spans="1:6" ht="15" x14ac:dyDescent="0.2">
      <c r="A78" s="22"/>
      <c r="B78" s="53" t="s">
        <v>22</v>
      </c>
      <c r="C78" s="53"/>
      <c r="D78" s="53"/>
      <c r="E78" s="37">
        <v>0</v>
      </c>
      <c r="F78" s="22"/>
    </row>
    <row r="79" spans="1:6" ht="15" x14ac:dyDescent="0.2">
      <c r="A79" s="22"/>
      <c r="B79" s="56"/>
      <c r="C79" s="56"/>
      <c r="D79" s="56"/>
      <c r="E79" s="37"/>
      <c r="F79" s="22"/>
    </row>
    <row r="80" spans="1:6" ht="19.5" customHeight="1" x14ac:dyDescent="0.2">
      <c r="A80" s="22"/>
      <c r="B80" s="38" t="s">
        <v>21</v>
      </c>
      <c r="C80" s="39"/>
      <c r="D80" s="39"/>
      <c r="E80" s="40">
        <f>E76-E78</f>
        <v>112.68</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0"/>
      <c r="C83" s="50"/>
      <c r="D83" s="50"/>
      <c r="E83" s="50"/>
      <c r="F83" s="22"/>
    </row>
    <row r="84" spans="1:6" ht="14.25" x14ac:dyDescent="0.2">
      <c r="A84" s="58" t="s">
        <v>44</v>
      </c>
      <c r="B84" s="58"/>
      <c r="C84" s="58"/>
      <c r="D84" s="58"/>
      <c r="E84" s="58"/>
      <c r="F84" s="58"/>
    </row>
    <row r="85" spans="1:6" ht="14.25" x14ac:dyDescent="0.2">
      <c r="A85" s="54" t="s">
        <v>45</v>
      </c>
      <c r="B85" s="54"/>
      <c r="C85" s="54"/>
      <c r="D85" s="54"/>
      <c r="E85" s="54"/>
      <c r="F85" s="54"/>
    </row>
    <row r="86" spans="1:6" x14ac:dyDescent="0.2">
      <c r="A86" s="22"/>
      <c r="B86" s="22"/>
      <c r="C86" s="22"/>
      <c r="D86" s="22"/>
      <c r="E86" s="22"/>
      <c r="F86" s="22"/>
    </row>
    <row r="87" spans="1:6" x14ac:dyDescent="0.2">
      <c r="A87" s="22"/>
      <c r="B87" s="51"/>
      <c r="C87" s="51"/>
      <c r="D87" s="51"/>
      <c r="E87" s="51"/>
      <c r="F87" s="22"/>
    </row>
    <row r="88" spans="1:6" ht="15" x14ac:dyDescent="0.2">
      <c r="A88" s="57" t="s">
        <v>7</v>
      </c>
      <c r="B88" s="57"/>
      <c r="C88" s="57"/>
      <c r="D88" s="57"/>
      <c r="E88" s="57"/>
      <c r="F88" s="57"/>
    </row>
    <row r="90" spans="1:6" ht="39.75" customHeight="1" x14ac:dyDescent="0.2">
      <c r="B90" s="48"/>
      <c r="C90" s="49"/>
      <c r="D90" s="49"/>
    </row>
    <row r="91" spans="1:6" ht="13.5" customHeight="1" x14ac:dyDescent="0.2"/>
    <row r="92" spans="1:6" x14ac:dyDescent="0.2">
      <c r="B92" s="17"/>
      <c r="C92" s="17"/>
      <c r="D92" s="17"/>
    </row>
  </sheetData>
  <mergeCells count="46">
    <mergeCell ref="A88:F88"/>
    <mergeCell ref="A84:F84"/>
    <mergeCell ref="B33:D33"/>
    <mergeCell ref="B34:D34"/>
    <mergeCell ref="B64:D64"/>
    <mergeCell ref="B65:D65"/>
    <mergeCell ref="B66:D66"/>
    <mergeCell ref="B67:D67"/>
    <mergeCell ref="B68:D68"/>
    <mergeCell ref="B59:D59"/>
    <mergeCell ref="B60:D60"/>
    <mergeCell ref="B61:D61"/>
    <mergeCell ref="B62:D62"/>
    <mergeCell ref="B63:D63"/>
    <mergeCell ref="B53:D53"/>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55:D55"/>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105B7-4176-4263-937D-44E948395D9D}">
  <sheetPr>
    <pageSetUpPr fitToPage="1"/>
  </sheetPr>
  <dimension ref="A12:F94"/>
  <sheetViews>
    <sheetView view="pageBreakPreview" topLeftCell="A37" zoomScale="80" zoomScaleNormal="100" zoomScaleSheetLayoutView="80" workbookViewId="0">
      <selection activeCell="B40" sqref="B40:D4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89</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57</v>
      </c>
      <c r="C24" s="22"/>
      <c r="D24" s="22"/>
      <c r="E24" s="22"/>
      <c r="F24" s="22"/>
    </row>
    <row r="25" spans="1:6" ht="15" x14ac:dyDescent="0.2">
      <c r="A25" s="18"/>
      <c r="B25" s="26" t="s">
        <v>56</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90</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x14ac:dyDescent="0.2">
      <c r="A31" s="18"/>
      <c r="B31" s="19"/>
      <c r="C31" s="18"/>
      <c r="D31" s="18"/>
      <c r="E31" s="18"/>
    </row>
    <row r="32" spans="1:6" ht="14.25" x14ac:dyDescent="0.2">
      <c r="A32" s="22"/>
      <c r="B32" s="23" t="s">
        <v>6</v>
      </c>
      <c r="C32" s="23"/>
      <c r="D32" s="23"/>
      <c r="E32" s="29"/>
      <c r="F32" s="22"/>
    </row>
    <row r="33" spans="1:6" ht="14.25" x14ac:dyDescent="0.2">
      <c r="A33" s="22"/>
      <c r="B33" s="52"/>
      <c r="C33" s="52"/>
      <c r="D33" s="52"/>
      <c r="E33" s="29"/>
      <c r="F33" s="22"/>
    </row>
    <row r="34" spans="1:6" ht="14.25" x14ac:dyDescent="0.2">
      <c r="A34" s="22"/>
      <c r="B34" s="52"/>
      <c r="C34" s="52"/>
      <c r="D34" s="52"/>
      <c r="E34" s="29"/>
      <c r="F34" s="22"/>
    </row>
    <row r="35" spans="1:6" ht="14.25" x14ac:dyDescent="0.2">
      <c r="A35" s="22"/>
      <c r="B35" s="52" t="s">
        <v>91</v>
      </c>
      <c r="C35" s="52"/>
      <c r="D35" s="52"/>
      <c r="E35" s="29">
        <f>0.4*285</f>
        <v>114</v>
      </c>
      <c r="F35" s="22"/>
    </row>
    <row r="36" spans="1:6" ht="14.25" x14ac:dyDescent="0.2">
      <c r="A36" s="22"/>
      <c r="B36" s="52"/>
      <c r="C36" s="52"/>
      <c r="D36" s="52"/>
      <c r="E36" s="29"/>
      <c r="F36" s="22"/>
    </row>
    <row r="37" spans="1:6" ht="14.25" x14ac:dyDescent="0.2">
      <c r="A37" s="22"/>
      <c r="B37" s="52"/>
      <c r="C37" s="52"/>
      <c r="D37" s="52"/>
      <c r="E37" s="29"/>
      <c r="F37" s="22"/>
    </row>
    <row r="38" spans="1:6" ht="14.25" x14ac:dyDescent="0.2">
      <c r="A38" s="22"/>
      <c r="B38" s="52"/>
      <c r="C38" s="52"/>
      <c r="D38" s="52"/>
      <c r="E38" s="29"/>
      <c r="F38" s="22"/>
    </row>
    <row r="39" spans="1:6" ht="14.25" x14ac:dyDescent="0.2">
      <c r="A39" s="22"/>
      <c r="B39" s="52"/>
      <c r="C39" s="52"/>
      <c r="D39" s="52"/>
      <c r="E39" s="29"/>
      <c r="F39" s="22"/>
    </row>
    <row r="40" spans="1:6" ht="14.25" x14ac:dyDescent="0.2">
      <c r="A40" s="22"/>
      <c r="B40" s="52"/>
      <c r="C40" s="52"/>
      <c r="D40" s="52"/>
      <c r="E40" s="29"/>
      <c r="F40" s="22"/>
    </row>
    <row r="41" spans="1:6" ht="14.25" x14ac:dyDescent="0.2">
      <c r="A41" s="22"/>
      <c r="B41" s="52"/>
      <c r="C41" s="52"/>
      <c r="D41" s="52"/>
      <c r="E41" s="29"/>
      <c r="F41" s="22"/>
    </row>
    <row r="42" spans="1:6" ht="14.25" x14ac:dyDescent="0.2">
      <c r="A42" s="22"/>
      <c r="B42" s="52"/>
      <c r="C42" s="52"/>
      <c r="D42" s="52"/>
      <c r="E42" s="29"/>
      <c r="F42" s="22"/>
    </row>
    <row r="43" spans="1:6" ht="14.25" x14ac:dyDescent="0.2">
      <c r="A43" s="22"/>
      <c r="B43" s="52"/>
      <c r="C43" s="52"/>
      <c r="D43" s="52"/>
      <c r="E43" s="29"/>
      <c r="F43" s="22"/>
    </row>
    <row r="44" spans="1:6" ht="14.25" x14ac:dyDescent="0.2">
      <c r="A44" s="22"/>
      <c r="B44" s="52"/>
      <c r="C44" s="52"/>
      <c r="D44" s="52"/>
      <c r="E44" s="29"/>
      <c r="F44" s="22"/>
    </row>
    <row r="45" spans="1:6" ht="14.25" x14ac:dyDescent="0.2">
      <c r="A45" s="22"/>
      <c r="B45" s="52"/>
      <c r="C45" s="52"/>
      <c r="D45" s="52"/>
      <c r="E45" s="29"/>
      <c r="F45" s="22"/>
    </row>
    <row r="46" spans="1:6" ht="14.25" x14ac:dyDescent="0.2">
      <c r="A46" s="22"/>
      <c r="B46" s="52"/>
      <c r="C46" s="52"/>
      <c r="D46" s="52"/>
      <c r="E46" s="29"/>
      <c r="F46" s="22"/>
    </row>
    <row r="47" spans="1:6" ht="14.25" x14ac:dyDescent="0.2">
      <c r="A47" s="22"/>
      <c r="B47" s="52"/>
      <c r="C47" s="52"/>
      <c r="D47" s="52"/>
      <c r="E47" s="29"/>
      <c r="F47" s="22"/>
    </row>
    <row r="48" spans="1:6" ht="14.25" x14ac:dyDescent="0.2">
      <c r="A48" s="22"/>
      <c r="B48" s="52"/>
      <c r="C48" s="52"/>
      <c r="D48" s="52"/>
      <c r="E48" s="29"/>
      <c r="F48" s="22"/>
    </row>
    <row r="49" spans="1:6" ht="14.25" x14ac:dyDescent="0.2">
      <c r="A49" s="22"/>
      <c r="B49" s="52"/>
      <c r="C49" s="52"/>
      <c r="D49" s="52"/>
      <c r="E49" s="29"/>
      <c r="F49" s="22"/>
    </row>
    <row r="50" spans="1:6" ht="14.25" x14ac:dyDescent="0.2">
      <c r="A50" s="22"/>
      <c r="B50" s="52"/>
      <c r="C50" s="52"/>
      <c r="D50" s="52"/>
      <c r="E50" s="29"/>
      <c r="F50" s="22"/>
    </row>
    <row r="51" spans="1:6" ht="14.25" x14ac:dyDescent="0.2">
      <c r="A51" s="22"/>
      <c r="B51" s="52"/>
      <c r="C51" s="52"/>
      <c r="D51" s="52"/>
      <c r="E51" s="29"/>
      <c r="F51" s="22"/>
    </row>
    <row r="52" spans="1:6" ht="14.25" x14ac:dyDescent="0.2">
      <c r="A52" s="22"/>
      <c r="B52" s="52"/>
      <c r="C52" s="52"/>
      <c r="D52" s="52"/>
      <c r="E52" s="29"/>
      <c r="F52" s="22"/>
    </row>
    <row r="53" spans="1:6" ht="14.25" x14ac:dyDescent="0.2">
      <c r="A53" s="22"/>
      <c r="B53" s="52"/>
      <c r="C53" s="52"/>
      <c r="D53" s="52"/>
      <c r="E53" s="29"/>
      <c r="F53" s="22"/>
    </row>
    <row r="54" spans="1:6" ht="14.25" x14ac:dyDescent="0.2">
      <c r="A54" s="22"/>
      <c r="B54" s="52"/>
      <c r="C54" s="52"/>
      <c r="D54" s="52"/>
      <c r="E54" s="29"/>
      <c r="F54" s="22"/>
    </row>
    <row r="55" spans="1:6" ht="14.25" x14ac:dyDescent="0.2">
      <c r="A55" s="22"/>
      <c r="B55" s="52"/>
      <c r="C55" s="52"/>
      <c r="D55" s="52"/>
      <c r="E55" s="29"/>
      <c r="F55" s="22"/>
    </row>
    <row r="56" spans="1:6" ht="14.25" x14ac:dyDescent="0.2">
      <c r="A56" s="22"/>
      <c r="B56" s="52"/>
      <c r="C56" s="52"/>
      <c r="D56" s="52"/>
      <c r="E56" s="29"/>
      <c r="F56" s="22"/>
    </row>
    <row r="57" spans="1:6" ht="14.25" x14ac:dyDescent="0.2">
      <c r="A57" s="22"/>
      <c r="B57" s="52"/>
      <c r="C57" s="52"/>
      <c r="D57" s="52"/>
      <c r="E57" s="29"/>
      <c r="F57" s="22"/>
    </row>
    <row r="58" spans="1:6" ht="14.25" x14ac:dyDescent="0.2">
      <c r="A58" s="22"/>
      <c r="B58" s="52"/>
      <c r="C58" s="52"/>
      <c r="D58" s="52"/>
      <c r="E58" s="29"/>
      <c r="F58" s="22"/>
    </row>
    <row r="59" spans="1:6" ht="14.25" x14ac:dyDescent="0.2">
      <c r="A59" s="22"/>
      <c r="B59" s="52"/>
      <c r="C59" s="52"/>
      <c r="D59" s="52"/>
      <c r="E59" s="29"/>
      <c r="F59" s="22"/>
    </row>
    <row r="60" spans="1:6" ht="14.25" x14ac:dyDescent="0.2">
      <c r="A60" s="22"/>
      <c r="B60" s="52"/>
      <c r="C60" s="52"/>
      <c r="D60" s="52"/>
      <c r="E60" s="29"/>
      <c r="F60" s="22"/>
    </row>
    <row r="61" spans="1:6" ht="14.25" x14ac:dyDescent="0.2">
      <c r="A61" s="22"/>
      <c r="B61" s="52"/>
      <c r="C61" s="52"/>
      <c r="D61" s="52"/>
      <c r="E61" s="29"/>
      <c r="F61" s="22"/>
    </row>
    <row r="62" spans="1:6" ht="14.25" x14ac:dyDescent="0.2">
      <c r="A62" s="22"/>
      <c r="B62" s="52"/>
      <c r="C62" s="52"/>
      <c r="D62" s="52"/>
      <c r="E62" s="29"/>
      <c r="F62" s="22"/>
    </row>
    <row r="63" spans="1:6" ht="14.25" x14ac:dyDescent="0.2">
      <c r="A63" s="22"/>
      <c r="B63" s="52"/>
      <c r="C63" s="52"/>
      <c r="D63" s="52"/>
      <c r="E63" s="29"/>
      <c r="F63" s="22"/>
    </row>
    <row r="64" spans="1:6" ht="14.25" x14ac:dyDescent="0.2">
      <c r="A64" s="22"/>
      <c r="B64" s="52"/>
      <c r="C64" s="52"/>
      <c r="D64" s="52"/>
      <c r="E64" s="29"/>
      <c r="F64" s="22"/>
    </row>
    <row r="65" spans="1:6" ht="14.25" x14ac:dyDescent="0.2">
      <c r="A65" s="22"/>
      <c r="B65" s="52"/>
      <c r="C65" s="52"/>
      <c r="D65" s="52"/>
      <c r="E65" s="29"/>
      <c r="F65" s="22"/>
    </row>
    <row r="66" spans="1:6" ht="14.25" x14ac:dyDescent="0.2">
      <c r="A66" s="22"/>
      <c r="B66" s="52"/>
      <c r="C66" s="52"/>
      <c r="D66" s="52"/>
      <c r="E66" s="29"/>
      <c r="F66" s="22"/>
    </row>
    <row r="67" spans="1:6" ht="14.25" x14ac:dyDescent="0.2">
      <c r="A67" s="22"/>
      <c r="B67" s="52"/>
      <c r="C67" s="52"/>
      <c r="D67" s="52"/>
      <c r="E67" s="29"/>
      <c r="F67" s="22"/>
    </row>
    <row r="68" spans="1:6" ht="14.25" x14ac:dyDescent="0.2">
      <c r="A68" s="22"/>
      <c r="B68" s="52"/>
      <c r="C68" s="52"/>
      <c r="D68" s="52"/>
      <c r="E68" s="29"/>
      <c r="F68" s="22"/>
    </row>
    <row r="69" spans="1:6" ht="14.25" x14ac:dyDescent="0.2">
      <c r="A69" s="22"/>
      <c r="B69" s="52"/>
      <c r="C69" s="52"/>
      <c r="D69" s="52"/>
      <c r="E69" s="29"/>
      <c r="F69" s="22"/>
    </row>
    <row r="70" spans="1:6" ht="13.5" customHeight="1" x14ac:dyDescent="0.2">
      <c r="A70" s="22"/>
      <c r="B70" s="52"/>
      <c r="C70" s="52"/>
      <c r="D70" s="52"/>
      <c r="E70" s="29"/>
      <c r="F70" s="22"/>
    </row>
    <row r="71" spans="1:6" ht="13.5" customHeight="1" x14ac:dyDescent="0.2">
      <c r="A71" s="22"/>
      <c r="B71" s="26" t="s">
        <v>19</v>
      </c>
      <c r="C71" s="27"/>
      <c r="D71" s="27"/>
      <c r="E71" s="30">
        <f>SUM(E33:E70)</f>
        <v>114</v>
      </c>
      <c r="F71" s="22"/>
    </row>
    <row r="72" spans="1:6" ht="13.5" customHeight="1" x14ac:dyDescent="0.2">
      <c r="A72" s="22"/>
      <c r="B72" s="35" t="s">
        <v>16</v>
      </c>
      <c r="C72" s="27"/>
      <c r="D72" s="27"/>
      <c r="E72" s="31">
        <v>0</v>
      </c>
      <c r="F72" s="22"/>
    </row>
    <row r="73" spans="1:6" ht="13.5" customHeight="1" x14ac:dyDescent="0.2">
      <c r="A73" s="22"/>
      <c r="B73" s="35" t="s">
        <v>17</v>
      </c>
      <c r="C73" s="27"/>
      <c r="D73" s="27"/>
      <c r="E73" s="31">
        <v>0</v>
      </c>
      <c r="F73" s="22"/>
    </row>
    <row r="74" spans="1:6" ht="13.5" customHeight="1" x14ac:dyDescent="0.2">
      <c r="A74" s="22"/>
      <c r="B74" s="26" t="s">
        <v>18</v>
      </c>
      <c r="C74" s="27"/>
      <c r="D74" s="27"/>
      <c r="E74" s="30">
        <f>SUM(E71:E73)</f>
        <v>114</v>
      </c>
      <c r="F74" s="22"/>
    </row>
    <row r="75" spans="1:6" ht="13.5" customHeight="1" x14ac:dyDescent="0.2">
      <c r="A75" s="22"/>
      <c r="B75" s="27" t="s">
        <v>5</v>
      </c>
      <c r="C75" s="32">
        <v>0.05</v>
      </c>
      <c r="D75" s="27"/>
      <c r="E75" s="36">
        <f>ROUND(E74*C75,2)</f>
        <v>5.7</v>
      </c>
      <c r="F75" s="22"/>
    </row>
    <row r="76" spans="1:6" ht="13.5" customHeight="1" x14ac:dyDescent="0.2">
      <c r="A76" s="22"/>
      <c r="B76" s="27" t="s">
        <v>4</v>
      </c>
      <c r="C76" s="43">
        <v>9.9750000000000005E-2</v>
      </c>
      <c r="D76" s="27"/>
      <c r="E76" s="44">
        <f>ROUND(E74*C76,2)</f>
        <v>11.37</v>
      </c>
      <c r="F76" s="22"/>
    </row>
    <row r="77" spans="1:6" ht="13.5" customHeight="1" x14ac:dyDescent="0.2">
      <c r="A77" s="22"/>
      <c r="B77" s="27"/>
      <c r="C77" s="27"/>
      <c r="D77" s="27"/>
      <c r="E77" s="33"/>
      <c r="F77" s="22"/>
    </row>
    <row r="78" spans="1:6" ht="16.5" customHeight="1" thickBot="1" x14ac:dyDescent="0.25">
      <c r="A78" s="22"/>
      <c r="B78" s="26" t="s">
        <v>20</v>
      </c>
      <c r="C78" s="27"/>
      <c r="D78" s="27"/>
      <c r="E78" s="34">
        <f>SUM(E74:E76)</f>
        <v>131.07</v>
      </c>
      <c r="F78" s="22"/>
    </row>
    <row r="79" spans="1:6" ht="15.75" thickTop="1" x14ac:dyDescent="0.2">
      <c r="A79" s="22"/>
      <c r="B79" s="56"/>
      <c r="C79" s="56"/>
      <c r="D79" s="56"/>
      <c r="E79" s="37"/>
      <c r="F79" s="22"/>
    </row>
    <row r="80" spans="1:6" ht="15" x14ac:dyDescent="0.2">
      <c r="A80" s="22"/>
      <c r="B80" s="53" t="s">
        <v>22</v>
      </c>
      <c r="C80" s="53"/>
      <c r="D80" s="53"/>
      <c r="E80" s="37">
        <v>0</v>
      </c>
      <c r="F80" s="22"/>
    </row>
    <row r="81" spans="1:6" ht="15" x14ac:dyDescent="0.2">
      <c r="A81" s="22"/>
      <c r="B81" s="56"/>
      <c r="C81" s="56"/>
      <c r="D81" s="56"/>
      <c r="E81" s="37"/>
      <c r="F81" s="22"/>
    </row>
    <row r="82" spans="1:6" ht="19.5" customHeight="1" x14ac:dyDescent="0.2">
      <c r="A82" s="22"/>
      <c r="B82" s="38" t="s">
        <v>21</v>
      </c>
      <c r="C82" s="39"/>
      <c r="D82" s="39"/>
      <c r="E82" s="40">
        <f>E78-E80</f>
        <v>131.07</v>
      </c>
      <c r="F82" s="22"/>
    </row>
    <row r="83" spans="1:6" ht="13.5" customHeight="1" x14ac:dyDescent="0.2">
      <c r="A83" s="22"/>
      <c r="B83" s="22"/>
      <c r="C83" s="22"/>
      <c r="D83" s="22"/>
      <c r="E83" s="22"/>
      <c r="F83" s="22"/>
    </row>
    <row r="84" spans="1:6" x14ac:dyDescent="0.2">
      <c r="A84" s="22"/>
      <c r="B84" s="22"/>
      <c r="C84" s="22"/>
      <c r="D84" s="22"/>
      <c r="E84" s="22"/>
      <c r="F84" s="22"/>
    </row>
    <row r="85" spans="1:6" x14ac:dyDescent="0.2">
      <c r="A85" s="22"/>
      <c r="B85" s="50"/>
      <c r="C85" s="50"/>
      <c r="D85" s="50"/>
      <c r="E85" s="50"/>
      <c r="F85" s="22"/>
    </row>
    <row r="86" spans="1:6" ht="14.25" x14ac:dyDescent="0.2">
      <c r="A86" s="58" t="s">
        <v>44</v>
      </c>
      <c r="B86" s="58"/>
      <c r="C86" s="58"/>
      <c r="D86" s="58"/>
      <c r="E86" s="58"/>
      <c r="F86" s="58"/>
    </row>
    <row r="87" spans="1:6" ht="14.25" x14ac:dyDescent="0.2">
      <c r="A87" s="54" t="s">
        <v>45</v>
      </c>
      <c r="B87" s="54"/>
      <c r="C87" s="54"/>
      <c r="D87" s="54"/>
      <c r="E87" s="54"/>
      <c r="F87" s="54"/>
    </row>
    <row r="88" spans="1:6" x14ac:dyDescent="0.2">
      <c r="A88" s="22"/>
      <c r="B88" s="22"/>
      <c r="C88" s="22"/>
      <c r="D88" s="22"/>
      <c r="E88" s="22"/>
      <c r="F88" s="22"/>
    </row>
    <row r="89" spans="1:6" x14ac:dyDescent="0.2">
      <c r="A89" s="22"/>
      <c r="B89" s="51"/>
      <c r="C89" s="51"/>
      <c r="D89" s="51"/>
      <c r="E89" s="51"/>
      <c r="F89" s="22"/>
    </row>
    <row r="90" spans="1:6" ht="15" x14ac:dyDescent="0.2">
      <c r="A90" s="57" t="s">
        <v>7</v>
      </c>
      <c r="B90" s="57"/>
      <c r="C90" s="57"/>
      <c r="D90" s="57"/>
      <c r="E90" s="57"/>
      <c r="F90" s="57"/>
    </row>
    <row r="92" spans="1:6" ht="39.75" customHeight="1" x14ac:dyDescent="0.2">
      <c r="B92" s="48"/>
      <c r="C92" s="49"/>
      <c r="D92" s="49"/>
    </row>
    <row r="93" spans="1:6" ht="13.5" customHeight="1" x14ac:dyDescent="0.2"/>
    <row r="94" spans="1:6" x14ac:dyDescent="0.2">
      <c r="B94" s="17"/>
      <c r="C94" s="17"/>
      <c r="D94" s="17"/>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92:D92"/>
    <mergeCell ref="B68:D68"/>
    <mergeCell ref="B69:D69"/>
    <mergeCell ref="B70:D70"/>
    <mergeCell ref="B79:D79"/>
    <mergeCell ref="B80:D80"/>
    <mergeCell ref="B81:D81"/>
    <mergeCell ref="B85:E85"/>
    <mergeCell ref="A86:F86"/>
    <mergeCell ref="A87:F87"/>
    <mergeCell ref="B89:E89"/>
    <mergeCell ref="A90:F90"/>
  </mergeCells>
  <dataValidations count="1">
    <dataValidation type="list" allowBlank="1" showInputMessage="1" showErrorMessage="1" sqref="B79:B81 B12:B20 B33:B70" xr:uid="{DFC6115C-84EA-4336-B808-374A5C6620CF}">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1C5FF-C69F-47F2-AAE7-AA8D4764D567}">
  <sheetPr>
    <pageSetUpPr fitToPage="1"/>
  </sheetPr>
  <dimension ref="A12:F94"/>
  <sheetViews>
    <sheetView tabSelected="1" view="pageBreakPreview" topLeftCell="A13"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92</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57</v>
      </c>
      <c r="C24" s="22"/>
      <c r="D24" s="22"/>
      <c r="E24" s="22"/>
      <c r="F24" s="22"/>
    </row>
    <row r="25" spans="1:6" ht="15" x14ac:dyDescent="0.2">
      <c r="A25" s="18"/>
      <c r="B25" s="26" t="s">
        <v>56</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93</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x14ac:dyDescent="0.2">
      <c r="A31" s="18"/>
      <c r="B31" s="19"/>
      <c r="C31" s="18"/>
      <c r="D31" s="18"/>
      <c r="E31" s="18"/>
    </row>
    <row r="32" spans="1:6" ht="14.25" x14ac:dyDescent="0.2">
      <c r="A32" s="22"/>
      <c r="B32" s="23" t="s">
        <v>6</v>
      </c>
      <c r="C32" s="23"/>
      <c r="D32" s="23"/>
      <c r="E32" s="29"/>
      <c r="F32" s="22"/>
    </row>
    <row r="33" spans="1:6" ht="14.25" x14ac:dyDescent="0.2">
      <c r="A33" s="22"/>
      <c r="B33" s="52"/>
      <c r="C33" s="52"/>
      <c r="D33" s="52"/>
      <c r="E33" s="29"/>
      <c r="F33" s="22"/>
    </row>
    <row r="34" spans="1:6" ht="14.25" x14ac:dyDescent="0.2">
      <c r="A34" s="22"/>
      <c r="B34" s="52"/>
      <c r="C34" s="52"/>
      <c r="D34" s="52"/>
      <c r="E34" s="29"/>
      <c r="F34" s="22"/>
    </row>
    <row r="35" spans="1:6" ht="14.25" x14ac:dyDescent="0.2">
      <c r="A35" s="22"/>
      <c r="B35" s="52" t="s">
        <v>94</v>
      </c>
      <c r="C35" s="52"/>
      <c r="D35" s="52"/>
      <c r="E35" s="29">
        <f>0.5*325</f>
        <v>162.5</v>
      </c>
      <c r="F35" s="22"/>
    </row>
    <row r="36" spans="1:6" ht="14.25" x14ac:dyDescent="0.2">
      <c r="A36" s="22"/>
      <c r="B36" s="52"/>
      <c r="C36" s="52"/>
      <c r="D36" s="52"/>
      <c r="E36" s="29"/>
      <c r="F36" s="22"/>
    </row>
    <row r="37" spans="1:6" ht="14.25" x14ac:dyDescent="0.2">
      <c r="A37" s="22"/>
      <c r="B37" s="52"/>
      <c r="C37" s="52"/>
      <c r="D37" s="52"/>
      <c r="E37" s="29"/>
      <c r="F37" s="22"/>
    </row>
    <row r="38" spans="1:6" ht="14.25" x14ac:dyDescent="0.2">
      <c r="A38" s="22"/>
      <c r="B38" s="52"/>
      <c r="C38" s="52"/>
      <c r="D38" s="52"/>
      <c r="E38" s="29"/>
      <c r="F38" s="22"/>
    </row>
    <row r="39" spans="1:6" ht="14.25" x14ac:dyDescent="0.2">
      <c r="A39" s="22"/>
      <c r="B39" s="52"/>
      <c r="C39" s="52"/>
      <c r="D39" s="52"/>
      <c r="E39" s="29"/>
      <c r="F39" s="22"/>
    </row>
    <row r="40" spans="1:6" ht="14.25" x14ac:dyDescent="0.2">
      <c r="A40" s="22"/>
      <c r="B40" s="52"/>
      <c r="C40" s="52"/>
      <c r="D40" s="52"/>
      <c r="E40" s="29"/>
      <c r="F40" s="22"/>
    </row>
    <row r="41" spans="1:6" ht="14.25" x14ac:dyDescent="0.2">
      <c r="A41" s="22"/>
      <c r="B41" s="52"/>
      <c r="C41" s="52"/>
      <c r="D41" s="52"/>
      <c r="E41" s="29"/>
      <c r="F41" s="22"/>
    </row>
    <row r="42" spans="1:6" ht="14.25" x14ac:dyDescent="0.2">
      <c r="A42" s="22"/>
      <c r="B42" s="52"/>
      <c r="C42" s="52"/>
      <c r="D42" s="52"/>
      <c r="E42" s="29"/>
      <c r="F42" s="22"/>
    </row>
    <row r="43" spans="1:6" ht="14.25" x14ac:dyDescent="0.2">
      <c r="A43" s="22"/>
      <c r="B43" s="52"/>
      <c r="C43" s="52"/>
      <c r="D43" s="52"/>
      <c r="E43" s="29"/>
      <c r="F43" s="22"/>
    </row>
    <row r="44" spans="1:6" ht="14.25" x14ac:dyDescent="0.2">
      <c r="A44" s="22"/>
      <c r="B44" s="52"/>
      <c r="C44" s="52"/>
      <c r="D44" s="52"/>
      <c r="E44" s="29"/>
      <c r="F44" s="22"/>
    </row>
    <row r="45" spans="1:6" ht="14.25" x14ac:dyDescent="0.2">
      <c r="A45" s="22"/>
      <c r="B45" s="52"/>
      <c r="C45" s="52"/>
      <c r="D45" s="52"/>
      <c r="E45" s="29"/>
      <c r="F45" s="22"/>
    </row>
    <row r="46" spans="1:6" ht="14.25" x14ac:dyDescent="0.2">
      <c r="A46" s="22"/>
      <c r="B46" s="52"/>
      <c r="C46" s="52"/>
      <c r="D46" s="52"/>
      <c r="E46" s="29"/>
      <c r="F46" s="22"/>
    </row>
    <row r="47" spans="1:6" ht="14.25" x14ac:dyDescent="0.2">
      <c r="A47" s="22"/>
      <c r="B47" s="52"/>
      <c r="C47" s="52"/>
      <c r="D47" s="52"/>
      <c r="E47" s="29"/>
      <c r="F47" s="22"/>
    </row>
    <row r="48" spans="1:6" ht="14.25" x14ac:dyDescent="0.2">
      <c r="A48" s="22"/>
      <c r="B48" s="52"/>
      <c r="C48" s="52"/>
      <c r="D48" s="52"/>
      <c r="E48" s="29"/>
      <c r="F48" s="22"/>
    </row>
    <row r="49" spans="1:6" ht="14.25" x14ac:dyDescent="0.2">
      <c r="A49" s="22"/>
      <c r="B49" s="52"/>
      <c r="C49" s="52"/>
      <c r="D49" s="52"/>
      <c r="E49" s="29"/>
      <c r="F49" s="22"/>
    </row>
    <row r="50" spans="1:6" ht="14.25" x14ac:dyDescent="0.2">
      <c r="A50" s="22"/>
      <c r="B50" s="52"/>
      <c r="C50" s="52"/>
      <c r="D50" s="52"/>
      <c r="E50" s="29"/>
      <c r="F50" s="22"/>
    </row>
    <row r="51" spans="1:6" ht="14.25" x14ac:dyDescent="0.2">
      <c r="A51" s="22"/>
      <c r="B51" s="52"/>
      <c r="C51" s="52"/>
      <c r="D51" s="52"/>
      <c r="E51" s="29"/>
      <c r="F51" s="22"/>
    </row>
    <row r="52" spans="1:6" ht="14.25" x14ac:dyDescent="0.2">
      <c r="A52" s="22"/>
      <c r="B52" s="52"/>
      <c r="C52" s="52"/>
      <c r="D52" s="52"/>
      <c r="E52" s="29"/>
      <c r="F52" s="22"/>
    </row>
    <row r="53" spans="1:6" ht="14.25" x14ac:dyDescent="0.2">
      <c r="A53" s="22"/>
      <c r="B53" s="52"/>
      <c r="C53" s="52"/>
      <c r="D53" s="52"/>
      <c r="E53" s="29"/>
      <c r="F53" s="22"/>
    </row>
    <row r="54" spans="1:6" ht="14.25" x14ac:dyDescent="0.2">
      <c r="A54" s="22"/>
      <c r="B54" s="52"/>
      <c r="C54" s="52"/>
      <c r="D54" s="52"/>
      <c r="E54" s="29"/>
      <c r="F54" s="22"/>
    </row>
    <row r="55" spans="1:6" ht="14.25" x14ac:dyDescent="0.2">
      <c r="A55" s="22"/>
      <c r="B55" s="52"/>
      <c r="C55" s="52"/>
      <c r="D55" s="52"/>
      <c r="E55" s="29"/>
      <c r="F55" s="22"/>
    </row>
    <row r="56" spans="1:6" ht="14.25" x14ac:dyDescent="0.2">
      <c r="A56" s="22"/>
      <c r="B56" s="52"/>
      <c r="C56" s="52"/>
      <c r="D56" s="52"/>
      <c r="E56" s="29"/>
      <c r="F56" s="22"/>
    </row>
    <row r="57" spans="1:6" ht="14.25" x14ac:dyDescent="0.2">
      <c r="A57" s="22"/>
      <c r="B57" s="52"/>
      <c r="C57" s="52"/>
      <c r="D57" s="52"/>
      <c r="E57" s="29"/>
      <c r="F57" s="22"/>
    </row>
    <row r="58" spans="1:6" ht="14.25" x14ac:dyDescent="0.2">
      <c r="A58" s="22"/>
      <c r="B58" s="52"/>
      <c r="C58" s="52"/>
      <c r="D58" s="52"/>
      <c r="E58" s="29"/>
      <c r="F58" s="22"/>
    </row>
    <row r="59" spans="1:6" ht="14.25" x14ac:dyDescent="0.2">
      <c r="A59" s="22"/>
      <c r="B59" s="52"/>
      <c r="C59" s="52"/>
      <c r="D59" s="52"/>
      <c r="E59" s="29"/>
      <c r="F59" s="22"/>
    </row>
    <row r="60" spans="1:6" ht="14.25" x14ac:dyDescent="0.2">
      <c r="A60" s="22"/>
      <c r="B60" s="52"/>
      <c r="C60" s="52"/>
      <c r="D60" s="52"/>
      <c r="E60" s="29"/>
      <c r="F60" s="22"/>
    </row>
    <row r="61" spans="1:6" ht="14.25" x14ac:dyDescent="0.2">
      <c r="A61" s="22"/>
      <c r="B61" s="52"/>
      <c r="C61" s="52"/>
      <c r="D61" s="52"/>
      <c r="E61" s="29"/>
      <c r="F61" s="22"/>
    </row>
    <row r="62" spans="1:6" ht="14.25" x14ac:dyDescent="0.2">
      <c r="A62" s="22"/>
      <c r="B62" s="52"/>
      <c r="C62" s="52"/>
      <c r="D62" s="52"/>
      <c r="E62" s="29"/>
      <c r="F62" s="22"/>
    </row>
    <row r="63" spans="1:6" ht="14.25" x14ac:dyDescent="0.2">
      <c r="A63" s="22"/>
      <c r="B63" s="52"/>
      <c r="C63" s="52"/>
      <c r="D63" s="52"/>
      <c r="E63" s="29"/>
      <c r="F63" s="22"/>
    </row>
    <row r="64" spans="1:6" ht="14.25" x14ac:dyDescent="0.2">
      <c r="A64" s="22"/>
      <c r="B64" s="52"/>
      <c r="C64" s="52"/>
      <c r="D64" s="52"/>
      <c r="E64" s="29"/>
      <c r="F64" s="22"/>
    </row>
    <row r="65" spans="1:6" ht="14.25" x14ac:dyDescent="0.2">
      <c r="A65" s="22"/>
      <c r="B65" s="52"/>
      <c r="C65" s="52"/>
      <c r="D65" s="52"/>
      <c r="E65" s="29"/>
      <c r="F65" s="22"/>
    </row>
    <row r="66" spans="1:6" ht="14.25" x14ac:dyDescent="0.2">
      <c r="A66" s="22"/>
      <c r="B66" s="52"/>
      <c r="C66" s="52"/>
      <c r="D66" s="52"/>
      <c r="E66" s="29"/>
      <c r="F66" s="22"/>
    </row>
    <row r="67" spans="1:6" ht="14.25" x14ac:dyDescent="0.2">
      <c r="A67" s="22"/>
      <c r="B67" s="52"/>
      <c r="C67" s="52"/>
      <c r="D67" s="52"/>
      <c r="E67" s="29"/>
      <c r="F67" s="22"/>
    </row>
    <row r="68" spans="1:6" ht="14.25" x14ac:dyDescent="0.2">
      <c r="A68" s="22"/>
      <c r="B68" s="52"/>
      <c r="C68" s="52"/>
      <c r="D68" s="52"/>
      <c r="E68" s="29"/>
      <c r="F68" s="22"/>
    </row>
    <row r="69" spans="1:6" ht="14.25" x14ac:dyDescent="0.2">
      <c r="A69" s="22"/>
      <c r="B69" s="52"/>
      <c r="C69" s="52"/>
      <c r="D69" s="52"/>
      <c r="E69" s="29"/>
      <c r="F69" s="22"/>
    </row>
    <row r="70" spans="1:6" ht="13.5" customHeight="1" x14ac:dyDescent="0.2">
      <c r="A70" s="22"/>
      <c r="B70" s="52"/>
      <c r="C70" s="52"/>
      <c r="D70" s="52"/>
      <c r="E70" s="29"/>
      <c r="F70" s="22"/>
    </row>
    <row r="71" spans="1:6" ht="13.5" customHeight="1" x14ac:dyDescent="0.2">
      <c r="A71" s="22"/>
      <c r="B71" s="26" t="s">
        <v>19</v>
      </c>
      <c r="C71" s="27"/>
      <c r="D71" s="27"/>
      <c r="E71" s="30">
        <f>SUM(E33:E70)</f>
        <v>162.5</v>
      </c>
      <c r="F71" s="22"/>
    </row>
    <row r="72" spans="1:6" ht="13.5" customHeight="1" x14ac:dyDescent="0.2">
      <c r="A72" s="22"/>
      <c r="B72" s="35" t="s">
        <v>16</v>
      </c>
      <c r="C72" s="27"/>
      <c r="D72" s="27"/>
      <c r="E72" s="31">
        <v>0</v>
      </c>
      <c r="F72" s="22"/>
    </row>
    <row r="73" spans="1:6" ht="13.5" customHeight="1" x14ac:dyDescent="0.2">
      <c r="A73" s="22"/>
      <c r="B73" s="35" t="s">
        <v>17</v>
      </c>
      <c r="C73" s="27"/>
      <c r="D73" s="27"/>
      <c r="E73" s="31">
        <v>0</v>
      </c>
      <c r="F73" s="22"/>
    </row>
    <row r="74" spans="1:6" ht="13.5" customHeight="1" x14ac:dyDescent="0.2">
      <c r="A74" s="22"/>
      <c r="B74" s="26" t="s">
        <v>18</v>
      </c>
      <c r="C74" s="27"/>
      <c r="D74" s="27"/>
      <c r="E74" s="30">
        <f>SUM(E71:E73)</f>
        <v>162.5</v>
      </c>
      <c r="F74" s="22"/>
    </row>
    <row r="75" spans="1:6" ht="13.5" customHeight="1" x14ac:dyDescent="0.2">
      <c r="A75" s="22"/>
      <c r="B75" s="27" t="s">
        <v>5</v>
      </c>
      <c r="C75" s="32">
        <v>0.05</v>
      </c>
      <c r="D75" s="27"/>
      <c r="E75" s="36">
        <f>ROUND(E74*C75,2)</f>
        <v>8.1300000000000008</v>
      </c>
      <c r="F75" s="22"/>
    </row>
    <row r="76" spans="1:6" ht="13.5" customHeight="1" x14ac:dyDescent="0.2">
      <c r="A76" s="22"/>
      <c r="B76" s="27" t="s">
        <v>4</v>
      </c>
      <c r="C76" s="43">
        <v>9.9750000000000005E-2</v>
      </c>
      <c r="D76" s="27"/>
      <c r="E76" s="44">
        <f>ROUND(E74*C76,2)</f>
        <v>16.21</v>
      </c>
      <c r="F76" s="22"/>
    </row>
    <row r="77" spans="1:6" ht="13.5" customHeight="1" x14ac:dyDescent="0.2">
      <c r="A77" s="22"/>
      <c r="B77" s="27"/>
      <c r="C77" s="27"/>
      <c r="D77" s="27"/>
      <c r="E77" s="33"/>
      <c r="F77" s="22"/>
    </row>
    <row r="78" spans="1:6" ht="16.5" customHeight="1" thickBot="1" x14ac:dyDescent="0.25">
      <c r="A78" s="22"/>
      <c r="B78" s="26" t="s">
        <v>20</v>
      </c>
      <c r="C78" s="27"/>
      <c r="D78" s="27"/>
      <c r="E78" s="34">
        <f>SUM(E74:E76)</f>
        <v>186.84</v>
      </c>
      <c r="F78" s="22"/>
    </row>
    <row r="79" spans="1:6" ht="15.75" thickTop="1" x14ac:dyDescent="0.2">
      <c r="A79" s="22"/>
      <c r="B79" s="56"/>
      <c r="C79" s="56"/>
      <c r="D79" s="56"/>
      <c r="E79" s="37"/>
      <c r="F79" s="22"/>
    </row>
    <row r="80" spans="1:6" ht="15" x14ac:dyDescent="0.2">
      <c r="A80" s="22"/>
      <c r="B80" s="53" t="s">
        <v>22</v>
      </c>
      <c r="C80" s="53"/>
      <c r="D80" s="53"/>
      <c r="E80" s="37">
        <v>0</v>
      </c>
      <c r="F80" s="22"/>
    </row>
    <row r="81" spans="1:6" ht="15" x14ac:dyDescent="0.2">
      <c r="A81" s="22"/>
      <c r="B81" s="56"/>
      <c r="C81" s="56"/>
      <c r="D81" s="56"/>
      <c r="E81" s="37"/>
      <c r="F81" s="22"/>
    </row>
    <row r="82" spans="1:6" ht="19.5" customHeight="1" x14ac:dyDescent="0.2">
      <c r="A82" s="22"/>
      <c r="B82" s="38" t="s">
        <v>21</v>
      </c>
      <c r="C82" s="39"/>
      <c r="D82" s="39"/>
      <c r="E82" s="40">
        <f>E78-E80</f>
        <v>186.84</v>
      </c>
      <c r="F82" s="22"/>
    </row>
    <row r="83" spans="1:6" ht="13.5" customHeight="1" x14ac:dyDescent="0.2">
      <c r="A83" s="22"/>
      <c r="B83" s="22"/>
      <c r="C83" s="22"/>
      <c r="D83" s="22"/>
      <c r="E83" s="22"/>
      <c r="F83" s="22"/>
    </row>
    <row r="84" spans="1:6" x14ac:dyDescent="0.2">
      <c r="A84" s="22"/>
      <c r="B84" s="22"/>
      <c r="C84" s="22"/>
      <c r="D84" s="22"/>
      <c r="E84" s="22"/>
      <c r="F84" s="22"/>
    </row>
    <row r="85" spans="1:6" x14ac:dyDescent="0.2">
      <c r="A85" s="22"/>
      <c r="B85" s="50"/>
      <c r="C85" s="50"/>
      <c r="D85" s="50"/>
      <c r="E85" s="50"/>
      <c r="F85" s="22"/>
    </row>
    <row r="86" spans="1:6" ht="14.25" x14ac:dyDescent="0.2">
      <c r="A86" s="58" t="s">
        <v>44</v>
      </c>
      <c r="B86" s="58"/>
      <c r="C86" s="58"/>
      <c r="D86" s="58"/>
      <c r="E86" s="58"/>
      <c r="F86" s="58"/>
    </row>
    <row r="87" spans="1:6" ht="14.25" x14ac:dyDescent="0.2">
      <c r="A87" s="54" t="s">
        <v>45</v>
      </c>
      <c r="B87" s="54"/>
      <c r="C87" s="54"/>
      <c r="D87" s="54"/>
      <c r="E87" s="54"/>
      <c r="F87" s="54"/>
    </row>
    <row r="88" spans="1:6" x14ac:dyDescent="0.2">
      <c r="A88" s="22"/>
      <c r="B88" s="22"/>
      <c r="C88" s="22"/>
      <c r="D88" s="22"/>
      <c r="E88" s="22"/>
      <c r="F88" s="22"/>
    </row>
    <row r="89" spans="1:6" x14ac:dyDescent="0.2">
      <c r="A89" s="22"/>
      <c r="B89" s="51"/>
      <c r="C89" s="51"/>
      <c r="D89" s="51"/>
      <c r="E89" s="51"/>
      <c r="F89" s="22"/>
    </row>
    <row r="90" spans="1:6" ht="15" x14ac:dyDescent="0.2">
      <c r="A90" s="57" t="s">
        <v>7</v>
      </c>
      <c r="B90" s="57"/>
      <c r="C90" s="57"/>
      <c r="D90" s="57"/>
      <c r="E90" s="57"/>
      <c r="F90" s="57"/>
    </row>
    <row r="92" spans="1:6" ht="39.75" customHeight="1" x14ac:dyDescent="0.2">
      <c r="B92" s="48"/>
      <c r="C92" s="49"/>
      <c r="D92" s="49"/>
    </row>
    <row r="93" spans="1:6" ht="13.5" customHeight="1" x14ac:dyDescent="0.2"/>
    <row r="94" spans="1:6" x14ac:dyDescent="0.2">
      <c r="B94" s="17"/>
      <c r="C94" s="17"/>
      <c r="D94" s="17"/>
    </row>
  </sheetData>
  <mergeCells count="48">
    <mergeCell ref="B85:E85"/>
    <mergeCell ref="A86:F86"/>
    <mergeCell ref="A87:F87"/>
    <mergeCell ref="B89:E89"/>
    <mergeCell ref="A90:F90"/>
    <mergeCell ref="B92:D92"/>
    <mergeCell ref="B68:D68"/>
    <mergeCell ref="B69:D69"/>
    <mergeCell ref="B70:D70"/>
    <mergeCell ref="B79:D79"/>
    <mergeCell ref="B80:D80"/>
    <mergeCell ref="B81:D81"/>
    <mergeCell ref="B62:D62"/>
    <mergeCell ref="B63:D63"/>
    <mergeCell ref="B64:D64"/>
    <mergeCell ref="B65:D65"/>
    <mergeCell ref="B66:D66"/>
    <mergeCell ref="B67:D67"/>
    <mergeCell ref="B56:D56"/>
    <mergeCell ref="B57:D57"/>
    <mergeCell ref="B58:D58"/>
    <mergeCell ref="B59:D59"/>
    <mergeCell ref="B60:D60"/>
    <mergeCell ref="B61:D61"/>
    <mergeCell ref="B50:D50"/>
    <mergeCell ref="B51:D51"/>
    <mergeCell ref="B52:D52"/>
    <mergeCell ref="B53:D53"/>
    <mergeCell ref="B54:D54"/>
    <mergeCell ref="B55:D55"/>
    <mergeCell ref="B44:D44"/>
    <mergeCell ref="B45:D45"/>
    <mergeCell ref="B46:D46"/>
    <mergeCell ref="B47:D47"/>
    <mergeCell ref="B48:D48"/>
    <mergeCell ref="B49:D49"/>
    <mergeCell ref="B38:D38"/>
    <mergeCell ref="B39:D39"/>
    <mergeCell ref="B40:D40"/>
    <mergeCell ref="B41:D41"/>
    <mergeCell ref="B42:D42"/>
    <mergeCell ref="B43:D43"/>
    <mergeCell ref="A30:F30"/>
    <mergeCell ref="B33:D33"/>
    <mergeCell ref="B34:D34"/>
    <mergeCell ref="B35:D35"/>
    <mergeCell ref="B36:D36"/>
    <mergeCell ref="B37:D37"/>
  </mergeCells>
  <dataValidations count="1">
    <dataValidation type="list" allowBlank="1" showInputMessage="1" showErrorMessage="1" sqref="B79:B81 B12:B20 B33:B70" xr:uid="{95168043-A6D2-4E4F-AAE4-A6630B6CB14F}">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2">
    <pageSetUpPr fitToPage="1"/>
  </sheetPr>
  <dimension ref="A1:D45"/>
  <sheetViews>
    <sheetView view="pageBreakPreview" zoomScaleNormal="100" workbookViewId="0">
      <selection activeCell="C31" sqref="C31"/>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59" t="s">
        <v>1</v>
      </c>
      <c r="C1" s="59"/>
      <c r="D1" s="13"/>
    </row>
    <row r="2" spans="1:4" ht="13.5" customHeight="1" x14ac:dyDescent="0.3">
      <c r="A2" s="6"/>
      <c r="B2" s="14"/>
      <c r="C2" s="14"/>
      <c r="D2" s="7"/>
    </row>
    <row r="3" spans="1:4" ht="13.5" thickBot="1" x14ac:dyDescent="0.25">
      <c r="A3" s="6"/>
      <c r="D3" s="7"/>
    </row>
    <row r="4" spans="1:4" ht="13.5" thickBot="1" x14ac:dyDescent="0.25">
      <c r="A4" s="6"/>
      <c r="B4" s="46"/>
      <c r="C4" s="45" t="s">
        <v>3</v>
      </c>
      <c r="D4" s="7"/>
    </row>
    <row r="5" spans="1:4" x14ac:dyDescent="0.2">
      <c r="A5" s="6"/>
      <c r="B5" s="15"/>
      <c r="C5" s="42" t="s">
        <v>43</v>
      </c>
      <c r="D5" s="7"/>
    </row>
    <row r="6" spans="1:4" x14ac:dyDescent="0.2">
      <c r="A6" s="6"/>
      <c r="B6" s="15"/>
      <c r="C6" s="8" t="s">
        <v>11</v>
      </c>
      <c r="D6" s="7"/>
    </row>
    <row r="7" spans="1:4" x14ac:dyDescent="0.2">
      <c r="A7" s="6"/>
      <c r="B7" s="15"/>
      <c r="C7" s="8" t="s">
        <v>23</v>
      </c>
      <c r="D7" s="7"/>
    </row>
    <row r="8" spans="1:4" x14ac:dyDescent="0.2">
      <c r="A8" s="6"/>
      <c r="B8" s="15"/>
      <c r="C8" s="8" t="s">
        <v>24</v>
      </c>
      <c r="D8" s="7"/>
    </row>
    <row r="9" spans="1:4" x14ac:dyDescent="0.2">
      <c r="A9" s="6"/>
      <c r="B9" s="15"/>
      <c r="C9" s="8" t="s">
        <v>47</v>
      </c>
      <c r="D9" s="7"/>
    </row>
    <row r="10" spans="1:4" x14ac:dyDescent="0.2">
      <c r="A10" s="6"/>
      <c r="B10" s="15"/>
      <c r="C10" s="8" t="s">
        <v>46</v>
      </c>
      <c r="D10" s="7"/>
    </row>
    <row r="11" spans="1:4" x14ac:dyDescent="0.2">
      <c r="A11" s="6"/>
      <c r="B11" s="15"/>
      <c r="C11" s="8" t="s">
        <v>2</v>
      </c>
      <c r="D11" s="7"/>
    </row>
    <row r="12" spans="1:4" x14ac:dyDescent="0.2">
      <c r="A12" s="6"/>
      <c r="B12" s="15"/>
      <c r="C12" s="8" t="s">
        <v>26</v>
      </c>
      <c r="D12" s="7"/>
    </row>
    <row r="13" spans="1:4" x14ac:dyDescent="0.2">
      <c r="A13" s="6"/>
      <c r="B13" s="15"/>
      <c r="C13" s="8" t="s">
        <v>8</v>
      </c>
      <c r="D13" s="7"/>
    </row>
    <row r="14" spans="1:4" x14ac:dyDescent="0.2">
      <c r="A14" s="6"/>
      <c r="B14" s="15"/>
      <c r="C14" s="8" t="s">
        <v>27</v>
      </c>
      <c r="D14" s="7"/>
    </row>
    <row r="15" spans="1:4" x14ac:dyDescent="0.2">
      <c r="A15" s="6"/>
      <c r="B15" s="15"/>
      <c r="C15" s="8" t="s">
        <v>25</v>
      </c>
      <c r="D15" s="7"/>
    </row>
    <row r="16" spans="1:4" x14ac:dyDescent="0.2">
      <c r="A16" s="6"/>
      <c r="B16" s="15"/>
      <c r="C16" s="8" t="s">
        <v>28</v>
      </c>
      <c r="D16" s="7"/>
    </row>
    <row r="17" spans="1:4" x14ac:dyDescent="0.2">
      <c r="A17" s="6"/>
      <c r="B17" s="15"/>
      <c r="C17" s="8" t="s">
        <v>29</v>
      </c>
      <c r="D17" s="7"/>
    </row>
    <row r="18" spans="1:4" x14ac:dyDescent="0.2">
      <c r="A18" s="6"/>
      <c r="B18" s="15"/>
      <c r="C18" s="8" t="s">
        <v>10</v>
      </c>
      <c r="D18" s="7"/>
    </row>
    <row r="19" spans="1:4" x14ac:dyDescent="0.2">
      <c r="A19" s="6"/>
      <c r="B19" s="15"/>
      <c r="C19" s="8" t="s">
        <v>9</v>
      </c>
      <c r="D19" s="7"/>
    </row>
    <row r="20" spans="1:4" x14ac:dyDescent="0.2">
      <c r="A20" s="6"/>
      <c r="B20" s="15"/>
      <c r="C20" s="8" t="s">
        <v>49</v>
      </c>
      <c r="D20" s="7"/>
    </row>
    <row r="21" spans="1:4" x14ac:dyDescent="0.2">
      <c r="A21" s="6"/>
      <c r="B21" s="15"/>
      <c r="C21" s="8" t="s">
        <v>51</v>
      </c>
      <c r="D21" s="7"/>
    </row>
    <row r="22" spans="1:4" x14ac:dyDescent="0.2">
      <c r="A22" s="6"/>
      <c r="B22" s="15"/>
      <c r="C22" s="8" t="s">
        <v>50</v>
      </c>
      <c r="D22" s="7"/>
    </row>
    <row r="23" spans="1:4" x14ac:dyDescent="0.2">
      <c r="A23" s="6"/>
      <c r="B23" s="15"/>
      <c r="C23" s="8" t="s">
        <v>48</v>
      </c>
      <c r="D23" s="7"/>
    </row>
    <row r="24" spans="1:4" x14ac:dyDescent="0.2">
      <c r="A24" s="6"/>
      <c r="B24" s="15"/>
      <c r="C24" s="9" t="s">
        <v>31</v>
      </c>
      <c r="D24" s="7"/>
    </row>
    <row r="25" spans="1:4" x14ac:dyDescent="0.2">
      <c r="A25" s="6"/>
      <c r="B25" s="15"/>
      <c r="C25" s="9" t="s">
        <v>33</v>
      </c>
      <c r="D25" s="7"/>
    </row>
    <row r="26" spans="1:4" x14ac:dyDescent="0.2">
      <c r="A26" s="6"/>
      <c r="B26" s="15"/>
      <c r="C26" s="9" t="s">
        <v>32</v>
      </c>
      <c r="D26" s="7"/>
    </row>
    <row r="27" spans="1:4" x14ac:dyDescent="0.2">
      <c r="A27" s="6"/>
      <c r="B27" s="15"/>
      <c r="C27" s="9" t="s">
        <v>34</v>
      </c>
      <c r="D27" s="7"/>
    </row>
    <row r="28" spans="1:4" x14ac:dyDescent="0.2">
      <c r="A28" s="6"/>
      <c r="B28" s="15"/>
      <c r="C28" s="9" t="s">
        <v>30</v>
      </c>
      <c r="D28" s="7"/>
    </row>
    <row r="29" spans="1:4" x14ac:dyDescent="0.2">
      <c r="A29" s="6"/>
      <c r="B29" s="15"/>
      <c r="C29" s="9" t="s">
        <v>35</v>
      </c>
      <c r="D29" s="7"/>
    </row>
    <row r="30" spans="1:4" x14ac:dyDescent="0.2">
      <c r="A30" s="6"/>
      <c r="B30" s="15"/>
      <c r="C30" s="9" t="s">
        <v>54</v>
      </c>
      <c r="D30" s="7"/>
    </row>
    <row r="31" spans="1:4" x14ac:dyDescent="0.2">
      <c r="A31" s="6"/>
      <c r="B31" s="15"/>
      <c r="C31" s="8" t="s">
        <v>36</v>
      </c>
      <c r="D31" s="7"/>
    </row>
    <row r="32" spans="1:4" x14ac:dyDescent="0.2">
      <c r="A32" s="6"/>
      <c r="B32" s="15"/>
      <c r="C32" s="8" t="s">
        <v>52</v>
      </c>
      <c r="D32" s="7"/>
    </row>
    <row r="33" spans="1:4" x14ac:dyDescent="0.2">
      <c r="A33" s="6"/>
      <c r="B33" s="15"/>
      <c r="C33" s="8" t="s">
        <v>53</v>
      </c>
      <c r="D33" s="7"/>
    </row>
    <row r="34" spans="1:4" x14ac:dyDescent="0.2">
      <c r="A34" s="6"/>
      <c r="B34" s="15"/>
      <c r="C34" s="8" t="s">
        <v>42</v>
      </c>
      <c r="D34" s="7"/>
    </row>
    <row r="35" spans="1:4" x14ac:dyDescent="0.2">
      <c r="A35" s="6"/>
      <c r="B35" s="15"/>
      <c r="C35" s="8" t="s">
        <v>13</v>
      </c>
      <c r="D35" s="7"/>
    </row>
    <row r="36" spans="1:4" x14ac:dyDescent="0.2">
      <c r="A36" s="6"/>
      <c r="B36" s="15"/>
      <c r="C36" s="8"/>
      <c r="D36" s="7"/>
    </row>
    <row r="37" spans="1:4" x14ac:dyDescent="0.2">
      <c r="A37" s="6"/>
      <c r="B37" s="15"/>
      <c r="C37" s="42" t="s">
        <v>12</v>
      </c>
      <c r="D37" s="7"/>
    </row>
    <row r="38" spans="1:4" x14ac:dyDescent="0.2">
      <c r="A38" s="6"/>
      <c r="B38" s="15"/>
      <c r="C38" s="8" t="s">
        <v>39</v>
      </c>
      <c r="D38" s="7"/>
    </row>
    <row r="39" spans="1:4" x14ac:dyDescent="0.2">
      <c r="A39" s="6"/>
      <c r="B39" s="15"/>
      <c r="C39" s="8" t="s">
        <v>40</v>
      </c>
      <c r="D39" s="7"/>
    </row>
    <row r="40" spans="1:4" x14ac:dyDescent="0.2">
      <c r="A40" s="6"/>
      <c r="B40" s="15"/>
      <c r="C40" s="8" t="s">
        <v>41</v>
      </c>
      <c r="D40" s="7"/>
    </row>
    <row r="41" spans="1:4" x14ac:dyDescent="0.2">
      <c r="A41" s="6"/>
      <c r="B41" s="15"/>
      <c r="C41" s="10" t="s">
        <v>37</v>
      </c>
      <c r="D41" s="7"/>
    </row>
    <row r="42" spans="1:4" x14ac:dyDescent="0.2">
      <c r="A42" s="6"/>
      <c r="B42" s="15"/>
      <c r="C42" s="7" t="s">
        <v>14</v>
      </c>
      <c r="D42" s="7"/>
    </row>
    <row r="43" spans="1:4" x14ac:dyDescent="0.2">
      <c r="A43" s="6"/>
      <c r="B43" s="15"/>
      <c r="C43" s="10" t="s">
        <v>38</v>
      </c>
      <c r="D43" s="7"/>
    </row>
    <row r="44" spans="1:4" x14ac:dyDescent="0.2">
      <c r="A44" s="6"/>
      <c r="B44" s="15"/>
      <c r="C44" s="8"/>
      <c r="D44" s="7"/>
    </row>
    <row r="45" spans="1:4" ht="13.5" thickBot="1" x14ac:dyDescent="0.25">
      <c r="A45" s="11"/>
      <c r="B45" s="16"/>
      <c r="C45" s="12"/>
      <c r="D45" s="12"/>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2"/>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61</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57</v>
      </c>
      <c r="C24" s="22"/>
      <c r="D24" s="22"/>
      <c r="E24" s="22"/>
      <c r="F24" s="22"/>
    </row>
    <row r="25" spans="1:6" ht="15" x14ac:dyDescent="0.2">
      <c r="A25" s="18"/>
      <c r="B25" s="26" t="s">
        <v>56</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62</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x14ac:dyDescent="0.2">
      <c r="A31" s="18"/>
      <c r="B31" s="19"/>
      <c r="C31" s="18"/>
      <c r="D31" s="18"/>
      <c r="E31" s="18"/>
    </row>
    <row r="32" spans="1:6" ht="14.25" x14ac:dyDescent="0.2">
      <c r="A32" s="22"/>
      <c r="B32" s="23" t="s">
        <v>6</v>
      </c>
      <c r="C32" s="23"/>
      <c r="D32" s="23"/>
      <c r="E32" s="29"/>
      <c r="F32" s="22"/>
    </row>
    <row r="33" spans="1:6" ht="14.25" x14ac:dyDescent="0.2">
      <c r="A33" s="22"/>
      <c r="B33" s="52"/>
      <c r="C33" s="52"/>
      <c r="D33" s="52"/>
      <c r="E33" s="29"/>
      <c r="F33" s="22"/>
    </row>
    <row r="34" spans="1:6" ht="14.25" x14ac:dyDescent="0.2">
      <c r="A34" s="22"/>
      <c r="B34" s="52"/>
      <c r="C34" s="52"/>
      <c r="D34" s="52"/>
      <c r="E34" s="29"/>
      <c r="F34" s="22"/>
    </row>
    <row r="35" spans="1:6" ht="14.25" x14ac:dyDescent="0.2">
      <c r="A35" s="22"/>
      <c r="B35" s="52" t="s">
        <v>63</v>
      </c>
      <c r="C35" s="52"/>
      <c r="D35" s="52"/>
      <c r="E35" s="29">
        <f>0.4*245</f>
        <v>98</v>
      </c>
      <c r="F35" s="22"/>
    </row>
    <row r="36" spans="1:6" ht="14.25" x14ac:dyDescent="0.2">
      <c r="A36" s="22"/>
      <c r="B36" s="52"/>
      <c r="C36" s="52"/>
      <c r="D36" s="52"/>
      <c r="E36" s="29"/>
      <c r="F36" s="22"/>
    </row>
    <row r="37" spans="1:6" ht="14.25" x14ac:dyDescent="0.2">
      <c r="A37" s="22"/>
      <c r="B37" s="52"/>
      <c r="C37" s="52"/>
      <c r="D37" s="52"/>
      <c r="E37" s="29"/>
      <c r="F37" s="22"/>
    </row>
    <row r="38" spans="1:6" ht="14.25" x14ac:dyDescent="0.2">
      <c r="A38" s="22"/>
      <c r="B38" s="52" t="s">
        <v>64</v>
      </c>
      <c r="C38" s="52"/>
      <c r="D38" s="52"/>
      <c r="E38" s="29">
        <f>0.4*245</f>
        <v>98</v>
      </c>
      <c r="F38" s="22"/>
    </row>
    <row r="39" spans="1:6" ht="14.25" x14ac:dyDescent="0.2">
      <c r="A39" s="22"/>
      <c r="B39" s="52"/>
      <c r="C39" s="52"/>
      <c r="D39" s="52"/>
      <c r="E39" s="29"/>
      <c r="F39" s="22"/>
    </row>
    <row r="40" spans="1:6" ht="14.25" x14ac:dyDescent="0.2">
      <c r="A40" s="22"/>
      <c r="B40" s="52"/>
      <c r="C40" s="52"/>
      <c r="D40" s="52"/>
      <c r="E40" s="29"/>
      <c r="F40" s="22"/>
    </row>
    <row r="41" spans="1:6" ht="14.25" x14ac:dyDescent="0.2">
      <c r="A41" s="22"/>
      <c r="B41" s="52"/>
      <c r="C41" s="52"/>
      <c r="D41" s="52"/>
      <c r="E41" s="29"/>
      <c r="F41" s="22"/>
    </row>
    <row r="42" spans="1:6" ht="14.25" x14ac:dyDescent="0.2">
      <c r="A42" s="22"/>
      <c r="B42" s="52"/>
      <c r="C42" s="52"/>
      <c r="D42" s="52"/>
      <c r="E42" s="29"/>
      <c r="F42" s="22"/>
    </row>
    <row r="43" spans="1:6" ht="14.25" x14ac:dyDescent="0.2">
      <c r="A43" s="22"/>
      <c r="B43" s="52"/>
      <c r="C43" s="52"/>
      <c r="D43" s="52"/>
      <c r="E43" s="29"/>
      <c r="F43" s="22"/>
    </row>
    <row r="44" spans="1:6" ht="14.25" x14ac:dyDescent="0.2">
      <c r="A44" s="22"/>
      <c r="B44" s="52"/>
      <c r="C44" s="52"/>
      <c r="D44" s="52"/>
      <c r="E44" s="29"/>
      <c r="F44" s="22"/>
    </row>
    <row r="45" spans="1:6" ht="14.25" x14ac:dyDescent="0.2">
      <c r="A45" s="22"/>
      <c r="B45" s="52"/>
      <c r="C45" s="52"/>
      <c r="D45" s="52"/>
      <c r="E45" s="29"/>
      <c r="F45" s="22"/>
    </row>
    <row r="46" spans="1:6" ht="14.25" x14ac:dyDescent="0.2">
      <c r="A46" s="22"/>
      <c r="B46" s="52"/>
      <c r="C46" s="52"/>
      <c r="D46" s="52"/>
      <c r="E46" s="29"/>
      <c r="F46" s="22"/>
    </row>
    <row r="47" spans="1:6" ht="14.25" x14ac:dyDescent="0.2">
      <c r="A47" s="22"/>
      <c r="B47" s="52"/>
      <c r="C47" s="52"/>
      <c r="D47" s="52"/>
      <c r="E47" s="29"/>
      <c r="F47" s="22"/>
    </row>
    <row r="48" spans="1:6" ht="14.25" x14ac:dyDescent="0.2">
      <c r="A48" s="22"/>
      <c r="B48" s="52"/>
      <c r="C48" s="52"/>
      <c r="D48" s="52"/>
      <c r="E48" s="29"/>
      <c r="F48" s="22"/>
    </row>
    <row r="49" spans="1:6" ht="14.25" x14ac:dyDescent="0.2">
      <c r="A49" s="22"/>
      <c r="B49" s="52"/>
      <c r="C49" s="52"/>
      <c r="D49" s="52"/>
      <c r="E49" s="29"/>
      <c r="F49" s="22"/>
    </row>
    <row r="50" spans="1:6" ht="14.25" x14ac:dyDescent="0.2">
      <c r="A50" s="22"/>
      <c r="B50" s="52"/>
      <c r="C50" s="52"/>
      <c r="D50" s="52"/>
      <c r="E50" s="29"/>
      <c r="F50" s="22"/>
    </row>
    <row r="51" spans="1:6" ht="14.25" x14ac:dyDescent="0.2">
      <c r="A51" s="22"/>
      <c r="B51" s="52"/>
      <c r="C51" s="52"/>
      <c r="D51" s="52"/>
      <c r="E51" s="29"/>
      <c r="F51" s="22"/>
    </row>
    <row r="52" spans="1:6" ht="14.25" x14ac:dyDescent="0.2">
      <c r="A52" s="22"/>
      <c r="B52" s="52"/>
      <c r="C52" s="52"/>
      <c r="D52" s="52"/>
      <c r="E52" s="29"/>
      <c r="F52" s="22"/>
    </row>
    <row r="53" spans="1:6" ht="14.25" x14ac:dyDescent="0.2">
      <c r="A53" s="22"/>
      <c r="B53" s="52"/>
      <c r="C53" s="52"/>
      <c r="D53" s="52"/>
      <c r="E53" s="29"/>
      <c r="F53" s="22"/>
    </row>
    <row r="54" spans="1:6" ht="14.25" x14ac:dyDescent="0.2">
      <c r="A54" s="22"/>
      <c r="B54" s="52"/>
      <c r="C54" s="52"/>
      <c r="D54" s="52"/>
      <c r="E54" s="29"/>
      <c r="F54" s="22"/>
    </row>
    <row r="55" spans="1:6" ht="14.25" x14ac:dyDescent="0.2">
      <c r="A55" s="22"/>
      <c r="B55" s="52"/>
      <c r="C55" s="52"/>
      <c r="D55" s="52"/>
      <c r="E55" s="29"/>
      <c r="F55" s="22"/>
    </row>
    <row r="56" spans="1:6" ht="14.25" x14ac:dyDescent="0.2">
      <c r="A56" s="22"/>
      <c r="B56" s="52"/>
      <c r="C56" s="52"/>
      <c r="D56" s="52"/>
      <c r="E56" s="29"/>
      <c r="F56" s="22"/>
    </row>
    <row r="57" spans="1:6" ht="14.25" x14ac:dyDescent="0.2">
      <c r="A57" s="22"/>
      <c r="B57" s="52"/>
      <c r="C57" s="52"/>
      <c r="D57" s="52"/>
      <c r="E57" s="29"/>
      <c r="F57" s="22"/>
    </row>
    <row r="58" spans="1:6" ht="14.25" x14ac:dyDescent="0.2">
      <c r="A58" s="22"/>
      <c r="B58" s="52"/>
      <c r="C58" s="52"/>
      <c r="D58" s="52"/>
      <c r="E58" s="29"/>
      <c r="F58" s="22"/>
    </row>
    <row r="59" spans="1:6" ht="14.25" x14ac:dyDescent="0.2">
      <c r="A59" s="22"/>
      <c r="B59" s="52"/>
      <c r="C59" s="52"/>
      <c r="D59" s="52"/>
      <c r="E59" s="29"/>
      <c r="F59" s="22"/>
    </row>
    <row r="60" spans="1:6" ht="14.25" x14ac:dyDescent="0.2">
      <c r="A60" s="22"/>
      <c r="B60" s="52"/>
      <c r="C60" s="52"/>
      <c r="D60" s="52"/>
      <c r="E60" s="29"/>
      <c r="F60" s="22"/>
    </row>
    <row r="61" spans="1:6" ht="14.25" x14ac:dyDescent="0.2">
      <c r="A61" s="22"/>
      <c r="B61" s="52"/>
      <c r="C61" s="52"/>
      <c r="D61" s="52"/>
      <c r="E61" s="29"/>
      <c r="F61" s="22"/>
    </row>
    <row r="62" spans="1:6" ht="14.25" x14ac:dyDescent="0.2">
      <c r="A62" s="22"/>
      <c r="B62" s="52"/>
      <c r="C62" s="52"/>
      <c r="D62" s="52"/>
      <c r="E62" s="29"/>
      <c r="F62" s="22"/>
    </row>
    <row r="63" spans="1:6" ht="14.25" x14ac:dyDescent="0.2">
      <c r="A63" s="22"/>
      <c r="B63" s="52"/>
      <c r="C63" s="52"/>
      <c r="D63" s="52"/>
      <c r="E63" s="29"/>
      <c r="F63" s="22"/>
    </row>
    <row r="64" spans="1:6" ht="14.25" x14ac:dyDescent="0.2">
      <c r="A64" s="22"/>
      <c r="B64" s="52"/>
      <c r="C64" s="52"/>
      <c r="D64" s="52"/>
      <c r="E64" s="29"/>
      <c r="F64" s="22"/>
    </row>
    <row r="65" spans="1:6" ht="14.25" x14ac:dyDescent="0.2">
      <c r="A65" s="22"/>
      <c r="B65" s="52"/>
      <c r="C65" s="52"/>
      <c r="D65" s="52"/>
      <c r="E65" s="29"/>
      <c r="F65" s="22"/>
    </row>
    <row r="66" spans="1:6" ht="14.25" x14ac:dyDescent="0.2">
      <c r="A66" s="22"/>
      <c r="B66" s="52"/>
      <c r="C66" s="52"/>
      <c r="D66" s="52"/>
      <c r="E66" s="29"/>
      <c r="F66" s="22"/>
    </row>
    <row r="67" spans="1:6" ht="14.25" x14ac:dyDescent="0.2">
      <c r="A67" s="22"/>
      <c r="B67" s="52"/>
      <c r="C67" s="52"/>
      <c r="D67" s="52"/>
      <c r="E67" s="29"/>
      <c r="F67" s="22"/>
    </row>
    <row r="68" spans="1:6" ht="13.5" customHeight="1" x14ac:dyDescent="0.2">
      <c r="A68" s="22"/>
      <c r="B68" s="52"/>
      <c r="C68" s="52"/>
      <c r="D68" s="52"/>
      <c r="E68" s="29"/>
      <c r="F68" s="22"/>
    </row>
    <row r="69" spans="1:6" ht="13.5" customHeight="1" x14ac:dyDescent="0.2">
      <c r="A69" s="22"/>
      <c r="B69" s="26" t="s">
        <v>19</v>
      </c>
      <c r="C69" s="27"/>
      <c r="D69" s="27"/>
      <c r="E69" s="30">
        <f>SUM(E33:E68)</f>
        <v>196</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196</v>
      </c>
      <c r="F72" s="22"/>
    </row>
    <row r="73" spans="1:6" ht="13.5" customHeight="1" x14ac:dyDescent="0.2">
      <c r="A73" s="22"/>
      <c r="B73" s="27" t="s">
        <v>5</v>
      </c>
      <c r="C73" s="32">
        <v>0.05</v>
      </c>
      <c r="D73" s="27"/>
      <c r="E73" s="36">
        <f>ROUND(E72*C73,2)</f>
        <v>9.8000000000000007</v>
      </c>
      <c r="F73" s="22"/>
    </row>
    <row r="74" spans="1:6" ht="13.5" customHeight="1" x14ac:dyDescent="0.2">
      <c r="A74" s="22"/>
      <c r="B74" s="27" t="s">
        <v>4</v>
      </c>
      <c r="C74" s="43">
        <v>9.9750000000000005E-2</v>
      </c>
      <c r="D74" s="27"/>
      <c r="E74" s="44">
        <f>ROUND(E72*C74,2)</f>
        <v>19.55</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225.35000000000002</v>
      </c>
      <c r="F76" s="22"/>
    </row>
    <row r="77" spans="1:6" ht="15.75" thickTop="1" x14ac:dyDescent="0.2">
      <c r="A77" s="22"/>
      <c r="B77" s="56"/>
      <c r="C77" s="56"/>
      <c r="D77" s="56"/>
      <c r="E77" s="37"/>
      <c r="F77" s="22"/>
    </row>
    <row r="78" spans="1:6" ht="15" x14ac:dyDescent="0.2">
      <c r="A78" s="22"/>
      <c r="B78" s="53" t="s">
        <v>22</v>
      </c>
      <c r="C78" s="53"/>
      <c r="D78" s="53"/>
      <c r="E78" s="37">
        <v>0</v>
      </c>
      <c r="F78" s="22"/>
    </row>
    <row r="79" spans="1:6" ht="15" x14ac:dyDescent="0.2">
      <c r="A79" s="22"/>
      <c r="B79" s="56"/>
      <c r="C79" s="56"/>
      <c r="D79" s="56"/>
      <c r="E79" s="37"/>
      <c r="F79" s="22"/>
    </row>
    <row r="80" spans="1:6" ht="19.5" customHeight="1" x14ac:dyDescent="0.2">
      <c r="A80" s="22"/>
      <c r="B80" s="38" t="s">
        <v>21</v>
      </c>
      <c r="C80" s="39"/>
      <c r="D80" s="39"/>
      <c r="E80" s="40">
        <f>E76-E78</f>
        <v>225.35000000000002</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0"/>
      <c r="C83" s="50"/>
      <c r="D83" s="50"/>
      <c r="E83" s="50"/>
      <c r="F83" s="22"/>
    </row>
    <row r="84" spans="1:6" ht="14.25" x14ac:dyDescent="0.2">
      <c r="A84" s="58" t="s">
        <v>44</v>
      </c>
      <c r="B84" s="58"/>
      <c r="C84" s="58"/>
      <c r="D84" s="58"/>
      <c r="E84" s="58"/>
      <c r="F84" s="58"/>
    </row>
    <row r="85" spans="1:6" ht="14.25" x14ac:dyDescent="0.2">
      <c r="A85" s="54" t="s">
        <v>45</v>
      </c>
      <c r="B85" s="54"/>
      <c r="C85" s="54"/>
      <c r="D85" s="54"/>
      <c r="E85" s="54"/>
      <c r="F85" s="54"/>
    </row>
    <row r="86" spans="1:6" x14ac:dyDescent="0.2">
      <c r="A86" s="22"/>
      <c r="B86" s="22"/>
      <c r="C86" s="22"/>
      <c r="D86" s="22"/>
      <c r="E86" s="22"/>
      <c r="F86" s="22"/>
    </row>
    <row r="87" spans="1:6" x14ac:dyDescent="0.2">
      <c r="A87" s="22"/>
      <c r="B87" s="51"/>
      <c r="C87" s="51"/>
      <c r="D87" s="51"/>
      <c r="E87" s="51"/>
      <c r="F87" s="22"/>
    </row>
    <row r="88" spans="1:6" ht="15" x14ac:dyDescent="0.2">
      <c r="A88" s="57" t="s">
        <v>7</v>
      </c>
      <c r="B88" s="57"/>
      <c r="C88" s="57"/>
      <c r="D88" s="57"/>
      <c r="E88" s="57"/>
      <c r="F88" s="57"/>
    </row>
    <row r="90" spans="1:6" ht="39.75" customHeight="1" x14ac:dyDescent="0.2">
      <c r="B90" s="48"/>
      <c r="C90" s="49"/>
      <c r="D90" s="49"/>
    </row>
    <row r="91" spans="1:6" ht="13.5" customHeight="1" x14ac:dyDescent="0.2"/>
    <row r="92" spans="1:6" x14ac:dyDescent="0.2">
      <c r="B92" s="17"/>
      <c r="C92" s="17"/>
      <c r="D92" s="17"/>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1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2"/>
  <sheetViews>
    <sheetView view="pageBreakPreview" topLeftCell="A4" zoomScale="80" zoomScaleNormal="100" zoomScaleSheetLayoutView="80" workbookViewId="0">
      <selection activeCell="B41" sqref="B41:D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65</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57</v>
      </c>
      <c r="C24" s="22"/>
      <c r="D24" s="22"/>
      <c r="E24" s="22"/>
      <c r="F24" s="22"/>
    </row>
    <row r="25" spans="1:6" ht="15" x14ac:dyDescent="0.2">
      <c r="A25" s="18"/>
      <c r="B25" s="26" t="s">
        <v>56</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66</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x14ac:dyDescent="0.2">
      <c r="A31" s="18"/>
      <c r="B31" s="19"/>
      <c r="C31" s="18"/>
      <c r="D31" s="18"/>
      <c r="E31" s="18"/>
    </row>
    <row r="32" spans="1:6" ht="14.25" x14ac:dyDescent="0.2">
      <c r="A32" s="22"/>
      <c r="B32" s="23" t="s">
        <v>6</v>
      </c>
      <c r="C32" s="23"/>
      <c r="D32" s="23"/>
      <c r="E32" s="29"/>
      <c r="F32" s="22"/>
    </row>
    <row r="33" spans="1:6" ht="14.25" x14ac:dyDescent="0.2">
      <c r="A33" s="22"/>
      <c r="B33" s="52"/>
      <c r="C33" s="52"/>
      <c r="D33" s="52"/>
      <c r="E33" s="29"/>
      <c r="F33" s="22"/>
    </row>
    <row r="34" spans="1:6" ht="14.25" x14ac:dyDescent="0.2">
      <c r="A34" s="22"/>
      <c r="B34" s="52"/>
      <c r="C34" s="52"/>
      <c r="D34" s="52"/>
      <c r="E34" s="29"/>
      <c r="F34" s="22"/>
    </row>
    <row r="35" spans="1:6" ht="14.25" x14ac:dyDescent="0.2">
      <c r="A35" s="22"/>
      <c r="B35" s="52" t="s">
        <v>67</v>
      </c>
      <c r="C35" s="52"/>
      <c r="D35" s="52"/>
      <c r="E35" s="29">
        <f>0.4*245</f>
        <v>98</v>
      </c>
      <c r="F35" s="22"/>
    </row>
    <row r="36" spans="1:6" ht="14.25" x14ac:dyDescent="0.2">
      <c r="A36" s="22"/>
      <c r="B36" s="52"/>
      <c r="C36" s="52"/>
      <c r="D36" s="52"/>
      <c r="E36" s="29"/>
      <c r="F36" s="22"/>
    </row>
    <row r="37" spans="1:6" ht="14.25" x14ac:dyDescent="0.2">
      <c r="A37" s="22"/>
      <c r="B37" s="52"/>
      <c r="C37" s="52"/>
      <c r="D37" s="52"/>
      <c r="E37" s="29"/>
      <c r="F37" s="22"/>
    </row>
    <row r="38" spans="1:6" ht="14.25" x14ac:dyDescent="0.2">
      <c r="A38" s="22"/>
      <c r="B38" s="52"/>
      <c r="C38" s="52"/>
      <c r="D38" s="52"/>
      <c r="E38" s="29"/>
      <c r="F38" s="22"/>
    </row>
    <row r="39" spans="1:6" ht="14.25" x14ac:dyDescent="0.2">
      <c r="A39" s="22"/>
      <c r="B39" s="52"/>
      <c r="C39" s="52"/>
      <c r="D39" s="52"/>
      <c r="E39" s="29"/>
      <c r="F39" s="22"/>
    </row>
    <row r="40" spans="1:6" ht="14.25" x14ac:dyDescent="0.2">
      <c r="A40" s="22"/>
      <c r="B40" s="52"/>
      <c r="C40" s="52"/>
      <c r="D40" s="52"/>
      <c r="E40" s="29"/>
      <c r="F40" s="22"/>
    </row>
    <row r="41" spans="1:6" ht="14.25" x14ac:dyDescent="0.2">
      <c r="A41" s="22"/>
      <c r="B41" s="52"/>
      <c r="C41" s="52"/>
      <c r="D41" s="52"/>
      <c r="E41" s="29"/>
      <c r="F41" s="22"/>
    </row>
    <row r="42" spans="1:6" ht="14.25" x14ac:dyDescent="0.2">
      <c r="A42" s="22"/>
      <c r="B42" s="52"/>
      <c r="C42" s="52"/>
      <c r="D42" s="52"/>
      <c r="E42" s="29"/>
      <c r="F42" s="22"/>
    </row>
    <row r="43" spans="1:6" ht="14.25" x14ac:dyDescent="0.2">
      <c r="A43" s="22"/>
      <c r="B43" s="52"/>
      <c r="C43" s="52"/>
      <c r="D43" s="52"/>
      <c r="E43" s="29"/>
      <c r="F43" s="22"/>
    </row>
    <row r="44" spans="1:6" ht="14.25" x14ac:dyDescent="0.2">
      <c r="A44" s="22"/>
      <c r="B44" s="52"/>
      <c r="C44" s="52"/>
      <c r="D44" s="52"/>
      <c r="E44" s="29"/>
      <c r="F44" s="22"/>
    </row>
    <row r="45" spans="1:6" ht="14.25" x14ac:dyDescent="0.2">
      <c r="A45" s="22"/>
      <c r="B45" s="52"/>
      <c r="C45" s="52"/>
      <c r="D45" s="52"/>
      <c r="E45" s="29"/>
      <c r="F45" s="22"/>
    </row>
    <row r="46" spans="1:6" ht="14.25" x14ac:dyDescent="0.2">
      <c r="A46" s="22"/>
      <c r="B46" s="52"/>
      <c r="C46" s="52"/>
      <c r="D46" s="52"/>
      <c r="E46" s="29"/>
      <c r="F46" s="22"/>
    </row>
    <row r="47" spans="1:6" ht="14.25" x14ac:dyDescent="0.2">
      <c r="A47" s="22"/>
      <c r="B47" s="52"/>
      <c r="C47" s="52"/>
      <c r="D47" s="52"/>
      <c r="E47" s="29"/>
      <c r="F47" s="22"/>
    </row>
    <row r="48" spans="1:6" ht="14.25" x14ac:dyDescent="0.2">
      <c r="A48" s="22"/>
      <c r="B48" s="52"/>
      <c r="C48" s="52"/>
      <c r="D48" s="52"/>
      <c r="E48" s="29"/>
      <c r="F48" s="22"/>
    </row>
    <row r="49" spans="1:6" ht="14.25" x14ac:dyDescent="0.2">
      <c r="A49" s="22"/>
      <c r="B49" s="52"/>
      <c r="C49" s="52"/>
      <c r="D49" s="52"/>
      <c r="E49" s="29"/>
      <c r="F49" s="22"/>
    </row>
    <row r="50" spans="1:6" ht="14.25" x14ac:dyDescent="0.2">
      <c r="A50" s="22"/>
      <c r="B50" s="52"/>
      <c r="C50" s="52"/>
      <c r="D50" s="52"/>
      <c r="E50" s="29"/>
      <c r="F50" s="22"/>
    </row>
    <row r="51" spans="1:6" ht="14.25" x14ac:dyDescent="0.2">
      <c r="A51" s="22"/>
      <c r="B51" s="52"/>
      <c r="C51" s="52"/>
      <c r="D51" s="52"/>
      <c r="E51" s="29"/>
      <c r="F51" s="22"/>
    </row>
    <row r="52" spans="1:6" ht="14.25" x14ac:dyDescent="0.2">
      <c r="A52" s="22"/>
      <c r="B52" s="52"/>
      <c r="C52" s="52"/>
      <c r="D52" s="52"/>
      <c r="E52" s="29"/>
      <c r="F52" s="22"/>
    </row>
    <row r="53" spans="1:6" ht="14.25" x14ac:dyDescent="0.2">
      <c r="A53" s="22"/>
      <c r="B53" s="52"/>
      <c r="C53" s="52"/>
      <c r="D53" s="52"/>
      <c r="E53" s="29"/>
      <c r="F53" s="22"/>
    </row>
    <row r="54" spans="1:6" ht="14.25" x14ac:dyDescent="0.2">
      <c r="A54" s="22"/>
      <c r="B54" s="52"/>
      <c r="C54" s="52"/>
      <c r="D54" s="52"/>
      <c r="E54" s="29"/>
      <c r="F54" s="22"/>
    </row>
    <row r="55" spans="1:6" ht="14.25" x14ac:dyDescent="0.2">
      <c r="A55" s="22"/>
      <c r="B55" s="52"/>
      <c r="C55" s="52"/>
      <c r="D55" s="52"/>
      <c r="E55" s="29"/>
      <c r="F55" s="22"/>
    </row>
    <row r="56" spans="1:6" ht="14.25" x14ac:dyDescent="0.2">
      <c r="A56" s="22"/>
      <c r="B56" s="52"/>
      <c r="C56" s="52"/>
      <c r="D56" s="52"/>
      <c r="E56" s="29"/>
      <c r="F56" s="22"/>
    </row>
    <row r="57" spans="1:6" ht="14.25" x14ac:dyDescent="0.2">
      <c r="A57" s="22"/>
      <c r="B57" s="52"/>
      <c r="C57" s="52"/>
      <c r="D57" s="52"/>
      <c r="E57" s="29"/>
      <c r="F57" s="22"/>
    </row>
    <row r="58" spans="1:6" ht="14.25" x14ac:dyDescent="0.2">
      <c r="A58" s="22"/>
      <c r="B58" s="52"/>
      <c r="C58" s="52"/>
      <c r="D58" s="52"/>
      <c r="E58" s="29"/>
      <c r="F58" s="22"/>
    </row>
    <row r="59" spans="1:6" ht="14.25" x14ac:dyDescent="0.2">
      <c r="A59" s="22"/>
      <c r="B59" s="52"/>
      <c r="C59" s="52"/>
      <c r="D59" s="52"/>
      <c r="E59" s="29"/>
      <c r="F59" s="22"/>
    </row>
    <row r="60" spans="1:6" ht="14.25" x14ac:dyDescent="0.2">
      <c r="A60" s="22"/>
      <c r="B60" s="52"/>
      <c r="C60" s="52"/>
      <c r="D60" s="52"/>
      <c r="E60" s="29"/>
      <c r="F60" s="22"/>
    </row>
    <row r="61" spans="1:6" ht="14.25" x14ac:dyDescent="0.2">
      <c r="A61" s="22"/>
      <c r="B61" s="52"/>
      <c r="C61" s="52"/>
      <c r="D61" s="52"/>
      <c r="E61" s="29"/>
      <c r="F61" s="22"/>
    </row>
    <row r="62" spans="1:6" ht="14.25" x14ac:dyDescent="0.2">
      <c r="A62" s="22"/>
      <c r="B62" s="52"/>
      <c r="C62" s="52"/>
      <c r="D62" s="52"/>
      <c r="E62" s="29"/>
      <c r="F62" s="22"/>
    </row>
    <row r="63" spans="1:6" ht="14.25" x14ac:dyDescent="0.2">
      <c r="A63" s="22"/>
      <c r="B63" s="52"/>
      <c r="C63" s="52"/>
      <c r="D63" s="52"/>
      <c r="E63" s="29"/>
      <c r="F63" s="22"/>
    </row>
    <row r="64" spans="1:6" ht="14.25" x14ac:dyDescent="0.2">
      <c r="A64" s="22"/>
      <c r="B64" s="52"/>
      <c r="C64" s="52"/>
      <c r="D64" s="52"/>
      <c r="E64" s="29"/>
      <c r="F64" s="22"/>
    </row>
    <row r="65" spans="1:6" ht="14.25" x14ac:dyDescent="0.2">
      <c r="A65" s="22"/>
      <c r="B65" s="52"/>
      <c r="C65" s="52"/>
      <c r="D65" s="52"/>
      <c r="E65" s="29"/>
      <c r="F65" s="22"/>
    </row>
    <row r="66" spans="1:6" ht="14.25" x14ac:dyDescent="0.2">
      <c r="A66" s="22"/>
      <c r="B66" s="52"/>
      <c r="C66" s="52"/>
      <c r="D66" s="52"/>
      <c r="E66" s="29"/>
      <c r="F66" s="22"/>
    </row>
    <row r="67" spans="1:6" ht="14.25" x14ac:dyDescent="0.2">
      <c r="A67" s="22"/>
      <c r="B67" s="52"/>
      <c r="C67" s="52"/>
      <c r="D67" s="52"/>
      <c r="E67" s="29"/>
      <c r="F67" s="22"/>
    </row>
    <row r="68" spans="1:6" ht="13.5" customHeight="1" x14ac:dyDescent="0.2">
      <c r="A68" s="22"/>
      <c r="B68" s="52"/>
      <c r="C68" s="52"/>
      <c r="D68" s="52"/>
      <c r="E68" s="29"/>
      <c r="F68" s="22"/>
    </row>
    <row r="69" spans="1:6" ht="13.5" customHeight="1" x14ac:dyDescent="0.2">
      <c r="A69" s="22"/>
      <c r="B69" s="26" t="s">
        <v>19</v>
      </c>
      <c r="C69" s="27"/>
      <c r="D69" s="27"/>
      <c r="E69" s="30">
        <f>SUM(E33:E68)</f>
        <v>98</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98</v>
      </c>
      <c r="F72" s="22"/>
    </row>
    <row r="73" spans="1:6" ht="13.5" customHeight="1" x14ac:dyDescent="0.2">
      <c r="A73" s="22"/>
      <c r="B73" s="27" t="s">
        <v>5</v>
      </c>
      <c r="C73" s="32">
        <v>0.05</v>
      </c>
      <c r="D73" s="27"/>
      <c r="E73" s="36">
        <f>ROUND(E72*C73,2)</f>
        <v>4.9000000000000004</v>
      </c>
      <c r="F73" s="22"/>
    </row>
    <row r="74" spans="1:6" ht="13.5" customHeight="1" x14ac:dyDescent="0.2">
      <c r="A74" s="22"/>
      <c r="B74" s="27" t="s">
        <v>4</v>
      </c>
      <c r="C74" s="43">
        <v>9.9750000000000005E-2</v>
      </c>
      <c r="D74" s="27"/>
      <c r="E74" s="44">
        <f>ROUND(E72*C74,2)</f>
        <v>9.7799999999999994</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112.68</v>
      </c>
      <c r="F76" s="22"/>
    </row>
    <row r="77" spans="1:6" ht="15.75" thickTop="1" x14ac:dyDescent="0.2">
      <c r="A77" s="22"/>
      <c r="B77" s="56"/>
      <c r="C77" s="56"/>
      <c r="D77" s="56"/>
      <c r="E77" s="37"/>
      <c r="F77" s="22"/>
    </row>
    <row r="78" spans="1:6" ht="15" x14ac:dyDescent="0.2">
      <c r="A78" s="22"/>
      <c r="B78" s="53" t="s">
        <v>22</v>
      </c>
      <c r="C78" s="53"/>
      <c r="D78" s="53"/>
      <c r="E78" s="37">
        <v>0</v>
      </c>
      <c r="F78" s="22"/>
    </row>
    <row r="79" spans="1:6" ht="15" x14ac:dyDescent="0.2">
      <c r="A79" s="22"/>
      <c r="B79" s="56"/>
      <c r="C79" s="56"/>
      <c r="D79" s="56"/>
      <c r="E79" s="37"/>
      <c r="F79" s="22"/>
    </row>
    <row r="80" spans="1:6" ht="19.5" customHeight="1" x14ac:dyDescent="0.2">
      <c r="A80" s="22"/>
      <c r="B80" s="38" t="s">
        <v>21</v>
      </c>
      <c r="C80" s="39"/>
      <c r="D80" s="39"/>
      <c r="E80" s="40">
        <f>E76-E78</f>
        <v>112.68</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0"/>
      <c r="C83" s="50"/>
      <c r="D83" s="50"/>
      <c r="E83" s="50"/>
      <c r="F83" s="22"/>
    </row>
    <row r="84" spans="1:6" ht="14.25" x14ac:dyDescent="0.2">
      <c r="A84" s="58" t="s">
        <v>44</v>
      </c>
      <c r="B84" s="58"/>
      <c r="C84" s="58"/>
      <c r="D84" s="58"/>
      <c r="E84" s="58"/>
      <c r="F84" s="58"/>
    </row>
    <row r="85" spans="1:6" ht="14.25" x14ac:dyDescent="0.2">
      <c r="A85" s="54" t="s">
        <v>45</v>
      </c>
      <c r="B85" s="54"/>
      <c r="C85" s="54"/>
      <c r="D85" s="54"/>
      <c r="E85" s="54"/>
      <c r="F85" s="54"/>
    </row>
    <row r="86" spans="1:6" x14ac:dyDescent="0.2">
      <c r="A86" s="22"/>
      <c r="B86" s="22"/>
      <c r="C86" s="22"/>
      <c r="D86" s="22"/>
      <c r="E86" s="22"/>
      <c r="F86" s="22"/>
    </row>
    <row r="87" spans="1:6" x14ac:dyDescent="0.2">
      <c r="A87" s="22"/>
      <c r="B87" s="51"/>
      <c r="C87" s="51"/>
      <c r="D87" s="51"/>
      <c r="E87" s="51"/>
      <c r="F87" s="22"/>
    </row>
    <row r="88" spans="1:6" ht="15" x14ac:dyDescent="0.2">
      <c r="A88" s="57" t="s">
        <v>7</v>
      </c>
      <c r="B88" s="57"/>
      <c r="C88" s="57"/>
      <c r="D88" s="57"/>
      <c r="E88" s="57"/>
      <c r="F88" s="57"/>
    </row>
    <row r="90" spans="1:6" ht="39.75" customHeight="1" x14ac:dyDescent="0.2">
      <c r="B90" s="48"/>
      <c r="C90" s="49"/>
      <c r="D90" s="49"/>
    </row>
    <row r="91" spans="1:6" ht="13.5" customHeight="1" x14ac:dyDescent="0.2"/>
    <row r="92" spans="1:6" x14ac:dyDescent="0.2">
      <c r="B92" s="17"/>
      <c r="C92" s="17"/>
      <c r="D92" s="17"/>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02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2"/>
  <sheetViews>
    <sheetView view="pageBreakPreview" zoomScale="80" zoomScaleNormal="100" zoomScaleSheetLayoutView="80" workbookViewId="0">
      <selection activeCell="B39" sqref="B39:D3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68</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57</v>
      </c>
      <c r="C24" s="22"/>
      <c r="D24" s="22"/>
      <c r="E24" s="22"/>
      <c r="F24" s="22"/>
    </row>
    <row r="25" spans="1:6" ht="15" x14ac:dyDescent="0.2">
      <c r="A25" s="18"/>
      <c r="B25" s="26" t="s">
        <v>56</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69</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x14ac:dyDescent="0.2">
      <c r="A31" s="18"/>
      <c r="B31" s="19"/>
      <c r="C31" s="18"/>
      <c r="D31" s="18"/>
      <c r="E31" s="18"/>
    </row>
    <row r="32" spans="1:6" ht="14.25" x14ac:dyDescent="0.2">
      <c r="A32" s="22"/>
      <c r="B32" s="23" t="s">
        <v>6</v>
      </c>
      <c r="C32" s="23"/>
      <c r="D32" s="23"/>
      <c r="E32" s="29"/>
      <c r="F32" s="22"/>
    </row>
    <row r="33" spans="1:6" ht="14.25" x14ac:dyDescent="0.2">
      <c r="A33" s="22"/>
      <c r="B33" s="52"/>
      <c r="C33" s="52"/>
      <c r="D33" s="52"/>
      <c r="E33" s="29"/>
      <c r="F33" s="22"/>
    </row>
    <row r="34" spans="1:6" ht="14.25" x14ac:dyDescent="0.2">
      <c r="A34" s="22"/>
      <c r="B34" s="52"/>
      <c r="C34" s="52"/>
      <c r="D34" s="52"/>
      <c r="E34" s="29"/>
      <c r="F34" s="22"/>
    </row>
    <row r="35" spans="1:6" ht="14.25" x14ac:dyDescent="0.2">
      <c r="A35" s="22"/>
      <c r="B35" s="52" t="s">
        <v>70</v>
      </c>
      <c r="C35" s="52"/>
      <c r="D35" s="52"/>
      <c r="E35" s="29">
        <v>255</v>
      </c>
      <c r="F35" s="22"/>
    </row>
    <row r="36" spans="1:6" ht="14.25" x14ac:dyDescent="0.2">
      <c r="A36" s="22"/>
      <c r="B36" s="52"/>
      <c r="C36" s="52"/>
      <c r="D36" s="52"/>
      <c r="E36" s="29"/>
      <c r="F36" s="22"/>
    </row>
    <row r="37" spans="1:6" ht="14.25" x14ac:dyDescent="0.2">
      <c r="A37" s="22"/>
      <c r="B37" s="52"/>
      <c r="C37" s="52"/>
      <c r="D37" s="52"/>
      <c r="E37" s="29"/>
      <c r="F37" s="22"/>
    </row>
    <row r="38" spans="1:6" ht="14.25" x14ac:dyDescent="0.2">
      <c r="A38" s="22"/>
      <c r="B38" s="52" t="s">
        <v>71</v>
      </c>
      <c r="C38" s="52"/>
      <c r="D38" s="52"/>
      <c r="E38" s="29">
        <f>0.4*255</f>
        <v>102</v>
      </c>
      <c r="F38" s="22"/>
    </row>
    <row r="39" spans="1:6" ht="14.25" x14ac:dyDescent="0.2">
      <c r="A39" s="22"/>
      <c r="B39" s="52"/>
      <c r="C39" s="52"/>
      <c r="D39" s="52"/>
      <c r="E39" s="29"/>
      <c r="F39" s="22"/>
    </row>
    <row r="40" spans="1:6" ht="14.25" x14ac:dyDescent="0.2">
      <c r="A40" s="22"/>
      <c r="B40" s="52"/>
      <c r="C40" s="52"/>
      <c r="D40" s="52"/>
      <c r="E40" s="29"/>
      <c r="F40" s="22"/>
    </row>
    <row r="41" spans="1:6" ht="14.25" x14ac:dyDescent="0.2">
      <c r="A41" s="22"/>
      <c r="B41" s="52"/>
      <c r="C41" s="52"/>
      <c r="D41" s="52"/>
      <c r="E41" s="29"/>
      <c r="F41" s="22"/>
    </row>
    <row r="42" spans="1:6" ht="14.25" x14ac:dyDescent="0.2">
      <c r="A42" s="22"/>
      <c r="B42" s="52"/>
      <c r="C42" s="52"/>
      <c r="D42" s="52"/>
      <c r="E42" s="29"/>
      <c r="F42" s="22"/>
    </row>
    <row r="43" spans="1:6" ht="14.25" x14ac:dyDescent="0.2">
      <c r="A43" s="22"/>
      <c r="B43" s="52"/>
      <c r="C43" s="52"/>
      <c r="D43" s="52"/>
      <c r="E43" s="29"/>
      <c r="F43" s="22"/>
    </row>
    <row r="44" spans="1:6" ht="14.25" x14ac:dyDescent="0.2">
      <c r="A44" s="22"/>
      <c r="B44" s="52"/>
      <c r="C44" s="52"/>
      <c r="D44" s="52"/>
      <c r="E44" s="29"/>
      <c r="F44" s="22"/>
    </row>
    <row r="45" spans="1:6" ht="14.25" x14ac:dyDescent="0.2">
      <c r="A45" s="22"/>
      <c r="B45" s="52"/>
      <c r="C45" s="52"/>
      <c r="D45" s="52"/>
      <c r="E45" s="29"/>
      <c r="F45" s="22"/>
    </row>
    <row r="46" spans="1:6" ht="14.25" x14ac:dyDescent="0.2">
      <c r="A46" s="22"/>
      <c r="B46" s="52"/>
      <c r="C46" s="52"/>
      <c r="D46" s="52"/>
      <c r="E46" s="29"/>
      <c r="F46" s="22"/>
    </row>
    <row r="47" spans="1:6" ht="14.25" x14ac:dyDescent="0.2">
      <c r="A47" s="22"/>
      <c r="B47" s="52"/>
      <c r="C47" s="52"/>
      <c r="D47" s="52"/>
      <c r="E47" s="29"/>
      <c r="F47" s="22"/>
    </row>
    <row r="48" spans="1:6" ht="14.25" x14ac:dyDescent="0.2">
      <c r="A48" s="22"/>
      <c r="B48" s="52"/>
      <c r="C48" s="52"/>
      <c r="D48" s="52"/>
      <c r="E48" s="29"/>
      <c r="F48" s="22"/>
    </row>
    <row r="49" spans="1:6" ht="14.25" x14ac:dyDescent="0.2">
      <c r="A49" s="22"/>
      <c r="B49" s="52"/>
      <c r="C49" s="52"/>
      <c r="D49" s="52"/>
      <c r="E49" s="29"/>
      <c r="F49" s="22"/>
    </row>
    <row r="50" spans="1:6" ht="14.25" x14ac:dyDescent="0.2">
      <c r="A50" s="22"/>
      <c r="B50" s="52"/>
      <c r="C50" s="52"/>
      <c r="D50" s="52"/>
      <c r="E50" s="29"/>
      <c r="F50" s="22"/>
    </row>
    <row r="51" spans="1:6" ht="14.25" x14ac:dyDescent="0.2">
      <c r="A51" s="22"/>
      <c r="B51" s="52"/>
      <c r="C51" s="52"/>
      <c r="D51" s="52"/>
      <c r="E51" s="29"/>
      <c r="F51" s="22"/>
    </row>
    <row r="52" spans="1:6" ht="14.25" x14ac:dyDescent="0.2">
      <c r="A52" s="22"/>
      <c r="B52" s="52"/>
      <c r="C52" s="52"/>
      <c r="D52" s="52"/>
      <c r="E52" s="29"/>
      <c r="F52" s="22"/>
    </row>
    <row r="53" spans="1:6" ht="14.25" x14ac:dyDescent="0.2">
      <c r="A53" s="22"/>
      <c r="B53" s="52"/>
      <c r="C53" s="52"/>
      <c r="D53" s="52"/>
      <c r="E53" s="29"/>
      <c r="F53" s="22"/>
    </row>
    <row r="54" spans="1:6" ht="14.25" x14ac:dyDescent="0.2">
      <c r="A54" s="22"/>
      <c r="B54" s="52"/>
      <c r="C54" s="52"/>
      <c r="D54" s="52"/>
      <c r="E54" s="29"/>
      <c r="F54" s="22"/>
    </row>
    <row r="55" spans="1:6" ht="14.25" x14ac:dyDescent="0.2">
      <c r="A55" s="22"/>
      <c r="B55" s="52"/>
      <c r="C55" s="52"/>
      <c r="D55" s="52"/>
      <c r="E55" s="29"/>
      <c r="F55" s="22"/>
    </row>
    <row r="56" spans="1:6" ht="14.25" x14ac:dyDescent="0.2">
      <c r="A56" s="22"/>
      <c r="B56" s="52"/>
      <c r="C56" s="52"/>
      <c r="D56" s="52"/>
      <c r="E56" s="29"/>
      <c r="F56" s="22"/>
    </row>
    <row r="57" spans="1:6" ht="14.25" x14ac:dyDescent="0.2">
      <c r="A57" s="22"/>
      <c r="B57" s="52"/>
      <c r="C57" s="52"/>
      <c r="D57" s="52"/>
      <c r="E57" s="29"/>
      <c r="F57" s="22"/>
    </row>
    <row r="58" spans="1:6" ht="14.25" x14ac:dyDescent="0.2">
      <c r="A58" s="22"/>
      <c r="B58" s="52"/>
      <c r="C58" s="52"/>
      <c r="D58" s="52"/>
      <c r="E58" s="29"/>
      <c r="F58" s="22"/>
    </row>
    <row r="59" spans="1:6" ht="14.25" x14ac:dyDescent="0.2">
      <c r="A59" s="22"/>
      <c r="B59" s="52"/>
      <c r="C59" s="52"/>
      <c r="D59" s="52"/>
      <c r="E59" s="29"/>
      <c r="F59" s="22"/>
    </row>
    <row r="60" spans="1:6" ht="14.25" x14ac:dyDescent="0.2">
      <c r="A60" s="22"/>
      <c r="B60" s="52"/>
      <c r="C60" s="52"/>
      <c r="D60" s="52"/>
      <c r="E60" s="29"/>
      <c r="F60" s="22"/>
    </row>
    <row r="61" spans="1:6" ht="14.25" x14ac:dyDescent="0.2">
      <c r="A61" s="22"/>
      <c r="B61" s="52"/>
      <c r="C61" s="52"/>
      <c r="D61" s="52"/>
      <c r="E61" s="29"/>
      <c r="F61" s="22"/>
    </row>
    <row r="62" spans="1:6" ht="14.25" x14ac:dyDescent="0.2">
      <c r="A62" s="22"/>
      <c r="B62" s="52"/>
      <c r="C62" s="52"/>
      <c r="D62" s="52"/>
      <c r="E62" s="29"/>
      <c r="F62" s="22"/>
    </row>
    <row r="63" spans="1:6" ht="14.25" x14ac:dyDescent="0.2">
      <c r="A63" s="22"/>
      <c r="B63" s="52"/>
      <c r="C63" s="52"/>
      <c r="D63" s="52"/>
      <c r="E63" s="29"/>
      <c r="F63" s="22"/>
    </row>
    <row r="64" spans="1:6" ht="14.25" x14ac:dyDescent="0.2">
      <c r="A64" s="22"/>
      <c r="B64" s="52"/>
      <c r="C64" s="52"/>
      <c r="D64" s="52"/>
      <c r="E64" s="29"/>
      <c r="F64" s="22"/>
    </row>
    <row r="65" spans="1:6" ht="14.25" x14ac:dyDescent="0.2">
      <c r="A65" s="22"/>
      <c r="B65" s="52"/>
      <c r="C65" s="52"/>
      <c r="D65" s="52"/>
      <c r="E65" s="29"/>
      <c r="F65" s="22"/>
    </row>
    <row r="66" spans="1:6" ht="14.25" x14ac:dyDescent="0.2">
      <c r="A66" s="22"/>
      <c r="B66" s="52"/>
      <c r="C66" s="52"/>
      <c r="D66" s="52"/>
      <c r="E66" s="29"/>
      <c r="F66" s="22"/>
    </row>
    <row r="67" spans="1:6" ht="14.25" x14ac:dyDescent="0.2">
      <c r="A67" s="22"/>
      <c r="B67" s="52"/>
      <c r="C67" s="52"/>
      <c r="D67" s="52"/>
      <c r="E67" s="29"/>
      <c r="F67" s="22"/>
    </row>
    <row r="68" spans="1:6" ht="13.5" customHeight="1" x14ac:dyDescent="0.2">
      <c r="A68" s="22"/>
      <c r="B68" s="52"/>
      <c r="C68" s="52"/>
      <c r="D68" s="52"/>
      <c r="E68" s="29"/>
      <c r="F68" s="22"/>
    </row>
    <row r="69" spans="1:6" ht="13.5" customHeight="1" x14ac:dyDescent="0.2">
      <c r="A69" s="22"/>
      <c r="B69" s="26" t="s">
        <v>19</v>
      </c>
      <c r="C69" s="27"/>
      <c r="D69" s="27"/>
      <c r="E69" s="30">
        <f>SUM(E33:E68)</f>
        <v>357</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357</v>
      </c>
      <c r="F72" s="22"/>
    </row>
    <row r="73" spans="1:6" ht="13.5" customHeight="1" x14ac:dyDescent="0.2">
      <c r="A73" s="22"/>
      <c r="B73" s="27" t="s">
        <v>5</v>
      </c>
      <c r="C73" s="32">
        <v>0.05</v>
      </c>
      <c r="D73" s="27"/>
      <c r="E73" s="36">
        <f>ROUND(E72*C73,2)</f>
        <v>17.850000000000001</v>
      </c>
      <c r="F73" s="22"/>
    </row>
    <row r="74" spans="1:6" ht="13.5" customHeight="1" x14ac:dyDescent="0.2">
      <c r="A74" s="22"/>
      <c r="B74" s="27" t="s">
        <v>4</v>
      </c>
      <c r="C74" s="43">
        <v>9.9750000000000005E-2</v>
      </c>
      <c r="D74" s="27"/>
      <c r="E74" s="44">
        <f>ROUND(E72*C74,2)</f>
        <v>35.61</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410.46000000000004</v>
      </c>
      <c r="F76" s="22"/>
    </row>
    <row r="77" spans="1:6" ht="15.75" thickTop="1" x14ac:dyDescent="0.2">
      <c r="A77" s="22"/>
      <c r="B77" s="56"/>
      <c r="C77" s="56"/>
      <c r="D77" s="56"/>
      <c r="E77" s="37"/>
      <c r="F77" s="22"/>
    </row>
    <row r="78" spans="1:6" ht="15" x14ac:dyDescent="0.2">
      <c r="A78" s="22"/>
      <c r="B78" s="53" t="s">
        <v>22</v>
      </c>
      <c r="C78" s="53"/>
      <c r="D78" s="53"/>
      <c r="E78" s="37">
        <v>0</v>
      </c>
      <c r="F78" s="22"/>
    </row>
    <row r="79" spans="1:6" ht="15" x14ac:dyDescent="0.2">
      <c r="A79" s="22"/>
      <c r="B79" s="56"/>
      <c r="C79" s="56"/>
      <c r="D79" s="56"/>
      <c r="E79" s="37"/>
      <c r="F79" s="22"/>
    </row>
    <row r="80" spans="1:6" ht="19.5" customHeight="1" x14ac:dyDescent="0.2">
      <c r="A80" s="22"/>
      <c r="B80" s="38" t="s">
        <v>21</v>
      </c>
      <c r="C80" s="39"/>
      <c r="D80" s="39"/>
      <c r="E80" s="40">
        <f>E76-E78</f>
        <v>410.46000000000004</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0"/>
      <c r="C83" s="50"/>
      <c r="D83" s="50"/>
      <c r="E83" s="50"/>
      <c r="F83" s="22"/>
    </row>
    <row r="84" spans="1:6" ht="14.25" x14ac:dyDescent="0.2">
      <c r="A84" s="58" t="s">
        <v>44</v>
      </c>
      <c r="B84" s="58"/>
      <c r="C84" s="58"/>
      <c r="D84" s="58"/>
      <c r="E84" s="58"/>
      <c r="F84" s="58"/>
    </row>
    <row r="85" spans="1:6" ht="14.25" x14ac:dyDescent="0.2">
      <c r="A85" s="54" t="s">
        <v>45</v>
      </c>
      <c r="B85" s="54"/>
      <c r="C85" s="54"/>
      <c r="D85" s="54"/>
      <c r="E85" s="54"/>
      <c r="F85" s="54"/>
    </row>
    <row r="86" spans="1:6" x14ac:dyDescent="0.2">
      <c r="A86" s="22"/>
      <c r="B86" s="22"/>
      <c r="C86" s="22"/>
      <c r="D86" s="22"/>
      <c r="E86" s="22"/>
      <c r="F86" s="22"/>
    </row>
    <row r="87" spans="1:6" x14ac:dyDescent="0.2">
      <c r="A87" s="22"/>
      <c r="B87" s="51"/>
      <c r="C87" s="51"/>
      <c r="D87" s="51"/>
      <c r="E87" s="51"/>
      <c r="F87" s="22"/>
    </row>
    <row r="88" spans="1:6" ht="15" x14ac:dyDescent="0.2">
      <c r="A88" s="57" t="s">
        <v>7</v>
      </c>
      <c r="B88" s="57"/>
      <c r="C88" s="57"/>
      <c r="D88" s="57"/>
      <c r="E88" s="57"/>
      <c r="F88" s="57"/>
    </row>
    <row r="90" spans="1:6" ht="39.75" customHeight="1" x14ac:dyDescent="0.2">
      <c r="B90" s="48"/>
      <c r="C90" s="49"/>
      <c r="D90" s="49"/>
    </row>
    <row r="91" spans="1:6" ht="13.5" customHeight="1" x14ac:dyDescent="0.2"/>
    <row r="92" spans="1:6" x14ac:dyDescent="0.2">
      <c r="B92" s="17"/>
      <c r="C92" s="17"/>
      <c r="D92" s="17"/>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3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1A5DA-14D0-4F49-AC37-A23307DB90B7}">
  <sheetPr>
    <pageSetUpPr fitToPage="1"/>
  </sheetPr>
  <dimension ref="A12:F92"/>
  <sheetViews>
    <sheetView view="pageBreakPreview" zoomScale="80" zoomScaleNormal="100" zoomScaleSheetLayoutView="80" workbookViewId="0">
      <selection activeCell="B39" sqref="B39:D3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72</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57</v>
      </c>
      <c r="C24" s="22"/>
      <c r="D24" s="22"/>
      <c r="E24" s="22"/>
      <c r="F24" s="22"/>
    </row>
    <row r="25" spans="1:6" ht="15" x14ac:dyDescent="0.2">
      <c r="A25" s="18"/>
      <c r="B25" s="26" t="s">
        <v>56</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73</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x14ac:dyDescent="0.2">
      <c r="A31" s="18"/>
      <c r="B31" s="19"/>
      <c r="C31" s="18"/>
      <c r="D31" s="18"/>
      <c r="E31" s="18"/>
    </row>
    <row r="32" spans="1:6" ht="14.25" x14ac:dyDescent="0.2">
      <c r="A32" s="22"/>
      <c r="B32" s="23" t="s">
        <v>6</v>
      </c>
      <c r="C32" s="23"/>
      <c r="D32" s="23"/>
      <c r="E32" s="29"/>
      <c r="F32" s="22"/>
    </row>
    <row r="33" spans="1:6" ht="14.25" x14ac:dyDescent="0.2">
      <c r="A33" s="22"/>
      <c r="B33" s="52"/>
      <c r="C33" s="52"/>
      <c r="D33" s="52"/>
      <c r="E33" s="29"/>
      <c r="F33" s="22"/>
    </row>
    <row r="34" spans="1:6" ht="14.25" x14ac:dyDescent="0.2">
      <c r="A34" s="22"/>
      <c r="B34" s="52"/>
      <c r="C34" s="52"/>
      <c r="D34" s="52"/>
      <c r="E34" s="29"/>
      <c r="F34" s="22"/>
    </row>
    <row r="35" spans="1:6" ht="14.25" x14ac:dyDescent="0.2">
      <c r="A35" s="22"/>
      <c r="B35" s="52" t="s">
        <v>74</v>
      </c>
      <c r="C35" s="52"/>
      <c r="D35" s="52"/>
      <c r="E35" s="29">
        <f>0.4*255</f>
        <v>102</v>
      </c>
      <c r="F35" s="22"/>
    </row>
    <row r="36" spans="1:6" ht="14.25" x14ac:dyDescent="0.2">
      <c r="A36" s="22"/>
      <c r="B36" s="52"/>
      <c r="C36" s="52"/>
      <c r="D36" s="52"/>
      <c r="E36" s="29"/>
      <c r="F36" s="22"/>
    </row>
    <row r="37" spans="1:6" ht="14.25" x14ac:dyDescent="0.2">
      <c r="A37" s="22"/>
      <c r="B37" s="52"/>
      <c r="C37" s="52"/>
      <c r="D37" s="52"/>
      <c r="E37" s="29"/>
      <c r="F37" s="22"/>
    </row>
    <row r="38" spans="1:6" ht="14.25" x14ac:dyDescent="0.2">
      <c r="A38" s="22"/>
      <c r="B38" s="52" t="s">
        <v>75</v>
      </c>
      <c r="C38" s="52"/>
      <c r="D38" s="52"/>
      <c r="E38" s="29">
        <f>0.75*255</f>
        <v>191.25</v>
      </c>
      <c r="F38" s="22"/>
    </row>
    <row r="39" spans="1:6" ht="14.25" x14ac:dyDescent="0.2">
      <c r="A39" s="22"/>
      <c r="B39" s="52"/>
      <c r="C39" s="52"/>
      <c r="D39" s="52"/>
      <c r="E39" s="29"/>
      <c r="F39" s="22"/>
    </row>
    <row r="40" spans="1:6" ht="14.25" x14ac:dyDescent="0.2">
      <c r="A40" s="22"/>
      <c r="B40" s="52"/>
      <c r="C40" s="52"/>
      <c r="D40" s="52"/>
      <c r="E40" s="29"/>
      <c r="F40" s="22"/>
    </row>
    <row r="41" spans="1:6" ht="14.25" x14ac:dyDescent="0.2">
      <c r="A41" s="22"/>
      <c r="B41" s="52"/>
      <c r="C41" s="52"/>
      <c r="D41" s="52"/>
      <c r="E41" s="29"/>
      <c r="F41" s="22"/>
    </row>
    <row r="42" spans="1:6" ht="14.25" x14ac:dyDescent="0.2">
      <c r="A42" s="22"/>
      <c r="B42" s="52"/>
      <c r="C42" s="52"/>
      <c r="D42" s="52"/>
      <c r="E42" s="29"/>
      <c r="F42" s="22"/>
    </row>
    <row r="43" spans="1:6" ht="14.25" x14ac:dyDescent="0.2">
      <c r="A43" s="22"/>
      <c r="B43" s="52"/>
      <c r="C43" s="52"/>
      <c r="D43" s="52"/>
      <c r="E43" s="29"/>
      <c r="F43" s="22"/>
    </row>
    <row r="44" spans="1:6" ht="14.25" x14ac:dyDescent="0.2">
      <c r="A44" s="22"/>
      <c r="B44" s="52"/>
      <c r="C44" s="52"/>
      <c r="D44" s="52"/>
      <c r="E44" s="29"/>
      <c r="F44" s="22"/>
    </row>
    <row r="45" spans="1:6" ht="14.25" x14ac:dyDescent="0.2">
      <c r="A45" s="22"/>
      <c r="B45" s="52"/>
      <c r="C45" s="52"/>
      <c r="D45" s="52"/>
      <c r="E45" s="29"/>
      <c r="F45" s="22"/>
    </row>
    <row r="46" spans="1:6" ht="14.25" x14ac:dyDescent="0.2">
      <c r="A46" s="22"/>
      <c r="B46" s="52"/>
      <c r="C46" s="52"/>
      <c r="D46" s="52"/>
      <c r="E46" s="29"/>
      <c r="F46" s="22"/>
    </row>
    <row r="47" spans="1:6" ht="14.25" x14ac:dyDescent="0.2">
      <c r="A47" s="22"/>
      <c r="B47" s="52"/>
      <c r="C47" s="52"/>
      <c r="D47" s="52"/>
      <c r="E47" s="29"/>
      <c r="F47" s="22"/>
    </row>
    <row r="48" spans="1:6" ht="14.25" x14ac:dyDescent="0.2">
      <c r="A48" s="22"/>
      <c r="B48" s="52"/>
      <c r="C48" s="52"/>
      <c r="D48" s="52"/>
      <c r="E48" s="29"/>
      <c r="F48" s="22"/>
    </row>
    <row r="49" spans="1:6" ht="14.25" x14ac:dyDescent="0.2">
      <c r="A49" s="22"/>
      <c r="B49" s="52"/>
      <c r="C49" s="52"/>
      <c r="D49" s="52"/>
      <c r="E49" s="29"/>
      <c r="F49" s="22"/>
    </row>
    <row r="50" spans="1:6" ht="14.25" x14ac:dyDescent="0.2">
      <c r="A50" s="22"/>
      <c r="B50" s="52"/>
      <c r="C50" s="52"/>
      <c r="D50" s="52"/>
      <c r="E50" s="29"/>
      <c r="F50" s="22"/>
    </row>
    <row r="51" spans="1:6" ht="14.25" x14ac:dyDescent="0.2">
      <c r="A51" s="22"/>
      <c r="B51" s="52"/>
      <c r="C51" s="52"/>
      <c r="D51" s="52"/>
      <c r="E51" s="29"/>
      <c r="F51" s="22"/>
    </row>
    <row r="52" spans="1:6" ht="14.25" x14ac:dyDescent="0.2">
      <c r="A52" s="22"/>
      <c r="B52" s="52"/>
      <c r="C52" s="52"/>
      <c r="D52" s="52"/>
      <c r="E52" s="29"/>
      <c r="F52" s="22"/>
    </row>
    <row r="53" spans="1:6" ht="14.25" x14ac:dyDescent="0.2">
      <c r="A53" s="22"/>
      <c r="B53" s="52"/>
      <c r="C53" s="52"/>
      <c r="D53" s="52"/>
      <c r="E53" s="29"/>
      <c r="F53" s="22"/>
    </row>
    <row r="54" spans="1:6" ht="14.25" x14ac:dyDescent="0.2">
      <c r="A54" s="22"/>
      <c r="B54" s="52"/>
      <c r="C54" s="52"/>
      <c r="D54" s="52"/>
      <c r="E54" s="29"/>
      <c r="F54" s="22"/>
    </row>
    <row r="55" spans="1:6" ht="14.25" x14ac:dyDescent="0.2">
      <c r="A55" s="22"/>
      <c r="B55" s="52"/>
      <c r="C55" s="52"/>
      <c r="D55" s="52"/>
      <c r="E55" s="29"/>
      <c r="F55" s="22"/>
    </row>
    <row r="56" spans="1:6" ht="14.25" x14ac:dyDescent="0.2">
      <c r="A56" s="22"/>
      <c r="B56" s="52"/>
      <c r="C56" s="52"/>
      <c r="D56" s="52"/>
      <c r="E56" s="29"/>
      <c r="F56" s="22"/>
    </row>
    <row r="57" spans="1:6" ht="14.25" x14ac:dyDescent="0.2">
      <c r="A57" s="22"/>
      <c r="B57" s="52"/>
      <c r="C57" s="52"/>
      <c r="D57" s="52"/>
      <c r="E57" s="29"/>
      <c r="F57" s="22"/>
    </row>
    <row r="58" spans="1:6" ht="14.25" x14ac:dyDescent="0.2">
      <c r="A58" s="22"/>
      <c r="B58" s="52"/>
      <c r="C58" s="52"/>
      <c r="D58" s="52"/>
      <c r="E58" s="29"/>
      <c r="F58" s="22"/>
    </row>
    <row r="59" spans="1:6" ht="14.25" x14ac:dyDescent="0.2">
      <c r="A59" s="22"/>
      <c r="B59" s="52"/>
      <c r="C59" s="52"/>
      <c r="D59" s="52"/>
      <c r="E59" s="29"/>
      <c r="F59" s="22"/>
    </row>
    <row r="60" spans="1:6" ht="14.25" x14ac:dyDescent="0.2">
      <c r="A60" s="22"/>
      <c r="B60" s="52"/>
      <c r="C60" s="52"/>
      <c r="D60" s="52"/>
      <c r="E60" s="29"/>
      <c r="F60" s="22"/>
    </row>
    <row r="61" spans="1:6" ht="14.25" x14ac:dyDescent="0.2">
      <c r="A61" s="22"/>
      <c r="B61" s="52"/>
      <c r="C61" s="52"/>
      <c r="D61" s="52"/>
      <c r="E61" s="29"/>
      <c r="F61" s="22"/>
    </row>
    <row r="62" spans="1:6" ht="14.25" x14ac:dyDescent="0.2">
      <c r="A62" s="22"/>
      <c r="B62" s="52"/>
      <c r="C62" s="52"/>
      <c r="D62" s="52"/>
      <c r="E62" s="29"/>
      <c r="F62" s="22"/>
    </row>
    <row r="63" spans="1:6" ht="14.25" x14ac:dyDescent="0.2">
      <c r="A63" s="22"/>
      <c r="B63" s="52"/>
      <c r="C63" s="52"/>
      <c r="D63" s="52"/>
      <c r="E63" s="29"/>
      <c r="F63" s="22"/>
    </row>
    <row r="64" spans="1:6" ht="14.25" x14ac:dyDescent="0.2">
      <c r="A64" s="22"/>
      <c r="B64" s="52"/>
      <c r="C64" s="52"/>
      <c r="D64" s="52"/>
      <c r="E64" s="29"/>
      <c r="F64" s="22"/>
    </row>
    <row r="65" spans="1:6" ht="14.25" x14ac:dyDescent="0.2">
      <c r="A65" s="22"/>
      <c r="B65" s="52"/>
      <c r="C65" s="52"/>
      <c r="D65" s="52"/>
      <c r="E65" s="29"/>
      <c r="F65" s="22"/>
    </row>
    <row r="66" spans="1:6" ht="14.25" x14ac:dyDescent="0.2">
      <c r="A66" s="22"/>
      <c r="B66" s="52"/>
      <c r="C66" s="52"/>
      <c r="D66" s="52"/>
      <c r="E66" s="29"/>
      <c r="F66" s="22"/>
    </row>
    <row r="67" spans="1:6" ht="14.25" x14ac:dyDescent="0.2">
      <c r="A67" s="22"/>
      <c r="B67" s="52"/>
      <c r="C67" s="52"/>
      <c r="D67" s="52"/>
      <c r="E67" s="29"/>
      <c r="F67" s="22"/>
    </row>
    <row r="68" spans="1:6" ht="13.5" customHeight="1" x14ac:dyDescent="0.2">
      <c r="A68" s="22"/>
      <c r="B68" s="52"/>
      <c r="C68" s="52"/>
      <c r="D68" s="52"/>
      <c r="E68" s="29"/>
      <c r="F68" s="22"/>
    </row>
    <row r="69" spans="1:6" ht="13.5" customHeight="1" x14ac:dyDescent="0.2">
      <c r="A69" s="22"/>
      <c r="B69" s="26" t="s">
        <v>19</v>
      </c>
      <c r="C69" s="27"/>
      <c r="D69" s="27"/>
      <c r="E69" s="30">
        <f>SUM(E33:E68)</f>
        <v>293.25</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293.25</v>
      </c>
      <c r="F72" s="22"/>
    </row>
    <row r="73" spans="1:6" ht="13.5" customHeight="1" x14ac:dyDescent="0.2">
      <c r="A73" s="22"/>
      <c r="B73" s="27" t="s">
        <v>5</v>
      </c>
      <c r="C73" s="32">
        <v>0.05</v>
      </c>
      <c r="D73" s="27"/>
      <c r="E73" s="36">
        <f>ROUND(E72*C73,2)</f>
        <v>14.66</v>
      </c>
      <c r="F73" s="22"/>
    </row>
    <row r="74" spans="1:6" ht="13.5" customHeight="1" x14ac:dyDescent="0.2">
      <c r="A74" s="22"/>
      <c r="B74" s="27" t="s">
        <v>4</v>
      </c>
      <c r="C74" s="43">
        <v>9.9750000000000005E-2</v>
      </c>
      <c r="D74" s="27"/>
      <c r="E74" s="44">
        <f>ROUND(E72*C74,2)</f>
        <v>29.25</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337.16</v>
      </c>
      <c r="F76" s="22"/>
    </row>
    <row r="77" spans="1:6" ht="15.75" thickTop="1" x14ac:dyDescent="0.2">
      <c r="A77" s="22"/>
      <c r="B77" s="56"/>
      <c r="C77" s="56"/>
      <c r="D77" s="56"/>
      <c r="E77" s="37"/>
      <c r="F77" s="22"/>
    </row>
    <row r="78" spans="1:6" ht="15" x14ac:dyDescent="0.2">
      <c r="A78" s="22"/>
      <c r="B78" s="53" t="s">
        <v>22</v>
      </c>
      <c r="C78" s="53"/>
      <c r="D78" s="53"/>
      <c r="E78" s="37">
        <v>0</v>
      </c>
      <c r="F78" s="22"/>
    </row>
    <row r="79" spans="1:6" ht="15" x14ac:dyDescent="0.2">
      <c r="A79" s="22"/>
      <c r="B79" s="56"/>
      <c r="C79" s="56"/>
      <c r="D79" s="56"/>
      <c r="E79" s="37"/>
      <c r="F79" s="22"/>
    </row>
    <row r="80" spans="1:6" ht="19.5" customHeight="1" x14ac:dyDescent="0.2">
      <c r="A80" s="22"/>
      <c r="B80" s="38" t="s">
        <v>21</v>
      </c>
      <c r="C80" s="39"/>
      <c r="D80" s="39"/>
      <c r="E80" s="40">
        <f>E76-E78</f>
        <v>337.16</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0"/>
      <c r="C83" s="50"/>
      <c r="D83" s="50"/>
      <c r="E83" s="50"/>
      <c r="F83" s="22"/>
    </row>
    <row r="84" spans="1:6" ht="14.25" x14ac:dyDescent="0.2">
      <c r="A84" s="58" t="s">
        <v>44</v>
      </c>
      <c r="B84" s="58"/>
      <c r="C84" s="58"/>
      <c r="D84" s="58"/>
      <c r="E84" s="58"/>
      <c r="F84" s="58"/>
    </row>
    <row r="85" spans="1:6" ht="14.25" x14ac:dyDescent="0.2">
      <c r="A85" s="54" t="s">
        <v>45</v>
      </c>
      <c r="B85" s="54"/>
      <c r="C85" s="54"/>
      <c r="D85" s="54"/>
      <c r="E85" s="54"/>
      <c r="F85" s="54"/>
    </row>
    <row r="86" spans="1:6" x14ac:dyDescent="0.2">
      <c r="A86" s="22"/>
      <c r="B86" s="22"/>
      <c r="C86" s="22"/>
      <c r="D86" s="22"/>
      <c r="E86" s="22"/>
      <c r="F86" s="22"/>
    </row>
    <row r="87" spans="1:6" x14ac:dyDescent="0.2">
      <c r="A87" s="22"/>
      <c r="B87" s="51"/>
      <c r="C87" s="51"/>
      <c r="D87" s="51"/>
      <c r="E87" s="51"/>
      <c r="F87" s="22"/>
    </row>
    <row r="88" spans="1:6" ht="15" x14ac:dyDescent="0.2">
      <c r="A88" s="57" t="s">
        <v>7</v>
      </c>
      <c r="B88" s="57"/>
      <c r="C88" s="57"/>
      <c r="D88" s="57"/>
      <c r="E88" s="57"/>
      <c r="F88" s="57"/>
    </row>
    <row r="90" spans="1:6" ht="39.75" customHeight="1" x14ac:dyDescent="0.2">
      <c r="B90" s="48"/>
      <c r="C90" s="49"/>
      <c r="D90" s="49"/>
    </row>
    <row r="91" spans="1:6" ht="13.5" customHeight="1" x14ac:dyDescent="0.2"/>
    <row r="92" spans="1:6" x14ac:dyDescent="0.2">
      <c r="B92" s="17"/>
      <c r="C92" s="17"/>
      <c r="D92" s="17"/>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5649510B-B8B7-4E9B-891B-DF7C01CA92E4}">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1543-4EDB-4370-9891-D85843CF2940}">
  <sheetPr>
    <pageSetUpPr fitToPage="1"/>
  </sheetPr>
  <dimension ref="A12:F92"/>
  <sheetViews>
    <sheetView view="pageBreakPreview" topLeftCell="A43" zoomScale="80" zoomScaleNormal="100" zoomScaleSheetLayoutView="80" workbookViewId="0">
      <selection activeCell="B38" sqref="B38:D3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76</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57</v>
      </c>
      <c r="C24" s="22"/>
      <c r="D24" s="22"/>
      <c r="E24" s="22"/>
      <c r="F24" s="22"/>
    </row>
    <row r="25" spans="1:6" ht="15" x14ac:dyDescent="0.2">
      <c r="A25" s="18"/>
      <c r="B25" s="26" t="s">
        <v>56</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77</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x14ac:dyDescent="0.2">
      <c r="A31" s="18"/>
      <c r="B31" s="19"/>
      <c r="C31" s="18"/>
      <c r="D31" s="18"/>
      <c r="E31" s="18"/>
    </row>
    <row r="32" spans="1:6" ht="14.25" x14ac:dyDescent="0.2">
      <c r="A32" s="22"/>
      <c r="B32" s="23" t="s">
        <v>6</v>
      </c>
      <c r="C32" s="23"/>
      <c r="D32" s="23"/>
      <c r="E32" s="29"/>
      <c r="F32" s="22"/>
    </row>
    <row r="33" spans="1:6" ht="14.25" x14ac:dyDescent="0.2">
      <c r="A33" s="22"/>
      <c r="B33" s="52"/>
      <c r="C33" s="52"/>
      <c r="D33" s="52"/>
      <c r="E33" s="29"/>
      <c r="F33" s="22"/>
    </row>
    <row r="34" spans="1:6" ht="14.25" x14ac:dyDescent="0.2">
      <c r="A34" s="22"/>
      <c r="B34" s="52"/>
      <c r="C34" s="52"/>
      <c r="D34" s="52"/>
      <c r="E34" s="29"/>
      <c r="F34" s="22"/>
    </row>
    <row r="35" spans="1:6" ht="31.5" customHeight="1" x14ac:dyDescent="0.2">
      <c r="A35" s="22"/>
      <c r="B35" s="52" t="s">
        <v>78</v>
      </c>
      <c r="C35" s="52"/>
      <c r="D35" s="52"/>
      <c r="E35" s="29">
        <f>1.75*255</f>
        <v>446.25</v>
      </c>
      <c r="F35" s="22"/>
    </row>
    <row r="36" spans="1:6" ht="14.25" x14ac:dyDescent="0.2">
      <c r="A36" s="22"/>
      <c r="B36" s="52"/>
      <c r="C36" s="52"/>
      <c r="D36" s="52"/>
      <c r="E36" s="29"/>
      <c r="F36" s="22"/>
    </row>
    <row r="37" spans="1:6" ht="14.25" x14ac:dyDescent="0.2">
      <c r="A37" s="22"/>
      <c r="B37" s="52"/>
      <c r="C37" s="52"/>
      <c r="D37" s="52"/>
      <c r="E37" s="29"/>
      <c r="F37" s="22"/>
    </row>
    <row r="38" spans="1:6" ht="14.25" x14ac:dyDescent="0.2">
      <c r="A38" s="22"/>
      <c r="B38" s="52"/>
      <c r="C38" s="52"/>
      <c r="D38" s="52"/>
      <c r="E38" s="29"/>
      <c r="F38" s="22"/>
    </row>
    <row r="39" spans="1:6" ht="14.25" x14ac:dyDescent="0.2">
      <c r="A39" s="22"/>
      <c r="B39" s="52"/>
      <c r="C39" s="52"/>
      <c r="D39" s="52"/>
      <c r="E39" s="29"/>
      <c r="F39" s="22"/>
    </row>
    <row r="40" spans="1:6" ht="14.25" x14ac:dyDescent="0.2">
      <c r="A40" s="22"/>
      <c r="B40" s="52"/>
      <c r="C40" s="52"/>
      <c r="D40" s="52"/>
      <c r="E40" s="29"/>
      <c r="F40" s="22"/>
    </row>
    <row r="41" spans="1:6" ht="14.25" x14ac:dyDescent="0.2">
      <c r="A41" s="22"/>
      <c r="B41" s="52"/>
      <c r="C41" s="52"/>
      <c r="D41" s="52"/>
      <c r="E41" s="29"/>
      <c r="F41" s="22"/>
    </row>
    <row r="42" spans="1:6" ht="14.25" x14ac:dyDescent="0.2">
      <c r="A42" s="22"/>
      <c r="B42" s="52"/>
      <c r="C42" s="52"/>
      <c r="D42" s="52"/>
      <c r="E42" s="29"/>
      <c r="F42" s="22"/>
    </row>
    <row r="43" spans="1:6" ht="14.25" x14ac:dyDescent="0.2">
      <c r="A43" s="22"/>
      <c r="B43" s="52"/>
      <c r="C43" s="52"/>
      <c r="D43" s="52"/>
      <c r="E43" s="29"/>
      <c r="F43" s="22"/>
    </row>
    <row r="44" spans="1:6" ht="14.25" x14ac:dyDescent="0.2">
      <c r="A44" s="22"/>
      <c r="B44" s="52"/>
      <c r="C44" s="52"/>
      <c r="D44" s="52"/>
      <c r="E44" s="29"/>
      <c r="F44" s="22"/>
    </row>
    <row r="45" spans="1:6" ht="14.25" x14ac:dyDescent="0.2">
      <c r="A45" s="22"/>
      <c r="B45" s="52"/>
      <c r="C45" s="52"/>
      <c r="D45" s="52"/>
      <c r="E45" s="29"/>
      <c r="F45" s="22"/>
    </row>
    <row r="46" spans="1:6" ht="14.25" x14ac:dyDescent="0.2">
      <c r="A46" s="22"/>
      <c r="B46" s="52"/>
      <c r="C46" s="52"/>
      <c r="D46" s="52"/>
      <c r="E46" s="29"/>
      <c r="F46" s="22"/>
    </row>
    <row r="47" spans="1:6" ht="14.25" x14ac:dyDescent="0.2">
      <c r="A47" s="22"/>
      <c r="B47" s="52"/>
      <c r="C47" s="52"/>
      <c r="D47" s="52"/>
      <c r="E47" s="29"/>
      <c r="F47" s="22"/>
    </row>
    <row r="48" spans="1:6" ht="14.25" x14ac:dyDescent="0.2">
      <c r="A48" s="22"/>
      <c r="B48" s="52"/>
      <c r="C48" s="52"/>
      <c r="D48" s="52"/>
      <c r="E48" s="29"/>
      <c r="F48" s="22"/>
    </row>
    <row r="49" spans="1:6" ht="14.25" x14ac:dyDescent="0.2">
      <c r="A49" s="22"/>
      <c r="B49" s="52"/>
      <c r="C49" s="52"/>
      <c r="D49" s="52"/>
      <c r="E49" s="29"/>
      <c r="F49" s="22"/>
    </row>
    <row r="50" spans="1:6" ht="14.25" x14ac:dyDescent="0.2">
      <c r="A50" s="22"/>
      <c r="B50" s="52"/>
      <c r="C50" s="52"/>
      <c r="D50" s="52"/>
      <c r="E50" s="29"/>
      <c r="F50" s="22"/>
    </row>
    <row r="51" spans="1:6" ht="14.25" x14ac:dyDescent="0.2">
      <c r="A51" s="22"/>
      <c r="B51" s="52"/>
      <c r="C51" s="52"/>
      <c r="D51" s="52"/>
      <c r="E51" s="29"/>
      <c r="F51" s="22"/>
    </row>
    <row r="52" spans="1:6" ht="14.25" x14ac:dyDescent="0.2">
      <c r="A52" s="22"/>
      <c r="B52" s="52"/>
      <c r="C52" s="52"/>
      <c r="D52" s="52"/>
      <c r="E52" s="29"/>
      <c r="F52" s="22"/>
    </row>
    <row r="53" spans="1:6" ht="14.25" x14ac:dyDescent="0.2">
      <c r="A53" s="22"/>
      <c r="B53" s="52"/>
      <c r="C53" s="52"/>
      <c r="D53" s="52"/>
      <c r="E53" s="29"/>
      <c r="F53" s="22"/>
    </row>
    <row r="54" spans="1:6" ht="14.25" x14ac:dyDescent="0.2">
      <c r="A54" s="22"/>
      <c r="B54" s="52"/>
      <c r="C54" s="52"/>
      <c r="D54" s="52"/>
      <c r="E54" s="29"/>
      <c r="F54" s="22"/>
    </row>
    <row r="55" spans="1:6" ht="14.25" x14ac:dyDescent="0.2">
      <c r="A55" s="22"/>
      <c r="B55" s="52"/>
      <c r="C55" s="52"/>
      <c r="D55" s="52"/>
      <c r="E55" s="29"/>
      <c r="F55" s="22"/>
    </row>
    <row r="56" spans="1:6" ht="14.25" x14ac:dyDescent="0.2">
      <c r="A56" s="22"/>
      <c r="B56" s="52"/>
      <c r="C56" s="52"/>
      <c r="D56" s="52"/>
      <c r="E56" s="29"/>
      <c r="F56" s="22"/>
    </row>
    <row r="57" spans="1:6" ht="14.25" x14ac:dyDescent="0.2">
      <c r="A57" s="22"/>
      <c r="B57" s="52"/>
      <c r="C57" s="52"/>
      <c r="D57" s="52"/>
      <c r="E57" s="29"/>
      <c r="F57" s="22"/>
    </row>
    <row r="58" spans="1:6" ht="14.25" x14ac:dyDescent="0.2">
      <c r="A58" s="22"/>
      <c r="B58" s="52"/>
      <c r="C58" s="52"/>
      <c r="D58" s="52"/>
      <c r="E58" s="29"/>
      <c r="F58" s="22"/>
    </row>
    <row r="59" spans="1:6" ht="14.25" x14ac:dyDescent="0.2">
      <c r="A59" s="22"/>
      <c r="B59" s="52"/>
      <c r="C59" s="52"/>
      <c r="D59" s="52"/>
      <c r="E59" s="29"/>
      <c r="F59" s="22"/>
    </row>
    <row r="60" spans="1:6" ht="14.25" x14ac:dyDescent="0.2">
      <c r="A60" s="22"/>
      <c r="B60" s="52"/>
      <c r="C60" s="52"/>
      <c r="D60" s="52"/>
      <c r="E60" s="29"/>
      <c r="F60" s="22"/>
    </row>
    <row r="61" spans="1:6" ht="14.25" x14ac:dyDescent="0.2">
      <c r="A61" s="22"/>
      <c r="B61" s="52"/>
      <c r="C61" s="52"/>
      <c r="D61" s="52"/>
      <c r="E61" s="29"/>
      <c r="F61" s="22"/>
    </row>
    <row r="62" spans="1:6" ht="14.25" x14ac:dyDescent="0.2">
      <c r="A62" s="22"/>
      <c r="B62" s="52"/>
      <c r="C62" s="52"/>
      <c r="D62" s="52"/>
      <c r="E62" s="29"/>
      <c r="F62" s="22"/>
    </row>
    <row r="63" spans="1:6" ht="14.25" x14ac:dyDescent="0.2">
      <c r="A63" s="22"/>
      <c r="B63" s="52"/>
      <c r="C63" s="52"/>
      <c r="D63" s="52"/>
      <c r="E63" s="29"/>
      <c r="F63" s="22"/>
    </row>
    <row r="64" spans="1:6" ht="14.25" x14ac:dyDescent="0.2">
      <c r="A64" s="22"/>
      <c r="B64" s="52"/>
      <c r="C64" s="52"/>
      <c r="D64" s="52"/>
      <c r="E64" s="29"/>
      <c r="F64" s="22"/>
    </row>
    <row r="65" spans="1:6" ht="14.25" x14ac:dyDescent="0.2">
      <c r="A65" s="22"/>
      <c r="B65" s="52"/>
      <c r="C65" s="52"/>
      <c r="D65" s="52"/>
      <c r="E65" s="29"/>
      <c r="F65" s="22"/>
    </row>
    <row r="66" spans="1:6" ht="14.25" x14ac:dyDescent="0.2">
      <c r="A66" s="22"/>
      <c r="B66" s="52"/>
      <c r="C66" s="52"/>
      <c r="D66" s="52"/>
      <c r="E66" s="29"/>
      <c r="F66" s="22"/>
    </row>
    <row r="67" spans="1:6" ht="14.25" x14ac:dyDescent="0.2">
      <c r="A67" s="22"/>
      <c r="B67" s="52"/>
      <c r="C67" s="52"/>
      <c r="D67" s="52"/>
      <c r="E67" s="29"/>
      <c r="F67" s="22"/>
    </row>
    <row r="68" spans="1:6" ht="13.5" customHeight="1" x14ac:dyDescent="0.2">
      <c r="A68" s="22"/>
      <c r="B68" s="52"/>
      <c r="C68" s="52"/>
      <c r="D68" s="52"/>
      <c r="E68" s="29"/>
      <c r="F68" s="22"/>
    </row>
    <row r="69" spans="1:6" ht="13.5" customHeight="1" x14ac:dyDescent="0.2">
      <c r="A69" s="22"/>
      <c r="B69" s="26" t="s">
        <v>19</v>
      </c>
      <c r="C69" s="27"/>
      <c r="D69" s="27"/>
      <c r="E69" s="30">
        <f>SUM(E33:E68)</f>
        <v>446.25</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446.25</v>
      </c>
      <c r="F72" s="22"/>
    </row>
    <row r="73" spans="1:6" ht="13.5" customHeight="1" x14ac:dyDescent="0.2">
      <c r="A73" s="22"/>
      <c r="B73" s="27" t="s">
        <v>5</v>
      </c>
      <c r="C73" s="32">
        <v>0.05</v>
      </c>
      <c r="D73" s="27"/>
      <c r="E73" s="36">
        <f>ROUND(E72*C73,2)</f>
        <v>22.31</v>
      </c>
      <c r="F73" s="22"/>
    </row>
    <row r="74" spans="1:6" ht="13.5" customHeight="1" x14ac:dyDescent="0.2">
      <c r="A74" s="22"/>
      <c r="B74" s="27" t="s">
        <v>4</v>
      </c>
      <c r="C74" s="43">
        <v>9.9750000000000005E-2</v>
      </c>
      <c r="D74" s="27"/>
      <c r="E74" s="44">
        <f>ROUND(E72*C74,2)</f>
        <v>44.51</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513.07000000000005</v>
      </c>
      <c r="F76" s="22"/>
    </row>
    <row r="77" spans="1:6" ht="15.75" thickTop="1" x14ac:dyDescent="0.2">
      <c r="A77" s="22"/>
      <c r="B77" s="56"/>
      <c r="C77" s="56"/>
      <c r="D77" s="56"/>
      <c r="E77" s="37"/>
      <c r="F77" s="22"/>
    </row>
    <row r="78" spans="1:6" ht="15" x14ac:dyDescent="0.2">
      <c r="A78" s="22"/>
      <c r="B78" s="53" t="s">
        <v>22</v>
      </c>
      <c r="C78" s="53"/>
      <c r="D78" s="53"/>
      <c r="E78" s="37">
        <v>0</v>
      </c>
      <c r="F78" s="22"/>
    </row>
    <row r="79" spans="1:6" ht="15" x14ac:dyDescent="0.2">
      <c r="A79" s="22"/>
      <c r="B79" s="56"/>
      <c r="C79" s="56"/>
      <c r="D79" s="56"/>
      <c r="E79" s="37"/>
      <c r="F79" s="22"/>
    </row>
    <row r="80" spans="1:6" ht="19.5" customHeight="1" x14ac:dyDescent="0.2">
      <c r="A80" s="22"/>
      <c r="B80" s="38" t="s">
        <v>21</v>
      </c>
      <c r="C80" s="39"/>
      <c r="D80" s="39"/>
      <c r="E80" s="40">
        <f>E76-E78</f>
        <v>513.07000000000005</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0"/>
      <c r="C83" s="50"/>
      <c r="D83" s="50"/>
      <c r="E83" s="50"/>
      <c r="F83" s="22"/>
    </row>
    <row r="84" spans="1:6" ht="14.25" x14ac:dyDescent="0.2">
      <c r="A84" s="58" t="s">
        <v>44</v>
      </c>
      <c r="B84" s="58"/>
      <c r="C84" s="58"/>
      <c r="D84" s="58"/>
      <c r="E84" s="58"/>
      <c r="F84" s="58"/>
    </row>
    <row r="85" spans="1:6" ht="14.25" x14ac:dyDescent="0.2">
      <c r="A85" s="54" t="s">
        <v>45</v>
      </c>
      <c r="B85" s="54"/>
      <c r="C85" s="54"/>
      <c r="D85" s="54"/>
      <c r="E85" s="54"/>
      <c r="F85" s="54"/>
    </row>
    <row r="86" spans="1:6" x14ac:dyDescent="0.2">
      <c r="A86" s="22"/>
      <c r="B86" s="22"/>
      <c r="C86" s="22"/>
      <c r="D86" s="22"/>
      <c r="E86" s="22"/>
      <c r="F86" s="22"/>
    </row>
    <row r="87" spans="1:6" x14ac:dyDescent="0.2">
      <c r="A87" s="22"/>
      <c r="B87" s="51"/>
      <c r="C87" s="51"/>
      <c r="D87" s="51"/>
      <c r="E87" s="51"/>
      <c r="F87" s="22"/>
    </row>
    <row r="88" spans="1:6" ht="15" x14ac:dyDescent="0.2">
      <c r="A88" s="57" t="s">
        <v>7</v>
      </c>
      <c r="B88" s="57"/>
      <c r="C88" s="57"/>
      <c r="D88" s="57"/>
      <c r="E88" s="57"/>
      <c r="F88" s="57"/>
    </row>
    <row r="90" spans="1:6" ht="39.75" customHeight="1" x14ac:dyDescent="0.2">
      <c r="B90" s="48"/>
      <c r="C90" s="49"/>
      <c r="D90" s="49"/>
    </row>
    <row r="91" spans="1:6" ht="13.5" customHeight="1" x14ac:dyDescent="0.2"/>
    <row r="92" spans="1:6" x14ac:dyDescent="0.2">
      <c r="B92" s="17"/>
      <c r="C92" s="17"/>
      <c r="D92" s="17"/>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6A1BC8FA-1AF1-46F4-9D71-E157DF256A33}">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21CC7-26D0-4638-BD71-B36050919D71}">
  <sheetPr>
    <pageSetUpPr fitToPage="1"/>
  </sheetPr>
  <dimension ref="A12:F92"/>
  <sheetViews>
    <sheetView view="pageBreakPreview" topLeftCell="A7" zoomScale="80" zoomScaleNormal="100" zoomScaleSheetLayoutView="80" workbookViewId="0">
      <selection activeCell="E36" sqref="E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76</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57</v>
      </c>
      <c r="C24" s="22"/>
      <c r="D24" s="22"/>
      <c r="E24" s="22"/>
      <c r="F24" s="22"/>
    </row>
    <row r="25" spans="1:6" ht="15" x14ac:dyDescent="0.2">
      <c r="A25" s="18"/>
      <c r="B25" s="26" t="s">
        <v>56</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79</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x14ac:dyDescent="0.2">
      <c r="A31" s="18"/>
      <c r="B31" s="19"/>
      <c r="C31" s="18"/>
      <c r="D31" s="18"/>
      <c r="E31" s="18"/>
    </row>
    <row r="32" spans="1:6" ht="14.25" x14ac:dyDescent="0.2">
      <c r="A32" s="22"/>
      <c r="B32" s="23" t="s">
        <v>6</v>
      </c>
      <c r="C32" s="23"/>
      <c r="D32" s="23"/>
      <c r="E32" s="29"/>
      <c r="F32" s="22"/>
    </row>
    <row r="33" spans="1:6" ht="14.25" x14ac:dyDescent="0.2">
      <c r="A33" s="22"/>
      <c r="B33" s="52"/>
      <c r="C33" s="52"/>
      <c r="D33" s="52"/>
      <c r="E33" s="29"/>
      <c r="F33" s="22"/>
    </row>
    <row r="34" spans="1:6" ht="14.25" x14ac:dyDescent="0.2">
      <c r="A34" s="22"/>
      <c r="B34" s="52"/>
      <c r="C34" s="52"/>
      <c r="D34" s="52"/>
      <c r="E34" s="29"/>
      <c r="F34" s="22"/>
    </row>
    <row r="35" spans="1:6" ht="46.5" customHeight="1" x14ac:dyDescent="0.2">
      <c r="A35" s="22"/>
      <c r="B35" s="52" t="s">
        <v>80</v>
      </c>
      <c r="C35" s="52"/>
      <c r="D35" s="52"/>
      <c r="E35" s="29">
        <f>4*255</f>
        <v>1020</v>
      </c>
      <c r="F35" s="22"/>
    </row>
    <row r="36" spans="1:6" ht="14.25" x14ac:dyDescent="0.2">
      <c r="A36" s="22"/>
      <c r="B36" s="52"/>
      <c r="C36" s="52"/>
      <c r="D36" s="52"/>
      <c r="E36" s="29"/>
      <c r="F36" s="22"/>
    </row>
    <row r="37" spans="1:6" ht="14.25" x14ac:dyDescent="0.2">
      <c r="A37" s="22"/>
      <c r="B37" s="52"/>
      <c r="C37" s="52"/>
      <c r="D37" s="52"/>
      <c r="E37" s="29"/>
      <c r="F37" s="22"/>
    </row>
    <row r="38" spans="1:6" ht="14.25" x14ac:dyDescent="0.2">
      <c r="A38" s="22"/>
      <c r="B38" s="52"/>
      <c r="C38" s="52"/>
      <c r="D38" s="52"/>
      <c r="E38" s="29"/>
      <c r="F38" s="22"/>
    </row>
    <row r="39" spans="1:6" ht="14.25" x14ac:dyDescent="0.2">
      <c r="A39" s="22"/>
      <c r="B39" s="52"/>
      <c r="C39" s="52"/>
      <c r="D39" s="52"/>
      <c r="E39" s="29"/>
      <c r="F39" s="22"/>
    </row>
    <row r="40" spans="1:6" ht="14.25" x14ac:dyDescent="0.2">
      <c r="A40" s="22"/>
      <c r="B40" s="52"/>
      <c r="C40" s="52"/>
      <c r="D40" s="52"/>
      <c r="E40" s="29"/>
      <c r="F40" s="22"/>
    </row>
    <row r="41" spans="1:6" ht="14.25" x14ac:dyDescent="0.2">
      <c r="A41" s="22"/>
      <c r="B41" s="52"/>
      <c r="C41" s="52"/>
      <c r="D41" s="52"/>
      <c r="E41" s="29"/>
      <c r="F41" s="22"/>
    </row>
    <row r="42" spans="1:6" ht="14.25" x14ac:dyDescent="0.2">
      <c r="A42" s="22"/>
      <c r="B42" s="52"/>
      <c r="C42" s="52"/>
      <c r="D42" s="52"/>
      <c r="E42" s="29"/>
      <c r="F42" s="22"/>
    </row>
    <row r="43" spans="1:6" ht="14.25" x14ac:dyDescent="0.2">
      <c r="A43" s="22"/>
      <c r="B43" s="52"/>
      <c r="C43" s="52"/>
      <c r="D43" s="52"/>
      <c r="E43" s="29"/>
      <c r="F43" s="22"/>
    </row>
    <row r="44" spans="1:6" ht="14.25" x14ac:dyDescent="0.2">
      <c r="A44" s="22"/>
      <c r="B44" s="52"/>
      <c r="C44" s="52"/>
      <c r="D44" s="52"/>
      <c r="E44" s="29"/>
      <c r="F44" s="22"/>
    </row>
    <row r="45" spans="1:6" ht="14.25" x14ac:dyDescent="0.2">
      <c r="A45" s="22"/>
      <c r="B45" s="52"/>
      <c r="C45" s="52"/>
      <c r="D45" s="52"/>
      <c r="E45" s="29"/>
      <c r="F45" s="22"/>
    </row>
    <row r="46" spans="1:6" ht="14.25" x14ac:dyDescent="0.2">
      <c r="A46" s="22"/>
      <c r="B46" s="52"/>
      <c r="C46" s="52"/>
      <c r="D46" s="52"/>
      <c r="E46" s="29"/>
      <c r="F46" s="22"/>
    </row>
    <row r="47" spans="1:6" ht="14.25" x14ac:dyDescent="0.2">
      <c r="A47" s="22"/>
      <c r="B47" s="52"/>
      <c r="C47" s="52"/>
      <c r="D47" s="52"/>
      <c r="E47" s="29"/>
      <c r="F47" s="22"/>
    </row>
    <row r="48" spans="1:6" ht="14.25" x14ac:dyDescent="0.2">
      <c r="A48" s="22"/>
      <c r="B48" s="52"/>
      <c r="C48" s="52"/>
      <c r="D48" s="52"/>
      <c r="E48" s="29"/>
      <c r="F48" s="22"/>
    </row>
    <row r="49" spans="1:6" ht="14.25" x14ac:dyDescent="0.2">
      <c r="A49" s="22"/>
      <c r="B49" s="52"/>
      <c r="C49" s="52"/>
      <c r="D49" s="52"/>
      <c r="E49" s="29"/>
      <c r="F49" s="22"/>
    </row>
    <row r="50" spans="1:6" ht="14.25" x14ac:dyDescent="0.2">
      <c r="A50" s="22"/>
      <c r="B50" s="52"/>
      <c r="C50" s="52"/>
      <c r="D50" s="52"/>
      <c r="E50" s="29"/>
      <c r="F50" s="22"/>
    </row>
    <row r="51" spans="1:6" ht="14.25" x14ac:dyDescent="0.2">
      <c r="A51" s="22"/>
      <c r="B51" s="52"/>
      <c r="C51" s="52"/>
      <c r="D51" s="52"/>
      <c r="E51" s="29"/>
      <c r="F51" s="22"/>
    </row>
    <row r="52" spans="1:6" ht="14.25" x14ac:dyDescent="0.2">
      <c r="A52" s="22"/>
      <c r="B52" s="52"/>
      <c r="C52" s="52"/>
      <c r="D52" s="52"/>
      <c r="E52" s="29"/>
      <c r="F52" s="22"/>
    </row>
    <row r="53" spans="1:6" ht="14.25" x14ac:dyDescent="0.2">
      <c r="A53" s="22"/>
      <c r="B53" s="52"/>
      <c r="C53" s="52"/>
      <c r="D53" s="52"/>
      <c r="E53" s="29"/>
      <c r="F53" s="22"/>
    </row>
    <row r="54" spans="1:6" ht="14.25" x14ac:dyDescent="0.2">
      <c r="A54" s="22"/>
      <c r="B54" s="52"/>
      <c r="C54" s="52"/>
      <c r="D54" s="52"/>
      <c r="E54" s="29"/>
      <c r="F54" s="22"/>
    </row>
    <row r="55" spans="1:6" ht="14.25" x14ac:dyDescent="0.2">
      <c r="A55" s="22"/>
      <c r="B55" s="52"/>
      <c r="C55" s="52"/>
      <c r="D55" s="52"/>
      <c r="E55" s="29"/>
      <c r="F55" s="22"/>
    </row>
    <row r="56" spans="1:6" ht="14.25" x14ac:dyDescent="0.2">
      <c r="A56" s="22"/>
      <c r="B56" s="52"/>
      <c r="C56" s="52"/>
      <c r="D56" s="52"/>
      <c r="E56" s="29"/>
      <c r="F56" s="22"/>
    </row>
    <row r="57" spans="1:6" ht="14.25" x14ac:dyDescent="0.2">
      <c r="A57" s="22"/>
      <c r="B57" s="52"/>
      <c r="C57" s="52"/>
      <c r="D57" s="52"/>
      <c r="E57" s="29"/>
      <c r="F57" s="22"/>
    </row>
    <row r="58" spans="1:6" ht="14.25" x14ac:dyDescent="0.2">
      <c r="A58" s="22"/>
      <c r="B58" s="52"/>
      <c r="C58" s="52"/>
      <c r="D58" s="52"/>
      <c r="E58" s="29"/>
      <c r="F58" s="22"/>
    </row>
    <row r="59" spans="1:6" ht="14.25" x14ac:dyDescent="0.2">
      <c r="A59" s="22"/>
      <c r="B59" s="52"/>
      <c r="C59" s="52"/>
      <c r="D59" s="52"/>
      <c r="E59" s="29"/>
      <c r="F59" s="22"/>
    </row>
    <row r="60" spans="1:6" ht="14.25" x14ac:dyDescent="0.2">
      <c r="A60" s="22"/>
      <c r="B60" s="52"/>
      <c r="C60" s="52"/>
      <c r="D60" s="52"/>
      <c r="E60" s="29"/>
      <c r="F60" s="22"/>
    </row>
    <row r="61" spans="1:6" ht="14.25" x14ac:dyDescent="0.2">
      <c r="A61" s="22"/>
      <c r="B61" s="52"/>
      <c r="C61" s="52"/>
      <c r="D61" s="52"/>
      <c r="E61" s="29"/>
      <c r="F61" s="22"/>
    </row>
    <row r="62" spans="1:6" ht="14.25" x14ac:dyDescent="0.2">
      <c r="A62" s="22"/>
      <c r="B62" s="52"/>
      <c r="C62" s="52"/>
      <c r="D62" s="52"/>
      <c r="E62" s="29"/>
      <c r="F62" s="22"/>
    </row>
    <row r="63" spans="1:6" ht="14.25" x14ac:dyDescent="0.2">
      <c r="A63" s="22"/>
      <c r="B63" s="52"/>
      <c r="C63" s="52"/>
      <c r="D63" s="52"/>
      <c r="E63" s="29"/>
      <c r="F63" s="22"/>
    </row>
    <row r="64" spans="1:6" ht="14.25" x14ac:dyDescent="0.2">
      <c r="A64" s="22"/>
      <c r="B64" s="52"/>
      <c r="C64" s="52"/>
      <c r="D64" s="52"/>
      <c r="E64" s="29"/>
      <c r="F64" s="22"/>
    </row>
    <row r="65" spans="1:6" ht="14.25" x14ac:dyDescent="0.2">
      <c r="A65" s="22"/>
      <c r="B65" s="52"/>
      <c r="C65" s="52"/>
      <c r="D65" s="52"/>
      <c r="E65" s="29"/>
      <c r="F65" s="22"/>
    </row>
    <row r="66" spans="1:6" ht="14.25" x14ac:dyDescent="0.2">
      <c r="A66" s="22"/>
      <c r="B66" s="52"/>
      <c r="C66" s="52"/>
      <c r="D66" s="52"/>
      <c r="E66" s="29"/>
      <c r="F66" s="22"/>
    </row>
    <row r="67" spans="1:6" ht="14.25" x14ac:dyDescent="0.2">
      <c r="A67" s="22"/>
      <c r="B67" s="52"/>
      <c r="C67" s="52"/>
      <c r="D67" s="52"/>
      <c r="E67" s="29"/>
      <c r="F67" s="22"/>
    </row>
    <row r="68" spans="1:6" ht="13.5" customHeight="1" x14ac:dyDescent="0.2">
      <c r="A68" s="22"/>
      <c r="B68" s="52"/>
      <c r="C68" s="52"/>
      <c r="D68" s="52"/>
      <c r="E68" s="29"/>
      <c r="F68" s="22"/>
    </row>
    <row r="69" spans="1:6" ht="13.5" customHeight="1" x14ac:dyDescent="0.2">
      <c r="A69" s="22"/>
      <c r="B69" s="26" t="s">
        <v>19</v>
      </c>
      <c r="C69" s="27"/>
      <c r="D69" s="27"/>
      <c r="E69" s="30">
        <f>SUM(E33:E68)</f>
        <v>1020</v>
      </c>
      <c r="F69" s="22"/>
    </row>
    <row r="70" spans="1:6" ht="13.5" customHeight="1" x14ac:dyDescent="0.2">
      <c r="A70" s="22"/>
      <c r="B70" s="35" t="s">
        <v>16</v>
      </c>
      <c r="C70" s="27"/>
      <c r="D70" s="27"/>
      <c r="E70" s="31">
        <v>0</v>
      </c>
      <c r="F70" s="22"/>
    </row>
    <row r="71" spans="1:6" ht="13.5" customHeight="1" x14ac:dyDescent="0.2">
      <c r="A71" s="22"/>
      <c r="B71" s="35" t="s">
        <v>17</v>
      </c>
      <c r="C71" s="27"/>
      <c r="D71" s="27"/>
      <c r="E71" s="31">
        <v>0</v>
      </c>
      <c r="F71" s="22"/>
    </row>
    <row r="72" spans="1:6" ht="13.5" customHeight="1" x14ac:dyDescent="0.2">
      <c r="A72" s="22"/>
      <c r="B72" s="26" t="s">
        <v>18</v>
      </c>
      <c r="C72" s="27"/>
      <c r="D72" s="27"/>
      <c r="E72" s="30">
        <f>SUM(E69:E71)</f>
        <v>1020</v>
      </c>
      <c r="F72" s="22"/>
    </row>
    <row r="73" spans="1:6" ht="13.5" customHeight="1" x14ac:dyDescent="0.2">
      <c r="A73" s="22"/>
      <c r="B73" s="27" t="s">
        <v>5</v>
      </c>
      <c r="C73" s="32">
        <v>0.05</v>
      </c>
      <c r="D73" s="27"/>
      <c r="E73" s="36">
        <f>ROUND(E72*C73,2)</f>
        <v>51</v>
      </c>
      <c r="F73" s="22"/>
    </row>
    <row r="74" spans="1:6" ht="13.5" customHeight="1" x14ac:dyDescent="0.2">
      <c r="A74" s="22"/>
      <c r="B74" s="27" t="s">
        <v>4</v>
      </c>
      <c r="C74" s="43">
        <v>9.9750000000000005E-2</v>
      </c>
      <c r="D74" s="27"/>
      <c r="E74" s="44">
        <f>ROUND(E72*C74,2)</f>
        <v>101.75</v>
      </c>
      <c r="F74" s="22"/>
    </row>
    <row r="75" spans="1:6" ht="13.5" customHeight="1" x14ac:dyDescent="0.2">
      <c r="A75" s="22"/>
      <c r="B75" s="27"/>
      <c r="C75" s="27"/>
      <c r="D75" s="27"/>
      <c r="E75" s="33"/>
      <c r="F75" s="22"/>
    </row>
    <row r="76" spans="1:6" ht="16.5" customHeight="1" thickBot="1" x14ac:dyDescent="0.25">
      <c r="A76" s="22"/>
      <c r="B76" s="26" t="s">
        <v>20</v>
      </c>
      <c r="C76" s="27"/>
      <c r="D76" s="27"/>
      <c r="E76" s="34">
        <f>SUM(E72:E74)</f>
        <v>1172.75</v>
      </c>
      <c r="F76" s="22"/>
    </row>
    <row r="77" spans="1:6" ht="15.75" thickTop="1" x14ac:dyDescent="0.2">
      <c r="A77" s="22"/>
      <c r="B77" s="56"/>
      <c r="C77" s="56"/>
      <c r="D77" s="56"/>
      <c r="E77" s="37"/>
      <c r="F77" s="22"/>
    </row>
    <row r="78" spans="1:6" ht="15" x14ac:dyDescent="0.2">
      <c r="A78" s="22"/>
      <c r="B78" s="53" t="s">
        <v>22</v>
      </c>
      <c r="C78" s="53"/>
      <c r="D78" s="53"/>
      <c r="E78" s="37">
        <v>0</v>
      </c>
      <c r="F78" s="22"/>
    </row>
    <row r="79" spans="1:6" ht="15" x14ac:dyDescent="0.2">
      <c r="A79" s="22"/>
      <c r="B79" s="56"/>
      <c r="C79" s="56"/>
      <c r="D79" s="56"/>
      <c r="E79" s="37"/>
      <c r="F79" s="22"/>
    </row>
    <row r="80" spans="1:6" ht="19.5" customHeight="1" x14ac:dyDescent="0.2">
      <c r="A80" s="22"/>
      <c r="B80" s="38" t="s">
        <v>21</v>
      </c>
      <c r="C80" s="39"/>
      <c r="D80" s="39"/>
      <c r="E80" s="40">
        <f>E76-E78</f>
        <v>1172.75</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0"/>
      <c r="C83" s="50"/>
      <c r="D83" s="50"/>
      <c r="E83" s="50"/>
      <c r="F83" s="22"/>
    </row>
    <row r="84" spans="1:6" ht="14.25" x14ac:dyDescent="0.2">
      <c r="A84" s="58" t="s">
        <v>44</v>
      </c>
      <c r="B84" s="58"/>
      <c r="C84" s="58"/>
      <c r="D84" s="58"/>
      <c r="E84" s="58"/>
      <c r="F84" s="58"/>
    </row>
    <row r="85" spans="1:6" ht="14.25" x14ac:dyDescent="0.2">
      <c r="A85" s="54" t="s">
        <v>45</v>
      </c>
      <c r="B85" s="54"/>
      <c r="C85" s="54"/>
      <c r="D85" s="54"/>
      <c r="E85" s="54"/>
      <c r="F85" s="54"/>
    </row>
    <row r="86" spans="1:6" x14ac:dyDescent="0.2">
      <c r="A86" s="22"/>
      <c r="B86" s="22"/>
      <c r="C86" s="22"/>
      <c r="D86" s="22"/>
      <c r="E86" s="22"/>
      <c r="F86" s="22"/>
    </row>
    <row r="87" spans="1:6" x14ac:dyDescent="0.2">
      <c r="A87" s="22"/>
      <c r="B87" s="51"/>
      <c r="C87" s="51"/>
      <c r="D87" s="51"/>
      <c r="E87" s="51"/>
      <c r="F87" s="22"/>
    </row>
    <row r="88" spans="1:6" ht="15" x14ac:dyDescent="0.2">
      <c r="A88" s="57" t="s">
        <v>7</v>
      </c>
      <c r="B88" s="57"/>
      <c r="C88" s="57"/>
      <c r="D88" s="57"/>
      <c r="E88" s="57"/>
      <c r="F88" s="57"/>
    </row>
    <row r="90" spans="1:6" ht="39.75" customHeight="1" x14ac:dyDescent="0.2">
      <c r="B90" s="48"/>
      <c r="C90" s="49"/>
      <c r="D90" s="49"/>
    </row>
    <row r="91" spans="1:6" ht="13.5" customHeight="1" x14ac:dyDescent="0.2"/>
    <row r="92" spans="1:6" x14ac:dyDescent="0.2">
      <c r="B92" s="17"/>
      <c r="C92" s="17"/>
      <c r="D92" s="17"/>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57892525-64EA-4233-85C5-113E5880929F}">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E2B1D-1BB7-49D9-858C-AC082CE61011}">
  <sheetPr>
    <pageSetUpPr fitToPage="1"/>
  </sheetPr>
  <dimension ref="A12:F94"/>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81</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57</v>
      </c>
      <c r="C24" s="22"/>
      <c r="D24" s="22"/>
      <c r="E24" s="22"/>
      <c r="F24" s="22"/>
    </row>
    <row r="25" spans="1:6" ht="15" x14ac:dyDescent="0.2">
      <c r="A25" s="18"/>
      <c r="B25" s="26" t="s">
        <v>56</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82</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x14ac:dyDescent="0.2">
      <c r="A31" s="18"/>
      <c r="B31" s="19"/>
      <c r="C31" s="18"/>
      <c r="D31" s="18"/>
      <c r="E31" s="18"/>
    </row>
    <row r="32" spans="1:6" ht="14.25" x14ac:dyDescent="0.2">
      <c r="A32" s="22"/>
      <c r="B32" s="23" t="s">
        <v>6</v>
      </c>
      <c r="C32" s="23"/>
      <c r="D32" s="23"/>
      <c r="E32" s="29"/>
      <c r="F32" s="22"/>
    </row>
    <row r="33" spans="1:6" ht="14.25" x14ac:dyDescent="0.2">
      <c r="A33" s="22"/>
      <c r="B33" s="52"/>
      <c r="C33" s="52"/>
      <c r="D33" s="52"/>
      <c r="E33" s="29"/>
      <c r="F33" s="22"/>
    </row>
    <row r="34" spans="1:6" ht="14.25" x14ac:dyDescent="0.2">
      <c r="A34" s="22"/>
      <c r="B34" s="52"/>
      <c r="C34" s="52"/>
      <c r="D34" s="52"/>
      <c r="E34" s="29"/>
      <c r="F34" s="22"/>
    </row>
    <row r="35" spans="1:6" ht="14.25" x14ac:dyDescent="0.2">
      <c r="A35" s="22"/>
      <c r="B35" s="52" t="s">
        <v>83</v>
      </c>
      <c r="C35" s="52"/>
      <c r="D35" s="52"/>
      <c r="E35" s="29">
        <f>0.75*265</f>
        <v>198.75</v>
      </c>
      <c r="F35" s="22"/>
    </row>
    <row r="36" spans="1:6" ht="14.25" x14ac:dyDescent="0.2">
      <c r="A36" s="22"/>
      <c r="B36" s="52"/>
      <c r="C36" s="52"/>
      <c r="D36" s="52"/>
      <c r="E36" s="29"/>
      <c r="F36" s="22"/>
    </row>
    <row r="37" spans="1:6" ht="14.25" x14ac:dyDescent="0.2">
      <c r="A37" s="22"/>
      <c r="B37" s="52"/>
      <c r="C37" s="52"/>
      <c r="D37" s="52"/>
      <c r="E37" s="29"/>
      <c r="F37" s="22"/>
    </row>
    <row r="38" spans="1:6" ht="14.25" x14ac:dyDescent="0.2">
      <c r="A38" s="22"/>
      <c r="B38" s="52" t="s">
        <v>84</v>
      </c>
      <c r="C38" s="52"/>
      <c r="D38" s="52"/>
      <c r="E38" s="29">
        <f>0.25*265</f>
        <v>66.25</v>
      </c>
      <c r="F38" s="22"/>
    </row>
    <row r="39" spans="1:6" ht="14.25" x14ac:dyDescent="0.2">
      <c r="A39" s="22"/>
      <c r="B39" s="52"/>
      <c r="C39" s="52"/>
      <c r="D39" s="52"/>
      <c r="E39" s="29"/>
      <c r="F39" s="22"/>
    </row>
    <row r="40" spans="1:6" ht="14.25" x14ac:dyDescent="0.2">
      <c r="A40" s="22"/>
      <c r="B40" s="52"/>
      <c r="C40" s="52"/>
      <c r="D40" s="52"/>
      <c r="E40" s="29"/>
      <c r="F40" s="22"/>
    </row>
    <row r="41" spans="1:6" ht="14.25" x14ac:dyDescent="0.2">
      <c r="A41" s="22"/>
      <c r="B41" s="52"/>
      <c r="C41" s="52"/>
      <c r="D41" s="52"/>
      <c r="E41" s="29"/>
      <c r="F41" s="22"/>
    </row>
    <row r="42" spans="1:6" ht="14.25" x14ac:dyDescent="0.2">
      <c r="A42" s="22"/>
      <c r="B42" s="52"/>
      <c r="C42" s="52"/>
      <c r="D42" s="52"/>
      <c r="E42" s="29"/>
      <c r="F42" s="22"/>
    </row>
    <row r="43" spans="1:6" ht="14.25" x14ac:dyDescent="0.2">
      <c r="A43" s="22"/>
      <c r="B43" s="52"/>
      <c r="C43" s="52"/>
      <c r="D43" s="52"/>
      <c r="E43" s="29"/>
      <c r="F43" s="22"/>
    </row>
    <row r="44" spans="1:6" ht="14.25" x14ac:dyDescent="0.2">
      <c r="A44" s="22"/>
      <c r="B44" s="52"/>
      <c r="C44" s="52"/>
      <c r="D44" s="52"/>
      <c r="E44" s="29"/>
      <c r="F44" s="22"/>
    </row>
    <row r="45" spans="1:6" ht="14.25" x14ac:dyDescent="0.2">
      <c r="A45" s="22"/>
      <c r="B45" s="52"/>
      <c r="C45" s="52"/>
      <c r="D45" s="52"/>
      <c r="E45" s="29"/>
      <c r="F45" s="22"/>
    </row>
    <row r="46" spans="1:6" ht="14.25" x14ac:dyDescent="0.2">
      <c r="A46" s="22"/>
      <c r="B46" s="52"/>
      <c r="C46" s="52"/>
      <c r="D46" s="52"/>
      <c r="E46" s="29"/>
      <c r="F46" s="22"/>
    </row>
    <row r="47" spans="1:6" ht="14.25" x14ac:dyDescent="0.2">
      <c r="A47" s="22"/>
      <c r="B47" s="52"/>
      <c r="C47" s="52"/>
      <c r="D47" s="52"/>
      <c r="E47" s="29"/>
      <c r="F47" s="22"/>
    </row>
    <row r="48" spans="1:6" ht="14.25" x14ac:dyDescent="0.2">
      <c r="A48" s="22"/>
      <c r="B48" s="52"/>
      <c r="C48" s="52"/>
      <c r="D48" s="52"/>
      <c r="E48" s="29"/>
      <c r="F48" s="22"/>
    </row>
    <row r="49" spans="1:6" ht="14.25" x14ac:dyDescent="0.2">
      <c r="A49" s="22"/>
      <c r="B49" s="52"/>
      <c r="C49" s="52"/>
      <c r="D49" s="52"/>
      <c r="E49" s="29"/>
      <c r="F49" s="22"/>
    </row>
    <row r="50" spans="1:6" ht="14.25" x14ac:dyDescent="0.2">
      <c r="A50" s="22"/>
      <c r="B50" s="52"/>
      <c r="C50" s="52"/>
      <c r="D50" s="52"/>
      <c r="E50" s="29"/>
      <c r="F50" s="22"/>
    </row>
    <row r="51" spans="1:6" ht="14.25" x14ac:dyDescent="0.2">
      <c r="A51" s="22"/>
      <c r="B51" s="52"/>
      <c r="C51" s="52"/>
      <c r="D51" s="52"/>
      <c r="E51" s="29"/>
      <c r="F51" s="22"/>
    </row>
    <row r="52" spans="1:6" ht="14.25" x14ac:dyDescent="0.2">
      <c r="A52" s="22"/>
      <c r="B52" s="52"/>
      <c r="C52" s="52"/>
      <c r="D52" s="52"/>
      <c r="E52" s="29"/>
      <c r="F52" s="22"/>
    </row>
    <row r="53" spans="1:6" ht="14.25" x14ac:dyDescent="0.2">
      <c r="A53" s="22"/>
      <c r="B53" s="52"/>
      <c r="C53" s="52"/>
      <c r="D53" s="52"/>
      <c r="E53" s="29"/>
      <c r="F53" s="22"/>
    </row>
    <row r="54" spans="1:6" ht="14.25" x14ac:dyDescent="0.2">
      <c r="A54" s="22"/>
      <c r="B54" s="52"/>
      <c r="C54" s="52"/>
      <c r="D54" s="52"/>
      <c r="E54" s="29"/>
      <c r="F54" s="22"/>
    </row>
    <row r="55" spans="1:6" ht="14.25" x14ac:dyDescent="0.2">
      <c r="A55" s="22"/>
      <c r="B55" s="52"/>
      <c r="C55" s="52"/>
      <c r="D55" s="52"/>
      <c r="E55" s="29"/>
      <c r="F55" s="22"/>
    </row>
    <row r="56" spans="1:6" ht="14.25" x14ac:dyDescent="0.2">
      <c r="A56" s="22"/>
      <c r="B56" s="52"/>
      <c r="C56" s="52"/>
      <c r="D56" s="52"/>
      <c r="E56" s="29"/>
      <c r="F56" s="22"/>
    </row>
    <row r="57" spans="1:6" ht="14.25" x14ac:dyDescent="0.2">
      <c r="A57" s="22"/>
      <c r="B57" s="52"/>
      <c r="C57" s="52"/>
      <c r="D57" s="52"/>
      <c r="E57" s="29"/>
      <c r="F57" s="22"/>
    </row>
    <row r="58" spans="1:6" ht="14.25" x14ac:dyDescent="0.2">
      <c r="A58" s="22"/>
      <c r="B58" s="52"/>
      <c r="C58" s="52"/>
      <c r="D58" s="52"/>
      <c r="E58" s="29"/>
      <c r="F58" s="22"/>
    </row>
    <row r="59" spans="1:6" ht="14.25" x14ac:dyDescent="0.2">
      <c r="A59" s="22"/>
      <c r="B59" s="52"/>
      <c r="C59" s="52"/>
      <c r="D59" s="52"/>
      <c r="E59" s="29"/>
      <c r="F59" s="22"/>
    </row>
    <row r="60" spans="1:6" ht="14.25" x14ac:dyDescent="0.2">
      <c r="A60" s="22"/>
      <c r="B60" s="52"/>
      <c r="C60" s="52"/>
      <c r="D60" s="52"/>
      <c r="E60" s="29"/>
      <c r="F60" s="22"/>
    </row>
    <row r="61" spans="1:6" ht="14.25" x14ac:dyDescent="0.2">
      <c r="A61" s="22"/>
      <c r="B61" s="52"/>
      <c r="C61" s="52"/>
      <c r="D61" s="52"/>
      <c r="E61" s="29"/>
      <c r="F61" s="22"/>
    </row>
    <row r="62" spans="1:6" ht="14.25" x14ac:dyDescent="0.2">
      <c r="A62" s="22"/>
      <c r="B62" s="52"/>
      <c r="C62" s="52"/>
      <c r="D62" s="52"/>
      <c r="E62" s="29"/>
      <c r="F62" s="22"/>
    </row>
    <row r="63" spans="1:6" ht="14.25" x14ac:dyDescent="0.2">
      <c r="A63" s="22"/>
      <c r="B63" s="52"/>
      <c r="C63" s="52"/>
      <c r="D63" s="52"/>
      <c r="E63" s="29"/>
      <c r="F63" s="22"/>
    </row>
    <row r="64" spans="1:6" ht="14.25" x14ac:dyDescent="0.2">
      <c r="A64" s="22"/>
      <c r="B64" s="52"/>
      <c r="C64" s="52"/>
      <c r="D64" s="52"/>
      <c r="E64" s="29"/>
      <c r="F64" s="22"/>
    </row>
    <row r="65" spans="1:6" ht="14.25" x14ac:dyDescent="0.2">
      <c r="A65" s="22"/>
      <c r="B65" s="52"/>
      <c r="C65" s="52"/>
      <c r="D65" s="52"/>
      <c r="E65" s="29"/>
      <c r="F65" s="22"/>
    </row>
    <row r="66" spans="1:6" ht="14.25" x14ac:dyDescent="0.2">
      <c r="A66" s="22"/>
      <c r="B66" s="52"/>
      <c r="C66" s="52"/>
      <c r="D66" s="52"/>
      <c r="E66" s="29"/>
      <c r="F66" s="22"/>
    </row>
    <row r="67" spans="1:6" ht="14.25" x14ac:dyDescent="0.2">
      <c r="A67" s="22"/>
      <c r="B67" s="52"/>
      <c r="C67" s="52"/>
      <c r="D67" s="52"/>
      <c r="E67" s="29"/>
      <c r="F67" s="22"/>
    </row>
    <row r="68" spans="1:6" ht="14.25" x14ac:dyDescent="0.2">
      <c r="A68" s="22"/>
      <c r="B68" s="52"/>
      <c r="C68" s="52"/>
      <c r="D68" s="52"/>
      <c r="E68" s="29"/>
      <c r="F68" s="22"/>
    </row>
    <row r="69" spans="1:6" ht="14.25" x14ac:dyDescent="0.2">
      <c r="A69" s="22"/>
      <c r="B69" s="52"/>
      <c r="C69" s="52"/>
      <c r="D69" s="52"/>
      <c r="E69" s="29"/>
      <c r="F69" s="22"/>
    </row>
    <row r="70" spans="1:6" ht="13.5" customHeight="1" x14ac:dyDescent="0.2">
      <c r="A70" s="22"/>
      <c r="B70" s="52"/>
      <c r="C70" s="52"/>
      <c r="D70" s="52"/>
      <c r="E70" s="29"/>
      <c r="F70" s="22"/>
    </row>
    <row r="71" spans="1:6" ht="13.5" customHeight="1" x14ac:dyDescent="0.2">
      <c r="A71" s="22"/>
      <c r="B71" s="26" t="s">
        <v>19</v>
      </c>
      <c r="C71" s="27"/>
      <c r="D71" s="27"/>
      <c r="E71" s="30">
        <f>SUM(E33:E70)</f>
        <v>265</v>
      </c>
      <c r="F71" s="22"/>
    </row>
    <row r="72" spans="1:6" ht="13.5" customHeight="1" x14ac:dyDescent="0.2">
      <c r="A72" s="22"/>
      <c r="B72" s="35" t="s">
        <v>16</v>
      </c>
      <c r="C72" s="27"/>
      <c r="D72" s="27"/>
      <c r="E72" s="31">
        <v>0</v>
      </c>
      <c r="F72" s="22"/>
    </row>
    <row r="73" spans="1:6" ht="13.5" customHeight="1" x14ac:dyDescent="0.2">
      <c r="A73" s="22"/>
      <c r="B73" s="35" t="s">
        <v>17</v>
      </c>
      <c r="C73" s="27"/>
      <c r="D73" s="27"/>
      <c r="E73" s="31">
        <v>0</v>
      </c>
      <c r="F73" s="22"/>
    </row>
    <row r="74" spans="1:6" ht="13.5" customHeight="1" x14ac:dyDescent="0.2">
      <c r="A74" s="22"/>
      <c r="B74" s="26" t="s">
        <v>18</v>
      </c>
      <c r="C74" s="27"/>
      <c r="D74" s="27"/>
      <c r="E74" s="30">
        <f>SUM(E71:E73)</f>
        <v>265</v>
      </c>
      <c r="F74" s="22"/>
    </row>
    <row r="75" spans="1:6" ht="13.5" customHeight="1" x14ac:dyDescent="0.2">
      <c r="A75" s="22"/>
      <c r="B75" s="27" t="s">
        <v>5</v>
      </c>
      <c r="C75" s="32">
        <v>0.05</v>
      </c>
      <c r="D75" s="27"/>
      <c r="E75" s="36">
        <f>ROUND(E74*C75,2)</f>
        <v>13.25</v>
      </c>
      <c r="F75" s="22"/>
    </row>
    <row r="76" spans="1:6" ht="13.5" customHeight="1" x14ac:dyDescent="0.2">
      <c r="A76" s="22"/>
      <c r="B76" s="27" t="s">
        <v>4</v>
      </c>
      <c r="C76" s="43">
        <v>9.9750000000000005E-2</v>
      </c>
      <c r="D76" s="27"/>
      <c r="E76" s="44">
        <f>ROUND(E74*C76,2)</f>
        <v>26.43</v>
      </c>
      <c r="F76" s="22"/>
    </row>
    <row r="77" spans="1:6" ht="13.5" customHeight="1" x14ac:dyDescent="0.2">
      <c r="A77" s="22"/>
      <c r="B77" s="27"/>
      <c r="C77" s="27"/>
      <c r="D77" s="27"/>
      <c r="E77" s="33"/>
      <c r="F77" s="22"/>
    </row>
    <row r="78" spans="1:6" ht="16.5" customHeight="1" thickBot="1" x14ac:dyDescent="0.25">
      <c r="A78" s="22"/>
      <c r="B78" s="26" t="s">
        <v>20</v>
      </c>
      <c r="C78" s="27"/>
      <c r="D78" s="27"/>
      <c r="E78" s="34">
        <f>SUM(E74:E76)</f>
        <v>304.68</v>
      </c>
      <c r="F78" s="22"/>
    </row>
    <row r="79" spans="1:6" ht="15.75" thickTop="1" x14ac:dyDescent="0.2">
      <c r="A79" s="22"/>
      <c r="B79" s="56"/>
      <c r="C79" s="56"/>
      <c r="D79" s="56"/>
      <c r="E79" s="37"/>
      <c r="F79" s="22"/>
    </row>
    <row r="80" spans="1:6" ht="15" x14ac:dyDescent="0.2">
      <c r="A80" s="22"/>
      <c r="B80" s="53" t="s">
        <v>22</v>
      </c>
      <c r="C80" s="53"/>
      <c r="D80" s="53"/>
      <c r="E80" s="37">
        <v>0</v>
      </c>
      <c r="F80" s="22"/>
    </row>
    <row r="81" spans="1:6" ht="15" x14ac:dyDescent="0.2">
      <c r="A81" s="22"/>
      <c r="B81" s="56"/>
      <c r="C81" s="56"/>
      <c r="D81" s="56"/>
      <c r="E81" s="37"/>
      <c r="F81" s="22"/>
    </row>
    <row r="82" spans="1:6" ht="19.5" customHeight="1" x14ac:dyDescent="0.2">
      <c r="A82" s="22"/>
      <c r="B82" s="38" t="s">
        <v>21</v>
      </c>
      <c r="C82" s="39"/>
      <c r="D82" s="39"/>
      <c r="E82" s="40">
        <f>E78-E80</f>
        <v>304.68</v>
      </c>
      <c r="F82" s="22"/>
    </row>
    <row r="83" spans="1:6" ht="13.5" customHeight="1" x14ac:dyDescent="0.2">
      <c r="A83" s="22"/>
      <c r="B83" s="22"/>
      <c r="C83" s="22"/>
      <c r="D83" s="22"/>
      <c r="E83" s="22"/>
      <c r="F83" s="22"/>
    </row>
    <row r="84" spans="1:6" x14ac:dyDescent="0.2">
      <c r="A84" s="22"/>
      <c r="B84" s="22"/>
      <c r="C84" s="22"/>
      <c r="D84" s="22"/>
      <c r="E84" s="22"/>
      <c r="F84" s="22"/>
    </row>
    <row r="85" spans="1:6" x14ac:dyDescent="0.2">
      <c r="A85" s="22"/>
      <c r="B85" s="50"/>
      <c r="C85" s="50"/>
      <c r="D85" s="50"/>
      <c r="E85" s="50"/>
      <c r="F85" s="22"/>
    </row>
    <row r="86" spans="1:6" ht="14.25" x14ac:dyDescent="0.2">
      <c r="A86" s="58" t="s">
        <v>44</v>
      </c>
      <c r="B86" s="58"/>
      <c r="C86" s="58"/>
      <c r="D86" s="58"/>
      <c r="E86" s="58"/>
      <c r="F86" s="58"/>
    </row>
    <row r="87" spans="1:6" ht="14.25" x14ac:dyDescent="0.2">
      <c r="A87" s="54" t="s">
        <v>45</v>
      </c>
      <c r="B87" s="54"/>
      <c r="C87" s="54"/>
      <c r="D87" s="54"/>
      <c r="E87" s="54"/>
      <c r="F87" s="54"/>
    </row>
    <row r="88" spans="1:6" x14ac:dyDescent="0.2">
      <c r="A88" s="22"/>
      <c r="B88" s="22"/>
      <c r="C88" s="22"/>
      <c r="D88" s="22"/>
      <c r="E88" s="22"/>
      <c r="F88" s="22"/>
    </row>
    <row r="89" spans="1:6" x14ac:dyDescent="0.2">
      <c r="A89" s="22"/>
      <c r="B89" s="51"/>
      <c r="C89" s="51"/>
      <c r="D89" s="51"/>
      <c r="E89" s="51"/>
      <c r="F89" s="22"/>
    </row>
    <row r="90" spans="1:6" ht="15" x14ac:dyDescent="0.2">
      <c r="A90" s="57" t="s">
        <v>7</v>
      </c>
      <c r="B90" s="57"/>
      <c r="C90" s="57"/>
      <c r="D90" s="57"/>
      <c r="E90" s="57"/>
      <c r="F90" s="57"/>
    </row>
    <row r="92" spans="1:6" ht="39.75" customHeight="1" x14ac:dyDescent="0.2">
      <c r="B92" s="48"/>
      <c r="C92" s="49"/>
      <c r="D92" s="49"/>
    </row>
    <row r="93" spans="1:6" ht="13.5" customHeight="1" x14ac:dyDescent="0.2"/>
    <row r="94" spans="1:6" x14ac:dyDescent="0.2">
      <c r="B94" s="17"/>
      <c r="C94" s="17"/>
      <c r="D94" s="17"/>
    </row>
  </sheetData>
  <mergeCells count="48">
    <mergeCell ref="B45:D45"/>
    <mergeCell ref="A30:F30"/>
    <mergeCell ref="B33:D33"/>
    <mergeCell ref="B34:D34"/>
    <mergeCell ref="B35:D35"/>
    <mergeCell ref="B36:D36"/>
    <mergeCell ref="B37:D37"/>
    <mergeCell ref="B38:D38"/>
    <mergeCell ref="B39:D39"/>
    <mergeCell ref="B42:D42"/>
    <mergeCell ref="B43:D43"/>
    <mergeCell ref="B44:D44"/>
    <mergeCell ref="B57:D57"/>
    <mergeCell ref="B46:D46"/>
    <mergeCell ref="B47:D47"/>
    <mergeCell ref="B48:D48"/>
    <mergeCell ref="B49:D49"/>
    <mergeCell ref="B50:D50"/>
    <mergeCell ref="B51:D51"/>
    <mergeCell ref="B52:D52"/>
    <mergeCell ref="B53:D53"/>
    <mergeCell ref="B54:D54"/>
    <mergeCell ref="B55:D55"/>
    <mergeCell ref="B56:D56"/>
    <mergeCell ref="B68:D68"/>
    <mergeCell ref="B69:D69"/>
    <mergeCell ref="B58:D58"/>
    <mergeCell ref="B59:D59"/>
    <mergeCell ref="B60:D60"/>
    <mergeCell ref="B61:D61"/>
    <mergeCell ref="B62:D62"/>
    <mergeCell ref="B63:D63"/>
    <mergeCell ref="A87:F87"/>
    <mergeCell ref="B89:E89"/>
    <mergeCell ref="A90:F90"/>
    <mergeCell ref="B92:D92"/>
    <mergeCell ref="B40:D40"/>
    <mergeCell ref="B41:D41"/>
    <mergeCell ref="B70:D70"/>
    <mergeCell ref="B79:D79"/>
    <mergeCell ref="B80:D80"/>
    <mergeCell ref="B81:D81"/>
    <mergeCell ref="B85:E85"/>
    <mergeCell ref="A86:F86"/>
    <mergeCell ref="B64:D64"/>
    <mergeCell ref="B65:D65"/>
    <mergeCell ref="B66:D66"/>
    <mergeCell ref="B67:D67"/>
  </mergeCells>
  <dataValidations count="1">
    <dataValidation type="list" allowBlank="1" showInputMessage="1" showErrorMessage="1" sqref="B79:B81 B12:B20 B33:B70" xr:uid="{176899D5-561F-4B98-8502-59D15A1389A3}">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F2BA2-8FAD-48E6-8D52-DD46B0749A74}">
  <sheetPr>
    <pageSetUpPr fitToPage="1"/>
  </sheetPr>
  <dimension ref="A12:F94"/>
  <sheetViews>
    <sheetView view="pageBreakPreview" zoomScale="80" zoomScaleNormal="100" zoomScaleSheetLayoutView="80" workbookViewId="0">
      <selection activeCell="B49" sqref="B49:D4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85</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57</v>
      </c>
      <c r="C24" s="22"/>
      <c r="D24" s="22"/>
      <c r="E24" s="22"/>
      <c r="F24" s="22"/>
    </row>
    <row r="25" spans="1:6" ht="15" x14ac:dyDescent="0.2">
      <c r="A25" s="18"/>
      <c r="B25" s="26" t="s">
        <v>56</v>
      </c>
      <c r="C25" s="22"/>
      <c r="D25" s="22"/>
      <c r="E25" s="22"/>
      <c r="F25" s="22"/>
    </row>
    <row r="26" spans="1:6" ht="33.75" customHeight="1" x14ac:dyDescent="0.2">
      <c r="A26" s="18"/>
      <c r="B26" s="47" t="s">
        <v>58</v>
      </c>
      <c r="C26" s="22"/>
      <c r="D26" s="22"/>
      <c r="E26" s="22"/>
      <c r="F26" s="22"/>
    </row>
    <row r="27" spans="1:6" x14ac:dyDescent="0.2">
      <c r="A27" s="19"/>
      <c r="B27" s="22"/>
      <c r="C27" s="24"/>
      <c r="D27" s="24"/>
      <c r="E27" s="25"/>
      <c r="F27" s="22"/>
    </row>
    <row r="28" spans="1:6" ht="15" x14ac:dyDescent="0.2">
      <c r="A28" s="18"/>
      <c r="B28" s="24"/>
      <c r="C28" s="24"/>
      <c r="D28" s="28" t="s">
        <v>15</v>
      </c>
      <c r="E28" s="28" t="s">
        <v>86</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x14ac:dyDescent="0.2">
      <c r="A31" s="18"/>
      <c r="B31" s="19"/>
      <c r="C31" s="18"/>
      <c r="D31" s="18"/>
      <c r="E31" s="18"/>
    </row>
    <row r="32" spans="1:6" ht="14.25" x14ac:dyDescent="0.2">
      <c r="A32" s="22"/>
      <c r="B32" s="23" t="s">
        <v>6</v>
      </c>
      <c r="C32" s="23"/>
      <c r="D32" s="23"/>
      <c r="E32" s="29"/>
      <c r="F32" s="22"/>
    </row>
    <row r="33" spans="1:6" ht="14.25" x14ac:dyDescent="0.2">
      <c r="A33" s="22"/>
      <c r="B33" s="52"/>
      <c r="C33" s="52"/>
      <c r="D33" s="52"/>
      <c r="E33" s="29"/>
      <c r="F33" s="22"/>
    </row>
    <row r="34" spans="1:6" ht="14.25" x14ac:dyDescent="0.2">
      <c r="A34" s="22"/>
      <c r="B34" s="52"/>
      <c r="C34" s="52"/>
      <c r="D34" s="52"/>
      <c r="E34" s="29"/>
      <c r="F34" s="22"/>
    </row>
    <row r="35" spans="1:6" ht="14.25" x14ac:dyDescent="0.2">
      <c r="A35" s="22"/>
      <c r="B35" s="52" t="s">
        <v>87</v>
      </c>
      <c r="C35" s="52"/>
      <c r="D35" s="52"/>
      <c r="E35" s="29">
        <f>0.25*265</f>
        <v>66.25</v>
      </c>
      <c r="F35" s="22"/>
    </row>
    <row r="36" spans="1:6" ht="14.25" x14ac:dyDescent="0.2">
      <c r="A36" s="22"/>
      <c r="B36" s="52"/>
      <c r="C36" s="52"/>
      <c r="D36" s="52"/>
      <c r="E36" s="29"/>
      <c r="F36" s="22"/>
    </row>
    <row r="37" spans="1:6" ht="14.25" x14ac:dyDescent="0.2">
      <c r="A37" s="22"/>
      <c r="B37" s="52"/>
      <c r="C37" s="52"/>
      <c r="D37" s="52"/>
      <c r="E37" s="29"/>
      <c r="F37" s="22"/>
    </row>
    <row r="38" spans="1:6" ht="14.25" x14ac:dyDescent="0.2">
      <c r="A38" s="22"/>
      <c r="B38" s="52" t="s">
        <v>88</v>
      </c>
      <c r="C38" s="52"/>
      <c r="D38" s="52"/>
      <c r="E38" s="29">
        <f>0.3*265</f>
        <v>79.5</v>
      </c>
      <c r="F38" s="22"/>
    </row>
    <row r="39" spans="1:6" ht="14.25" x14ac:dyDescent="0.2">
      <c r="A39" s="22"/>
      <c r="B39" s="52"/>
      <c r="C39" s="52"/>
      <c r="D39" s="52"/>
      <c r="E39" s="29"/>
      <c r="F39" s="22"/>
    </row>
    <row r="40" spans="1:6" ht="14.25" x14ac:dyDescent="0.2">
      <c r="A40" s="22"/>
      <c r="B40" s="52"/>
      <c r="C40" s="52"/>
      <c r="D40" s="52"/>
      <c r="E40" s="29"/>
      <c r="F40" s="22"/>
    </row>
    <row r="41" spans="1:6" ht="14.25" x14ac:dyDescent="0.2">
      <c r="A41" s="22"/>
      <c r="B41" s="52"/>
      <c r="C41" s="52"/>
      <c r="D41" s="52"/>
      <c r="E41" s="29"/>
      <c r="F41" s="22"/>
    </row>
    <row r="42" spans="1:6" ht="14.25" x14ac:dyDescent="0.2">
      <c r="A42" s="22"/>
      <c r="B42" s="52"/>
      <c r="C42" s="52"/>
      <c r="D42" s="52"/>
      <c r="E42" s="29"/>
      <c r="F42" s="22"/>
    </row>
    <row r="43" spans="1:6" ht="14.25" x14ac:dyDescent="0.2">
      <c r="A43" s="22"/>
      <c r="B43" s="52"/>
      <c r="C43" s="52"/>
      <c r="D43" s="52"/>
      <c r="E43" s="29"/>
      <c r="F43" s="22"/>
    </row>
    <row r="44" spans="1:6" ht="14.25" x14ac:dyDescent="0.2">
      <c r="A44" s="22"/>
      <c r="B44" s="52"/>
      <c r="C44" s="52"/>
      <c r="D44" s="52"/>
      <c r="E44" s="29"/>
      <c r="F44" s="22"/>
    </row>
    <row r="45" spans="1:6" ht="14.25" x14ac:dyDescent="0.2">
      <c r="A45" s="22"/>
      <c r="B45" s="52"/>
      <c r="C45" s="52"/>
      <c r="D45" s="52"/>
      <c r="E45" s="29"/>
      <c r="F45" s="22"/>
    </row>
    <row r="46" spans="1:6" ht="14.25" x14ac:dyDescent="0.2">
      <c r="A46" s="22"/>
      <c r="B46" s="52"/>
      <c r="C46" s="52"/>
      <c r="D46" s="52"/>
      <c r="E46" s="29"/>
      <c r="F46" s="22"/>
    </row>
    <row r="47" spans="1:6" ht="14.25" x14ac:dyDescent="0.2">
      <c r="A47" s="22"/>
      <c r="B47" s="52"/>
      <c r="C47" s="52"/>
      <c r="D47" s="52"/>
      <c r="E47" s="29"/>
      <c r="F47" s="22"/>
    </row>
    <row r="48" spans="1:6" ht="14.25" x14ac:dyDescent="0.2">
      <c r="A48" s="22"/>
      <c r="B48" s="52"/>
      <c r="C48" s="52"/>
      <c r="D48" s="52"/>
      <c r="E48" s="29"/>
      <c r="F48" s="22"/>
    </row>
    <row r="49" spans="1:6" ht="14.25" x14ac:dyDescent="0.2">
      <c r="A49" s="22"/>
      <c r="B49" s="52"/>
      <c r="C49" s="52"/>
      <c r="D49" s="52"/>
      <c r="E49" s="29"/>
      <c r="F49" s="22"/>
    </row>
    <row r="50" spans="1:6" ht="14.25" x14ac:dyDescent="0.2">
      <c r="A50" s="22"/>
      <c r="B50" s="52"/>
      <c r="C50" s="52"/>
      <c r="D50" s="52"/>
      <c r="E50" s="29"/>
      <c r="F50" s="22"/>
    </row>
    <row r="51" spans="1:6" ht="14.25" x14ac:dyDescent="0.2">
      <c r="A51" s="22"/>
      <c r="B51" s="52"/>
      <c r="C51" s="52"/>
      <c r="D51" s="52"/>
      <c r="E51" s="29"/>
      <c r="F51" s="22"/>
    </row>
    <row r="52" spans="1:6" ht="14.25" x14ac:dyDescent="0.2">
      <c r="A52" s="22"/>
      <c r="B52" s="52"/>
      <c r="C52" s="52"/>
      <c r="D52" s="52"/>
      <c r="E52" s="29"/>
      <c r="F52" s="22"/>
    </row>
    <row r="53" spans="1:6" ht="14.25" x14ac:dyDescent="0.2">
      <c r="A53" s="22"/>
      <c r="B53" s="52"/>
      <c r="C53" s="52"/>
      <c r="D53" s="52"/>
      <c r="E53" s="29"/>
      <c r="F53" s="22"/>
    </row>
    <row r="54" spans="1:6" ht="14.25" x14ac:dyDescent="0.2">
      <c r="A54" s="22"/>
      <c r="B54" s="52"/>
      <c r="C54" s="52"/>
      <c r="D54" s="52"/>
      <c r="E54" s="29"/>
      <c r="F54" s="22"/>
    </row>
    <row r="55" spans="1:6" ht="14.25" x14ac:dyDescent="0.2">
      <c r="A55" s="22"/>
      <c r="B55" s="52"/>
      <c r="C55" s="52"/>
      <c r="D55" s="52"/>
      <c r="E55" s="29"/>
      <c r="F55" s="22"/>
    </row>
    <row r="56" spans="1:6" ht="14.25" x14ac:dyDescent="0.2">
      <c r="A56" s="22"/>
      <c r="B56" s="52"/>
      <c r="C56" s="52"/>
      <c r="D56" s="52"/>
      <c r="E56" s="29"/>
      <c r="F56" s="22"/>
    </row>
    <row r="57" spans="1:6" ht="14.25" x14ac:dyDescent="0.2">
      <c r="A57" s="22"/>
      <c r="B57" s="52"/>
      <c r="C57" s="52"/>
      <c r="D57" s="52"/>
      <c r="E57" s="29"/>
      <c r="F57" s="22"/>
    </row>
    <row r="58" spans="1:6" ht="14.25" x14ac:dyDescent="0.2">
      <c r="A58" s="22"/>
      <c r="B58" s="52"/>
      <c r="C58" s="52"/>
      <c r="D58" s="52"/>
      <c r="E58" s="29"/>
      <c r="F58" s="22"/>
    </row>
    <row r="59" spans="1:6" ht="14.25" x14ac:dyDescent="0.2">
      <c r="A59" s="22"/>
      <c r="B59" s="52"/>
      <c r="C59" s="52"/>
      <c r="D59" s="52"/>
      <c r="E59" s="29"/>
      <c r="F59" s="22"/>
    </row>
    <row r="60" spans="1:6" ht="14.25" x14ac:dyDescent="0.2">
      <c r="A60" s="22"/>
      <c r="B60" s="52"/>
      <c r="C60" s="52"/>
      <c r="D60" s="52"/>
      <c r="E60" s="29"/>
      <c r="F60" s="22"/>
    </row>
    <row r="61" spans="1:6" ht="14.25" x14ac:dyDescent="0.2">
      <c r="A61" s="22"/>
      <c r="B61" s="52"/>
      <c r="C61" s="52"/>
      <c r="D61" s="52"/>
      <c r="E61" s="29"/>
      <c r="F61" s="22"/>
    </row>
    <row r="62" spans="1:6" ht="14.25" x14ac:dyDescent="0.2">
      <c r="A62" s="22"/>
      <c r="B62" s="52"/>
      <c r="C62" s="52"/>
      <c r="D62" s="52"/>
      <c r="E62" s="29"/>
      <c r="F62" s="22"/>
    </row>
    <row r="63" spans="1:6" ht="14.25" x14ac:dyDescent="0.2">
      <c r="A63" s="22"/>
      <c r="B63" s="52"/>
      <c r="C63" s="52"/>
      <c r="D63" s="52"/>
      <c r="E63" s="29"/>
      <c r="F63" s="22"/>
    </row>
    <row r="64" spans="1:6" ht="14.25" x14ac:dyDescent="0.2">
      <c r="A64" s="22"/>
      <c r="B64" s="52"/>
      <c r="C64" s="52"/>
      <c r="D64" s="52"/>
      <c r="E64" s="29"/>
      <c r="F64" s="22"/>
    </row>
    <row r="65" spans="1:6" ht="14.25" x14ac:dyDescent="0.2">
      <c r="A65" s="22"/>
      <c r="B65" s="52"/>
      <c r="C65" s="52"/>
      <c r="D65" s="52"/>
      <c r="E65" s="29"/>
      <c r="F65" s="22"/>
    </row>
    <row r="66" spans="1:6" ht="14.25" x14ac:dyDescent="0.2">
      <c r="A66" s="22"/>
      <c r="B66" s="52"/>
      <c r="C66" s="52"/>
      <c r="D66" s="52"/>
      <c r="E66" s="29"/>
      <c r="F66" s="22"/>
    </row>
    <row r="67" spans="1:6" ht="14.25" x14ac:dyDescent="0.2">
      <c r="A67" s="22"/>
      <c r="B67" s="52"/>
      <c r="C67" s="52"/>
      <c r="D67" s="52"/>
      <c r="E67" s="29"/>
      <c r="F67" s="22"/>
    </row>
    <row r="68" spans="1:6" ht="14.25" x14ac:dyDescent="0.2">
      <c r="A68" s="22"/>
      <c r="B68" s="52"/>
      <c r="C68" s="52"/>
      <c r="D68" s="52"/>
      <c r="E68" s="29"/>
      <c r="F68" s="22"/>
    </row>
    <row r="69" spans="1:6" ht="14.25" x14ac:dyDescent="0.2">
      <c r="A69" s="22"/>
      <c r="B69" s="52"/>
      <c r="C69" s="52"/>
      <c r="D69" s="52"/>
      <c r="E69" s="29"/>
      <c r="F69" s="22"/>
    </row>
    <row r="70" spans="1:6" ht="13.5" customHeight="1" x14ac:dyDescent="0.2">
      <c r="A70" s="22"/>
      <c r="B70" s="52"/>
      <c r="C70" s="52"/>
      <c r="D70" s="52"/>
      <c r="E70" s="29"/>
      <c r="F70" s="22"/>
    </row>
    <row r="71" spans="1:6" ht="13.5" customHeight="1" x14ac:dyDescent="0.2">
      <c r="A71" s="22"/>
      <c r="B71" s="26" t="s">
        <v>19</v>
      </c>
      <c r="C71" s="27"/>
      <c r="D71" s="27"/>
      <c r="E71" s="30">
        <f>SUM(E33:E70)</f>
        <v>145.75</v>
      </c>
      <c r="F71" s="22"/>
    </row>
    <row r="72" spans="1:6" ht="13.5" customHeight="1" x14ac:dyDescent="0.2">
      <c r="A72" s="22"/>
      <c r="B72" s="35" t="s">
        <v>16</v>
      </c>
      <c r="C72" s="27"/>
      <c r="D72" s="27"/>
      <c r="E72" s="31">
        <v>0</v>
      </c>
      <c r="F72" s="22"/>
    </row>
    <row r="73" spans="1:6" ht="13.5" customHeight="1" x14ac:dyDescent="0.2">
      <c r="A73" s="22"/>
      <c r="B73" s="35" t="s">
        <v>17</v>
      </c>
      <c r="C73" s="27"/>
      <c r="D73" s="27"/>
      <c r="E73" s="31">
        <v>0</v>
      </c>
      <c r="F73" s="22"/>
    </row>
    <row r="74" spans="1:6" ht="13.5" customHeight="1" x14ac:dyDescent="0.2">
      <c r="A74" s="22"/>
      <c r="B74" s="26" t="s">
        <v>18</v>
      </c>
      <c r="C74" s="27"/>
      <c r="D74" s="27"/>
      <c r="E74" s="30">
        <f>SUM(E71:E73)</f>
        <v>145.75</v>
      </c>
      <c r="F74" s="22"/>
    </row>
    <row r="75" spans="1:6" ht="13.5" customHeight="1" x14ac:dyDescent="0.2">
      <c r="A75" s="22"/>
      <c r="B75" s="27" t="s">
        <v>5</v>
      </c>
      <c r="C75" s="32">
        <v>0.05</v>
      </c>
      <c r="D75" s="27"/>
      <c r="E75" s="36">
        <f>ROUND(E74*C75,2)</f>
        <v>7.29</v>
      </c>
      <c r="F75" s="22"/>
    </row>
    <row r="76" spans="1:6" ht="13.5" customHeight="1" x14ac:dyDescent="0.2">
      <c r="A76" s="22"/>
      <c r="B76" s="27" t="s">
        <v>4</v>
      </c>
      <c r="C76" s="43">
        <v>9.9750000000000005E-2</v>
      </c>
      <c r="D76" s="27"/>
      <c r="E76" s="44">
        <f>ROUND(E74*C76,2)</f>
        <v>14.54</v>
      </c>
      <c r="F76" s="22"/>
    </row>
    <row r="77" spans="1:6" ht="13.5" customHeight="1" x14ac:dyDescent="0.2">
      <c r="A77" s="22"/>
      <c r="B77" s="27"/>
      <c r="C77" s="27"/>
      <c r="D77" s="27"/>
      <c r="E77" s="33"/>
      <c r="F77" s="22"/>
    </row>
    <row r="78" spans="1:6" ht="16.5" customHeight="1" thickBot="1" x14ac:dyDescent="0.25">
      <c r="A78" s="22"/>
      <c r="B78" s="26" t="s">
        <v>20</v>
      </c>
      <c r="C78" s="27"/>
      <c r="D78" s="27"/>
      <c r="E78" s="34">
        <f>SUM(E74:E76)</f>
        <v>167.57999999999998</v>
      </c>
      <c r="F78" s="22"/>
    </row>
    <row r="79" spans="1:6" ht="15.75" thickTop="1" x14ac:dyDescent="0.2">
      <c r="A79" s="22"/>
      <c r="B79" s="56"/>
      <c r="C79" s="56"/>
      <c r="D79" s="56"/>
      <c r="E79" s="37"/>
      <c r="F79" s="22"/>
    </row>
    <row r="80" spans="1:6" ht="15" x14ac:dyDescent="0.2">
      <c r="A80" s="22"/>
      <c r="B80" s="53" t="s">
        <v>22</v>
      </c>
      <c r="C80" s="53"/>
      <c r="D80" s="53"/>
      <c r="E80" s="37">
        <v>0</v>
      </c>
      <c r="F80" s="22"/>
    </row>
    <row r="81" spans="1:6" ht="15" x14ac:dyDescent="0.2">
      <c r="A81" s="22"/>
      <c r="B81" s="56"/>
      <c r="C81" s="56"/>
      <c r="D81" s="56"/>
      <c r="E81" s="37"/>
      <c r="F81" s="22"/>
    </row>
    <row r="82" spans="1:6" ht="19.5" customHeight="1" x14ac:dyDescent="0.2">
      <c r="A82" s="22"/>
      <c r="B82" s="38" t="s">
        <v>21</v>
      </c>
      <c r="C82" s="39"/>
      <c r="D82" s="39"/>
      <c r="E82" s="40">
        <f>E78-E80</f>
        <v>167.57999999999998</v>
      </c>
      <c r="F82" s="22"/>
    </row>
    <row r="83" spans="1:6" ht="13.5" customHeight="1" x14ac:dyDescent="0.2">
      <c r="A83" s="22"/>
      <c r="B83" s="22"/>
      <c r="C83" s="22"/>
      <c r="D83" s="22"/>
      <c r="E83" s="22"/>
      <c r="F83" s="22"/>
    </row>
    <row r="84" spans="1:6" x14ac:dyDescent="0.2">
      <c r="A84" s="22"/>
      <c r="B84" s="22"/>
      <c r="C84" s="22"/>
      <c r="D84" s="22"/>
      <c r="E84" s="22"/>
      <c r="F84" s="22"/>
    </row>
    <row r="85" spans="1:6" x14ac:dyDescent="0.2">
      <c r="A85" s="22"/>
      <c r="B85" s="50"/>
      <c r="C85" s="50"/>
      <c r="D85" s="50"/>
      <c r="E85" s="50"/>
      <c r="F85" s="22"/>
    </row>
    <row r="86" spans="1:6" ht="14.25" x14ac:dyDescent="0.2">
      <c r="A86" s="58" t="s">
        <v>44</v>
      </c>
      <c r="B86" s="58"/>
      <c r="C86" s="58"/>
      <c r="D86" s="58"/>
      <c r="E86" s="58"/>
      <c r="F86" s="58"/>
    </row>
    <row r="87" spans="1:6" ht="14.25" x14ac:dyDescent="0.2">
      <c r="A87" s="54" t="s">
        <v>45</v>
      </c>
      <c r="B87" s="54"/>
      <c r="C87" s="54"/>
      <c r="D87" s="54"/>
      <c r="E87" s="54"/>
      <c r="F87" s="54"/>
    </row>
    <row r="88" spans="1:6" x14ac:dyDescent="0.2">
      <c r="A88" s="22"/>
      <c r="B88" s="22"/>
      <c r="C88" s="22"/>
      <c r="D88" s="22"/>
      <c r="E88" s="22"/>
      <c r="F88" s="22"/>
    </row>
    <row r="89" spans="1:6" x14ac:dyDescent="0.2">
      <c r="A89" s="22"/>
      <c r="B89" s="51"/>
      <c r="C89" s="51"/>
      <c r="D89" s="51"/>
      <c r="E89" s="51"/>
      <c r="F89" s="22"/>
    </row>
    <row r="90" spans="1:6" ht="15" x14ac:dyDescent="0.2">
      <c r="A90" s="57" t="s">
        <v>7</v>
      </c>
      <c r="B90" s="57"/>
      <c r="C90" s="57"/>
      <c r="D90" s="57"/>
      <c r="E90" s="57"/>
      <c r="F90" s="57"/>
    </row>
    <row r="92" spans="1:6" ht="39.75" customHeight="1" x14ac:dyDescent="0.2">
      <c r="B92" s="48"/>
      <c r="C92" s="49"/>
      <c r="D92" s="49"/>
    </row>
    <row r="93" spans="1:6" ht="13.5" customHeight="1" x14ac:dyDescent="0.2"/>
    <row r="94" spans="1:6" x14ac:dyDescent="0.2">
      <c r="B94" s="17"/>
      <c r="C94" s="17"/>
      <c r="D94" s="17"/>
    </row>
  </sheetData>
  <mergeCells count="48">
    <mergeCell ref="B92:D92"/>
    <mergeCell ref="B68:D68"/>
    <mergeCell ref="B69:D69"/>
    <mergeCell ref="B70:D70"/>
    <mergeCell ref="B79:D79"/>
    <mergeCell ref="B80:D80"/>
    <mergeCell ref="B81:D81"/>
    <mergeCell ref="B85:E85"/>
    <mergeCell ref="A86:F86"/>
    <mergeCell ref="A87:F87"/>
    <mergeCell ref="B89:E89"/>
    <mergeCell ref="A90:F90"/>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9:B81 B12:B20 B33:B70" xr:uid="{04D5D90A-E055-4358-9A3D-B993D9ABE707}">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24</vt:i4>
      </vt:variant>
    </vt:vector>
  </HeadingPairs>
  <TitlesOfParts>
    <vt:vector size="36" baseType="lpstr">
      <vt:lpstr>07-07-17</vt:lpstr>
      <vt:lpstr>27-11-17</vt:lpstr>
      <vt:lpstr>19-12-2017</vt:lpstr>
      <vt:lpstr>19-02-18</vt:lpstr>
      <vt:lpstr>30-05-18</vt:lpstr>
      <vt:lpstr>23-10-18</vt:lpstr>
      <vt:lpstr>23-10-18 (2)</vt:lpstr>
      <vt:lpstr>05-03-19</vt:lpstr>
      <vt:lpstr>19-04-19</vt:lpstr>
      <vt:lpstr>27-07-20</vt:lpstr>
      <vt:lpstr>29-06-22</vt:lpstr>
      <vt:lpstr>Activités</vt:lpstr>
      <vt:lpstr>Liste_Activités</vt:lpstr>
      <vt:lpstr>'05-03-19'!Print_Area</vt:lpstr>
      <vt:lpstr>'07-07-17'!Print_Area</vt:lpstr>
      <vt:lpstr>'19-02-18'!Print_Area</vt:lpstr>
      <vt:lpstr>'19-04-19'!Print_Area</vt:lpstr>
      <vt:lpstr>'19-12-2017'!Print_Area</vt:lpstr>
      <vt:lpstr>'23-10-18'!Print_Area</vt:lpstr>
      <vt:lpstr>'23-10-18 (2)'!Print_Area</vt:lpstr>
      <vt:lpstr>'27-07-20'!Print_Area</vt:lpstr>
      <vt:lpstr>'27-11-17'!Print_Area</vt:lpstr>
      <vt:lpstr>'29-06-22'!Print_Area</vt:lpstr>
      <vt:lpstr>'30-05-18'!Print_Area</vt:lpstr>
      <vt:lpstr>Activités!Print_Area</vt:lpstr>
      <vt:lpstr>'05-03-19'!Zone_d_impression</vt:lpstr>
      <vt:lpstr>'07-07-17'!Zone_d_impression</vt:lpstr>
      <vt:lpstr>'19-02-18'!Zone_d_impression</vt:lpstr>
      <vt:lpstr>'19-04-19'!Zone_d_impression</vt:lpstr>
      <vt:lpstr>'19-12-2017'!Zone_d_impression</vt:lpstr>
      <vt:lpstr>'23-10-18'!Zone_d_impression</vt:lpstr>
      <vt:lpstr>'23-10-18 (2)'!Zone_d_impression</vt:lpstr>
      <vt:lpstr>'27-07-20'!Zone_d_impression</vt:lpstr>
      <vt:lpstr>'27-11-17'!Zone_d_impression</vt:lpstr>
      <vt:lpstr>'29-06-22'!Zone_d_impression</vt:lpstr>
      <vt:lpstr>'30-05-18'!Zone_d_impression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2020-07-27T22:00:00Z</cp:lastPrinted>
  <dcterms:created xsi:type="dcterms:W3CDTF">1996-11-05T19:10:39Z</dcterms:created>
  <dcterms:modified xsi:type="dcterms:W3CDTF">2022-06-29T21:33:20Z</dcterms:modified>
</cp:coreProperties>
</file>