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51B21A32-C032-42E0-A4E5-84E811D3335C}" xr6:coauthVersionLast="47" xr6:coauthVersionMax="47" xr10:uidLastSave="{00000000-0000-0000-0000-000000000000}"/>
  <bookViews>
    <workbookView xWindow="-120" yWindow="-120" windowWidth="38640" windowHeight="15840" activeTab="13" xr2:uid="{00000000-000D-0000-FFFF-FFFF00000000}"/>
  </bookViews>
  <sheets>
    <sheet name="16-12-19" sheetId="4" r:id="rId1"/>
    <sheet name="28-05-20" sheetId="6" r:id="rId2"/>
    <sheet name="28-05-20 (2)" sheetId="7" r:id="rId3"/>
    <sheet name="28-07-20" sheetId="8" r:id="rId4"/>
    <sheet name="06-05-21" sheetId="9" r:id="rId5"/>
    <sheet name="06-05-21 (2)" sheetId="10" r:id="rId6"/>
    <sheet name="06-05-21 (3)" sheetId="11" r:id="rId7"/>
    <sheet name="18-06-21" sheetId="12" r:id="rId8"/>
    <sheet name="11-12-21" sheetId="13" r:id="rId9"/>
    <sheet name="30-03-22" sheetId="14" r:id="rId10"/>
    <sheet name="12-05-22" sheetId="15" r:id="rId11"/>
    <sheet name="12-05-22(1)" sheetId="16" r:id="rId12"/>
    <sheet name="21-03-23" sheetId="17" r:id="rId13"/>
    <sheet name="29-04-23" sheetId="18" r:id="rId14"/>
    <sheet name="29-04-23 (2)" sheetId="19" r:id="rId15"/>
    <sheet name="Activités" sheetId="5" r:id="rId16"/>
  </sheets>
  <definedNames>
    <definedName name="Liste_Activités">Activités!$C$5:$C$53</definedName>
    <definedName name="Print_Area" localSheetId="4">'06-05-21'!$A$1:$F$89</definedName>
    <definedName name="Print_Area" localSheetId="5">'06-05-21 (2)'!$A$1:$F$89</definedName>
    <definedName name="Print_Area" localSheetId="6">'06-05-21 (3)'!$A$1:$F$89</definedName>
    <definedName name="Print_Area" localSheetId="8">'11-12-21'!$A$1:$F$89</definedName>
    <definedName name="Print_Area" localSheetId="10">'12-05-22'!$A$1:$F$88</definedName>
    <definedName name="Print_Area" localSheetId="11">'12-05-22(1)'!$A$1:$F$89</definedName>
    <definedName name="Print_Area" localSheetId="0">'16-12-19'!$A$1:$F$89</definedName>
    <definedName name="Print_Area" localSheetId="7">'18-06-21'!$A$1:$F$89</definedName>
    <definedName name="Print_Area" localSheetId="12">'21-03-23'!$A$1:$F$88</definedName>
    <definedName name="Print_Area" localSheetId="1">'28-05-20'!$A$1:$F$89</definedName>
    <definedName name="Print_Area" localSheetId="2">'28-05-20 (2)'!$A$1:$F$89</definedName>
    <definedName name="Print_Area" localSheetId="3">'28-07-20'!$A$1:$F$89</definedName>
    <definedName name="Print_Area" localSheetId="13">'29-04-23'!$A$1:$F$89</definedName>
    <definedName name="Print_Area" localSheetId="14">'29-04-23 (2)'!$A$1:$F$89</definedName>
    <definedName name="Print_Area" localSheetId="9">'30-03-22'!$A$1:$F$88</definedName>
    <definedName name="Print_Area" localSheetId="15">Activités!$A$1:$D$53</definedName>
    <definedName name="_xlnm.Print_Area" localSheetId="4">'06-05-21'!$A$1:$F$89</definedName>
    <definedName name="_xlnm.Print_Area" localSheetId="5">'06-05-21 (2)'!$A$1:$F$89</definedName>
    <definedName name="_xlnm.Print_Area" localSheetId="6">'06-05-21 (3)'!$A$1:$F$89</definedName>
    <definedName name="_xlnm.Print_Area" localSheetId="8">'11-12-21'!$A$1:$F$89</definedName>
    <definedName name="_xlnm.Print_Area" localSheetId="10">'12-05-22'!$A$1:$F$88</definedName>
    <definedName name="_xlnm.Print_Area" localSheetId="11">'12-05-22(1)'!$A$1:$F$89</definedName>
    <definedName name="_xlnm.Print_Area" localSheetId="0">'16-12-19'!$A$1:$F$89</definedName>
    <definedName name="_xlnm.Print_Area" localSheetId="7">'18-06-21'!$A$1:$F$89</definedName>
    <definedName name="_xlnm.Print_Area" localSheetId="12">'21-03-23'!$A$1:$F$88</definedName>
    <definedName name="_xlnm.Print_Area" localSheetId="1">'28-05-20'!$A$1:$F$89</definedName>
    <definedName name="_xlnm.Print_Area" localSheetId="2">'28-05-20 (2)'!$A$1:$F$89</definedName>
    <definedName name="_xlnm.Print_Area" localSheetId="3">'28-07-20'!$A$1:$F$89</definedName>
    <definedName name="_xlnm.Print_Area" localSheetId="13">'29-04-23'!$A$1:$F$89</definedName>
    <definedName name="_xlnm.Print_Area" localSheetId="14">'29-04-23 (2)'!$A$1:$F$89</definedName>
    <definedName name="_xlnm.Print_Area" localSheetId="9">'30-03-22'!$A$1:$F$88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19" l="1"/>
  <c r="E72" i="19" s="1"/>
  <c r="E69" i="18"/>
  <c r="E72" i="18" s="1"/>
  <c r="E68" i="17"/>
  <c r="E71" i="17"/>
  <c r="E72" i="17"/>
  <c r="E73" i="17"/>
  <c r="E75" i="17"/>
  <c r="E79" i="17"/>
  <c r="E69" i="16"/>
  <c r="E72" i="16"/>
  <c r="E73" i="16"/>
  <c r="E74" i="16"/>
  <c r="E76" i="16"/>
  <c r="E80" i="16"/>
  <c r="E68" i="15"/>
  <c r="E71" i="15"/>
  <c r="E72" i="15"/>
  <c r="E73" i="15"/>
  <c r="E75" i="15"/>
  <c r="E79" i="15"/>
  <c r="E68" i="14"/>
  <c r="E71" i="14"/>
  <c r="E72" i="14"/>
  <c r="E73" i="14"/>
  <c r="E75" i="14"/>
  <c r="E79" i="14"/>
  <c r="E69" i="13"/>
  <c r="E72" i="13"/>
  <c r="E73" i="13"/>
  <c r="E74" i="13"/>
  <c r="E76" i="13"/>
  <c r="E80" i="13"/>
  <c r="E69" i="12"/>
  <c r="E72" i="12"/>
  <c r="E73" i="12"/>
  <c r="E74" i="12"/>
  <c r="E76" i="12"/>
  <c r="E80" i="12"/>
  <c r="E69" i="9"/>
  <c r="E69" i="10"/>
  <c r="E69" i="11"/>
  <c r="E72" i="11"/>
  <c r="E73" i="11"/>
  <c r="E74" i="11"/>
  <c r="E76" i="11"/>
  <c r="E80" i="11"/>
  <c r="E72" i="10"/>
  <c r="E73" i="10"/>
  <c r="E74" i="10"/>
  <c r="E76" i="10"/>
  <c r="E80" i="10"/>
  <c r="E72" i="9"/>
  <c r="E73" i="9"/>
  <c r="E74" i="9"/>
  <c r="E76" i="9"/>
  <c r="E80" i="9"/>
  <c r="E69" i="8"/>
  <c r="E72" i="8"/>
  <c r="E73" i="8"/>
  <c r="E74" i="8"/>
  <c r="E76" i="8"/>
  <c r="E80" i="8"/>
  <c r="E70" i="6"/>
  <c r="E70" i="7"/>
  <c r="E69" i="7"/>
  <c r="E69" i="6"/>
  <c r="E72" i="7"/>
  <c r="E73" i="7"/>
  <c r="E74" i="7"/>
  <c r="E76" i="7"/>
  <c r="E80" i="7"/>
  <c r="E72" i="6"/>
  <c r="E73" i="6"/>
  <c r="E74" i="6"/>
  <c r="E76" i="6"/>
  <c r="E80" i="6"/>
  <c r="E70" i="4"/>
  <c r="E69" i="4"/>
  <c r="E72" i="4"/>
  <c r="E74" i="4"/>
  <c r="E73" i="4"/>
  <c r="E76" i="4"/>
  <c r="E80" i="4"/>
  <c r="E74" i="19" l="1"/>
  <c r="E73" i="19"/>
  <c r="E76" i="19"/>
  <c r="E80" i="19" s="1"/>
  <c r="E73" i="18"/>
  <c r="E74" i="18"/>
  <c r="E76" i="18" l="1"/>
  <c r="E80" i="18" s="1"/>
</calcChain>
</file>

<file path=xl/sharedStrings.xml><?xml version="1.0" encoding="utf-8"?>
<sst xmlns="http://schemas.openxmlformats.org/spreadsheetml/2006/main" count="472" uniqueCount="149">
  <si>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</si>
  <si>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</si>
  <si>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</si>
  <si>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</si>
  <si>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</si>
  <si>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</si>
  <si>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</si>
  <si>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</si>
  <si>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</si>
  <si>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</si>
  <si>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</si>
  <si>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</si>
  <si>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</si>
  <si>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</si>
  <si>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</si>
  <si>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</si>
  <si>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</si>
  <si>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</si>
  <si>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</si>
  <si>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</si>
  <si>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</si>
  <si>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</si>
  <si>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</si>
  <si>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</si>
  <si>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</si>
  <si>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</si>
  <si>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</si>
  <si>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</si>
  <si>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</si>
  <si>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</si>
  <si>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</si>
  <si>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</si>
  <si>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</si>
  <si>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</si>
  <si>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</si>
  <si>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</si>
  <si>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</si>
  <si>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</si>
  <si>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</si>
  <si>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</si>
  <si>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</si>
  <si>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</si>
  <si>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</si>
  <si>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</si>
  <si>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</si>
  <si>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</si>
  <si>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</si>
  <si>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</si>
  <si>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</si>
  <si>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</si>
  <si>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</si>
  <si>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</si>
  <si>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>Le 16 DÉCEMBRE 2019</t>
  </si>
  <si>
    <t>PIERRE LEBOEUF / MICHEL BEAUCHAMP</t>
  </si>
  <si>
    <t>ENTREPRISES MULTI PM INC.</t>
  </si>
  <si>
    <t>545-3940 boul. Dagenais O
Laval (Québec) H7R 5X9</t>
  </si>
  <si>
    <t># 19324</t>
  </si>
  <si>
    <t xml:space="preserve"> - Préparation à la rencontre et rencontre avec vous à nos bureaux le 30 octobre ;</t>
  </si>
  <si>
    <t xml:space="preserve"> - Analyse des tests d'admissibilité à l'exonération pour gain en capital ;</t>
  </si>
  <si>
    <t xml:space="preserve"> - Analyse de la meilleure planification fiscale possible et des différentes options ;</t>
  </si>
  <si>
    <t xml:space="preserve"> - Analyse de toutes les informations requises pour aller de l'avant ;</t>
  </si>
  <si>
    <t xml:space="preserve"> - Préparation à la rencontre et rencontre avec tous à nos bureaux le 21 novembre 2019;</t>
  </si>
  <si>
    <t xml:space="preserve"> - Recueuillir les informations pour la création de 3 nouvelles société;</t>
  </si>
  <si>
    <t xml:space="preserve"> - Révision d'un première portion de documentation juridique afférente à la présente réorganisation;</t>
  </si>
  <si>
    <t xml:space="preserve"> - Préparation à la rencontre et rencontre pour signature de la première portion de réorganisation ;</t>
  </si>
  <si>
    <t>Le 28 MAI 2020</t>
  </si>
  <si>
    <t xml:space="preserve"> - Travail avec vos comptables à la préparation de tous les états financiers et rapport d'impôts de toutes les sociétés du groupe ;</t>
  </si>
  <si>
    <t xml:space="preserve"> - Différentes discussions téléphoniques et vos différents comptables sur différents sujets ;</t>
  </si>
  <si>
    <t xml:space="preserve"> - Préparation de tous les tableaux modifiés suite à la réception des chiffres finaux ;</t>
  </si>
  <si>
    <t xml:space="preserve"> - Optimisation de la planification fiscale à la lueur des chiffres finaux ;</t>
  </si>
  <si>
    <t xml:space="preserve"> - Modifications au mémorandum fiscal pour donner effet à tous les changements requis afin d'optimiser la planification ;</t>
  </si>
  <si>
    <t xml:space="preserve"> - Modifications aux organigrammes avant et après opérations;</t>
  </si>
  <si>
    <t xml:space="preserve"> - Estimation modifiée du calcul du Revenu Protégé année par année nécessaire pour les fins de la réorganisation;</t>
  </si>
  <si>
    <t xml:space="preserve"> - Révision des résolutions légales pour fournir avec les formulaires fiscaux de roulement ;</t>
  </si>
  <si>
    <t xml:space="preserve"> - Préparation des 4 formulaires de roulement T2057 et TP-518 requis;</t>
  </si>
  <si>
    <t>PIERRE LEBOEUF</t>
  </si>
  <si>
    <t>PN LEBOEUF INC.</t>
  </si>
  <si>
    <t>207 rue des Rêves
Saint-Lin-Laurentides (Québec) J5M 2M7</t>
  </si>
  <si>
    <t># 20157A</t>
  </si>
  <si>
    <t># 20157B</t>
  </si>
  <si>
    <t>MICHEL BEAUCHAMP</t>
  </si>
  <si>
    <t>TRANSPORT MI-CHAMP INC.</t>
  </si>
  <si>
    <t>Le 28 JUILLET 2020</t>
  </si>
  <si>
    <t># 20202</t>
  </si>
  <si>
    <t xml:space="preserve"> - Révision de la documentation juridique afférente à toute la réorganisation ;</t>
  </si>
  <si>
    <t xml:space="preserve"> - Modifications au mémorandum suite à l'obtention des chiffres finaux ;</t>
  </si>
  <si>
    <t xml:space="preserve"> - Travail avec les comptables de toutes les entitées pour la préparation des états financiers et déclarations de revenus ;</t>
  </si>
  <si>
    <t xml:space="preserve"> - Préparation des 8 formulaires de CDC T2054 et CO-502 requis;</t>
  </si>
  <si>
    <t xml:space="preserve"> - Préparation des lettres requises suite à la fusion pour l'annulation et la conservation des numéros d'entreprise ;</t>
  </si>
  <si>
    <t xml:space="preserve"> - Diverses discussions téléphoniques avec vous, le juriste et vos comptables ;</t>
  </si>
  <si>
    <t xml:space="preserve"> - Préparation à la rencontre et rencontre avec vous pour la signature des documents préparés;</t>
  </si>
  <si>
    <t xml:space="preserve"> - Préparation de tableaux explicatifs pour la détermination de la juste valeur marchande/prix d'achat futur de la société ;</t>
  </si>
  <si>
    <t>Le 6 MAI 2021</t>
  </si>
  <si>
    <t># 21204</t>
  </si>
  <si>
    <t xml:space="preserve"> - Différentes discussions téléphoniques avec votre comptable sur différents sujets ;</t>
  </si>
  <si>
    <t xml:space="preserve"> - Travail avec vos comptables à la préparation des différents formulaires T5/Relevé 3 ;</t>
  </si>
  <si>
    <t xml:space="preserve"> - Préparation des lettres de conservations/annulation de numéros suite à la fusion ;</t>
  </si>
  <si>
    <t xml:space="preserve"> - Diverses discussions téléphoniques avec vous et votre comptable ;</t>
  </si>
  <si>
    <t xml:space="preserve"> - Préparation des écritures comptables pour votre comptable ;</t>
  </si>
  <si>
    <t xml:space="preserve"> - Divers calculs effectués pour optimiser la mise en place ;</t>
  </si>
  <si>
    <t># 21205</t>
  </si>
  <si>
    <t># 21206</t>
  </si>
  <si>
    <t>ALAIN CAMPEAU/MATHIEU LEBOEUF</t>
  </si>
  <si>
    <t>Le 18 JUIN 2021</t>
  </si>
  <si>
    <t># 21263</t>
  </si>
  <si>
    <t xml:space="preserve"> - Travail relativement aux sommes libres d'impôt à sortir de la société ;</t>
  </si>
  <si>
    <t xml:space="preserve"> - Analyse et discussions relativement au dossier de la portion de la maison dans la société et de sa sortie de la société ;</t>
  </si>
  <si>
    <t xml:space="preserve"> - Rencontre avec vous aux bureaux des notaires et déplacement ;</t>
  </si>
  <si>
    <t xml:space="preserve"> - Rencontre avec vous par Vidéoconférence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</si>
  <si>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</si>
  <si>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</si>
  <si>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</si>
  <si>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Préparation à la rencontre et rencontre avec vous par Vidéoconférence ;</t>
  </si>
  <si>
    <t xml:space="preserve"> - Recueullir les différentes informations pertinentes à l'élaboration de la planification fiscale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</si>
  <si>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</si>
  <si>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</si>
  <si>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</si>
  <si>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</si>
  <si>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</si>
  <si>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Préparation des différents formulaires et annexes requises afin de déclarer un CDC ;</t>
  </si>
  <si>
    <t xml:space="preserve"> - Préparation de lettres aux gouvernements afin de conserver et d'annuler les numéros d'entreprises post fusion ;</t>
  </si>
  <si>
    <t xml:space="preserve"> - Préparer un sommaire de chèques à faire pour la séance de clôture ;</t>
  </si>
  <si>
    <t xml:space="preserve"> - Lecture, analyse et rédaction de divers courriels avec les divers intervenants;</t>
  </si>
  <si>
    <t xml:space="preserve"> - Préparation à la rencontre, déplacement et rencontre avec vous pour la signature des documents préparés;</t>
  </si>
  <si>
    <t xml:space="preserve"> - Prise de connaissance et analyse des documents soumis afin de déterminer ce qui s'est passé en lien avec le CDC excédentaire ;</t>
  </si>
  <si>
    <t xml:space="preserve"> - Déterminer la meilleure options de planification possible et simulations des différentes options en lien avec le CDC excédentaire ;</t>
  </si>
  <si>
    <t xml:space="preserve"> - Préparation des formulaires requis de choix de CDC escédentaire et transmission pour signature et transmissions au gouvernement ;</t>
  </si>
  <si>
    <t># 21446</t>
  </si>
  <si>
    <t># 22094</t>
  </si>
  <si>
    <t xml:space="preserve"> - Travail relativement à la vente des parts - Analyse et validation des aspects fiscaux de la transaction, directives juridiques et révision de la documentation juridique ;</t>
  </si>
  <si>
    <t xml:space="preserve"> - Différentes discussions téléphoniques avec Pierre, Michel, votre juriste et votre comptable sur différents sujets liés à la transaction ;</t>
  </si>
  <si>
    <t xml:space="preserve"> - Préparation d'un sommaire des prochaines étapes post vente et recommandations ;</t>
  </si>
  <si>
    <t xml:space="preserve"> - Rencontre avec vous à nos bureaux ;</t>
  </si>
  <si>
    <t xml:space="preserve"> - Préparation d'un mémorandum fiscal modifié afin d'y intégrer la fusion à intervenir, préparation des tableaux de fusion et autres ;</t>
  </si>
  <si>
    <t>Le 30 MARS 2022</t>
  </si>
  <si>
    <t>Le 12 MAI 2022</t>
  </si>
  <si>
    <t># 22165</t>
  </si>
  <si>
    <t xml:space="preserve"> - Rédaction d'un courriel sommaire au sujet de la fusion ;</t>
  </si>
  <si>
    <t xml:space="preserve"> - Révision de la documentation légale afférente à la fusion ;</t>
  </si>
  <si>
    <t># 22166</t>
  </si>
  <si>
    <t xml:space="preserve"> - Révision de la déclaration de revenus de PN Leboeuf et discussion téléphone ;</t>
  </si>
  <si>
    <t>Le 21 MARS 2023</t>
  </si>
  <si>
    <t># 23067</t>
  </si>
  <si>
    <t xml:space="preserve"> - Analyse des questions de votre comptable sur les transactions survenues et impacts sur les états financiers ;</t>
  </si>
  <si>
    <t xml:space="preserve"> - Préparation d'un organigramme à jour, fournir documentation légale de fusion et explications ;</t>
  </si>
  <si>
    <t>Le 29 AVRIL 2023</t>
  </si>
  <si>
    <t># 23142</t>
  </si>
  <si>
    <t># 23143</t>
  </si>
  <si>
    <t xml:space="preserve"> - Révision de la déclaration de revenus et discussion téléphonique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</si>
</sst>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4C0CB49-9EAB-4D47-9E12-750C0A573A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DE79924-9DF8-4502-B420-10583AF902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7CADBD1-F936-4756-850F-B32EBE4C5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DF512F3-C8FC-4F79-884F-E0C17DB22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4774E88-D266-4559-95DF-FB6399BCCD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02B0031-43A5-4E03-831F-E72AEDAD78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39C8F31-88D9-4985-8811-A1E425C59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1CCF8A4-CF3D-4F9F-835A-E1660F2654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42D2730-4462-46B3-9E56-790C41CF35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DFDC670-19BA-4845-B7A2-3C92459503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B291AAED-59C4-43FD-B09D-14C16AA18A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5A0A248-E3E0-460B-9F03-D22B243561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38DCDA-9B99-4661-879C-D315AF06D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07ACF71-8F30-4256-B84C-4F26F01F9A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E71" sqref="E7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53</v>
      </c>
      <c r="C23" s="22"/>
      <c r="D23" s="22"/>
      <c r="E23" s="22"/>
      <c r="F23" s="22"/>
    </row>
    <row r="24" spans="1:6" ht="15" x14ac:dyDescent="0.2">
      <c r="A24" s="18"/>
      <c r="B24" s="26" t="s">
        <v>54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56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57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58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59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60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61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62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2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24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8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25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23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26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27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 t="s">
        <v>63</v>
      </c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 t="s">
        <v>46</v>
      </c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 t="s">
        <v>45</v>
      </c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 t="s">
        <v>29</v>
      </c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 t="s">
        <v>64</v>
      </c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47.5</v>
      </c>
      <c r="D68" s="53">
        <v>265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12587.5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f>4*12.5</f>
        <v>50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12637.5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631.88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1260.5899999999999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14529.97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14529.97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90:D90"/>
    <mergeCell ref="B83:E83"/>
    <mergeCell ref="B87:E87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78:D78"/>
    <mergeCell ref="A85:F85"/>
    <mergeCell ref="A29:F29"/>
    <mergeCell ref="B79:D79"/>
    <mergeCell ref="B49:D49"/>
    <mergeCell ref="B50:D50"/>
    <mergeCell ref="B44:D44"/>
    <mergeCell ref="B45:D45"/>
    <mergeCell ref="B46:D46"/>
    <mergeCell ref="B47:D47"/>
    <mergeCell ref="B48:D48"/>
    <mergeCell ref="B52:D52"/>
    <mergeCell ref="B54:D54"/>
    <mergeCell ref="B55:D55"/>
    <mergeCell ref="B56:D56"/>
    <mergeCell ref="B77:D77"/>
    <mergeCell ref="B53:D53"/>
    <mergeCell ref="B66:D66"/>
    <mergeCell ref="A88:F88"/>
    <mergeCell ref="A84:F84"/>
    <mergeCell ref="B31:D31"/>
    <mergeCell ref="B32:D32"/>
    <mergeCell ref="B62:D62"/>
    <mergeCell ref="B64:D64"/>
    <mergeCell ref="B63:D63"/>
    <mergeCell ref="B57:D57"/>
    <mergeCell ref="B58:D58"/>
    <mergeCell ref="B59:D59"/>
    <mergeCell ref="B60:D60"/>
    <mergeCell ref="B61:D61"/>
    <mergeCell ref="B51:D51"/>
  </mergeCells>
  <phoneticPr fontId="0" type="noConversion"/>
  <dataValidations count="1">
    <dataValidation type="list" allowBlank="1" showInputMessage="1" showErrorMessage="1" sqref="B77:B79 B12:B20 B31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8477-7A21-42DF-9FBC-B7351F199BAB}">
  <sheetPr>
    <pageSetUpPr fitToPage="1"/>
  </sheetPr>
  <dimension ref="A12:F91"/>
  <sheetViews>
    <sheetView view="pageBreakPreview" topLeftCell="A13" zoomScale="80" zoomScaleNormal="100" zoomScaleSheetLayoutView="80" workbookViewId="0">
      <selection activeCell="B32" sqref="B32:D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102</v>
      </c>
      <c r="C23" s="22"/>
      <c r="D23" s="22"/>
      <c r="E23" s="22"/>
      <c r="F23" s="22"/>
    </row>
    <row r="24" spans="1:6" ht="15" x14ac:dyDescent="0.2">
      <c r="A24" s="18"/>
      <c r="B24" s="26" t="s">
        <v>54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128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29.25" customHeight="1" x14ac:dyDescent="0.2">
      <c r="A32" s="22"/>
      <c r="B32" s="57" t="s">
        <v>129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130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131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132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39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133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3.5" customHeight="1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5" x14ac:dyDescent="0.2">
      <c r="A64" s="18"/>
      <c r="B64" s="27"/>
      <c r="C64" s="22"/>
      <c r="D64" s="22"/>
      <c r="E64" s="22"/>
      <c r="F64" s="22"/>
    </row>
    <row r="65" spans="1:6" ht="14.25" x14ac:dyDescent="0.2">
      <c r="A65" s="18"/>
      <c r="B65" s="57"/>
      <c r="C65" s="57"/>
      <c r="D65" s="57"/>
      <c r="E65" s="18"/>
    </row>
    <row r="66" spans="1:6" s="51" customFormat="1" ht="14.25" x14ac:dyDescent="0.2">
      <c r="A66" s="47"/>
      <c r="B66" s="48"/>
      <c r="C66" s="49" t="s">
        <v>50</v>
      </c>
      <c r="D66" s="49" t="s">
        <v>51</v>
      </c>
      <c r="E66" s="50"/>
      <c r="F66" s="47"/>
    </row>
    <row r="67" spans="1:6" s="51" customFormat="1" ht="14.25" x14ac:dyDescent="0.2">
      <c r="A67" s="47"/>
      <c r="B67" s="48"/>
      <c r="C67" s="52">
        <v>13.5</v>
      </c>
      <c r="D67" s="53">
        <v>325</v>
      </c>
      <c r="E67" s="50"/>
      <c r="F67" s="47"/>
    </row>
    <row r="68" spans="1:6" ht="13.5" customHeight="1" x14ac:dyDescent="0.2">
      <c r="A68" s="22"/>
      <c r="B68" s="26" t="s">
        <v>18</v>
      </c>
      <c r="C68" s="27"/>
      <c r="D68" s="27"/>
      <c r="E68" s="30">
        <f>D67*C67</f>
        <v>4387.5</v>
      </c>
      <c r="F68" s="22"/>
    </row>
    <row r="69" spans="1:6" ht="13.5" customHeight="1" x14ac:dyDescent="0.2">
      <c r="A69" s="22"/>
      <c r="B69" s="35" t="s">
        <v>15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SUM(E68:E70)</f>
        <v>4387.5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219.38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437.65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19</v>
      </c>
      <c r="C75" s="27"/>
      <c r="D75" s="27"/>
      <c r="E75" s="34">
        <f>SUM(E71:E73)</f>
        <v>5044.53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21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20</v>
      </c>
      <c r="C79" s="39"/>
      <c r="D79" s="39"/>
      <c r="E79" s="40">
        <f>E75-E77</f>
        <v>5044.53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41</v>
      </c>
      <c r="B83" s="56"/>
      <c r="C83" s="56"/>
      <c r="D83" s="56"/>
      <c r="E83" s="56"/>
      <c r="F83" s="56"/>
    </row>
    <row r="84" spans="1:6" ht="14.25" x14ac:dyDescent="0.2">
      <c r="A84" s="65" t="s">
        <v>42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4">
    <mergeCell ref="B35:D35"/>
    <mergeCell ref="A29:F29"/>
    <mergeCell ref="B31:D31"/>
    <mergeCell ref="B32:D32"/>
    <mergeCell ref="B33:D33"/>
    <mergeCell ref="B34:D34"/>
    <mergeCell ref="B47:D47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8:D48"/>
    <mergeCell ref="B49:D49"/>
    <mergeCell ref="B50:D50"/>
    <mergeCell ref="B51:D51"/>
    <mergeCell ref="B52:D52"/>
    <mergeCell ref="B65:D65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86:E86"/>
    <mergeCell ref="A87:F87"/>
    <mergeCell ref="B89:D89"/>
    <mergeCell ref="B76:D76"/>
    <mergeCell ref="B77:D77"/>
    <mergeCell ref="B78:D78"/>
    <mergeCell ref="B82:E82"/>
    <mergeCell ref="A83:F83"/>
    <mergeCell ref="A84:F84"/>
  </mergeCells>
  <dataValidations count="1">
    <dataValidation type="list" allowBlank="1" showInputMessage="1" showErrorMessage="1" sqref="B76:B78 B12:B20 B31:B67" xr:uid="{7CF686D1-F30A-4C8B-99B6-03837530083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63B57-32E2-473F-B1A9-AB3271067E03}">
  <sheetPr>
    <pageSetUpPr fitToPage="1"/>
  </sheetPr>
  <dimension ref="A12:F91"/>
  <sheetViews>
    <sheetView view="pageBreakPreview" zoomScale="80" zoomScaleNormal="100" zoomScaleSheetLayoutView="80" workbookViewId="0">
      <selection activeCell="B40" sqref="B40:D4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102</v>
      </c>
      <c r="C23" s="22"/>
      <c r="D23" s="22"/>
      <c r="E23" s="22"/>
      <c r="F23" s="22"/>
    </row>
    <row r="24" spans="1:6" ht="15" x14ac:dyDescent="0.2">
      <c r="A24" s="18"/>
      <c r="B24" s="26" t="s">
        <v>54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136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29.25" customHeight="1" x14ac:dyDescent="0.2">
      <c r="A32" s="22"/>
      <c r="B32" s="57" t="s">
        <v>138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137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3.5" customHeight="1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5" x14ac:dyDescent="0.2">
      <c r="A64" s="18"/>
      <c r="B64" s="27"/>
      <c r="C64" s="22"/>
      <c r="D64" s="22"/>
      <c r="E64" s="22"/>
      <c r="F64" s="22"/>
    </row>
    <row r="65" spans="1:6" ht="14.25" x14ac:dyDescent="0.2">
      <c r="A65" s="18"/>
      <c r="B65" s="57"/>
      <c r="C65" s="57"/>
      <c r="D65" s="57"/>
      <c r="E65" s="18"/>
    </row>
    <row r="66" spans="1:6" s="51" customFormat="1" ht="14.25" x14ac:dyDescent="0.2">
      <c r="A66" s="47"/>
      <c r="B66" s="48"/>
      <c r="C66" s="49" t="s">
        <v>50</v>
      </c>
      <c r="D66" s="49" t="s">
        <v>51</v>
      </c>
      <c r="E66" s="50"/>
      <c r="F66" s="47"/>
    </row>
    <row r="67" spans="1:6" s="51" customFormat="1" ht="14.25" x14ac:dyDescent="0.2">
      <c r="A67" s="47"/>
      <c r="B67" s="48"/>
      <c r="C67" s="52">
        <v>2.25</v>
      </c>
      <c r="D67" s="53">
        <v>325</v>
      </c>
      <c r="E67" s="50"/>
      <c r="F67" s="47"/>
    </row>
    <row r="68" spans="1:6" ht="13.5" customHeight="1" x14ac:dyDescent="0.2">
      <c r="A68" s="22"/>
      <c r="B68" s="26" t="s">
        <v>18</v>
      </c>
      <c r="C68" s="27"/>
      <c r="D68" s="27"/>
      <c r="E68" s="30">
        <f>D67*C67</f>
        <v>731.25</v>
      </c>
      <c r="F68" s="22"/>
    </row>
    <row r="69" spans="1:6" ht="13.5" customHeight="1" x14ac:dyDescent="0.2">
      <c r="A69" s="22"/>
      <c r="B69" s="35" t="s">
        <v>15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SUM(E68:E70)</f>
        <v>731.25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36.56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72.94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19</v>
      </c>
      <c r="C75" s="27"/>
      <c r="D75" s="27"/>
      <c r="E75" s="34">
        <f>SUM(E71:E73)</f>
        <v>840.75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21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20</v>
      </c>
      <c r="C79" s="39"/>
      <c r="D79" s="39"/>
      <c r="E79" s="40">
        <f>E75-E77</f>
        <v>840.75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41</v>
      </c>
      <c r="B83" s="56"/>
      <c r="C83" s="56"/>
      <c r="D83" s="56"/>
      <c r="E83" s="56"/>
      <c r="F83" s="56"/>
    </row>
    <row r="84" spans="1:6" ht="14.25" x14ac:dyDescent="0.2">
      <c r="A84" s="65" t="s">
        <v>42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4">
    <mergeCell ref="A87:F87"/>
    <mergeCell ref="B89:D89"/>
    <mergeCell ref="B77:D77"/>
    <mergeCell ref="B78:D78"/>
    <mergeCell ref="B82:E82"/>
    <mergeCell ref="A83:F83"/>
    <mergeCell ref="A84:F84"/>
    <mergeCell ref="B86:E86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6:B78 B12:B20 B31:B67" xr:uid="{6544908A-B82A-418B-B616-083DC898F076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D7444-89C4-4E5B-95E6-67E753A75CF5}">
  <sheetPr>
    <pageSetUpPr fitToPage="1"/>
  </sheetPr>
  <dimension ref="A12:F92"/>
  <sheetViews>
    <sheetView view="pageBreakPreview" zoomScale="80" zoomScaleNormal="100" zoomScaleSheetLayoutView="80" workbookViewId="0">
      <selection activeCell="C69" sqref="C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135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75</v>
      </c>
      <c r="C23" s="22"/>
      <c r="D23" s="22"/>
      <c r="E23" s="22"/>
      <c r="F23" s="22"/>
    </row>
    <row r="24" spans="1:6" ht="15" x14ac:dyDescent="0.2">
      <c r="A24" s="18"/>
      <c r="B24" s="26" t="s">
        <v>76</v>
      </c>
      <c r="C24" s="22"/>
      <c r="D24" s="22"/>
      <c r="E24" s="22"/>
      <c r="F24" s="22"/>
    </row>
    <row r="25" spans="1:6" ht="33.75" customHeight="1" x14ac:dyDescent="0.2">
      <c r="A25" s="18"/>
      <c r="B25" s="54" t="s">
        <v>77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139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140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1.5</v>
      </c>
      <c r="D68" s="53">
        <v>325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487.5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487.5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48.63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560.51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560.51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1:B68" xr:uid="{C57E4412-C38D-4450-9552-0E61C4BDBAD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176B5-B93B-4233-B8C2-1A5A112F3DFD}">
  <sheetPr>
    <pageSetUpPr fitToPage="1"/>
  </sheetPr>
  <dimension ref="A12:F91"/>
  <sheetViews>
    <sheetView view="pageBreakPreview" zoomScale="80" zoomScaleNormal="100" zoomScaleSheetLayoutView="80" workbookViewId="0">
      <selection activeCell="I29" sqref="I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141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102</v>
      </c>
      <c r="C23" s="22"/>
      <c r="D23" s="22"/>
      <c r="E23" s="22"/>
      <c r="F23" s="22"/>
    </row>
    <row r="24" spans="1:6" ht="15" x14ac:dyDescent="0.2">
      <c r="A24" s="18"/>
      <c r="B24" s="26" t="s">
        <v>54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142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29.25" customHeight="1" x14ac:dyDescent="0.2">
      <c r="A32" s="22"/>
      <c r="B32" s="57" t="s">
        <v>144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143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3.5" customHeight="1" x14ac:dyDescent="0.2">
      <c r="A62" s="22"/>
      <c r="B62" s="57"/>
      <c r="C62" s="57"/>
      <c r="D62" s="57"/>
      <c r="E62" s="29"/>
      <c r="F62" s="22"/>
    </row>
    <row r="63" spans="1:6" ht="14.25" x14ac:dyDescent="0.2">
      <c r="A63" s="22"/>
      <c r="B63" s="57"/>
      <c r="C63" s="57"/>
      <c r="D63" s="57"/>
      <c r="E63" s="29"/>
      <c r="F63" s="22"/>
    </row>
    <row r="64" spans="1:6" ht="15" x14ac:dyDescent="0.2">
      <c r="A64" s="18"/>
      <c r="B64" s="27"/>
      <c r="C64" s="22"/>
      <c r="D64" s="22"/>
      <c r="E64" s="22"/>
      <c r="F64" s="22"/>
    </row>
    <row r="65" spans="1:6" ht="14.25" x14ac:dyDescent="0.2">
      <c r="A65" s="18"/>
      <c r="B65" s="57"/>
      <c r="C65" s="57"/>
      <c r="D65" s="57"/>
      <c r="E65" s="18"/>
    </row>
    <row r="66" spans="1:6" s="51" customFormat="1" ht="14.25" x14ac:dyDescent="0.2">
      <c r="A66" s="47"/>
      <c r="B66" s="48"/>
      <c r="C66" s="49"/>
      <c r="D66" s="49"/>
      <c r="E66" s="50"/>
      <c r="F66" s="47"/>
    </row>
    <row r="67" spans="1:6" s="51" customFormat="1" ht="14.25" x14ac:dyDescent="0.2">
      <c r="A67" s="47"/>
      <c r="B67" s="48"/>
      <c r="C67" s="52"/>
      <c r="D67" s="53"/>
      <c r="E67" s="50"/>
      <c r="F67" s="47"/>
    </row>
    <row r="68" spans="1:6" ht="13.5" customHeight="1" x14ac:dyDescent="0.2">
      <c r="A68" s="22"/>
      <c r="B68" s="26" t="s">
        <v>18</v>
      </c>
      <c r="C68" s="27"/>
      <c r="D68" s="27"/>
      <c r="E68" s="30">
        <f>1.5*350</f>
        <v>525</v>
      </c>
      <c r="F68" s="22"/>
    </row>
    <row r="69" spans="1:6" ht="13.5" customHeight="1" x14ac:dyDescent="0.2">
      <c r="A69" s="22"/>
      <c r="B69" s="35" t="s">
        <v>15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17</v>
      </c>
      <c r="C71" s="27"/>
      <c r="D71" s="27"/>
      <c r="E71" s="30">
        <f>SUM(E68:E70)</f>
        <v>525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26.25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52.37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19</v>
      </c>
      <c r="C75" s="27"/>
      <c r="D75" s="27"/>
      <c r="E75" s="34">
        <f>SUM(E71:E73)</f>
        <v>603.62</v>
      </c>
      <c r="F75" s="22"/>
    </row>
    <row r="76" spans="1:6" ht="15.75" thickTop="1" x14ac:dyDescent="0.2">
      <c r="A76" s="22"/>
      <c r="B76" s="59"/>
      <c r="C76" s="59"/>
      <c r="D76" s="59"/>
      <c r="E76" s="37"/>
      <c r="F76" s="22"/>
    </row>
    <row r="77" spans="1:6" ht="15" x14ac:dyDescent="0.2">
      <c r="A77" s="22"/>
      <c r="B77" s="64" t="s">
        <v>21</v>
      </c>
      <c r="C77" s="64"/>
      <c r="D77" s="64"/>
      <c r="E77" s="37">
        <v>0</v>
      </c>
      <c r="F77" s="22"/>
    </row>
    <row r="78" spans="1:6" ht="15" x14ac:dyDescent="0.2">
      <c r="A78" s="22"/>
      <c r="B78" s="59"/>
      <c r="C78" s="59"/>
      <c r="D78" s="59"/>
      <c r="E78" s="37"/>
      <c r="F78" s="22"/>
    </row>
    <row r="79" spans="1:6" ht="19.5" customHeight="1" x14ac:dyDescent="0.2">
      <c r="A79" s="22"/>
      <c r="B79" s="38" t="s">
        <v>20</v>
      </c>
      <c r="C79" s="39"/>
      <c r="D79" s="39"/>
      <c r="E79" s="40">
        <f>E75-E77</f>
        <v>603.62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62"/>
      <c r="C82" s="62"/>
      <c r="D82" s="62"/>
      <c r="E82" s="62"/>
      <c r="F82" s="22"/>
    </row>
    <row r="83" spans="1:6" ht="14.25" x14ac:dyDescent="0.2">
      <c r="A83" s="56" t="s">
        <v>41</v>
      </c>
      <c r="B83" s="56"/>
      <c r="C83" s="56"/>
      <c r="D83" s="56"/>
      <c r="E83" s="56"/>
      <c r="F83" s="56"/>
    </row>
    <row r="84" spans="1:6" ht="14.25" x14ac:dyDescent="0.2">
      <c r="A84" s="65" t="s">
        <v>42</v>
      </c>
      <c r="B84" s="65"/>
      <c r="C84" s="65"/>
      <c r="D84" s="65"/>
      <c r="E84" s="65"/>
      <c r="F84" s="65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63"/>
      <c r="C86" s="63"/>
      <c r="D86" s="63"/>
      <c r="E86" s="63"/>
      <c r="F86" s="22"/>
    </row>
    <row r="87" spans="1:6" ht="15" x14ac:dyDescent="0.2">
      <c r="A87" s="55" t="s">
        <v>7</v>
      </c>
      <c r="B87" s="55"/>
      <c r="C87" s="55"/>
      <c r="D87" s="55"/>
      <c r="E87" s="55"/>
      <c r="F87" s="55"/>
    </row>
    <row r="89" spans="1:6" ht="39.75" customHeight="1" x14ac:dyDescent="0.2">
      <c r="B89" s="60"/>
      <c r="C89" s="61"/>
      <c r="D89" s="61"/>
    </row>
    <row r="90" spans="1:6" ht="13.5" customHeight="1" x14ac:dyDescent="0.2"/>
    <row r="91" spans="1:6" x14ac:dyDescent="0.2">
      <c r="B91" s="17"/>
      <c r="C91" s="17"/>
      <c r="D91" s="17"/>
    </row>
  </sheetData>
  <mergeCells count="44"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76:D7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5:D65"/>
    <mergeCell ref="A87:F87"/>
    <mergeCell ref="B89:D89"/>
    <mergeCell ref="B77:D77"/>
    <mergeCell ref="B78:D78"/>
    <mergeCell ref="B82:E82"/>
    <mergeCell ref="A83:F83"/>
    <mergeCell ref="A84:F84"/>
    <mergeCell ref="B86:E86"/>
  </mergeCells>
  <dataValidations count="1">
    <dataValidation type="list" allowBlank="1" showInputMessage="1" showErrorMessage="1" sqref="B76:B78 B12:B20 B31:B67" xr:uid="{2B1F3AF0-36FB-4C2E-BDBC-65F1808D6E33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B4151-0EC1-4A0F-8C31-C225EA449303}">
  <sheetPr>
    <pageSetUpPr fitToPage="1"/>
  </sheetPr>
  <dimension ref="A12:F92"/>
  <sheetViews>
    <sheetView tabSelected="1" view="pageBreakPreview" topLeftCell="A3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75</v>
      </c>
      <c r="C23" s="22"/>
      <c r="D23" s="22"/>
      <c r="E23" s="22"/>
      <c r="F23" s="22"/>
    </row>
    <row r="24" spans="1:6" ht="15" x14ac:dyDescent="0.2">
      <c r="A24" s="18"/>
      <c r="B24" s="26" t="s">
        <v>76</v>
      </c>
      <c r="C24" s="22"/>
      <c r="D24" s="22"/>
      <c r="E24" s="22"/>
      <c r="F24" s="22"/>
    </row>
    <row r="25" spans="1:6" ht="33.75" customHeight="1" x14ac:dyDescent="0.2">
      <c r="A25" s="18"/>
      <c r="B25" s="54" t="s">
        <v>77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146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148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1.5</v>
      </c>
      <c r="D68" s="53">
        <v>350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525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603.62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603.62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0:D60"/>
    <mergeCell ref="B61:D61"/>
    <mergeCell ref="B62:D62"/>
    <mergeCell ref="B63:D63"/>
    <mergeCell ref="B64:D64"/>
    <mergeCell ref="B66:D66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A29:F29"/>
    <mergeCell ref="B31:D31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1:B68" xr:uid="{CFEB65C1-E856-4A89-85BD-FDA24552F1D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E1C8-E932-4D22-AFDA-9E75C4B5F963}">
  <sheetPr>
    <pageSetUpPr fitToPage="1"/>
  </sheetPr>
  <dimension ref="A12:F92"/>
  <sheetViews>
    <sheetView view="pageBreakPreview" zoomScale="80" zoomScaleNormal="100" zoomScaleSheetLayoutView="80" workbookViewId="0">
      <selection activeCell="B33" sqref="B33:D3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145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80</v>
      </c>
      <c r="C23" s="22"/>
      <c r="D23" s="22"/>
      <c r="E23" s="22"/>
      <c r="F23" s="22"/>
    </row>
    <row r="24" spans="1:6" ht="15" x14ac:dyDescent="0.2">
      <c r="A24" s="18"/>
      <c r="B24" s="26" t="s">
        <v>81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147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148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1.5</v>
      </c>
      <c r="D68" s="53">
        <v>350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525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525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26.25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52.37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603.62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603.62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0:D60"/>
    <mergeCell ref="B61:D61"/>
    <mergeCell ref="B62:D62"/>
    <mergeCell ref="B63:D63"/>
    <mergeCell ref="B64:D64"/>
    <mergeCell ref="B66:D66"/>
    <mergeCell ref="B54:D54"/>
    <mergeCell ref="B55:D55"/>
    <mergeCell ref="B56:D56"/>
    <mergeCell ref="B57:D57"/>
    <mergeCell ref="B58:D58"/>
    <mergeCell ref="B59:D59"/>
    <mergeCell ref="B48:D48"/>
    <mergeCell ref="B49:D49"/>
    <mergeCell ref="B50:D50"/>
    <mergeCell ref="B51:D51"/>
    <mergeCell ref="B52:D52"/>
    <mergeCell ref="B53:D53"/>
    <mergeCell ref="B42:D42"/>
    <mergeCell ref="B43:D43"/>
    <mergeCell ref="B44:D44"/>
    <mergeCell ref="B45:D45"/>
    <mergeCell ref="B46:D46"/>
    <mergeCell ref="B47:D47"/>
    <mergeCell ref="B36:D36"/>
    <mergeCell ref="B37:D37"/>
    <mergeCell ref="B38:D38"/>
    <mergeCell ref="B39:D39"/>
    <mergeCell ref="B40:D40"/>
    <mergeCell ref="B41:D41"/>
    <mergeCell ref="A29:F29"/>
    <mergeCell ref="B31:D31"/>
    <mergeCell ref="B32:D32"/>
    <mergeCell ref="B33:D33"/>
    <mergeCell ref="B34:D34"/>
    <mergeCell ref="B35:D35"/>
  </mergeCells>
  <dataValidations count="1">
    <dataValidation type="list" allowBlank="1" showInputMessage="1" showErrorMessage="1" sqref="B77:B79 B12:B20 B31:B68" xr:uid="{4EF9C485-AA5F-4D43-9783-293419A1F94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50" sqref="C50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40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107</v>
      </c>
      <c r="D7" s="7"/>
    </row>
    <row r="8" spans="1:4" x14ac:dyDescent="0.2">
      <c r="A8" s="6"/>
      <c r="B8" s="15"/>
      <c r="C8" s="8" t="s">
        <v>22</v>
      </c>
      <c r="D8" s="7"/>
    </row>
    <row r="9" spans="1:4" x14ac:dyDescent="0.2">
      <c r="A9" s="6"/>
      <c r="B9" s="15"/>
      <c r="C9" s="8" t="s">
        <v>108</v>
      </c>
      <c r="D9" s="7"/>
    </row>
    <row r="10" spans="1:4" x14ac:dyDescent="0.2">
      <c r="A10" s="6"/>
      <c r="B10" s="15"/>
      <c r="C10" s="8" t="s">
        <v>109</v>
      </c>
      <c r="D10" s="7"/>
    </row>
    <row r="11" spans="1:4" x14ac:dyDescent="0.2">
      <c r="A11" s="6"/>
      <c r="B11" s="15"/>
      <c r="C11" s="8" t="s">
        <v>110</v>
      </c>
      <c r="D11" s="7"/>
    </row>
    <row r="12" spans="1:4" x14ac:dyDescent="0.2">
      <c r="A12" s="6"/>
      <c r="B12" s="15"/>
      <c r="C12" s="8" t="s">
        <v>111</v>
      </c>
      <c r="D12" s="7"/>
    </row>
    <row r="13" spans="1:4" x14ac:dyDescent="0.2">
      <c r="A13" s="6"/>
      <c r="B13" s="15"/>
      <c r="C13" s="8" t="s">
        <v>112</v>
      </c>
      <c r="D13" s="7"/>
    </row>
    <row r="14" spans="1:4" x14ac:dyDescent="0.2">
      <c r="A14" s="6"/>
      <c r="B14" s="15"/>
      <c r="C14" s="8" t="s">
        <v>113</v>
      </c>
      <c r="D14" s="7"/>
    </row>
    <row r="15" spans="1:4" x14ac:dyDescent="0.2">
      <c r="A15" s="6"/>
      <c r="B15" s="15"/>
      <c r="C15" s="8" t="s">
        <v>44</v>
      </c>
      <c r="D15" s="7"/>
    </row>
    <row r="16" spans="1:4" x14ac:dyDescent="0.2">
      <c r="A16" s="6"/>
      <c r="B16" s="15"/>
      <c r="C16" s="8" t="s">
        <v>43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24</v>
      </c>
      <c r="D18" s="7"/>
    </row>
    <row r="19" spans="1:4" x14ac:dyDescent="0.2">
      <c r="A19" s="6"/>
      <c r="B19" s="15"/>
      <c r="C19" s="8" t="s">
        <v>114</v>
      </c>
      <c r="D19" s="7"/>
    </row>
    <row r="20" spans="1:4" x14ac:dyDescent="0.2">
      <c r="A20" s="6"/>
      <c r="B20" s="15"/>
      <c r="C20" s="8" t="s">
        <v>115</v>
      </c>
      <c r="D20" s="7"/>
    </row>
    <row r="21" spans="1:4" x14ac:dyDescent="0.2">
      <c r="A21" s="6"/>
      <c r="B21" s="15"/>
      <c r="C21" s="8" t="s">
        <v>116</v>
      </c>
      <c r="D21" s="7"/>
    </row>
    <row r="22" spans="1:4" x14ac:dyDescent="0.2">
      <c r="A22" s="6"/>
      <c r="B22" s="15"/>
      <c r="C22" s="8" t="s">
        <v>23</v>
      </c>
      <c r="D22" s="7"/>
    </row>
    <row r="23" spans="1:4" x14ac:dyDescent="0.2">
      <c r="A23" s="6"/>
      <c r="B23" s="15"/>
      <c r="C23" s="8" t="s">
        <v>26</v>
      </c>
      <c r="D23" s="7"/>
    </row>
    <row r="24" spans="1:4" x14ac:dyDescent="0.2">
      <c r="A24" s="6"/>
      <c r="B24" s="15"/>
      <c r="C24" s="8" t="s">
        <v>27</v>
      </c>
      <c r="D24" s="7"/>
    </row>
    <row r="25" spans="1:4" x14ac:dyDescent="0.2">
      <c r="A25" s="6"/>
      <c r="B25" s="15"/>
      <c r="C25" s="8" t="s">
        <v>10</v>
      </c>
      <c r="D25" s="7"/>
    </row>
    <row r="26" spans="1:4" x14ac:dyDescent="0.2">
      <c r="A26" s="6"/>
      <c r="B26" s="15"/>
      <c r="C26" s="8" t="s">
        <v>9</v>
      </c>
      <c r="D26" s="7"/>
    </row>
    <row r="27" spans="1:4" x14ac:dyDescent="0.2">
      <c r="A27" s="6"/>
      <c r="B27" s="15"/>
      <c r="C27" s="8" t="s">
        <v>117</v>
      </c>
      <c r="D27" s="7"/>
    </row>
    <row r="28" spans="1:4" x14ac:dyDescent="0.2">
      <c r="A28" s="6"/>
      <c r="B28" s="15"/>
      <c r="C28" s="8" t="s">
        <v>45</v>
      </c>
      <c r="D28" s="7"/>
    </row>
    <row r="29" spans="1:4" x14ac:dyDescent="0.2">
      <c r="A29" s="6"/>
      <c r="B29" s="15"/>
      <c r="C29" s="8" t="s">
        <v>118</v>
      </c>
      <c r="D29" s="7"/>
    </row>
    <row r="30" spans="1:4" x14ac:dyDescent="0.2">
      <c r="A30" s="6"/>
      <c r="B30" s="15"/>
      <c r="C30" s="9" t="s">
        <v>29</v>
      </c>
      <c r="D30" s="7"/>
    </row>
    <row r="31" spans="1:4" x14ac:dyDescent="0.2">
      <c r="A31" s="6"/>
      <c r="B31" s="15"/>
      <c r="C31" s="9" t="s">
        <v>31</v>
      </c>
      <c r="D31" s="7"/>
    </row>
    <row r="32" spans="1:4" x14ac:dyDescent="0.2">
      <c r="A32" s="6"/>
      <c r="B32" s="15"/>
      <c r="C32" s="9" t="s">
        <v>30</v>
      </c>
      <c r="D32" s="7"/>
    </row>
    <row r="33" spans="1:4" x14ac:dyDescent="0.2">
      <c r="A33" s="6"/>
      <c r="B33" s="15"/>
      <c r="C33" s="9" t="s">
        <v>119</v>
      </c>
      <c r="D33" s="7"/>
    </row>
    <row r="34" spans="1:4" x14ac:dyDescent="0.2">
      <c r="A34" s="6"/>
      <c r="B34" s="15"/>
      <c r="C34" s="9" t="s">
        <v>28</v>
      </c>
      <c r="D34" s="7"/>
    </row>
    <row r="35" spans="1:4" x14ac:dyDescent="0.2">
      <c r="A35" s="6"/>
      <c r="B35" s="15"/>
      <c r="C35" s="9" t="s">
        <v>120</v>
      </c>
      <c r="D35" s="7"/>
    </row>
    <row r="36" spans="1:4" x14ac:dyDescent="0.2">
      <c r="A36" s="6"/>
      <c r="B36" s="15"/>
      <c r="C36" s="9" t="s">
        <v>121</v>
      </c>
      <c r="D36" s="7"/>
    </row>
    <row r="37" spans="1:4" x14ac:dyDescent="0.2">
      <c r="A37" s="6"/>
      <c r="B37" s="15"/>
      <c r="C37" s="9" t="s">
        <v>49</v>
      </c>
      <c r="D37" s="7"/>
    </row>
    <row r="38" spans="1:4" x14ac:dyDescent="0.2">
      <c r="A38" s="6"/>
      <c r="B38" s="15"/>
      <c r="C38" s="8" t="s">
        <v>33</v>
      </c>
      <c r="D38" s="7"/>
    </row>
    <row r="39" spans="1:4" x14ac:dyDescent="0.2">
      <c r="A39" s="6"/>
      <c r="B39" s="15"/>
      <c r="C39" s="8" t="s">
        <v>47</v>
      </c>
      <c r="D39" s="7"/>
    </row>
    <row r="40" spans="1:4" x14ac:dyDescent="0.2">
      <c r="A40" s="6"/>
      <c r="B40" s="15"/>
      <c r="C40" s="8" t="s">
        <v>48</v>
      </c>
      <c r="D40" s="7"/>
    </row>
    <row r="41" spans="1:4" x14ac:dyDescent="0.2">
      <c r="A41" s="6"/>
      <c r="B41" s="15"/>
      <c r="C41" s="8" t="s">
        <v>122</v>
      </c>
      <c r="D41" s="7"/>
    </row>
    <row r="42" spans="1:4" x14ac:dyDescent="0.2">
      <c r="A42" s="6"/>
      <c r="B42" s="15"/>
      <c r="C42" s="8" t="s">
        <v>90</v>
      </c>
      <c r="D42" s="7"/>
    </row>
    <row r="43" spans="1:4" x14ac:dyDescent="0.2">
      <c r="A43" s="6"/>
      <c r="B43" s="15"/>
      <c r="C43" s="8" t="s">
        <v>123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12</v>
      </c>
      <c r="D45" s="7"/>
    </row>
    <row r="46" spans="1:4" x14ac:dyDescent="0.2">
      <c r="A46" s="6"/>
      <c r="B46" s="15"/>
      <c r="C46" s="8" t="s">
        <v>36</v>
      </c>
      <c r="D46" s="7"/>
    </row>
    <row r="47" spans="1:4" x14ac:dyDescent="0.2">
      <c r="A47" s="6"/>
      <c r="B47" s="15"/>
      <c r="C47" s="8" t="s">
        <v>37</v>
      </c>
      <c r="D47" s="7"/>
    </row>
    <row r="48" spans="1:4" x14ac:dyDescent="0.2">
      <c r="A48" s="6"/>
      <c r="B48" s="15"/>
      <c r="C48" s="8" t="s">
        <v>38</v>
      </c>
      <c r="D48" s="7"/>
    </row>
    <row r="49" spans="1:4" x14ac:dyDescent="0.2">
      <c r="A49" s="6"/>
      <c r="B49" s="15"/>
      <c r="C49" s="10" t="s">
        <v>34</v>
      </c>
      <c r="D49" s="7"/>
    </row>
    <row r="50" spans="1:4" x14ac:dyDescent="0.2">
      <c r="A50" s="6"/>
      <c r="B50" s="15"/>
      <c r="C50" s="7" t="s">
        <v>13</v>
      </c>
      <c r="D50" s="7"/>
    </row>
    <row r="51" spans="1:4" x14ac:dyDescent="0.2">
      <c r="A51" s="6"/>
      <c r="B51" s="15"/>
      <c r="C51" s="10" t="s">
        <v>35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84052-0256-40C9-9C59-646A347B6110}">
  <sheetPr>
    <pageSetUpPr fitToPage="1"/>
  </sheetPr>
  <dimension ref="A12:F92"/>
  <sheetViews>
    <sheetView view="pageBreakPreview" zoomScale="80" zoomScaleNormal="100" zoomScaleSheetLayoutView="80" workbookViewId="0">
      <selection activeCell="B23" sqref="B23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75</v>
      </c>
      <c r="C23" s="22"/>
      <c r="D23" s="22"/>
      <c r="E23" s="22"/>
      <c r="F23" s="22"/>
    </row>
    <row r="24" spans="1:6" ht="15" x14ac:dyDescent="0.2">
      <c r="A24" s="18"/>
      <c r="B24" s="26" t="s">
        <v>76</v>
      </c>
      <c r="C24" s="22"/>
      <c r="D24" s="22"/>
      <c r="E24" s="22"/>
      <c r="F24" s="22"/>
    </row>
    <row r="25" spans="1:6" ht="33.75" customHeight="1" x14ac:dyDescent="0.2">
      <c r="A25" s="18"/>
      <c r="B25" s="54" t="s">
        <v>77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78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66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67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68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69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70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71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23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26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72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73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46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45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74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28.5</v>
      </c>
      <c r="D68" s="53">
        <v>285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D68*C68*0.5</f>
        <v>4061.25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f>4*12.5*0.5</f>
        <v>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4086.25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204.31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407.6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4698.1600000000008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4698.1600000000008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1:B68" xr:uid="{8632DEA2-E02A-4DA0-8A2E-A206D95986B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0BF76-7BAF-43DD-B763-CC1396A2D172}">
  <sheetPr>
    <pageSetUpPr fitToPage="1"/>
  </sheetPr>
  <dimension ref="A12:F92"/>
  <sheetViews>
    <sheetView view="pageBreakPreview" zoomScale="80" zoomScaleNormal="100" zoomScaleSheetLayoutView="80" workbookViewId="0">
      <selection activeCell="A29" sqref="A29:F2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80</v>
      </c>
      <c r="C23" s="22"/>
      <c r="D23" s="22"/>
      <c r="E23" s="22"/>
      <c r="F23" s="22"/>
    </row>
    <row r="24" spans="1:6" ht="15" x14ac:dyDescent="0.2">
      <c r="A24" s="18"/>
      <c r="B24" s="26" t="s">
        <v>81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79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66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67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68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69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70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71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23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26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 t="s">
        <v>72</v>
      </c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 t="s">
        <v>73</v>
      </c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 t="s">
        <v>46</v>
      </c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 t="s">
        <v>45</v>
      </c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 t="s">
        <v>74</v>
      </c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28.5</v>
      </c>
      <c r="D68" s="53">
        <v>285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D68*C68*0.5</f>
        <v>4061.25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f>4*12.5*0.5</f>
        <v>25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4086.25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204.31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407.6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4698.1600000000008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4698.1600000000008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1:B68" xr:uid="{8D9C457C-6F65-49F8-991A-017F291AFFB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CAD8-C910-464C-8642-FC59C80AEE05}">
  <sheetPr>
    <pageSetUpPr fitToPage="1"/>
  </sheetPr>
  <dimension ref="A12:F92"/>
  <sheetViews>
    <sheetView view="pageBreakPreview" zoomScale="80" zoomScaleNormal="100" zoomScaleSheetLayoutView="80" workbookViewId="0">
      <selection activeCell="B23" sqref="B23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53</v>
      </c>
      <c r="C23" s="22"/>
      <c r="D23" s="22"/>
      <c r="E23" s="22"/>
      <c r="F23" s="22"/>
    </row>
    <row r="24" spans="1:6" ht="15" x14ac:dyDescent="0.2">
      <c r="A24" s="18"/>
      <c r="B24" s="26" t="s">
        <v>54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83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/>
      <c r="C32" s="57"/>
      <c r="D32" s="57"/>
      <c r="E32" s="29"/>
      <c r="F32" s="22"/>
    </row>
    <row r="33" spans="1:6" ht="14.25" x14ac:dyDescent="0.2">
      <c r="A33" s="22"/>
      <c r="B33" s="57" t="s">
        <v>84</v>
      </c>
      <c r="C33" s="57"/>
      <c r="D33" s="57"/>
      <c r="E33" s="29"/>
      <c r="F33" s="22"/>
    </row>
    <row r="34" spans="1:6" ht="14.25" x14ac:dyDescent="0.2">
      <c r="A34" s="22"/>
      <c r="B34" s="57"/>
      <c r="C34" s="57"/>
      <c r="D34" s="57"/>
      <c r="E34" s="29"/>
      <c r="F34" s="22"/>
    </row>
    <row r="35" spans="1:6" ht="14.25" x14ac:dyDescent="0.2">
      <c r="A35" s="22"/>
      <c r="B35" s="57" t="s">
        <v>85</v>
      </c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 t="s">
        <v>86</v>
      </c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 t="s">
        <v>87</v>
      </c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 t="s">
        <v>88</v>
      </c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 t="s">
        <v>32</v>
      </c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 t="s">
        <v>89</v>
      </c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 t="s">
        <v>90</v>
      </c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 t="s">
        <v>39</v>
      </c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 t="s">
        <v>91</v>
      </c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30.75</v>
      </c>
      <c r="D68" s="53">
        <v>285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8763.75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250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9013.75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450.69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899.12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10363.560000000001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10363.560000000001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1:B68" xr:uid="{ACC93B4A-5A1E-4428-AFC7-2F137D44F12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7D97-9B55-4BE8-9D42-56161F1EB3EC}">
  <sheetPr>
    <pageSetUpPr fitToPage="1"/>
  </sheetPr>
  <dimension ref="A12:F92"/>
  <sheetViews>
    <sheetView view="pageBreakPreview" zoomScale="80" zoomScaleNormal="100" zoomScaleSheetLayoutView="80" workbookViewId="0">
      <selection activeCell="B23" sqref="B23: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80</v>
      </c>
      <c r="C23" s="22"/>
      <c r="D23" s="22"/>
      <c r="E23" s="22"/>
      <c r="F23" s="22"/>
    </row>
    <row r="24" spans="1:6" ht="15" x14ac:dyDescent="0.2">
      <c r="A24" s="18"/>
      <c r="B24" s="26" t="s">
        <v>81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93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66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94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95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96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39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97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98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99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6.25</v>
      </c>
      <c r="D68" s="53">
        <v>295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1843.75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10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1853.75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92.69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184.91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2131.35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2131.35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1:B68" xr:uid="{C191F120-E756-4C2E-B1E4-F464DD29819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C6D78-EA2F-4478-9C93-2EAF4B2C8A00}">
  <sheetPr>
    <pageSetUpPr fitToPage="1"/>
  </sheetPr>
  <dimension ref="A12:F92"/>
  <sheetViews>
    <sheetView view="pageBreakPreview" topLeftCell="A7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75</v>
      </c>
      <c r="C23" s="22"/>
      <c r="D23" s="22"/>
      <c r="E23" s="22"/>
      <c r="F23" s="22"/>
    </row>
    <row r="24" spans="1:6" ht="15" x14ac:dyDescent="0.2">
      <c r="A24" s="18"/>
      <c r="B24" s="26" t="s">
        <v>76</v>
      </c>
      <c r="C24" s="22"/>
      <c r="D24" s="22"/>
      <c r="E24" s="22"/>
      <c r="F24" s="22"/>
    </row>
    <row r="25" spans="1:6" ht="33.75" customHeight="1" x14ac:dyDescent="0.2">
      <c r="A25" s="18"/>
      <c r="B25" s="54" t="s">
        <v>77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100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66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94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95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96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39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97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98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99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6.25</v>
      </c>
      <c r="D68" s="53">
        <v>295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1843.75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10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1853.75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92.69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184.91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2131.35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2131.35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1:B68" xr:uid="{A1526A11-28C2-4893-A65C-A3EDC64C5227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3B06D-B735-46CA-BD1A-78209EF56DFE}">
  <sheetPr>
    <pageSetUpPr fitToPage="1"/>
  </sheetPr>
  <dimension ref="A12:F92"/>
  <sheetViews>
    <sheetView view="pageBreakPreview" zoomScale="80" zoomScaleNormal="100" zoomScaleSheetLayoutView="80" workbookViewId="0">
      <selection activeCell="B24" sqref="B24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92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102</v>
      </c>
      <c r="C23" s="22"/>
      <c r="D23" s="22"/>
      <c r="E23" s="22"/>
      <c r="F23" s="22"/>
    </row>
    <row r="24" spans="1:6" ht="15" x14ac:dyDescent="0.2">
      <c r="A24" s="18"/>
      <c r="B24" s="26" t="s">
        <v>54</v>
      </c>
      <c r="C24" s="22"/>
      <c r="D24" s="22"/>
      <c r="E24" s="22"/>
      <c r="F24" s="22"/>
    </row>
    <row r="25" spans="1:6" ht="33.75" customHeight="1" x14ac:dyDescent="0.2">
      <c r="A25" s="18"/>
      <c r="B25" s="54" t="s">
        <v>55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101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66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94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95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 t="s">
        <v>96</v>
      </c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 t="s">
        <v>39</v>
      </c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 t="s">
        <v>97</v>
      </c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 t="s">
        <v>98</v>
      </c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 t="s">
        <v>99</v>
      </c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6.25</v>
      </c>
      <c r="D68" s="53">
        <v>295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1843.75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10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1853.75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92.69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184.91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2131.35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2131.35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1:B68" xr:uid="{05F2E1C4-F4EE-4B0B-BDC8-9F5686D35DC4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CA3C4-1914-4916-9189-52CCE1DF96CF}">
  <sheetPr>
    <pageSetUpPr fitToPage="1"/>
  </sheetPr>
  <dimension ref="A12:F92"/>
  <sheetViews>
    <sheetView view="pageBreakPreview" topLeftCell="A7" zoomScale="80" zoomScaleNormal="100" zoomScaleSheetLayoutView="80" workbookViewId="0">
      <selection activeCell="N30" sqref="N3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75</v>
      </c>
      <c r="C23" s="22"/>
      <c r="D23" s="22"/>
      <c r="E23" s="22"/>
      <c r="F23" s="22"/>
    </row>
    <row r="24" spans="1:6" ht="15" x14ac:dyDescent="0.2">
      <c r="A24" s="18"/>
      <c r="B24" s="26" t="s">
        <v>76</v>
      </c>
      <c r="C24" s="22"/>
      <c r="D24" s="22"/>
      <c r="E24" s="22"/>
      <c r="F24" s="22"/>
    </row>
    <row r="25" spans="1:6" ht="33.75" customHeight="1" x14ac:dyDescent="0.2">
      <c r="A25" s="18"/>
      <c r="B25" s="54" t="s">
        <v>77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104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105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106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/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4</v>
      </c>
      <c r="D68" s="53">
        <v>295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1180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1180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59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117.71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1356.71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1356.71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</mergeCells>
  <dataValidations count="1">
    <dataValidation type="list" allowBlank="1" showInputMessage="1" showErrorMessage="1" sqref="B77:B79 B12:B20 B31:B68" xr:uid="{56853738-99F3-443F-AA2A-783E2D7C2218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80766-6159-402C-8642-5B2051F6F639}">
  <sheetPr>
    <pageSetUpPr fitToPage="1"/>
  </sheetPr>
  <dimension ref="A12:F92"/>
  <sheetViews>
    <sheetView view="pageBreakPreview" topLeftCell="A7" zoomScale="80" zoomScaleNormal="100" zoomScaleSheetLayoutView="80" workbookViewId="0">
      <selection activeCell="B32" sqref="B32:D3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103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6" t="s">
        <v>75</v>
      </c>
      <c r="C23" s="22"/>
      <c r="D23" s="22"/>
      <c r="E23" s="22"/>
      <c r="F23" s="22"/>
    </row>
    <row r="24" spans="1:6" ht="15" x14ac:dyDescent="0.2">
      <c r="A24" s="18"/>
      <c r="B24" s="26" t="s">
        <v>76</v>
      </c>
      <c r="C24" s="22"/>
      <c r="D24" s="22"/>
      <c r="E24" s="22"/>
      <c r="F24" s="22"/>
    </row>
    <row r="25" spans="1:6" ht="33.75" customHeight="1" x14ac:dyDescent="0.2">
      <c r="A25" s="18"/>
      <c r="B25" s="54" t="s">
        <v>77</v>
      </c>
      <c r="C25" s="22"/>
      <c r="D25" s="22"/>
      <c r="E25" s="22"/>
      <c r="F25" s="22"/>
    </row>
    <row r="26" spans="1:6" x14ac:dyDescent="0.2">
      <c r="A26" s="19"/>
      <c r="B26" s="22"/>
      <c r="C26" s="24"/>
      <c r="D26" s="24"/>
      <c r="E26" s="25"/>
      <c r="F26" s="22"/>
    </row>
    <row r="27" spans="1:6" ht="15" x14ac:dyDescent="0.2">
      <c r="A27" s="18"/>
      <c r="B27" s="24"/>
      <c r="C27" s="24"/>
      <c r="D27" s="28" t="s">
        <v>14</v>
      </c>
      <c r="E27" s="28" t="s">
        <v>127</v>
      </c>
      <c r="F27" s="22"/>
    </row>
    <row r="28" spans="1:6" ht="13.5" thickBot="1" x14ac:dyDescent="0.25">
      <c r="A28" s="20"/>
      <c r="B28" s="20"/>
      <c r="C28" s="20"/>
      <c r="D28" s="20"/>
      <c r="E28" s="20"/>
      <c r="F28" s="21"/>
    </row>
    <row r="29" spans="1:6" s="41" customFormat="1" ht="21.75" customHeight="1" x14ac:dyDescent="0.2">
      <c r="A29" s="58" t="s">
        <v>0</v>
      </c>
      <c r="B29" s="58"/>
      <c r="C29" s="58"/>
      <c r="D29" s="58"/>
      <c r="E29" s="58"/>
      <c r="F29" s="58"/>
    </row>
    <row r="30" spans="1:6" ht="14.25" x14ac:dyDescent="0.2">
      <c r="A30" s="22"/>
      <c r="B30" s="23" t="s">
        <v>6</v>
      </c>
      <c r="C30" s="23"/>
      <c r="D30" s="23"/>
      <c r="E30" s="29"/>
      <c r="F30" s="22"/>
    </row>
    <row r="31" spans="1:6" ht="14.25" x14ac:dyDescent="0.2">
      <c r="A31" s="22"/>
      <c r="B31" s="57"/>
      <c r="C31" s="57"/>
      <c r="D31" s="57"/>
      <c r="E31" s="29"/>
      <c r="F31" s="22"/>
    </row>
    <row r="32" spans="1:6" ht="14.25" x14ac:dyDescent="0.2">
      <c r="A32" s="22"/>
      <c r="B32" s="57" t="s">
        <v>124</v>
      </c>
      <c r="C32" s="57"/>
      <c r="D32" s="57"/>
      <c r="E32" s="29"/>
      <c r="F32" s="22"/>
    </row>
    <row r="33" spans="1:6" ht="14.25" x14ac:dyDescent="0.2">
      <c r="A33" s="22"/>
      <c r="B33" s="57"/>
      <c r="C33" s="57"/>
      <c r="D33" s="57"/>
      <c r="E33" s="29"/>
      <c r="F33" s="22"/>
    </row>
    <row r="34" spans="1:6" ht="14.25" x14ac:dyDescent="0.2">
      <c r="A34" s="22"/>
      <c r="B34" s="57" t="s">
        <v>125</v>
      </c>
      <c r="C34" s="57"/>
      <c r="D34" s="57"/>
      <c r="E34" s="29"/>
      <c r="F34" s="22"/>
    </row>
    <row r="35" spans="1:6" ht="14.25" x14ac:dyDescent="0.2">
      <c r="A35" s="22"/>
      <c r="B35" s="57"/>
      <c r="C35" s="57"/>
      <c r="D35" s="57"/>
      <c r="E35" s="29"/>
      <c r="F35" s="22"/>
    </row>
    <row r="36" spans="1:6" ht="14.25" x14ac:dyDescent="0.2">
      <c r="A36" s="22"/>
      <c r="B36" s="57" t="s">
        <v>126</v>
      </c>
      <c r="C36" s="57"/>
      <c r="D36" s="57"/>
      <c r="E36" s="29"/>
      <c r="F36" s="22"/>
    </row>
    <row r="37" spans="1:6" ht="14.25" x14ac:dyDescent="0.2">
      <c r="A37" s="22"/>
      <c r="B37" s="57"/>
      <c r="C37" s="57"/>
      <c r="D37" s="57"/>
      <c r="E37" s="29"/>
      <c r="F37" s="22"/>
    </row>
    <row r="38" spans="1:6" ht="14.25" x14ac:dyDescent="0.2">
      <c r="A38" s="22"/>
      <c r="B38" s="57"/>
      <c r="C38" s="57"/>
      <c r="D38" s="57"/>
      <c r="E38" s="29"/>
      <c r="F38" s="22"/>
    </row>
    <row r="39" spans="1:6" ht="14.25" x14ac:dyDescent="0.2">
      <c r="A39" s="22"/>
      <c r="B39" s="57"/>
      <c r="C39" s="57"/>
      <c r="D39" s="57"/>
      <c r="E39" s="29"/>
      <c r="F39" s="22"/>
    </row>
    <row r="40" spans="1:6" ht="14.25" x14ac:dyDescent="0.2">
      <c r="A40" s="22"/>
      <c r="B40" s="57"/>
      <c r="C40" s="57"/>
      <c r="D40" s="57"/>
      <c r="E40" s="29"/>
      <c r="F40" s="22"/>
    </row>
    <row r="41" spans="1:6" ht="14.25" x14ac:dyDescent="0.2">
      <c r="A41" s="22"/>
      <c r="B41" s="57"/>
      <c r="C41" s="57"/>
      <c r="D41" s="57"/>
      <c r="E41" s="29"/>
      <c r="F41" s="22"/>
    </row>
    <row r="42" spans="1:6" ht="14.25" x14ac:dyDescent="0.2">
      <c r="A42" s="22"/>
      <c r="B42" s="57"/>
      <c r="C42" s="57"/>
      <c r="D42" s="57"/>
      <c r="E42" s="29"/>
      <c r="F42" s="22"/>
    </row>
    <row r="43" spans="1:6" ht="14.25" x14ac:dyDescent="0.2">
      <c r="A43" s="22"/>
      <c r="B43" s="57"/>
      <c r="C43" s="57"/>
      <c r="D43" s="57"/>
      <c r="E43" s="29"/>
      <c r="F43" s="22"/>
    </row>
    <row r="44" spans="1:6" ht="14.25" x14ac:dyDescent="0.2">
      <c r="A44" s="22"/>
      <c r="B44" s="57"/>
      <c r="C44" s="57"/>
      <c r="D44" s="57"/>
      <c r="E44" s="29"/>
      <c r="F44" s="22"/>
    </row>
    <row r="45" spans="1:6" ht="14.25" x14ac:dyDescent="0.2">
      <c r="A45" s="22"/>
      <c r="B45" s="57"/>
      <c r="C45" s="57"/>
      <c r="D45" s="57"/>
      <c r="E45" s="29"/>
      <c r="F45" s="22"/>
    </row>
    <row r="46" spans="1:6" ht="14.25" x14ac:dyDescent="0.2">
      <c r="A46" s="22"/>
      <c r="B46" s="57"/>
      <c r="C46" s="57"/>
      <c r="D46" s="57"/>
      <c r="E46" s="29"/>
      <c r="F46" s="22"/>
    </row>
    <row r="47" spans="1:6" ht="14.25" x14ac:dyDescent="0.2">
      <c r="A47" s="22"/>
      <c r="B47" s="57"/>
      <c r="C47" s="57"/>
      <c r="D47" s="57"/>
      <c r="E47" s="29"/>
      <c r="F47" s="22"/>
    </row>
    <row r="48" spans="1:6" ht="14.25" x14ac:dyDescent="0.2">
      <c r="A48" s="22"/>
      <c r="B48" s="57"/>
      <c r="C48" s="57"/>
      <c r="D48" s="57"/>
      <c r="E48" s="29"/>
      <c r="F48" s="22"/>
    </row>
    <row r="49" spans="1:6" ht="14.25" x14ac:dyDescent="0.2">
      <c r="A49" s="22"/>
      <c r="B49" s="57"/>
      <c r="C49" s="57"/>
      <c r="D49" s="57"/>
      <c r="E49" s="29"/>
      <c r="F49" s="22"/>
    </row>
    <row r="50" spans="1:6" ht="14.25" x14ac:dyDescent="0.2">
      <c r="A50" s="22"/>
      <c r="B50" s="57"/>
      <c r="C50" s="57"/>
      <c r="D50" s="57"/>
      <c r="E50" s="29"/>
      <c r="F50" s="22"/>
    </row>
    <row r="51" spans="1:6" ht="14.25" x14ac:dyDescent="0.2">
      <c r="A51" s="22"/>
      <c r="B51" s="57"/>
      <c r="C51" s="57"/>
      <c r="D51" s="57"/>
      <c r="E51" s="29"/>
      <c r="F51" s="22"/>
    </row>
    <row r="52" spans="1:6" ht="14.25" x14ac:dyDescent="0.2">
      <c r="A52" s="22"/>
      <c r="B52" s="57"/>
      <c r="C52" s="57"/>
      <c r="D52" s="57"/>
      <c r="E52" s="29"/>
      <c r="F52" s="22"/>
    </row>
    <row r="53" spans="1:6" ht="14.25" x14ac:dyDescent="0.2">
      <c r="A53" s="22"/>
      <c r="B53" s="57"/>
      <c r="C53" s="57"/>
      <c r="D53" s="57"/>
      <c r="E53" s="29"/>
      <c r="F53" s="22"/>
    </row>
    <row r="54" spans="1:6" ht="14.25" x14ac:dyDescent="0.2">
      <c r="A54" s="22"/>
      <c r="B54" s="57"/>
      <c r="C54" s="57"/>
      <c r="D54" s="57"/>
      <c r="E54" s="29"/>
      <c r="F54" s="22"/>
    </row>
    <row r="55" spans="1:6" ht="14.25" x14ac:dyDescent="0.2">
      <c r="A55" s="22"/>
      <c r="B55" s="57"/>
      <c r="C55" s="57"/>
      <c r="D55" s="57"/>
      <c r="E55" s="29"/>
      <c r="F55" s="22"/>
    </row>
    <row r="56" spans="1:6" ht="14.25" x14ac:dyDescent="0.2">
      <c r="A56" s="22"/>
      <c r="B56" s="57"/>
      <c r="C56" s="57"/>
      <c r="D56" s="57"/>
      <c r="E56" s="29"/>
      <c r="F56" s="22"/>
    </row>
    <row r="57" spans="1:6" ht="14.25" x14ac:dyDescent="0.2">
      <c r="A57" s="22"/>
      <c r="B57" s="57"/>
      <c r="C57" s="57"/>
      <c r="D57" s="57"/>
      <c r="E57" s="29"/>
      <c r="F57" s="22"/>
    </row>
    <row r="58" spans="1:6" ht="14.25" x14ac:dyDescent="0.2">
      <c r="A58" s="22"/>
      <c r="B58" s="57"/>
      <c r="C58" s="57"/>
      <c r="D58" s="57"/>
      <c r="E58" s="29"/>
      <c r="F58" s="22"/>
    </row>
    <row r="59" spans="1:6" ht="14.25" x14ac:dyDescent="0.2">
      <c r="A59" s="22"/>
      <c r="B59" s="57"/>
      <c r="C59" s="57"/>
      <c r="D59" s="57"/>
      <c r="E59" s="29"/>
      <c r="F59" s="22"/>
    </row>
    <row r="60" spans="1:6" ht="14.25" x14ac:dyDescent="0.2">
      <c r="A60" s="22"/>
      <c r="B60" s="57"/>
      <c r="C60" s="57"/>
      <c r="D60" s="57"/>
      <c r="E60" s="29"/>
      <c r="F60" s="22"/>
    </row>
    <row r="61" spans="1:6" ht="14.25" x14ac:dyDescent="0.2">
      <c r="A61" s="22"/>
      <c r="B61" s="57"/>
      <c r="C61" s="57"/>
      <c r="D61" s="57"/>
      <c r="E61" s="29"/>
      <c r="F61" s="22"/>
    </row>
    <row r="62" spans="1:6" ht="14.25" x14ac:dyDescent="0.2">
      <c r="A62" s="22"/>
      <c r="B62" s="57"/>
      <c r="C62" s="57"/>
      <c r="D62" s="57"/>
      <c r="E62" s="29"/>
      <c r="F62" s="22"/>
    </row>
    <row r="63" spans="1:6" ht="13.5" customHeight="1" x14ac:dyDescent="0.2">
      <c r="A63" s="22"/>
      <c r="B63" s="57"/>
      <c r="C63" s="57"/>
      <c r="D63" s="57"/>
      <c r="E63" s="29"/>
      <c r="F63" s="22"/>
    </row>
    <row r="64" spans="1:6" ht="14.25" x14ac:dyDescent="0.2">
      <c r="A64" s="22"/>
      <c r="B64" s="57"/>
      <c r="C64" s="57"/>
      <c r="D64" s="57"/>
      <c r="E64" s="29"/>
      <c r="F64" s="22"/>
    </row>
    <row r="65" spans="1:6" ht="15" x14ac:dyDescent="0.2">
      <c r="A65" s="18"/>
      <c r="B65" s="27"/>
      <c r="C65" s="22"/>
      <c r="D65" s="22"/>
      <c r="E65" s="22"/>
      <c r="F65" s="22"/>
    </row>
    <row r="66" spans="1:6" ht="14.25" x14ac:dyDescent="0.2">
      <c r="A66" s="18"/>
      <c r="B66" s="57"/>
      <c r="C66" s="57"/>
      <c r="D66" s="57"/>
      <c r="E66" s="18"/>
    </row>
    <row r="67" spans="1:6" s="51" customFormat="1" ht="14.25" x14ac:dyDescent="0.2">
      <c r="A67" s="47"/>
      <c r="B67" s="48"/>
      <c r="C67" s="49" t="s">
        <v>50</v>
      </c>
      <c r="D67" s="49" t="s">
        <v>51</v>
      </c>
      <c r="E67" s="50"/>
      <c r="F67" s="47"/>
    </row>
    <row r="68" spans="1:6" s="51" customFormat="1" ht="14.25" x14ac:dyDescent="0.2">
      <c r="A68" s="47"/>
      <c r="B68" s="48"/>
      <c r="C68" s="52">
        <v>3.75</v>
      </c>
      <c r="D68" s="53">
        <v>295</v>
      </c>
      <c r="E68" s="50"/>
      <c r="F68" s="47"/>
    </row>
    <row r="69" spans="1:6" ht="13.5" customHeight="1" x14ac:dyDescent="0.2">
      <c r="A69" s="22"/>
      <c r="B69" s="26" t="s">
        <v>18</v>
      </c>
      <c r="C69" s="27"/>
      <c r="D69" s="27"/>
      <c r="E69" s="30">
        <f>D68*C68</f>
        <v>1106.25</v>
      </c>
      <c r="F69" s="22"/>
    </row>
    <row r="70" spans="1:6" ht="13.5" customHeight="1" x14ac:dyDescent="0.2">
      <c r="A70" s="22"/>
      <c r="B70" s="35" t="s">
        <v>15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16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17</v>
      </c>
      <c r="C72" s="27"/>
      <c r="D72" s="27"/>
      <c r="E72" s="30">
        <f>SUM(E69:E71)</f>
        <v>1106.25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55.31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110.35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19</v>
      </c>
      <c r="C76" s="27"/>
      <c r="D76" s="27"/>
      <c r="E76" s="34">
        <f>SUM(E72:E74)</f>
        <v>1271.9099999999999</v>
      </c>
      <c r="F76" s="22"/>
    </row>
    <row r="77" spans="1:6" ht="15.75" thickTop="1" x14ac:dyDescent="0.2">
      <c r="A77" s="22"/>
      <c r="B77" s="59"/>
      <c r="C77" s="59"/>
      <c r="D77" s="59"/>
      <c r="E77" s="37"/>
      <c r="F77" s="22"/>
    </row>
    <row r="78" spans="1:6" ht="15" x14ac:dyDescent="0.2">
      <c r="A78" s="22"/>
      <c r="B78" s="64" t="s">
        <v>21</v>
      </c>
      <c r="C78" s="64"/>
      <c r="D78" s="64"/>
      <c r="E78" s="37">
        <v>0</v>
      </c>
      <c r="F78" s="22"/>
    </row>
    <row r="79" spans="1:6" ht="15" x14ac:dyDescent="0.2">
      <c r="A79" s="22"/>
      <c r="B79" s="59"/>
      <c r="C79" s="59"/>
      <c r="D79" s="59"/>
      <c r="E79" s="37"/>
      <c r="F79" s="22"/>
    </row>
    <row r="80" spans="1:6" ht="19.5" customHeight="1" x14ac:dyDescent="0.2">
      <c r="A80" s="22"/>
      <c r="B80" s="38" t="s">
        <v>20</v>
      </c>
      <c r="C80" s="39"/>
      <c r="D80" s="39"/>
      <c r="E80" s="40">
        <f>E76-E78</f>
        <v>1271.9099999999999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62"/>
      <c r="C83" s="62"/>
      <c r="D83" s="62"/>
      <c r="E83" s="62"/>
      <c r="F83" s="22"/>
    </row>
    <row r="84" spans="1:6" ht="14.25" x14ac:dyDescent="0.2">
      <c r="A84" s="56" t="s">
        <v>41</v>
      </c>
      <c r="B84" s="56"/>
      <c r="C84" s="56"/>
      <c r="D84" s="56"/>
      <c r="E84" s="56"/>
      <c r="F84" s="56"/>
    </row>
    <row r="85" spans="1:6" ht="14.25" x14ac:dyDescent="0.2">
      <c r="A85" s="65" t="s">
        <v>42</v>
      </c>
      <c r="B85" s="65"/>
      <c r="C85" s="65"/>
      <c r="D85" s="65"/>
      <c r="E85" s="65"/>
      <c r="F85" s="65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63"/>
      <c r="C87" s="63"/>
      <c r="D87" s="63"/>
      <c r="E87" s="63"/>
      <c r="F87" s="22"/>
    </row>
    <row r="88" spans="1:6" ht="15" x14ac:dyDescent="0.2">
      <c r="A88" s="55" t="s">
        <v>7</v>
      </c>
      <c r="B88" s="55"/>
      <c r="C88" s="55"/>
      <c r="D88" s="55"/>
      <c r="E88" s="55"/>
      <c r="F88" s="55"/>
    </row>
    <row r="90" spans="1:6" ht="39.75" customHeight="1" x14ac:dyDescent="0.2">
      <c r="B90" s="60"/>
      <c r="C90" s="61"/>
      <c r="D90" s="61"/>
    </row>
    <row r="91" spans="1:6" ht="13.5" customHeight="1" x14ac:dyDescent="0.2"/>
    <row r="92" spans="1:6" x14ac:dyDescent="0.2">
      <c r="B92" s="17"/>
      <c r="C92" s="17"/>
      <c r="D92" s="17"/>
    </row>
  </sheetData>
  <mergeCells count="45">
    <mergeCell ref="B87:E87"/>
    <mergeCell ref="A88:F88"/>
    <mergeCell ref="B90:D90"/>
    <mergeCell ref="B77:D77"/>
    <mergeCell ref="B78:D78"/>
    <mergeCell ref="B79:D79"/>
    <mergeCell ref="B83:E83"/>
    <mergeCell ref="A84:F84"/>
    <mergeCell ref="A85:F85"/>
    <mergeCell ref="B66:D66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53:D53"/>
    <mergeCell ref="B42:D42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41:D41"/>
    <mergeCell ref="A29:F29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</mergeCells>
  <dataValidations count="1">
    <dataValidation type="list" allowBlank="1" showInputMessage="1" showErrorMessage="1" sqref="B77:B79 B12:B20 B31:B68" xr:uid="{63CDD992-D7E8-47FE-BCEF-7BF320565879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16</vt:i4>
      </vt:variant>
      <vt:variant>
        <vt:lpstr>Plages nommées</vt:lpstr>
      </vt:variant>
      <vt:variant>
        <vt:i4>32</vt:i4>
      </vt:variant>
    </vt:vector>
  </HeadingPairs>
  <TitlesOfParts>
    <vt:vector size="48" baseType="lpstr">
      <vt:lpstr>16-12-19</vt:lpstr>
      <vt:lpstr>28-05-20</vt:lpstr>
      <vt:lpstr>28-05-20 (2)</vt:lpstr>
      <vt:lpstr>28-07-20</vt:lpstr>
      <vt:lpstr>06-05-21</vt:lpstr>
      <vt:lpstr>06-05-21 (2)</vt:lpstr>
      <vt:lpstr>06-05-21 (3)</vt:lpstr>
      <vt:lpstr>18-06-21</vt:lpstr>
      <vt:lpstr>11-12-21</vt:lpstr>
      <vt:lpstr>30-03-22</vt:lpstr>
      <vt:lpstr>12-05-22</vt:lpstr>
      <vt:lpstr>12-05-22(1)</vt:lpstr>
      <vt:lpstr>21-03-23</vt:lpstr>
      <vt:lpstr>29-04-23</vt:lpstr>
      <vt:lpstr>29-04-23 (2)</vt:lpstr>
      <vt:lpstr>Activités</vt:lpstr>
      <vt:lpstr>Liste_Activités</vt:lpstr>
      <vt:lpstr>'06-05-21'!Print_Area</vt:lpstr>
      <vt:lpstr>'06-05-21 (2)'!Print_Area</vt:lpstr>
      <vt:lpstr>'06-05-21 (3)'!Print_Area</vt:lpstr>
      <vt:lpstr>'11-12-21'!Print_Area</vt:lpstr>
      <vt:lpstr>'12-05-22'!Print_Area</vt:lpstr>
      <vt:lpstr>'12-05-22(1)'!Print_Area</vt:lpstr>
      <vt:lpstr>'16-12-19'!Print_Area</vt:lpstr>
      <vt:lpstr>'18-06-21'!Print_Area</vt:lpstr>
      <vt:lpstr>'21-03-23'!Print_Area</vt:lpstr>
      <vt:lpstr>'28-05-20'!Print_Area</vt:lpstr>
      <vt:lpstr>'28-05-20 (2)'!Print_Area</vt:lpstr>
      <vt:lpstr>'28-07-20'!Print_Area</vt:lpstr>
      <vt:lpstr>'29-04-23'!Print_Area</vt:lpstr>
      <vt:lpstr>'29-04-23 (2)'!Print_Area</vt:lpstr>
      <vt:lpstr>'30-03-22'!Print_Area</vt:lpstr>
      <vt:lpstr>Activités!Print_Area</vt:lpstr>
      <vt:lpstr>'06-05-21'!Zone_d_impression</vt:lpstr>
      <vt:lpstr>'06-05-21 (2)'!Zone_d_impression</vt:lpstr>
      <vt:lpstr>'06-05-21 (3)'!Zone_d_impression</vt:lpstr>
      <vt:lpstr>'11-12-21'!Zone_d_impression</vt:lpstr>
      <vt:lpstr>'12-05-22'!Zone_d_impression</vt:lpstr>
      <vt:lpstr>'12-05-22(1)'!Zone_d_impression</vt:lpstr>
      <vt:lpstr>'16-12-19'!Zone_d_impression</vt:lpstr>
      <vt:lpstr>'18-06-21'!Zone_d_impression</vt:lpstr>
      <vt:lpstr>'21-03-23'!Zone_d_impression</vt:lpstr>
      <vt:lpstr>'28-05-20'!Zone_d_impression</vt:lpstr>
      <vt:lpstr>'28-05-20 (2)'!Zone_d_impression</vt:lpstr>
      <vt:lpstr>'28-07-20'!Zone_d_impression</vt:lpstr>
      <vt:lpstr>'29-04-23'!Zone_d_impression</vt:lpstr>
      <vt:lpstr>'29-04-23 (2)'!Zone_d_impression</vt:lpstr>
      <vt:lpstr>'30-03-22'!Zone_d_impression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2023-04-29T10:41:01Z</cp:lastPrinted>
  <dcterms:created xsi:type="dcterms:W3CDTF">1996-11-05T19:10:39Z</dcterms:created>
  <dcterms:modified xsi:type="dcterms:W3CDTF">2023-04-29T10:42:37Z</dcterms:modified>
</cp:coreProperties>
</file>