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923A8E85-BB35-421D-B9B9-F8F38F958E89}" xr6:coauthVersionLast="47" xr6:coauthVersionMax="47" xr10:uidLastSave="{00000000-0000-0000-0000-000000000000}"/>
  <bookViews>
    <workbookView xWindow="-120" yWindow="-120" windowWidth="38640" windowHeight="15840" activeTab="4" xr2:uid="{00000000-000D-0000-FFFF-FFFF00000000}"/>
  </bookViews>
  <sheets>
    <sheet name="05-03-21" sheetId="4" r:id="rId1"/>
    <sheet name="15-10-21" sheetId="6" r:id="rId2"/>
    <sheet name="11-12-21" sheetId="7" r:id="rId3"/>
    <sheet name="05-02-22" sheetId="8" r:id="rId4"/>
    <sheet name="30-03-22" sheetId="9" r:id="rId5"/>
    <sheet name="Activités" sheetId="5" r:id="rId6"/>
  </sheets>
  <definedNames>
    <definedName name="Liste_Activités">Activités!$C$5:$C$53</definedName>
    <definedName name="Print_Area" localSheetId="3">'05-02-22'!$A$1:$F$88</definedName>
    <definedName name="Print_Area" localSheetId="0">'05-03-21'!$A$1:$F$89</definedName>
    <definedName name="Print_Area" localSheetId="2">'11-12-21'!$A$1:$F$88</definedName>
    <definedName name="Print_Area" localSheetId="1">'15-10-21'!$A$1:$F$87</definedName>
    <definedName name="Print_Area" localSheetId="4">'30-03-22'!$A$1:$F$88</definedName>
    <definedName name="Print_Area" localSheetId="5">Activités!$A$1:$D$53</definedName>
    <definedName name="_xlnm.Print_Area" localSheetId="3">'05-02-22'!$A$1:$F$88</definedName>
    <definedName name="_xlnm.Print_Area" localSheetId="0">'05-03-21'!$A$1:$F$89</definedName>
    <definedName name="_xlnm.Print_Area" localSheetId="2">'11-12-21'!$A$1:$F$88</definedName>
    <definedName name="_xlnm.Print_Area" localSheetId="1">'15-10-21'!$A$1:$F$87</definedName>
    <definedName name="_xlnm.Print_Area" localSheetId="4">'30-03-22'!$A$1:$F$88</definedName>
    <definedName name="Zone_impres_MI">#REF!</definedName>
  </definedNames>
  <calcPr calcId="191029" concurrentCalc="0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9" l="1"/>
  <c r="E71" i="9"/>
  <c r="E72" i="9"/>
  <c r="E73" i="9"/>
  <c r="E75" i="9"/>
  <c r="E79" i="9"/>
  <c r="E68" i="8"/>
  <c r="E71" i="8"/>
  <c r="E72" i="8"/>
  <c r="E73" i="8"/>
  <c r="E75" i="8"/>
  <c r="E79" i="8"/>
  <c r="E68" i="7"/>
  <c r="E71" i="7"/>
  <c r="E72" i="7"/>
  <c r="E73" i="7"/>
  <c r="E75" i="7"/>
  <c r="E79" i="7"/>
  <c r="E67" i="6"/>
  <c r="E70" i="6"/>
  <c r="E71" i="6"/>
  <c r="E72" i="6"/>
  <c r="E74" i="6"/>
  <c r="E78" i="6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<sst xmlns="http://schemas.openxmlformats.org/spreadsheetml/2006/main" count="178" uniqueCount="99">
  <si>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</si>
  <si>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</si>
  <si>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</si>
  <si>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</si>
  <si>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</si>
  <si>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</si>
  <si>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</si>
  <si>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</si>
  <si>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</si>
  <si>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</si>
  <si>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</si>
  <si>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</si>
  <si>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</si>
  <si>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</si>
  <si>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</si>
  <si>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</si>
  <si>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</si>
  <si>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</si>
  <si>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</si>
  <si>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</si>
  <si>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</si>
  <si>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</si>
  <si>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</si>
  <si>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</si>
  <si>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</si>
  <si>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</si>
  <si>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</si>
  <si>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</si>
  <si>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</si>
  <si>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</si>
  <si>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</si>
  <si>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</si>
  <si>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</si>
  <si>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</si>
  <si>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</si>
  <si>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</si>
  <si>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</si>
  <si>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</si>
  <si>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</si>
  <si>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</si>
  <si>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</si>
  <si>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</si>
  <si>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</si>
  <si>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</si>
  <si>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</si>
  <si>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</si>
  <si>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</si>
  <si>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</si>
  <si>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</si>
  <si>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</si>
  <si>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</si>
  <si>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</si>
  <si>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</si>
  <si>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</si>
  <si>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</si>
  <si>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</si>
  <si>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</si>
  <si>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</si>
  <si>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</si>
  <si>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</si>
  <si>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</si>
  <si>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</si>
  <si>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FRANÇOIS GARIÉPY</t>
  </si>
  <si>
    <t>1219 RANG DU RUISSEAU-DES-ANGES-NORD
SAINT-ROCH-DE-L'ACHIGAN, QUÉBEC, J0K 3H0</t>
  </si>
  <si>
    <t># 21103</t>
  </si>
  <si>
    <t>Facturation relativement aux travaux effectués relativement à la Fiducie Testamentaire Georges Gariépy, notamment:</t>
  </si>
  <si>
    <t xml:space="preserve"> - Discussions téléphoniques avec vous, Marc Carrière et Yvan Lusignan ;</t>
  </si>
  <si>
    <t>Le 5 MARS 2021</t>
  </si>
  <si>
    <t>Le 15 OCTOBRE 2021</t>
  </si>
  <si>
    <t>FIDUCIE TESTAMENTAIRE GEORGES GARIÉPY</t>
  </si>
  <si>
    <t># 21402</t>
  </si>
  <si>
    <t xml:space="preserve"> - Différentes demandes en liens avec les succesions et la détention des actions par la Fiducie dans la société ;</t>
  </si>
  <si>
    <t xml:space="preserve"> - Réanalyse complète de tout le dossier en vue de la rencontre avec tous au bureau de l'avocat ;</t>
  </si>
  <si>
    <t xml:space="preserve"> - Déplacement et rencontre au bureau de l'avocat avec vous, l'avocat et Marc Carrière ;</t>
  </si>
  <si>
    <t xml:space="preserve"> - Travail d'analyse de toute la nouvelle documentation soumise : reddition de compte, déclaration de transmission, déclarations d'impôts de la Fiducie Testamentaire, déclarations d'impôts de Claudette ;</t>
  </si>
  <si>
    <t xml:space="preserve"> - Préparation d'un sommaire des points importants soulevés lors de mon analyse de la nouvelle documentation ;</t>
  </si>
  <si>
    <t xml:space="preserve"> - Discussions téléphoniques avec vous et l'avocat en charge ;</t>
  </si>
  <si>
    <t xml:space="preserve"> - Préparation à la rencontre avec vous et rencontre avec vous à nos bureaux afin de faire le tour de la situation ;</t>
  </si>
  <si>
    <t xml:space="preserve"> - Préparation de la liste des requêtes à adresser par l'avocat de documents manquants pour compléter l'analyse de ce qui a été préparé comme documentation fiscale ;</t>
  </si>
  <si>
    <t>Le 11 DÉCEMBRE 2021</t>
  </si>
  <si>
    <t># 21466</t>
  </si>
  <si>
    <t xml:space="preserve"> - Réanalyse complète de tout le dossier afin de voir si tout est ok pour modifier le traitement fiscal appliqué aux actions de Ferme ;</t>
  </si>
  <si>
    <t xml:space="preserve"> - Prise de connaissance et analyse des réponses de l'avocate de France ;</t>
  </si>
  <si>
    <t xml:space="preserve"> - Discussions avec vous au sujet des réponses de l'avocate de France ;</t>
  </si>
  <si>
    <t xml:space="preserve"> - Analyse complète et préparation d'un sommaire des points à adresser aux avocats de France pour faire avancer le dossier ;</t>
  </si>
  <si>
    <t xml:space="preserve"> - Diverses discussions téléphoniques l'avocat en charge de votre dossier ;</t>
  </si>
  <si>
    <t xml:space="preserve"> - Préparation d'autorisations fiscales afin de permettre l'accès aus différents dossiers de Ferme ;</t>
  </si>
  <si>
    <t xml:space="preserve"> - Analyse de la réponse de Me Ruel aux avocats de France afin de s'assurer que tout est conforme et que rien n'est manquant, commentaires et demandes de modifications ;</t>
  </si>
  <si>
    <t xml:space="preserve"> - Remettre à jour l'autorisation à faire signer France pour avoir accès aux comptes gouvernementaux de Ferme ;</t>
  </si>
  <si>
    <t xml:space="preserve"> - Analyse des avis de cotisation reçus pour Fiducie Testamentaire et commentaires ;</t>
  </si>
  <si>
    <t>Le 5 FÉVRIER 2022</t>
  </si>
  <si>
    <t># 22026</t>
  </si>
  <si>
    <t xml:space="preserve"> - Analyse de la reddition de compte et sommaire de nos conclusions ;</t>
  </si>
  <si>
    <t xml:space="preserve"> - Réception de l'autorisation pour ferme et travail pour faire fonctionner ;</t>
  </si>
  <si>
    <t xml:space="preserve"> - Analyse des réponses de l'avocate de la partie adverse, commenter les différents aspects et valider les points manquants ;</t>
  </si>
  <si>
    <t>Le 30 MARS 2022</t>
  </si>
  <si>
    <t># 22098</t>
  </si>
  <si>
    <t xml:space="preserve"> - Préparation à la vidéoconférence et vidéoconférence avec vos avocats ;</t>
  </si>
  <si>
    <t xml:space="preserve"> - Analyse et préparation d'une liste d'items requis pour les demandes à effectuer pour procéder aux analyses fiscales requises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</si>
</sst>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2013538-5D69-464F-93A5-8E1A4B10DC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DB7F535-238C-49B1-A48C-829344B26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879E01F-655C-4AA4-A555-98CB21AE0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A1B9D79-5E37-4FF5-939D-BE5A333CD8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B22" sqref="B2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62</v>
      </c>
      <c r="C25" s="22"/>
      <c r="D25" s="22"/>
      <c r="E25" s="22"/>
      <c r="F25" s="22"/>
    </row>
    <row r="26" spans="1:6" ht="33.75" customHeight="1" x14ac:dyDescent="0.2">
      <c r="A26" s="18"/>
      <c r="B26" s="54" t="s">
        <v>63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12</v>
      </c>
      <c r="E28" s="28" t="s">
        <v>64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65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9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61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2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49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21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 t="s">
        <v>66</v>
      </c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 t="s">
        <v>44</v>
      </c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16</v>
      </c>
      <c r="C69" s="27"/>
      <c r="D69" s="27"/>
      <c r="E69" s="30">
        <v>1000</v>
      </c>
      <c r="F69" s="22"/>
    </row>
    <row r="70" spans="1:6" ht="13.5" customHeight="1" x14ac:dyDescent="0.2">
      <c r="A70" s="22"/>
      <c r="B70" s="35" t="s">
        <v>13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14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15</v>
      </c>
      <c r="C72" s="27"/>
      <c r="D72" s="27"/>
      <c r="E72" s="30">
        <f>SUM(E69:E71)</f>
        <v>1000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50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99.75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17</v>
      </c>
      <c r="C76" s="27"/>
      <c r="D76" s="27"/>
      <c r="E76" s="34">
        <f>SUM(E72:E74)</f>
        <v>1149.75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19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18</v>
      </c>
      <c r="C80" s="39"/>
      <c r="D80" s="39"/>
      <c r="E80" s="40">
        <f>E76-E78</f>
        <v>1149.75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36</v>
      </c>
      <c r="B84" s="65"/>
      <c r="C84" s="65"/>
      <c r="D84" s="65"/>
      <c r="E84" s="65"/>
      <c r="F84" s="65"/>
    </row>
    <row r="85" spans="1:6" ht="14.25" x14ac:dyDescent="0.2">
      <c r="A85" s="61" t="s">
        <v>37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6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E3273-B005-4F43-B942-F87C122C2B86}">
  <sheetPr>
    <pageSetUpPr fitToPage="1"/>
  </sheetPr>
  <dimension ref="A12:F90"/>
  <sheetViews>
    <sheetView view="pageBreakPreview" topLeftCell="A33" zoomScale="80" zoomScaleNormal="100" zoomScaleSheetLayoutView="80" workbookViewId="0">
      <selection activeCell="B59" sqref="B59:D5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62</v>
      </c>
      <c r="C24" s="22"/>
      <c r="D24" s="22"/>
      <c r="E24" s="22"/>
      <c r="F24" s="22"/>
    </row>
    <row r="25" spans="1:6" ht="15" x14ac:dyDescent="0.2">
      <c r="A25" s="18"/>
      <c r="B25" s="26" t="s">
        <v>69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63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12</v>
      </c>
      <c r="E28" s="28" t="s">
        <v>70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65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71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72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73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28.5" customHeight="1" x14ac:dyDescent="0.2">
      <c r="A41" s="22"/>
      <c r="B41" s="59" t="s">
        <v>74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75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 t="s">
        <v>76</v>
      </c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 t="s">
        <v>44</v>
      </c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 t="s">
        <v>77</v>
      </c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29.25" customHeight="1" x14ac:dyDescent="0.2">
      <c r="A51" s="22"/>
      <c r="B51" s="59" t="s">
        <v>78</v>
      </c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s="51" customFormat="1" ht="14.25" x14ac:dyDescent="0.2">
      <c r="A63" s="47"/>
      <c r="B63" s="48"/>
      <c r="C63" s="49"/>
      <c r="D63" s="49"/>
      <c r="E63" s="50"/>
      <c r="F63" s="47"/>
    </row>
    <row r="64" spans="1:6" s="51" customFormat="1" ht="14.25" x14ac:dyDescent="0.2">
      <c r="A64" s="47"/>
      <c r="B64" s="48"/>
      <c r="C64" s="52"/>
      <c r="D64" s="53"/>
      <c r="E64" s="50"/>
      <c r="F64" s="47"/>
    </row>
    <row r="65" spans="1:6" ht="14.25" x14ac:dyDescent="0.2">
      <c r="A65" s="22"/>
      <c r="B65" s="59"/>
      <c r="C65" s="59"/>
      <c r="D65" s="59"/>
      <c r="E65" s="29"/>
      <c r="F65" s="22"/>
    </row>
    <row r="66" spans="1:6" ht="13.5" customHeight="1" x14ac:dyDescent="0.2">
      <c r="A66" s="22"/>
      <c r="B66" s="59"/>
      <c r="C66" s="59"/>
      <c r="D66" s="59"/>
      <c r="E66" s="29"/>
      <c r="F66" s="22"/>
    </row>
    <row r="67" spans="1:6" ht="15" x14ac:dyDescent="0.2">
      <c r="A67" s="22"/>
      <c r="B67" s="26" t="s">
        <v>16</v>
      </c>
      <c r="C67" s="27"/>
      <c r="D67" s="27"/>
      <c r="E67" s="30">
        <f>26*295</f>
        <v>7670</v>
      </c>
      <c r="F67" s="22"/>
    </row>
    <row r="68" spans="1:6" ht="13.5" customHeight="1" x14ac:dyDescent="0.2">
      <c r="A68" s="22"/>
      <c r="B68" s="35" t="s">
        <v>13</v>
      </c>
      <c r="C68" s="27"/>
      <c r="D68" s="27"/>
      <c r="E68" s="31">
        <v>0</v>
      </c>
      <c r="F68" s="22"/>
    </row>
    <row r="69" spans="1:6" ht="13.5" customHeight="1" x14ac:dyDescent="0.2">
      <c r="A69" s="22"/>
      <c r="B69" s="35" t="s">
        <v>14</v>
      </c>
      <c r="C69" s="27"/>
      <c r="D69" s="27"/>
      <c r="E69" s="31">
        <v>0</v>
      </c>
      <c r="F69" s="22"/>
    </row>
    <row r="70" spans="1:6" ht="15" x14ac:dyDescent="0.2">
      <c r="A70" s="22"/>
      <c r="B70" s="26" t="s">
        <v>15</v>
      </c>
      <c r="C70" s="27"/>
      <c r="D70" s="27"/>
      <c r="E70" s="30">
        <f>SUM(E67:E69)</f>
        <v>7670</v>
      </c>
      <c r="F70" s="22"/>
    </row>
    <row r="71" spans="1:6" ht="13.5" customHeight="1" x14ac:dyDescent="0.2">
      <c r="A71" s="22"/>
      <c r="B71" s="27" t="s">
        <v>5</v>
      </c>
      <c r="C71" s="32">
        <v>0.05</v>
      </c>
      <c r="D71" s="27"/>
      <c r="E71" s="36">
        <f>ROUND(E70*C71,2)</f>
        <v>383.5</v>
      </c>
      <c r="F71" s="22"/>
    </row>
    <row r="72" spans="1:6" ht="13.5" customHeight="1" x14ac:dyDescent="0.2">
      <c r="A72" s="22"/>
      <c r="B72" s="27" t="s">
        <v>4</v>
      </c>
      <c r="C72" s="43">
        <v>9.9750000000000005E-2</v>
      </c>
      <c r="D72" s="27"/>
      <c r="E72" s="44">
        <f>ROUND(E70*C72,2)</f>
        <v>765.08</v>
      </c>
      <c r="F72" s="22"/>
    </row>
    <row r="73" spans="1:6" ht="13.5" customHeight="1" x14ac:dyDescent="0.2">
      <c r="A73" s="22"/>
      <c r="B73" s="27"/>
      <c r="C73" s="27"/>
      <c r="D73" s="27"/>
      <c r="E73" s="33"/>
      <c r="F73" s="22"/>
    </row>
    <row r="74" spans="1:6" ht="16.5" customHeight="1" thickBot="1" x14ac:dyDescent="0.25">
      <c r="A74" s="22"/>
      <c r="B74" s="26" t="s">
        <v>17</v>
      </c>
      <c r="C74" s="27"/>
      <c r="D74" s="27"/>
      <c r="E74" s="34">
        <f>SUM(E70:E72)</f>
        <v>8818.58</v>
      </c>
      <c r="F74" s="22"/>
    </row>
    <row r="75" spans="1:6" ht="15.75" thickTop="1" x14ac:dyDescent="0.2">
      <c r="A75" s="22"/>
      <c r="B75" s="63"/>
      <c r="C75" s="63"/>
      <c r="D75" s="63"/>
      <c r="E75" s="37"/>
      <c r="F75" s="22"/>
    </row>
    <row r="76" spans="1:6" ht="15" x14ac:dyDescent="0.2">
      <c r="A76" s="22"/>
      <c r="B76" s="60" t="s">
        <v>19</v>
      </c>
      <c r="C76" s="60"/>
      <c r="D76" s="60"/>
      <c r="E76" s="37">
        <v>0</v>
      </c>
      <c r="F76" s="22"/>
    </row>
    <row r="77" spans="1:6" ht="15" x14ac:dyDescent="0.2">
      <c r="A77" s="22"/>
      <c r="B77" s="63"/>
      <c r="C77" s="63"/>
      <c r="D77" s="63"/>
      <c r="E77" s="37"/>
      <c r="F77" s="22"/>
    </row>
    <row r="78" spans="1:6" ht="19.5" customHeight="1" x14ac:dyDescent="0.2">
      <c r="A78" s="22"/>
      <c r="B78" s="38" t="s">
        <v>18</v>
      </c>
      <c r="C78" s="39"/>
      <c r="D78" s="39"/>
      <c r="E78" s="40">
        <f>E74-E76</f>
        <v>8818.58</v>
      </c>
      <c r="F78" s="22"/>
    </row>
    <row r="79" spans="1:6" ht="13.5" customHeight="1" x14ac:dyDescent="0.2">
      <c r="A79" s="22"/>
      <c r="B79" s="22"/>
      <c r="C79" s="22"/>
      <c r="D79" s="22"/>
      <c r="E79" s="22"/>
      <c r="F79" s="22"/>
    </row>
    <row r="80" spans="1:6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57"/>
      <c r="C81" s="57"/>
      <c r="D81" s="57"/>
      <c r="E81" s="57"/>
      <c r="F81" s="22"/>
    </row>
    <row r="82" spans="1:6" ht="14.25" x14ac:dyDescent="0.2">
      <c r="A82" s="65" t="s">
        <v>36</v>
      </c>
      <c r="B82" s="65"/>
      <c r="C82" s="65"/>
      <c r="D82" s="65"/>
      <c r="E82" s="65"/>
      <c r="F82" s="65"/>
    </row>
    <row r="83" spans="1:6" ht="14.25" x14ac:dyDescent="0.2">
      <c r="A83" s="61" t="s">
        <v>37</v>
      </c>
      <c r="B83" s="61"/>
      <c r="C83" s="61"/>
      <c r="D83" s="61"/>
      <c r="E83" s="61"/>
      <c r="F83" s="61"/>
    </row>
    <row r="84" spans="1:6" x14ac:dyDescent="0.2">
      <c r="A84" s="22"/>
      <c r="B84" s="22"/>
      <c r="C84" s="22"/>
      <c r="D84" s="22"/>
      <c r="E84" s="22"/>
      <c r="F84" s="22"/>
    </row>
    <row r="85" spans="1:6" x14ac:dyDescent="0.2">
      <c r="A85" s="22"/>
      <c r="B85" s="58"/>
      <c r="C85" s="58"/>
      <c r="D85" s="58"/>
      <c r="E85" s="58"/>
      <c r="F85" s="22"/>
    </row>
    <row r="86" spans="1:6" ht="15" x14ac:dyDescent="0.2">
      <c r="A86" s="64" t="s">
        <v>6</v>
      </c>
      <c r="B86" s="64"/>
      <c r="C86" s="64"/>
      <c r="D86" s="64"/>
      <c r="E86" s="64"/>
      <c r="F86" s="64"/>
    </row>
    <row r="88" spans="1:6" ht="39.75" customHeight="1" x14ac:dyDescent="0.2">
      <c r="B88" s="55"/>
      <c r="C88" s="56"/>
      <c r="D88" s="56"/>
    </row>
    <row r="89" spans="1:6" ht="13.5" customHeight="1" x14ac:dyDescent="0.2"/>
    <row r="90" spans="1:6" x14ac:dyDescent="0.2">
      <c r="B90" s="17"/>
      <c r="C90" s="17"/>
      <c r="D90" s="17"/>
    </row>
  </sheetData>
  <mergeCells count="42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0:D50"/>
    <mergeCell ref="B51:D51"/>
    <mergeCell ref="B52:D52"/>
    <mergeCell ref="B53:D53"/>
    <mergeCell ref="B44:D44"/>
    <mergeCell ref="B45:D45"/>
    <mergeCell ref="B46:D46"/>
    <mergeCell ref="B47:D47"/>
    <mergeCell ref="B48:D48"/>
    <mergeCell ref="B49:D49"/>
    <mergeCell ref="B75:D75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5:D65"/>
    <mergeCell ref="B66:D66"/>
    <mergeCell ref="A86:F86"/>
    <mergeCell ref="B88:D88"/>
    <mergeCell ref="B76:D76"/>
    <mergeCell ref="B77:D77"/>
    <mergeCell ref="B81:E81"/>
    <mergeCell ref="A82:F82"/>
    <mergeCell ref="A83:F83"/>
    <mergeCell ref="B85:E85"/>
  </mergeCells>
  <dataValidations count="1">
    <dataValidation type="list" allowBlank="1" showInputMessage="1" showErrorMessage="1" sqref="B75:B77 B12:B20 B33:B66" xr:uid="{9B4217F5-1C3F-4AA2-9194-BBDF17DE70AE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5C44A-2893-4C9D-871B-EAD45C19FA23}">
  <sheetPr>
    <pageSetUpPr fitToPage="1"/>
  </sheetPr>
  <dimension ref="A12:F91"/>
  <sheetViews>
    <sheetView view="pageBreakPreview" topLeftCell="A10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79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62</v>
      </c>
      <c r="C24" s="22"/>
      <c r="D24" s="22"/>
      <c r="E24" s="22"/>
      <c r="F24" s="22"/>
    </row>
    <row r="25" spans="1:6" ht="15" x14ac:dyDescent="0.2">
      <c r="A25" s="18"/>
      <c r="B25" s="26" t="s">
        <v>69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63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12</v>
      </c>
      <c r="E28" s="28" t="s">
        <v>80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65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82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83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81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84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85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 t="s">
        <v>44</v>
      </c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 t="s">
        <v>86</v>
      </c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 t="s">
        <v>87</v>
      </c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 t="s">
        <v>88</v>
      </c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 t="s">
        <v>89</v>
      </c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s="51" customFormat="1" ht="14.25" x14ac:dyDescent="0.2">
      <c r="A64" s="47"/>
      <c r="B64" s="48"/>
      <c r="C64" s="49"/>
      <c r="D64" s="49"/>
      <c r="E64" s="50"/>
      <c r="F64" s="47"/>
    </row>
    <row r="65" spans="1:6" s="51" customFormat="1" ht="14.25" x14ac:dyDescent="0.2">
      <c r="A65" s="47"/>
      <c r="B65" s="48"/>
      <c r="C65" s="52"/>
      <c r="D65" s="53"/>
      <c r="E65" s="50"/>
      <c r="F65" s="47"/>
    </row>
    <row r="66" spans="1:6" ht="14.25" x14ac:dyDescent="0.2">
      <c r="A66" s="22"/>
      <c r="B66" s="59"/>
      <c r="C66" s="59"/>
      <c r="D66" s="59"/>
      <c r="E66" s="29"/>
      <c r="F66" s="22"/>
    </row>
    <row r="67" spans="1:6" ht="13.5" customHeight="1" x14ac:dyDescent="0.2">
      <c r="A67" s="22"/>
      <c r="B67" s="59"/>
      <c r="C67" s="59"/>
      <c r="D67" s="59"/>
      <c r="E67" s="29"/>
      <c r="F67" s="22"/>
    </row>
    <row r="68" spans="1:6" ht="15" x14ac:dyDescent="0.2">
      <c r="A68" s="22"/>
      <c r="B68" s="26" t="s">
        <v>16</v>
      </c>
      <c r="C68" s="27"/>
      <c r="D68" s="27"/>
      <c r="E68" s="30">
        <f>19*295</f>
        <v>5605</v>
      </c>
      <c r="F68" s="22"/>
    </row>
    <row r="69" spans="1:6" ht="13.5" customHeight="1" x14ac:dyDescent="0.2">
      <c r="A69" s="22"/>
      <c r="B69" s="35" t="s">
        <v>13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5" x14ac:dyDescent="0.2">
      <c r="A71" s="22"/>
      <c r="B71" s="26" t="s">
        <v>15</v>
      </c>
      <c r="C71" s="27"/>
      <c r="D71" s="27"/>
      <c r="E71" s="30">
        <f>SUM(E68:E70)</f>
        <v>5605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280.25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559.1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17</v>
      </c>
      <c r="C75" s="27"/>
      <c r="D75" s="27"/>
      <c r="E75" s="34">
        <f>SUM(E71:E73)</f>
        <v>6444.35</v>
      </c>
      <c r="F75" s="22"/>
    </row>
    <row r="76" spans="1:6" ht="15.75" thickTop="1" x14ac:dyDescent="0.2">
      <c r="A76" s="22"/>
      <c r="B76" s="63"/>
      <c r="C76" s="63"/>
      <c r="D76" s="63"/>
      <c r="E76" s="37"/>
      <c r="F76" s="22"/>
    </row>
    <row r="77" spans="1:6" ht="15" x14ac:dyDescent="0.2">
      <c r="A77" s="22"/>
      <c r="B77" s="60" t="s">
        <v>19</v>
      </c>
      <c r="C77" s="60"/>
      <c r="D77" s="60"/>
      <c r="E77" s="37">
        <v>0</v>
      </c>
      <c r="F77" s="22"/>
    </row>
    <row r="78" spans="1:6" ht="15" x14ac:dyDescent="0.2">
      <c r="A78" s="22"/>
      <c r="B78" s="63"/>
      <c r="C78" s="63"/>
      <c r="D78" s="63"/>
      <c r="E78" s="37"/>
      <c r="F78" s="22"/>
    </row>
    <row r="79" spans="1:6" ht="19.5" customHeight="1" x14ac:dyDescent="0.2">
      <c r="A79" s="22"/>
      <c r="B79" s="38" t="s">
        <v>18</v>
      </c>
      <c r="C79" s="39"/>
      <c r="D79" s="39"/>
      <c r="E79" s="40">
        <f>E75-E77</f>
        <v>6444.35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57"/>
      <c r="C82" s="57"/>
      <c r="D82" s="57"/>
      <c r="E82" s="57"/>
      <c r="F82" s="22"/>
    </row>
    <row r="83" spans="1:6" ht="14.25" x14ac:dyDescent="0.2">
      <c r="A83" s="65" t="s">
        <v>36</v>
      </c>
      <c r="B83" s="65"/>
      <c r="C83" s="65"/>
      <c r="D83" s="65"/>
      <c r="E83" s="65"/>
      <c r="F83" s="65"/>
    </row>
    <row r="84" spans="1:6" ht="14.25" x14ac:dyDescent="0.2">
      <c r="A84" s="61" t="s">
        <v>37</v>
      </c>
      <c r="B84" s="61"/>
      <c r="C84" s="61"/>
      <c r="D84" s="61"/>
      <c r="E84" s="61"/>
      <c r="F84" s="61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58"/>
      <c r="C86" s="58"/>
      <c r="D86" s="58"/>
      <c r="E86" s="58"/>
      <c r="F86" s="22"/>
    </row>
    <row r="87" spans="1:6" ht="15" x14ac:dyDescent="0.2">
      <c r="A87" s="64" t="s">
        <v>6</v>
      </c>
      <c r="B87" s="64"/>
      <c r="C87" s="64"/>
      <c r="D87" s="64"/>
      <c r="E87" s="64"/>
      <c r="F87" s="64"/>
    </row>
    <row r="89" spans="1:6" ht="39.75" customHeight="1" x14ac:dyDescent="0.2">
      <c r="B89" s="55"/>
      <c r="C89" s="56"/>
      <c r="D89" s="56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B89:D89"/>
    <mergeCell ref="B63:D63"/>
    <mergeCell ref="B66:D66"/>
    <mergeCell ref="B67:D67"/>
    <mergeCell ref="B76:D76"/>
    <mergeCell ref="B77:D77"/>
    <mergeCell ref="B78:D78"/>
    <mergeCell ref="B82:E82"/>
    <mergeCell ref="A83:F83"/>
    <mergeCell ref="A84:F84"/>
    <mergeCell ref="B86:E86"/>
    <mergeCell ref="A87:F87"/>
    <mergeCell ref="B62:D62"/>
    <mergeCell ref="B50:D50"/>
    <mergeCell ref="B51:D51"/>
    <mergeCell ref="B52:D52"/>
    <mergeCell ref="B53:D53"/>
    <mergeCell ref="B54:D54"/>
    <mergeCell ref="B56:D56"/>
    <mergeCell ref="B55:D55"/>
    <mergeCell ref="B57:D57"/>
    <mergeCell ref="B58:D58"/>
    <mergeCell ref="B59:D59"/>
    <mergeCell ref="B60:D60"/>
    <mergeCell ref="B61:D61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2789DA63-4451-4619-AC6E-D925D0690874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B94E6-825D-4581-B360-5300C5D19A82}">
  <sheetPr>
    <pageSetUpPr fitToPage="1"/>
  </sheetPr>
  <dimension ref="A12:F91"/>
  <sheetViews>
    <sheetView view="pageBreakPreview" zoomScale="80" zoomScaleNormal="100" zoomScaleSheetLayoutView="80" workbookViewId="0">
      <selection activeCell="E68" sqref="E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90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62</v>
      </c>
      <c r="C24" s="22"/>
      <c r="D24" s="22"/>
      <c r="E24" s="22"/>
      <c r="F24" s="22"/>
    </row>
    <row r="25" spans="1:6" ht="15" x14ac:dyDescent="0.2">
      <c r="A25" s="18"/>
      <c r="B25" s="26" t="s">
        <v>69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63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12</v>
      </c>
      <c r="E28" s="28" t="s">
        <v>91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65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92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93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94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s="51" customFormat="1" ht="14.25" x14ac:dyDescent="0.2">
      <c r="A64" s="47"/>
      <c r="B64" s="48"/>
      <c r="C64" s="49"/>
      <c r="D64" s="49"/>
      <c r="E64" s="50"/>
      <c r="F64" s="47"/>
    </row>
    <row r="65" spans="1:6" s="51" customFormat="1" ht="14.25" x14ac:dyDescent="0.2">
      <c r="A65" s="47"/>
      <c r="B65" s="48"/>
      <c r="C65" s="52"/>
      <c r="D65" s="53"/>
      <c r="E65" s="50"/>
      <c r="F65" s="47"/>
    </row>
    <row r="66" spans="1:6" ht="14.25" x14ac:dyDescent="0.2">
      <c r="A66" s="22"/>
      <c r="B66" s="59"/>
      <c r="C66" s="59"/>
      <c r="D66" s="59"/>
      <c r="E66" s="29"/>
      <c r="F66" s="22"/>
    </row>
    <row r="67" spans="1:6" ht="13.5" customHeight="1" x14ac:dyDescent="0.2">
      <c r="A67" s="22"/>
      <c r="B67" s="59"/>
      <c r="C67" s="59"/>
      <c r="D67" s="59"/>
      <c r="E67" s="29"/>
      <c r="F67" s="22"/>
    </row>
    <row r="68" spans="1:6" ht="15" x14ac:dyDescent="0.2">
      <c r="A68" s="22"/>
      <c r="B68" s="26" t="s">
        <v>16</v>
      </c>
      <c r="C68" s="27"/>
      <c r="D68" s="27"/>
      <c r="E68" s="30">
        <f>4.5*325</f>
        <v>1462.5</v>
      </c>
      <c r="F68" s="22"/>
    </row>
    <row r="69" spans="1:6" ht="13.5" customHeight="1" x14ac:dyDescent="0.2">
      <c r="A69" s="22"/>
      <c r="B69" s="35" t="s">
        <v>13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5" x14ac:dyDescent="0.2">
      <c r="A71" s="22"/>
      <c r="B71" s="26" t="s">
        <v>15</v>
      </c>
      <c r="C71" s="27"/>
      <c r="D71" s="27"/>
      <c r="E71" s="30">
        <f>SUM(E68:E70)</f>
        <v>1462.5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73.13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145.88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17</v>
      </c>
      <c r="C75" s="27"/>
      <c r="D75" s="27"/>
      <c r="E75" s="34">
        <f>SUM(E71:E73)</f>
        <v>1681.5100000000002</v>
      </c>
      <c r="F75" s="22"/>
    </row>
    <row r="76" spans="1:6" ht="15.75" thickTop="1" x14ac:dyDescent="0.2">
      <c r="A76" s="22"/>
      <c r="B76" s="63"/>
      <c r="C76" s="63"/>
      <c r="D76" s="63"/>
      <c r="E76" s="37"/>
      <c r="F76" s="22"/>
    </row>
    <row r="77" spans="1:6" ht="15" x14ac:dyDescent="0.2">
      <c r="A77" s="22"/>
      <c r="B77" s="60" t="s">
        <v>19</v>
      </c>
      <c r="C77" s="60"/>
      <c r="D77" s="60"/>
      <c r="E77" s="37">
        <v>0</v>
      </c>
      <c r="F77" s="22"/>
    </row>
    <row r="78" spans="1:6" ht="15" x14ac:dyDescent="0.2">
      <c r="A78" s="22"/>
      <c r="B78" s="63"/>
      <c r="C78" s="63"/>
      <c r="D78" s="63"/>
      <c r="E78" s="37"/>
      <c r="F78" s="22"/>
    </row>
    <row r="79" spans="1:6" ht="19.5" customHeight="1" x14ac:dyDescent="0.2">
      <c r="A79" s="22"/>
      <c r="B79" s="38" t="s">
        <v>18</v>
      </c>
      <c r="C79" s="39"/>
      <c r="D79" s="39"/>
      <c r="E79" s="40">
        <f>E75-E77</f>
        <v>1681.5100000000002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57"/>
      <c r="C82" s="57"/>
      <c r="D82" s="57"/>
      <c r="E82" s="57"/>
      <c r="F82" s="22"/>
    </row>
    <row r="83" spans="1:6" ht="14.25" x14ac:dyDescent="0.2">
      <c r="A83" s="65" t="s">
        <v>36</v>
      </c>
      <c r="B83" s="65"/>
      <c r="C83" s="65"/>
      <c r="D83" s="65"/>
      <c r="E83" s="65"/>
      <c r="F83" s="65"/>
    </row>
    <row r="84" spans="1:6" ht="14.25" x14ac:dyDescent="0.2">
      <c r="A84" s="61" t="s">
        <v>37</v>
      </c>
      <c r="B84" s="61"/>
      <c r="C84" s="61"/>
      <c r="D84" s="61"/>
      <c r="E84" s="61"/>
      <c r="F84" s="61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58"/>
      <c r="C86" s="58"/>
      <c r="D86" s="58"/>
      <c r="E86" s="58"/>
      <c r="F86" s="22"/>
    </row>
    <row r="87" spans="1:6" ht="15" x14ac:dyDescent="0.2">
      <c r="A87" s="64" t="s">
        <v>6</v>
      </c>
      <c r="B87" s="64"/>
      <c r="C87" s="64"/>
      <c r="D87" s="64"/>
      <c r="E87" s="64"/>
      <c r="F87" s="64"/>
    </row>
    <row r="89" spans="1:6" ht="39.75" customHeight="1" x14ac:dyDescent="0.2">
      <c r="B89" s="55"/>
      <c r="C89" s="56"/>
      <c r="D89" s="56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76:D76"/>
    <mergeCell ref="B89:D89"/>
    <mergeCell ref="B78:D78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33:B67" xr:uid="{BBF2EA0A-2431-4ACA-B7E8-D79EF99BE1D4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AB624-BD6F-4701-B564-25A9FDFD1181}">
  <sheetPr>
    <pageSetUpPr fitToPage="1"/>
  </sheetPr>
  <dimension ref="A12:F91"/>
  <sheetViews>
    <sheetView tabSelected="1" view="pageBreakPreview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95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62</v>
      </c>
      <c r="C24" s="22"/>
      <c r="D24" s="22"/>
      <c r="E24" s="22"/>
      <c r="F24" s="22"/>
    </row>
    <row r="25" spans="1:6" ht="15" x14ac:dyDescent="0.2">
      <c r="A25" s="18"/>
      <c r="B25" s="26" t="s">
        <v>69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63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12</v>
      </c>
      <c r="E28" s="28" t="s">
        <v>96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65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97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98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s="51" customFormat="1" ht="14.25" x14ac:dyDescent="0.2">
      <c r="A64" s="47"/>
      <c r="B64" s="48"/>
      <c r="C64" s="49"/>
      <c r="D64" s="49"/>
      <c r="E64" s="50"/>
      <c r="F64" s="47"/>
    </row>
    <row r="65" spans="1:6" s="51" customFormat="1" ht="14.25" x14ac:dyDescent="0.2">
      <c r="A65" s="47"/>
      <c r="B65" s="48"/>
      <c r="C65" s="52"/>
      <c r="D65" s="53"/>
      <c r="E65" s="50"/>
      <c r="F65" s="47"/>
    </row>
    <row r="66" spans="1:6" ht="14.25" x14ac:dyDescent="0.2">
      <c r="A66" s="22"/>
      <c r="B66" s="59"/>
      <c r="C66" s="59"/>
      <c r="D66" s="59"/>
      <c r="E66" s="29"/>
      <c r="F66" s="22"/>
    </row>
    <row r="67" spans="1:6" ht="13.5" customHeight="1" x14ac:dyDescent="0.2">
      <c r="A67" s="22"/>
      <c r="B67" s="59"/>
      <c r="C67" s="59"/>
      <c r="D67" s="59"/>
      <c r="E67" s="29"/>
      <c r="F67" s="22"/>
    </row>
    <row r="68" spans="1:6" ht="15" x14ac:dyDescent="0.2">
      <c r="A68" s="22"/>
      <c r="B68" s="26" t="s">
        <v>16</v>
      </c>
      <c r="C68" s="27"/>
      <c r="D68" s="27"/>
      <c r="E68" s="30">
        <f>5.5*325</f>
        <v>1787.5</v>
      </c>
      <c r="F68" s="22"/>
    </row>
    <row r="69" spans="1:6" ht="13.5" customHeight="1" x14ac:dyDescent="0.2">
      <c r="A69" s="22"/>
      <c r="B69" s="35" t="s">
        <v>13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5" x14ac:dyDescent="0.2">
      <c r="A71" s="22"/>
      <c r="B71" s="26" t="s">
        <v>15</v>
      </c>
      <c r="C71" s="27"/>
      <c r="D71" s="27"/>
      <c r="E71" s="30">
        <f>SUM(E68:E70)</f>
        <v>1787.5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89.38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178.3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17</v>
      </c>
      <c r="C75" s="27"/>
      <c r="D75" s="27"/>
      <c r="E75" s="34">
        <f>SUM(E71:E73)</f>
        <v>2055.1800000000003</v>
      </c>
      <c r="F75" s="22"/>
    </row>
    <row r="76" spans="1:6" ht="15.75" thickTop="1" x14ac:dyDescent="0.2">
      <c r="A76" s="22"/>
      <c r="B76" s="63"/>
      <c r="C76" s="63"/>
      <c r="D76" s="63"/>
      <c r="E76" s="37"/>
      <c r="F76" s="22"/>
    </row>
    <row r="77" spans="1:6" ht="15" x14ac:dyDescent="0.2">
      <c r="A77" s="22"/>
      <c r="B77" s="60" t="s">
        <v>19</v>
      </c>
      <c r="C77" s="60"/>
      <c r="D77" s="60"/>
      <c r="E77" s="37">
        <v>0</v>
      </c>
      <c r="F77" s="22"/>
    </row>
    <row r="78" spans="1:6" ht="15" x14ac:dyDescent="0.2">
      <c r="A78" s="22"/>
      <c r="B78" s="63"/>
      <c r="C78" s="63"/>
      <c r="D78" s="63"/>
      <c r="E78" s="37"/>
      <c r="F78" s="22"/>
    </row>
    <row r="79" spans="1:6" ht="19.5" customHeight="1" x14ac:dyDescent="0.2">
      <c r="A79" s="22"/>
      <c r="B79" s="38" t="s">
        <v>18</v>
      </c>
      <c r="C79" s="39"/>
      <c r="D79" s="39"/>
      <c r="E79" s="40">
        <f>E75-E77</f>
        <v>2055.1800000000003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57"/>
      <c r="C82" s="57"/>
      <c r="D82" s="57"/>
      <c r="E82" s="57"/>
      <c r="F82" s="22"/>
    </row>
    <row r="83" spans="1:6" ht="14.25" x14ac:dyDescent="0.2">
      <c r="A83" s="65" t="s">
        <v>36</v>
      </c>
      <c r="B83" s="65"/>
      <c r="C83" s="65"/>
      <c r="D83" s="65"/>
      <c r="E83" s="65"/>
      <c r="F83" s="65"/>
    </row>
    <row r="84" spans="1:6" ht="14.25" x14ac:dyDescent="0.2">
      <c r="A84" s="61" t="s">
        <v>37</v>
      </c>
      <c r="B84" s="61"/>
      <c r="C84" s="61"/>
      <c r="D84" s="61"/>
      <c r="E84" s="61"/>
      <c r="F84" s="61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58"/>
      <c r="C86" s="58"/>
      <c r="D86" s="58"/>
      <c r="E86" s="58"/>
      <c r="F86" s="22"/>
    </row>
    <row r="87" spans="1:6" ht="15" x14ac:dyDescent="0.2">
      <c r="A87" s="64" t="s">
        <v>6</v>
      </c>
      <c r="B87" s="64"/>
      <c r="C87" s="64"/>
      <c r="D87" s="64"/>
      <c r="E87" s="64"/>
      <c r="F87" s="64"/>
    </row>
    <row r="89" spans="1:6" ht="39.75" customHeight="1" x14ac:dyDescent="0.2">
      <c r="B89" s="55"/>
      <c r="C89" s="56"/>
      <c r="D89" s="56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B89:D89"/>
    <mergeCell ref="B78:D78"/>
    <mergeCell ref="B82:E82"/>
    <mergeCell ref="A83:F83"/>
    <mergeCell ref="A84:F84"/>
    <mergeCell ref="B86:E86"/>
    <mergeCell ref="A87:F87"/>
    <mergeCell ref="B62:D62"/>
    <mergeCell ref="B63:D63"/>
    <mergeCell ref="B66:D66"/>
    <mergeCell ref="B67:D67"/>
    <mergeCell ref="B76:D76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6:B78 B12:B20 B33:B67" xr:uid="{6B918F99-E170-4459-B097-76AB8605BAD3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35</v>
      </c>
      <c r="D5" s="7"/>
    </row>
    <row r="6" spans="1:4" x14ac:dyDescent="0.2">
      <c r="A6" s="6"/>
      <c r="B6" s="15"/>
      <c r="C6" s="8" t="s">
        <v>9</v>
      </c>
      <c r="D6" s="7"/>
    </row>
    <row r="7" spans="1:4" x14ac:dyDescent="0.2">
      <c r="A7" s="6"/>
      <c r="B7" s="15"/>
      <c r="C7" s="8" t="s">
        <v>45</v>
      </c>
      <c r="D7" s="7"/>
    </row>
    <row r="8" spans="1:4" x14ac:dyDescent="0.2">
      <c r="A8" s="6"/>
      <c r="B8" s="15"/>
      <c r="C8" s="8" t="s">
        <v>20</v>
      </c>
      <c r="D8" s="7"/>
    </row>
    <row r="9" spans="1:4" x14ac:dyDescent="0.2">
      <c r="A9" s="6"/>
      <c r="B9" s="15"/>
      <c r="C9" s="8" t="s">
        <v>57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47</v>
      </c>
      <c r="D11" s="7"/>
    </row>
    <row r="12" spans="1:4" x14ac:dyDescent="0.2">
      <c r="A12" s="6"/>
      <c r="B12" s="15"/>
      <c r="C12" s="8" t="s">
        <v>48</v>
      </c>
      <c r="D12" s="7"/>
    </row>
    <row r="13" spans="1:4" x14ac:dyDescent="0.2">
      <c r="A13" s="6"/>
      <c r="B13" s="15"/>
      <c r="C13" s="8" t="s">
        <v>58</v>
      </c>
      <c r="D13" s="7"/>
    </row>
    <row r="14" spans="1:4" x14ac:dyDescent="0.2">
      <c r="A14" s="6"/>
      <c r="B14" s="15"/>
      <c r="C14" s="8" t="s">
        <v>61</v>
      </c>
      <c r="D14" s="7"/>
    </row>
    <row r="15" spans="1:4" x14ac:dyDescent="0.2">
      <c r="A15" s="6"/>
      <c r="B15" s="15"/>
      <c r="C15" s="8" t="s">
        <v>39</v>
      </c>
      <c r="D15" s="7"/>
    </row>
    <row r="16" spans="1:4" x14ac:dyDescent="0.2">
      <c r="A16" s="6"/>
      <c r="B16" s="15"/>
      <c r="C16" s="8" t="s">
        <v>38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22</v>
      </c>
      <c r="D18" s="7"/>
    </row>
    <row r="19" spans="1:4" x14ac:dyDescent="0.2">
      <c r="A19" s="6"/>
      <c r="B19" s="15"/>
      <c r="C19" s="8" t="s">
        <v>49</v>
      </c>
      <c r="D19" s="7"/>
    </row>
    <row r="20" spans="1:4" x14ac:dyDescent="0.2">
      <c r="A20" s="6"/>
      <c r="B20" s="15"/>
      <c r="C20" s="8" t="s">
        <v>50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21</v>
      </c>
      <c r="D22" s="7"/>
    </row>
    <row r="23" spans="1:4" x14ac:dyDescent="0.2">
      <c r="A23" s="6"/>
      <c r="B23" s="15"/>
      <c r="C23" s="8" t="s">
        <v>23</v>
      </c>
      <c r="D23" s="7"/>
    </row>
    <row r="24" spans="1:4" x14ac:dyDescent="0.2">
      <c r="A24" s="6"/>
      <c r="B24" s="15"/>
      <c r="C24" s="8" t="s">
        <v>24</v>
      </c>
      <c r="D24" s="7"/>
    </row>
    <row r="25" spans="1:4" x14ac:dyDescent="0.2">
      <c r="A25" s="6"/>
      <c r="B25" s="15"/>
      <c r="C25" s="8" t="s">
        <v>8</v>
      </c>
      <c r="D25" s="7"/>
    </row>
    <row r="26" spans="1:4" x14ac:dyDescent="0.2">
      <c r="A26" s="6"/>
      <c r="B26" s="15"/>
      <c r="C26" s="8" t="s">
        <v>7</v>
      </c>
      <c r="D26" s="7"/>
    </row>
    <row r="27" spans="1:4" x14ac:dyDescent="0.2">
      <c r="A27" s="6"/>
      <c r="B27" s="15"/>
      <c r="C27" s="8" t="s">
        <v>52</v>
      </c>
      <c r="D27" s="7"/>
    </row>
    <row r="28" spans="1:4" x14ac:dyDescent="0.2">
      <c r="A28" s="6"/>
      <c r="B28" s="15"/>
      <c r="C28" s="8" t="s">
        <v>40</v>
      </c>
      <c r="D28" s="7"/>
    </row>
    <row r="29" spans="1:4" x14ac:dyDescent="0.2">
      <c r="A29" s="6"/>
      <c r="B29" s="15"/>
      <c r="C29" s="8" t="s">
        <v>53</v>
      </c>
      <c r="D29" s="7"/>
    </row>
    <row r="30" spans="1:4" x14ac:dyDescent="0.2">
      <c r="A30" s="6"/>
      <c r="B30" s="15"/>
      <c r="C30" s="9" t="s">
        <v>26</v>
      </c>
      <c r="D30" s="7"/>
    </row>
    <row r="31" spans="1:4" x14ac:dyDescent="0.2">
      <c r="A31" s="6"/>
      <c r="B31" s="15"/>
      <c r="C31" s="9" t="s">
        <v>28</v>
      </c>
      <c r="D31" s="7"/>
    </row>
    <row r="32" spans="1:4" x14ac:dyDescent="0.2">
      <c r="A32" s="6"/>
      <c r="B32" s="15"/>
      <c r="C32" s="9" t="s">
        <v>27</v>
      </c>
      <c r="D32" s="7"/>
    </row>
    <row r="33" spans="1:4" x14ac:dyDescent="0.2">
      <c r="A33" s="6"/>
      <c r="B33" s="15"/>
      <c r="C33" s="9" t="s">
        <v>56</v>
      </c>
      <c r="D33" s="7"/>
    </row>
    <row r="34" spans="1:4" x14ac:dyDescent="0.2">
      <c r="A34" s="6"/>
      <c r="B34" s="15"/>
      <c r="C34" s="9" t="s">
        <v>25</v>
      </c>
      <c r="D34" s="7"/>
    </row>
    <row r="35" spans="1:4" x14ac:dyDescent="0.2">
      <c r="A35" s="6"/>
      <c r="B35" s="15"/>
      <c r="C35" s="9" t="s">
        <v>55</v>
      </c>
      <c r="D35" s="7"/>
    </row>
    <row r="36" spans="1:4" x14ac:dyDescent="0.2">
      <c r="A36" s="6"/>
      <c r="B36" s="15"/>
      <c r="C36" s="9" t="s">
        <v>54</v>
      </c>
      <c r="D36" s="7"/>
    </row>
    <row r="37" spans="1:4" x14ac:dyDescent="0.2">
      <c r="A37" s="6"/>
      <c r="B37" s="15"/>
      <c r="C37" s="9" t="s">
        <v>43</v>
      </c>
      <c r="D37" s="7"/>
    </row>
    <row r="38" spans="1:4" x14ac:dyDescent="0.2">
      <c r="A38" s="6"/>
      <c r="B38" s="15"/>
      <c r="C38" s="8" t="s">
        <v>29</v>
      </c>
      <c r="D38" s="7"/>
    </row>
    <row r="39" spans="1:4" x14ac:dyDescent="0.2">
      <c r="A39" s="6"/>
      <c r="B39" s="15"/>
      <c r="C39" s="8" t="s">
        <v>41</v>
      </c>
      <c r="D39" s="7"/>
    </row>
    <row r="40" spans="1:4" x14ac:dyDescent="0.2">
      <c r="A40" s="6"/>
      <c r="B40" s="15"/>
      <c r="C40" s="8" t="s">
        <v>42</v>
      </c>
      <c r="D40" s="7"/>
    </row>
    <row r="41" spans="1:4" x14ac:dyDescent="0.2">
      <c r="A41" s="6"/>
      <c r="B41" s="15"/>
      <c r="C41" s="8" t="s">
        <v>44</v>
      </c>
      <c r="D41" s="7"/>
    </row>
    <row r="42" spans="1:4" x14ac:dyDescent="0.2">
      <c r="A42" s="6"/>
      <c r="B42" s="15"/>
      <c r="C42" s="8" t="s">
        <v>59</v>
      </c>
      <c r="D42" s="7"/>
    </row>
    <row r="43" spans="1:4" x14ac:dyDescent="0.2">
      <c r="A43" s="6"/>
      <c r="B43" s="15"/>
      <c r="C43" s="8" t="s">
        <v>60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10</v>
      </c>
      <c r="D45" s="7"/>
    </row>
    <row r="46" spans="1:4" x14ac:dyDescent="0.2">
      <c r="A46" s="6"/>
      <c r="B46" s="15"/>
      <c r="C46" s="8" t="s">
        <v>32</v>
      </c>
      <c r="D46" s="7"/>
    </row>
    <row r="47" spans="1:4" x14ac:dyDescent="0.2">
      <c r="A47" s="6"/>
      <c r="B47" s="15"/>
      <c r="C47" s="8" t="s">
        <v>33</v>
      </c>
      <c r="D47" s="7"/>
    </row>
    <row r="48" spans="1:4" x14ac:dyDescent="0.2">
      <c r="A48" s="6"/>
      <c r="B48" s="15"/>
      <c r="C48" s="8" t="s">
        <v>34</v>
      </c>
      <c r="D48" s="7"/>
    </row>
    <row r="49" spans="1:4" x14ac:dyDescent="0.2">
      <c r="A49" s="6"/>
      <c r="B49" s="15"/>
      <c r="C49" s="10" t="s">
        <v>30</v>
      </c>
      <c r="D49" s="7"/>
    </row>
    <row r="50" spans="1:4" x14ac:dyDescent="0.2">
      <c r="A50" s="6"/>
      <c r="B50" s="15"/>
      <c r="C50" s="7" t="s">
        <v>11</v>
      </c>
      <c r="D50" s="7"/>
    </row>
    <row r="51" spans="1:4" x14ac:dyDescent="0.2">
      <c r="A51" s="6"/>
      <c r="B51" s="15"/>
      <c r="C51" s="10" t="s">
        <v>31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12</vt:i4>
      </vt:variant>
    </vt:vector>
  </HeadingPairs>
  <TitlesOfParts>
    <vt:vector size="18" baseType="lpstr">
      <vt:lpstr>05-03-21</vt:lpstr>
      <vt:lpstr>15-10-21</vt:lpstr>
      <vt:lpstr>11-12-21</vt:lpstr>
      <vt:lpstr>05-02-22</vt:lpstr>
      <vt:lpstr>30-03-22</vt:lpstr>
      <vt:lpstr>Activités</vt:lpstr>
      <vt:lpstr>Liste_Activités</vt:lpstr>
      <vt:lpstr>'05-02-22'!Print_Area</vt:lpstr>
      <vt:lpstr>'05-03-21'!Print_Area</vt:lpstr>
      <vt:lpstr>'11-12-21'!Print_Area</vt:lpstr>
      <vt:lpstr>'15-10-21'!Print_Area</vt:lpstr>
      <vt:lpstr>'30-03-22'!Print_Area</vt:lpstr>
      <vt:lpstr>Activités!Print_Area</vt:lpstr>
      <vt:lpstr>'05-02-22'!Zone_d_impression</vt:lpstr>
      <vt:lpstr>'05-03-21'!Zone_d_impression</vt:lpstr>
      <vt:lpstr>'11-12-21'!Zone_d_impression</vt:lpstr>
      <vt:lpstr>'15-10-21'!Zone_d_impression</vt:lpstr>
      <vt:lpstr>'30-03-22'!Zone_d_impression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2022-02-05T12:51:31Z</cp:lastPrinted>
  <dcterms:created xsi:type="dcterms:W3CDTF">1996-11-05T19:10:39Z</dcterms:created>
  <dcterms:modified xsi:type="dcterms:W3CDTF">2022-03-30T18:53:31Z</dcterms:modified>
</cp:coreProperties>
</file>