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84594263-0644-4287-A67B-9D5406EC359B}" xr6:coauthVersionLast="47" xr6:coauthVersionMax="47" xr10:uidLastSave="{00000000-0000-0000-0000-000000000000}"/>
  <bookViews>
    <workbookView xWindow="38280" yWindow="-120" windowWidth="29040" windowHeight="15840" activeTab="9" xr2:uid="{00000000-000D-0000-FFFF-FFFF00000000}"/>
  </bookViews>
  <sheets>
    <sheet name="05-05-21" sheetId="4" r:id="rId1"/>
    <sheet name="11-12-21" sheetId="6" r:id="rId2"/>
    <sheet name="30-06-22" sheetId="7" r:id="rId3"/>
    <sheet name="09-09-22" sheetId="8" r:id="rId4"/>
    <sheet name="15-10-22" sheetId="9" r:id="rId5"/>
    <sheet name="03-10-23" sheetId="10" r:id="rId6"/>
    <sheet name="28-03-24" sheetId="11" r:id="rId7"/>
    <sheet name="20-08-24" sheetId="12" r:id="rId8"/>
    <sheet name="Activités" sheetId="5" r:id="rId9"/>
    <sheet name="2024-11-02 - 24-24590" sheetId="13" r:id="rId10"/>
  </sheets>
  <definedNames>
    <definedName name="Liste_Activités">Activités!$C$5:$C$53</definedName>
    <definedName name="Print_Area" localSheetId="5">'03-10-23'!$A$1:$F$91</definedName>
    <definedName name="Print_Area" localSheetId="0">'05-05-21'!$A$1:$F$89</definedName>
    <definedName name="Print_Area" localSheetId="3">'09-09-22'!$A$1:$F$91</definedName>
    <definedName name="Print_Area" localSheetId="1">'11-12-21'!$A$1:$F$91</definedName>
    <definedName name="Print_Area" localSheetId="4">'15-10-22'!$A$1:$F$91</definedName>
    <definedName name="Print_Area" localSheetId="7">'20-08-24'!$A$1:$F$91</definedName>
    <definedName name="Print_Area" localSheetId="6">'28-03-24'!$A$1:$F$91</definedName>
    <definedName name="Print_Area" localSheetId="2">'30-06-22'!$A$1:$F$89</definedName>
    <definedName name="Print_Area" localSheetId="8">Activités!$A$1:$D$53</definedName>
    <definedName name="_xlnm.Print_Area" localSheetId="5">'03-10-23'!$A$1:$F$91</definedName>
    <definedName name="_xlnm.Print_Area" localSheetId="0">'05-05-21'!$A$1:$F$89</definedName>
    <definedName name="_xlnm.Print_Area" localSheetId="3">'09-09-22'!$A$1:$F$91</definedName>
    <definedName name="_xlnm.Print_Area" localSheetId="1">'11-12-21'!$A$1:$F$91</definedName>
    <definedName name="_xlnm.Print_Area" localSheetId="4">'15-10-22'!$A$1:$F$91</definedName>
    <definedName name="_xlnm.Print_Area" localSheetId="7">'20-08-24'!$A$1:$F$91</definedName>
    <definedName name="_xlnm.Print_Area" localSheetId="6">'28-03-24'!$A$1:$F$91</definedName>
    <definedName name="_xlnm.Print_Area" localSheetId="2">'30-06-22'!$A$1:$F$89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1" i="12" l="1"/>
  <c r="E74" i="12" s="1"/>
  <c r="E71" i="11"/>
  <c r="E74" i="11" s="1"/>
  <c r="E71" i="10"/>
  <c r="E74" i="10" s="1"/>
  <c r="E71" i="9"/>
  <c r="E74" i="9"/>
  <c r="E75" i="9"/>
  <c r="E76" i="9"/>
  <c r="E78" i="9"/>
  <c r="E82" i="9"/>
  <c r="E71" i="8"/>
  <c r="E74" i="8"/>
  <c r="E75" i="8"/>
  <c r="E76" i="8"/>
  <c r="E78" i="8"/>
  <c r="E82" i="8"/>
  <c r="E69" i="7"/>
  <c r="E72" i="7"/>
  <c r="E73" i="7"/>
  <c r="E74" i="7"/>
  <c r="E76" i="7"/>
  <c r="E80" i="7"/>
  <c r="E71" i="6"/>
  <c r="E74" i="6"/>
  <c r="E75" i="6"/>
  <c r="E76" i="6"/>
  <c r="E78" i="6"/>
  <c r="E82" i="6"/>
  <c r="E69" i="4"/>
  <c r="E72" i="4"/>
  <c r="E74" i="4"/>
  <c r="E73" i="4"/>
  <c r="E76" i="4"/>
  <c r="E80" i="4"/>
  <c r="E76" i="12" l="1"/>
  <c r="E75" i="12"/>
  <c r="E78" i="12"/>
  <c r="E82" i="12" s="1"/>
  <c r="E76" i="11"/>
  <c r="E75" i="11"/>
  <c r="E78" i="11" s="1"/>
  <c r="E82" i="11" s="1"/>
  <c r="E75" i="10"/>
  <c r="E76" i="10"/>
  <c r="E78" i="10" l="1"/>
  <c r="E82" i="10" s="1"/>
</calcChain>
</file>

<file path=xl/sharedStrings.xml><?xml version="1.0" encoding="utf-8"?>
<sst xmlns="http://schemas.openxmlformats.org/spreadsheetml/2006/main" count="279" uniqueCount="112">
  <si>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</si>
  <si>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</si>
  <si>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</si>
  <si>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</si>
  <si>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</si>
  <si>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</si>
  <si>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</si>
  <si>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</si>
  <si>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</si>
  <si>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</si>
  <si>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</si>
  <si>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</si>
  <si>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</si>
  <si>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</si>
  <si>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</si>
  <si>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</si>
  <si>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</si>
  <si>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</si>
  <si>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</si>
  <si>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</si>
  <si>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</si>
  <si>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</si>
  <si>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</si>
  <si>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</si>
  <si>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</si>
  <si>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</si>
  <si>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</si>
  <si>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</si>
  <si>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</si>
  <si>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</si>
  <si>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</si>
  <si>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</si>
  <si>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</si>
  <si>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</si>
  <si>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</si>
  <si>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</si>
  <si>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</si>
  <si>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</si>
  <si>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</si>
  <si>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</si>
  <si>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</si>
  <si>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</si>
  <si>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</si>
  <si>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</si>
  <si>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</si>
  <si>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</si>
  <si>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</si>
  <si>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</si>
  <si>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</si>
  <si>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</si>
  <si>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</si>
  <si>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</si>
  <si>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</si>
  <si>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</si>
  <si>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</si>
  <si>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</si>
  <si>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</si>
  <si>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</si>
  <si>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</si>
  <si>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</si>
  <si>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</si>
  <si>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</si>
  <si>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</si>
  <si>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</si>
  <si>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</si>
  <si>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5 MAI 2021</t>
  </si>
  <si>
    <t>AMÉNAGEMENT EXTÉRIEUR QUÉBEC SYNTHEK INC.</t>
  </si>
  <si>
    <t>VINCENT GÉRIN</t>
  </si>
  <si>
    <t>112 rue Lucien-Giguère
Saint-Joseph-du-Lac (Québec) J0N 1M0</t>
  </si>
  <si>
    <t># 21196</t>
  </si>
  <si>
    <t xml:space="preserve"> - Diverses discussions téléphoniques avec vous, votre comptable et votre notaire ;</t>
  </si>
  <si>
    <t xml:space="preserve"> - Préparer les directives de mise en place pour votre notaire ainsi que votre comptable ;</t>
  </si>
  <si>
    <t>Le 11 DÉCEMBRE 2021</t>
  </si>
  <si>
    <t># 21473</t>
  </si>
  <si>
    <t xml:space="preserve"> - Préparation à la rencontre et rencontre avec vous à nos bureaux le 20 octobre 2021;</t>
  </si>
  <si>
    <t xml:space="preserve"> - Révision des états financiers en lien avec la planification fiscale et commentaires au comptable ;</t>
  </si>
  <si>
    <t xml:space="preserve"> - Diverses discussions téléphoniques avec vous et avec notre consultant en taxes à la consommation ;</t>
  </si>
  <si>
    <t xml:space="preserve"> - Recherches et analyses fiscales requises pour la défense de votre dossier ;</t>
  </si>
  <si>
    <t xml:space="preserve"> - Préparation des différents formulaires et documentation requise pour faire opposition ;</t>
  </si>
  <si>
    <t xml:space="preserve"> - Lecture, analyse et rédaction de divers courriels avec vous ;</t>
  </si>
  <si>
    <t>Frais de consultant en taxes à la consommation</t>
  </si>
  <si>
    <t>Le 30 JUIN 2022</t>
  </si>
  <si>
    <t># 22233</t>
  </si>
  <si>
    <t xml:space="preserve"> - Travail dans le cadre de l'opposition en taxes de vente pour le refus lié au véhicules - représentations face au gouvernement, recherches fiscales requises, fournir les différentes explications et documents demandés, discussions téléphoniques avec vous, lecture, analyse et rédaction de divers courriels ;</t>
  </si>
  <si>
    <t>Autres</t>
  </si>
  <si>
    <t>Le 9 SEPTEMBRE 2022</t>
  </si>
  <si>
    <t># 22326</t>
  </si>
  <si>
    <t xml:space="preserve"> - Recueullir les différentes informations pertinentes à l'élaboration de l'optimisation fiscale de fin d'année ;</t>
  </si>
  <si>
    <t xml:space="preserve"> - Analyse de ce qui s'est passé relativement au bonus de fin d'année de l'an passé payé/non payé et des options possibles ;</t>
  </si>
  <si>
    <t xml:space="preserve"> - Travail avec votre comptable relativement au plan fiscal d'optimisation ;</t>
  </si>
  <si>
    <t xml:space="preserve"> - Diverses discussions téléphoniques avec vous et votre comptable;</t>
  </si>
  <si>
    <t xml:space="preserve"> - Lecture, analyse et rédaction de divers courriels avec vous et votre comptable ;</t>
  </si>
  <si>
    <t>Le 15 OCTOBRE 2022</t>
  </si>
  <si>
    <t># 22379</t>
  </si>
  <si>
    <t xml:space="preserve"> - Travail avec votre comptable au problème de salaire et charges sociales et révision de l'état financier et directives ;</t>
  </si>
  <si>
    <t>Le 3 OCTOBRE 2023</t>
  </si>
  <si>
    <t># 23356</t>
  </si>
  <si>
    <t xml:space="preserve"> - Analyse des états financiers, réanalyser l'historique et détermination de plan fiscal optimal ;</t>
  </si>
  <si>
    <t>Le 28 MARS 2024</t>
  </si>
  <si>
    <t># 24116</t>
  </si>
  <si>
    <t>Le 20 AOÛT 2024</t>
  </si>
  <si>
    <t xml:space="preserve"># </t>
  </si>
  <si>
    <t xml:space="preserve"> - Analyse des états financiers et réflexions sur optimisations possible ;</t>
  </si>
  <si>
    <t xml:space="preserve"> - Lecture, analyse et rédaction de divers courriels avec vous et votre comptable;</t>
  </si>
  <si>
    <t>Le 2 NOVEMBRE 2024</t>
  </si>
  <si>
    <t>Vincent Guérin</t>
  </si>
  <si>
    <t>Aménagement Extérieur Québec Synthek Inc.</t>
  </si>
  <si>
    <t>112 rue Lucien-Giguère</t>
  </si>
  <si>
    <t>Saint-Joseph-du-Lac, Québec, J0N 1M0</t>
  </si>
  <si>
    <t>24-24590</t>
  </si>
  <si>
    <t xml:space="preserve"> - Diverses discussions téléphoniques avec vous;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</si>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</sst>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6AAF91E9-354A-4E7A-9356-6E366CBEC4DA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BDF45F2-BC1D-4DC5-B822-0BCC85D02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FFC4B45-250D-4047-9A3B-A8D9C000F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9C207EE-812A-4A07-9105-CBC98BD22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C754C06-E077-41FE-9C94-6C1B943DC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FC1C8DA-5084-49C0-AEE7-CCB8BABA4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C32E500-2382-40A7-9E95-F90CAE08E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708F0B8-598E-4421-8F6E-BD07358EE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4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67</v>
      </c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70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49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2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23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71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9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 t="s">
        <v>47</v>
      </c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5</v>
      </c>
      <c r="D66" s="53">
        <v>295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1475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1475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73.75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147.13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1695.88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20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1695.88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37</v>
      </c>
      <c r="B84" s="65"/>
      <c r="C84" s="65"/>
      <c r="D84" s="65"/>
      <c r="E84" s="65"/>
      <c r="F84" s="65"/>
    </row>
    <row r="85" spans="1:6" ht="14.25" x14ac:dyDescent="0.2">
      <c r="A85" s="61" t="s">
        <v>38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03ADA-0574-40DB-94A7-86F3BB9B171A}"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7"/>
      <c r="B1" s="67"/>
      <c r="C1" s="67"/>
      <c r="D1" s="68"/>
      <c r="E1" s="69"/>
      <c r="F1" s="69"/>
    </row>
    <row r="2" spans="1:6" ht="12.75" customHeight="1" x14ac:dyDescent="0.2">
      <c r="A2" s="67"/>
      <c r="B2" s="67"/>
      <c r="C2" s="67"/>
      <c r="D2" s="68"/>
      <c r="E2" s="69"/>
      <c r="F2" s="69"/>
    </row>
    <row r="3" spans="1:6" ht="12.75" customHeight="1" x14ac:dyDescent="0.2">
      <c r="A3" s="67"/>
      <c r="B3" s="67"/>
      <c r="C3" s="67"/>
      <c r="D3" s="68"/>
      <c r="E3" s="69"/>
      <c r="F3" s="69"/>
    </row>
    <row r="4" spans="1:6" ht="12.75" customHeight="1" x14ac:dyDescent="0.2">
      <c r="A4" s="67"/>
      <c r="B4" s="67"/>
      <c r="C4" s="67"/>
      <c r="D4" s="68"/>
      <c r="E4" s="69"/>
      <c r="F4" s="69"/>
    </row>
    <row r="5" spans="1:6" ht="12.75" customHeight="1" x14ac:dyDescent="0.2">
      <c r="A5" s="67"/>
      <c r="B5" s="67"/>
      <c r="C5" s="67"/>
      <c r="D5" s="68"/>
      <c r="E5" s="69"/>
      <c r="F5" s="69"/>
    </row>
    <row r="6" spans="1:6" ht="12.75" customHeight="1" x14ac:dyDescent="0.2">
      <c r="A6" s="67"/>
      <c r="B6" s="67"/>
      <c r="C6" s="67"/>
      <c r="D6" s="68"/>
      <c r="E6" s="69"/>
      <c r="F6" s="69"/>
    </row>
    <row r="7" spans="1:6" ht="12.75" customHeight="1" x14ac:dyDescent="0.2">
      <c r="A7" s="67"/>
      <c r="B7" s="67"/>
      <c r="C7" s="67"/>
      <c r="D7" s="68"/>
      <c r="E7" s="69"/>
      <c r="F7" s="69"/>
    </row>
    <row r="8" spans="1:6" ht="12.75" customHeight="1" x14ac:dyDescent="0.2">
      <c r="A8" s="67"/>
      <c r="B8" s="67"/>
      <c r="C8" s="67"/>
      <c r="D8" s="68"/>
      <c r="E8" s="69"/>
      <c r="F8" s="69"/>
    </row>
    <row r="9" spans="1:6" ht="12.75" customHeight="1" x14ac:dyDescent="0.2">
      <c r="A9" s="67"/>
      <c r="B9" s="67"/>
      <c r="C9" s="67"/>
      <c r="D9" s="68"/>
      <c r="E9" s="69"/>
      <c r="F9" s="69"/>
    </row>
    <row r="10" spans="1:6" ht="12.75" customHeight="1" x14ac:dyDescent="0.2">
      <c r="A10" s="67"/>
      <c r="B10" s="67"/>
      <c r="C10" s="67"/>
      <c r="D10" s="68"/>
      <c r="E10" s="69"/>
      <c r="F10" s="69"/>
    </row>
    <row r="11" spans="1:6" ht="12.75" customHeight="1" x14ac:dyDescent="0.2">
      <c r="A11" s="67"/>
      <c r="B11" s="67"/>
      <c r="C11" s="67"/>
      <c r="D11" s="68"/>
      <c r="E11" s="69"/>
      <c r="F11" s="69"/>
    </row>
    <row r="12" spans="1:6" ht="12.75" customHeight="1" x14ac:dyDescent="0.2">
      <c r="A12" s="67"/>
      <c r="B12" s="70"/>
      <c r="C12" s="70"/>
      <c r="D12" s="68"/>
      <c r="E12" s="69"/>
      <c r="F12" s="69"/>
    </row>
    <row r="13" spans="1:6" ht="12.75" customHeight="1" x14ac:dyDescent="0.2">
      <c r="A13" s="67"/>
      <c r="B13" s="70"/>
      <c r="C13" s="70"/>
      <c r="D13" s="68"/>
      <c r="E13" s="69"/>
      <c r="F13" s="69"/>
    </row>
    <row r="14" spans="1:6" ht="12.75" customHeight="1" x14ac:dyDescent="0.2">
      <c r="A14" s="67"/>
      <c r="B14" s="70"/>
      <c r="C14" s="70"/>
      <c r="D14" s="68"/>
      <c r="E14" s="69"/>
      <c r="F14" s="69"/>
    </row>
    <row r="15" spans="1:6" ht="12.75" customHeight="1" x14ac:dyDescent="0.2">
      <c r="A15" s="67"/>
      <c r="B15" s="70"/>
      <c r="C15" s="70"/>
      <c r="D15" s="68"/>
      <c r="E15" s="69"/>
      <c r="F15" s="69"/>
    </row>
    <row r="16" spans="1:6" ht="12.75" customHeight="1" x14ac:dyDescent="0.2">
      <c r="A16" s="67"/>
      <c r="B16" s="70"/>
      <c r="C16" s="70"/>
      <c r="D16" s="68"/>
      <c r="E16" s="69"/>
      <c r="F16" s="69"/>
    </row>
    <row r="17" spans="1:6" ht="12.75" customHeight="1" x14ac:dyDescent="0.2">
      <c r="A17" s="67"/>
      <c r="B17" s="70"/>
      <c r="C17" s="70"/>
      <c r="D17" s="68"/>
      <c r="E17" s="69"/>
      <c r="F17" s="69"/>
    </row>
    <row r="18" spans="1:6" ht="12.75" customHeight="1" x14ac:dyDescent="0.2">
      <c r="A18" s="67"/>
      <c r="B18" s="70"/>
      <c r="C18" s="70"/>
      <c r="D18" s="68"/>
      <c r="E18" s="69"/>
      <c r="F18" s="69"/>
    </row>
    <row r="19" spans="1:6" ht="12.75" customHeight="1" x14ac:dyDescent="0.2">
      <c r="A19" s="67"/>
      <c r="B19" s="70"/>
      <c r="C19" s="70"/>
      <c r="D19" s="68"/>
      <c r="E19" s="69"/>
      <c r="F19" s="69"/>
    </row>
    <row r="20" spans="1:6" ht="12.75" customHeight="1" x14ac:dyDescent="0.2">
      <c r="A20" s="67"/>
      <c r="B20" s="70"/>
      <c r="C20" s="70"/>
      <c r="D20" s="68"/>
      <c r="E20" s="69"/>
      <c r="F20" s="69"/>
    </row>
    <row r="21" spans="1:6" ht="15" customHeight="1" x14ac:dyDescent="0.2">
      <c r="A21" s="71"/>
      <c r="B21" s="72" t="s">
        <v>104</v>
      </c>
      <c r="C21" s="72"/>
      <c r="D21" s="73"/>
      <c r="E21" s="74"/>
      <c r="F21" s="74"/>
    </row>
    <row r="22" spans="1:6" ht="15" customHeight="1" x14ac:dyDescent="0.2">
      <c r="A22" s="71"/>
      <c r="B22" s="71"/>
      <c r="C22" s="71"/>
      <c r="D22" s="73"/>
      <c r="E22" s="74"/>
      <c r="F22" s="74"/>
    </row>
    <row r="23" spans="1:6" ht="15" customHeight="1" x14ac:dyDescent="0.2">
      <c r="A23" s="71"/>
      <c r="B23" s="72" t="s">
        <v>105</v>
      </c>
      <c r="C23" s="72"/>
      <c r="D23" s="73"/>
      <c r="E23" s="74"/>
      <c r="F23" s="74"/>
    </row>
    <row r="24" spans="1:6" ht="15" customHeight="1" x14ac:dyDescent="0.2">
      <c r="A24" s="71"/>
      <c r="B24" s="75" t="s">
        <v>106</v>
      </c>
      <c r="C24" s="71"/>
      <c r="D24" s="73"/>
      <c r="E24" s="74"/>
      <c r="F24" s="74"/>
    </row>
    <row r="25" spans="1:6" ht="15" customHeight="1" x14ac:dyDescent="0.2">
      <c r="A25" s="71"/>
      <c r="B25" s="71" t="s">
        <v>107</v>
      </c>
      <c r="C25" s="71"/>
      <c r="D25" s="73"/>
      <c r="E25" s="74"/>
      <c r="F25" s="74"/>
    </row>
    <row r="26" spans="1:6" ht="15" customHeight="1" x14ac:dyDescent="0.2">
      <c r="A26" s="71"/>
      <c r="B26" s="71"/>
      <c r="C26" s="71"/>
      <c r="D26" s="73"/>
      <c r="E26" s="74"/>
      <c r="F26" s="74"/>
    </row>
    <row r="27" spans="1:6" ht="15" customHeight="1" x14ac:dyDescent="0.2">
      <c r="A27" s="72"/>
      <c r="B27" s="71" t="s">
        <v>108</v>
      </c>
      <c r="C27" s="71"/>
      <c r="D27" s="76"/>
      <c r="E27" s="77"/>
      <c r="F27" s="77"/>
    </row>
    <row r="28" spans="1:6" ht="15.95" customHeight="1" x14ac:dyDescent="0.2">
      <c r="A28" s="71"/>
      <c r="B28" s="72"/>
      <c r="C28" s="72"/>
      <c r="D28" s="77" t="s">
        <v>13</v>
      </c>
      <c r="E28" s="78" t="s">
        <v>109</v>
      </c>
      <c r="F28" s="78"/>
    </row>
    <row r="29" spans="1:6" ht="13.5" customHeight="1" thickBot="1" x14ac:dyDescent="0.25">
      <c r="A29" s="79"/>
      <c r="B29" s="79"/>
      <c r="C29" s="79"/>
      <c r="D29" s="80"/>
      <c r="E29" s="81"/>
      <c r="F29" s="81"/>
    </row>
    <row r="30" spans="1:6" ht="21.75" customHeight="1" x14ac:dyDescent="0.2">
      <c r="A30" s="82" t="s">
        <v>0</v>
      </c>
      <c r="B30" s="82"/>
      <c r="C30" s="82"/>
      <c r="D30" s="82"/>
      <c r="E30" s="82"/>
      <c r="F30" s="83"/>
    </row>
    <row r="31" spans="1:6" ht="14.25" customHeight="1" x14ac:dyDescent="0.2">
      <c r="A31" s="84"/>
      <c r="B31" s="84"/>
      <c r="C31" s="84"/>
      <c r="D31" s="84"/>
      <c r="E31" s="84"/>
      <c r="F31" s="84"/>
    </row>
    <row r="32" spans="1:6" ht="14.25" customHeight="1" x14ac:dyDescent="0.2">
      <c r="A32" s="85"/>
      <c r="B32" s="86" t="s">
        <v>6</v>
      </c>
      <c r="C32" s="87"/>
      <c r="D32" s="88"/>
      <c r="E32" s="89"/>
      <c r="F32" s="89"/>
    </row>
    <row r="33" spans="1:6" ht="14.25" customHeight="1" x14ac:dyDescent="0.2">
      <c r="A33" s="85"/>
      <c r="B33" s="85"/>
      <c r="C33" s="85"/>
      <c r="D33" s="88"/>
      <c r="E33" s="89"/>
      <c r="F33" s="89"/>
    </row>
    <row r="34" spans="1:6" ht="14.25" customHeight="1" x14ac:dyDescent="0.2">
      <c r="A34" s="85"/>
      <c r="B34" s="90" t="s">
        <v>110</v>
      </c>
      <c r="C34" s="91"/>
      <c r="D34" s="92"/>
      <c r="E34" s="92"/>
      <c r="F34" s="92"/>
    </row>
    <row r="35" spans="1:6" ht="14.25" customHeight="1" x14ac:dyDescent="0.2">
      <c r="A35" s="85"/>
      <c r="B35" s="90"/>
      <c r="C35" s="93"/>
      <c r="D35" s="92"/>
      <c r="E35" s="92"/>
      <c r="F35" s="92"/>
    </row>
    <row r="36" spans="1:6" ht="14.25" customHeight="1" x14ac:dyDescent="0.2">
      <c r="A36" s="85"/>
      <c r="B36" s="90"/>
      <c r="C36" s="91"/>
      <c r="D36" s="92"/>
      <c r="E36" s="92"/>
      <c r="F36" s="92"/>
    </row>
    <row r="37" spans="1:6" ht="14.25" customHeight="1" x14ac:dyDescent="0.2">
      <c r="A37" s="85"/>
      <c r="B37" s="90"/>
      <c r="C37" s="91"/>
      <c r="D37" s="92"/>
      <c r="E37" s="92"/>
      <c r="F37" s="92"/>
    </row>
    <row r="38" spans="1:6" ht="14.25" customHeight="1" x14ac:dyDescent="0.2">
      <c r="A38" s="85"/>
      <c r="B38" s="90"/>
      <c r="C38" s="91"/>
      <c r="D38" s="92"/>
      <c r="E38" s="92"/>
      <c r="F38" s="92"/>
    </row>
    <row r="39" spans="1:6" ht="14.25" customHeight="1" x14ac:dyDescent="0.2">
      <c r="A39" s="85"/>
      <c r="B39" s="90"/>
      <c r="C39" s="91"/>
      <c r="D39" s="92"/>
      <c r="E39" s="92"/>
      <c r="F39" s="92"/>
    </row>
    <row r="40" spans="1:6" ht="14.25" customHeight="1" x14ac:dyDescent="0.2">
      <c r="A40" s="85"/>
      <c r="B40" s="90"/>
      <c r="C40" s="93"/>
      <c r="D40" s="92"/>
      <c r="E40" s="92"/>
      <c r="F40" s="92"/>
    </row>
    <row r="41" spans="1:6" ht="14.25" customHeight="1" x14ac:dyDescent="0.2">
      <c r="A41" s="85"/>
      <c r="B41" s="90"/>
      <c r="C41" s="91"/>
      <c r="D41" s="92"/>
      <c r="E41" s="92"/>
      <c r="F41" s="92"/>
    </row>
    <row r="42" spans="1:6" ht="14.25" customHeight="1" x14ac:dyDescent="0.2">
      <c r="A42" s="85"/>
      <c r="B42" s="90"/>
      <c r="C42" s="91"/>
      <c r="D42" s="92"/>
      <c r="E42" s="92"/>
      <c r="F42" s="92"/>
    </row>
    <row r="43" spans="1:6" ht="14.25" customHeight="1" x14ac:dyDescent="0.2">
      <c r="A43" s="85"/>
      <c r="B43" s="90"/>
      <c r="C43" s="91"/>
      <c r="D43" s="92"/>
      <c r="E43" s="92"/>
      <c r="F43" s="92"/>
    </row>
    <row r="44" spans="1:6" ht="14.25" customHeight="1" x14ac:dyDescent="0.2">
      <c r="A44" s="85"/>
      <c r="B44" s="90"/>
      <c r="C44" s="91"/>
      <c r="D44" s="92"/>
      <c r="E44" s="92"/>
      <c r="F44" s="92"/>
    </row>
    <row r="45" spans="1:6" ht="14.25" customHeight="1" x14ac:dyDescent="0.2">
      <c r="A45" s="85"/>
      <c r="B45" s="90"/>
      <c r="C45" s="91"/>
      <c r="D45" s="92"/>
      <c r="E45" s="92"/>
      <c r="F45" s="92"/>
    </row>
    <row r="46" spans="1:6" ht="14.25" customHeight="1" x14ac:dyDescent="0.2">
      <c r="A46" s="85"/>
      <c r="B46" s="90"/>
      <c r="C46" s="91"/>
      <c r="D46" s="92"/>
      <c r="E46" s="92"/>
      <c r="F46" s="92"/>
    </row>
    <row r="47" spans="1:6" ht="14.25" customHeight="1" x14ac:dyDescent="0.2">
      <c r="A47" s="85"/>
      <c r="B47" s="90"/>
      <c r="C47" s="91"/>
      <c r="D47" s="92"/>
      <c r="E47" s="92"/>
      <c r="F47" s="92"/>
    </row>
    <row r="48" spans="1:6" ht="14.25" customHeight="1" x14ac:dyDescent="0.2">
      <c r="A48" s="85"/>
      <c r="B48" s="90"/>
      <c r="C48" s="91"/>
      <c r="D48" s="92"/>
      <c r="E48" s="92"/>
      <c r="F48" s="92"/>
    </row>
    <row r="49" spans="1:6" ht="14.25" customHeight="1" x14ac:dyDescent="0.2">
      <c r="A49" s="85"/>
      <c r="B49" s="90"/>
      <c r="C49" s="91"/>
      <c r="D49" s="92"/>
      <c r="E49" s="92"/>
      <c r="F49" s="92"/>
    </row>
    <row r="50" spans="1:6" ht="14.25" customHeight="1" x14ac:dyDescent="0.2">
      <c r="A50" s="85"/>
      <c r="B50" s="90"/>
      <c r="C50" s="94"/>
      <c r="D50" s="94"/>
      <c r="E50" s="92"/>
      <c r="F50" s="92"/>
    </row>
    <row r="51" spans="1:6" ht="14.25" customHeight="1" x14ac:dyDescent="0.2">
      <c r="A51" s="85"/>
      <c r="B51" s="90"/>
      <c r="C51" s="91"/>
      <c r="D51" s="92"/>
      <c r="E51" s="92"/>
      <c r="F51" s="92"/>
    </row>
    <row r="52" spans="1:6" ht="14.25" customHeight="1" x14ac:dyDescent="0.2">
      <c r="A52" s="85"/>
      <c r="B52" s="90"/>
      <c r="C52" s="91"/>
      <c r="D52" s="92"/>
      <c r="E52" s="92"/>
      <c r="F52" s="92"/>
    </row>
    <row r="53" spans="1:6" ht="14.25" customHeight="1" x14ac:dyDescent="0.2">
      <c r="A53" s="85"/>
      <c r="B53" s="90"/>
      <c r="C53" s="91"/>
      <c r="D53" s="92"/>
      <c r="E53" s="92"/>
      <c r="F53" s="92"/>
    </row>
    <row r="54" spans="1:6" ht="14.25" customHeight="1" x14ac:dyDescent="0.2">
      <c r="A54" s="85"/>
      <c r="B54" s="90"/>
      <c r="C54" s="91"/>
      <c r="D54" s="92"/>
      <c r="E54" s="92"/>
      <c r="F54" s="92"/>
    </row>
    <row r="55" spans="1:6" ht="14.25" customHeight="1" x14ac:dyDescent="0.2">
      <c r="A55" s="85"/>
      <c r="B55" s="90"/>
      <c r="C55" s="91"/>
      <c r="D55" s="92"/>
      <c r="E55" s="92"/>
      <c r="F55" s="92"/>
    </row>
    <row r="56" spans="1:6" ht="14.25" customHeight="1" x14ac:dyDescent="0.2">
      <c r="A56" s="85"/>
      <c r="B56" s="90"/>
      <c r="C56" s="91"/>
      <c r="D56" s="92"/>
      <c r="E56" s="92"/>
      <c r="F56" s="92"/>
    </row>
    <row r="57" spans="1:6" ht="14.25" customHeight="1" x14ac:dyDescent="0.2">
      <c r="A57" s="85"/>
      <c r="B57" s="90"/>
      <c r="C57" s="91"/>
      <c r="D57" s="92"/>
      <c r="E57" s="92"/>
      <c r="F57" s="92"/>
    </row>
    <row r="58" spans="1:6" ht="14.25" customHeight="1" x14ac:dyDescent="0.2">
      <c r="A58" s="85"/>
      <c r="B58" s="90"/>
      <c r="C58" s="91"/>
      <c r="D58" s="92"/>
      <c r="E58" s="92"/>
      <c r="F58" s="92"/>
    </row>
    <row r="59" spans="1:6" ht="14.25" customHeight="1" x14ac:dyDescent="0.2">
      <c r="A59" s="85"/>
      <c r="B59" s="90"/>
      <c r="C59" s="91"/>
      <c r="D59" s="92"/>
      <c r="E59" s="92"/>
      <c r="F59" s="92"/>
    </row>
    <row r="60" spans="1:6" ht="14.25" customHeight="1" x14ac:dyDescent="0.2">
      <c r="A60" s="85"/>
      <c r="B60" s="90"/>
      <c r="C60" s="91"/>
      <c r="D60" s="92"/>
      <c r="E60" s="92"/>
      <c r="F60" s="92"/>
    </row>
    <row r="61" spans="1:6" ht="14.25" customHeight="1" x14ac:dyDescent="0.2">
      <c r="A61" s="85"/>
      <c r="B61" s="90"/>
      <c r="C61" s="91"/>
      <c r="D61" s="92"/>
      <c r="E61" s="92"/>
      <c r="F61" s="92"/>
    </row>
    <row r="62" spans="1:6" ht="14.25" customHeight="1" x14ac:dyDescent="0.2">
      <c r="A62" s="85"/>
      <c r="B62" s="90"/>
      <c r="C62" s="91"/>
      <c r="D62" s="92"/>
      <c r="E62" s="92"/>
      <c r="F62" s="92"/>
    </row>
    <row r="63" spans="1:6" ht="14.25" customHeight="1" x14ac:dyDescent="0.2">
      <c r="A63" s="85"/>
      <c r="B63" s="95"/>
      <c r="C63" s="96"/>
      <c r="D63" s="97"/>
      <c r="E63" s="92"/>
      <c r="F63" s="92"/>
    </row>
    <row r="64" spans="1:6" ht="14.25" customHeight="1" x14ac:dyDescent="0.2">
      <c r="A64" s="85"/>
      <c r="B64" s="95"/>
      <c r="C64" s="98"/>
      <c r="D64" s="89"/>
      <c r="E64" s="92"/>
      <c r="F64" s="92"/>
    </row>
    <row r="65" spans="1:6" ht="14.25" customHeight="1" x14ac:dyDescent="0.2">
      <c r="A65" s="85"/>
      <c r="B65" s="90"/>
      <c r="C65" s="99" t="s">
        <v>45</v>
      </c>
      <c r="D65" s="100" t="s">
        <v>46</v>
      </c>
      <c r="E65" s="92"/>
      <c r="F65" s="92"/>
    </row>
    <row r="66" spans="1:6" ht="14.25" customHeight="1" x14ac:dyDescent="0.2">
      <c r="A66" s="85"/>
      <c r="B66" s="90"/>
      <c r="C66" s="101">
        <v>0.4</v>
      </c>
      <c r="D66" s="102">
        <v>350</v>
      </c>
      <c r="E66" s="103"/>
      <c r="F66" s="103"/>
    </row>
    <row r="67" spans="1:6" ht="14.25" customHeight="1" x14ac:dyDescent="0.2">
      <c r="A67" s="85"/>
      <c r="B67" s="95"/>
      <c r="C67" s="101"/>
      <c r="D67" s="102"/>
      <c r="E67" s="92"/>
      <c r="F67" s="92"/>
    </row>
    <row r="68" spans="1:6" ht="13.5" customHeight="1" x14ac:dyDescent="0.2">
      <c r="A68" s="85"/>
      <c r="B68" s="95"/>
      <c r="C68" s="104"/>
      <c r="D68" s="104"/>
      <c r="E68" s="104"/>
      <c r="F68" s="85"/>
    </row>
    <row r="69" spans="1:6" ht="15.95" customHeight="1" x14ac:dyDescent="0.2">
      <c r="A69" s="71"/>
      <c r="B69" s="105" t="s">
        <v>17</v>
      </c>
      <c r="C69" s="105"/>
      <c r="D69" s="73"/>
      <c r="E69" s="106">
        <v>140</v>
      </c>
      <c r="F69" s="106"/>
    </row>
    <row r="70" spans="1:6" ht="15.95" customHeight="1" x14ac:dyDescent="0.2">
      <c r="A70" s="71"/>
      <c r="B70" s="107" t="s">
        <v>14</v>
      </c>
      <c r="C70" s="108"/>
      <c r="D70" s="73"/>
      <c r="E70" s="109">
        <v>0</v>
      </c>
      <c r="F70" s="109"/>
    </row>
    <row r="71" spans="1:6" ht="15.95" customHeight="1" x14ac:dyDescent="0.2">
      <c r="A71" s="71"/>
      <c r="B71" s="110" t="s">
        <v>111</v>
      </c>
      <c r="C71" s="108"/>
      <c r="D71" s="73"/>
      <c r="E71" s="109">
        <v>0</v>
      </c>
      <c r="F71" s="109"/>
    </row>
    <row r="72" spans="1:6" ht="15.95" customHeight="1" x14ac:dyDescent="0.2">
      <c r="A72" s="71"/>
      <c r="B72" s="110" t="s">
        <v>15</v>
      </c>
      <c r="C72" s="108"/>
      <c r="D72" s="73"/>
      <c r="E72" s="109">
        <v>0</v>
      </c>
      <c r="F72" s="109"/>
    </row>
    <row r="73" spans="1:6" ht="15.95" customHeight="1" x14ac:dyDescent="0.2">
      <c r="A73" s="71"/>
      <c r="B73" s="72" t="s">
        <v>16</v>
      </c>
      <c r="C73" s="105"/>
      <c r="D73" s="73"/>
      <c r="E73" s="111">
        <v>140</v>
      </c>
      <c r="F73" s="111"/>
    </row>
    <row r="74" spans="1:6" ht="15.95" customHeight="1" x14ac:dyDescent="0.2">
      <c r="A74" s="71"/>
      <c r="B74" s="108" t="s">
        <v>5</v>
      </c>
      <c r="C74" s="112">
        <v>0.05</v>
      </c>
      <c r="D74" s="108"/>
      <c r="E74" s="113">
        <v>7</v>
      </c>
      <c r="F74" s="113"/>
    </row>
    <row r="75" spans="1:6" ht="15.95" customHeight="1" x14ac:dyDescent="0.2">
      <c r="A75" s="71"/>
      <c r="B75" s="114" t="s">
        <v>4</v>
      </c>
      <c r="C75" s="115">
        <v>9.9750000000000005E-2</v>
      </c>
      <c r="D75" s="108"/>
      <c r="E75" s="116">
        <v>13.97</v>
      </c>
      <c r="F75" s="113"/>
    </row>
    <row r="76" spans="1:6" ht="15.95" customHeight="1" x14ac:dyDescent="0.2">
      <c r="A76" s="71"/>
      <c r="B76" s="86"/>
      <c r="C76" s="71"/>
      <c r="D76" s="73"/>
      <c r="E76" s="74"/>
      <c r="F76" s="74"/>
    </row>
    <row r="77" spans="1:6" ht="15.95" customHeight="1" thickBot="1" x14ac:dyDescent="0.25">
      <c r="A77" s="71"/>
      <c r="B77" s="117" t="s">
        <v>18</v>
      </c>
      <c r="C77" s="105"/>
      <c r="D77" s="118"/>
      <c r="E77" s="119">
        <v>160.97</v>
      </c>
      <c r="F77" s="120"/>
    </row>
    <row r="78" spans="1:6" ht="15.95" customHeight="1" thickTop="1" x14ac:dyDescent="0.2">
      <c r="A78" s="71"/>
      <c r="B78" s="114"/>
      <c r="C78" s="114"/>
      <c r="D78" s="114"/>
      <c r="E78" s="121"/>
      <c r="F78" s="114"/>
    </row>
    <row r="79" spans="1:6" ht="15.95" customHeight="1" x14ac:dyDescent="0.2">
      <c r="A79" s="71"/>
      <c r="B79" s="86" t="s">
        <v>20</v>
      </c>
      <c r="C79" s="114"/>
      <c r="D79" s="73"/>
      <c r="E79" s="74">
        <v>0</v>
      </c>
      <c r="F79" s="74"/>
    </row>
    <row r="80" spans="1:6" ht="15.95" customHeight="1" x14ac:dyDescent="0.2">
      <c r="A80" s="71"/>
      <c r="B80" s="105"/>
      <c r="C80" s="114"/>
      <c r="D80" s="114"/>
      <c r="E80" s="121"/>
      <c r="F80" s="114"/>
    </row>
    <row r="81" spans="1:6" ht="15.95" customHeight="1" x14ac:dyDescent="0.2">
      <c r="A81" s="71"/>
      <c r="B81" s="122" t="s">
        <v>19</v>
      </c>
      <c r="C81" s="123"/>
      <c r="D81" s="124"/>
      <c r="E81" s="125">
        <v>160.97</v>
      </c>
      <c r="F81" s="74"/>
    </row>
    <row r="82" spans="1:6" ht="15.95" customHeight="1" x14ac:dyDescent="0.2">
      <c r="A82" s="71"/>
      <c r="B82" s="71"/>
      <c r="C82" s="71"/>
      <c r="D82" s="73"/>
      <c r="E82" s="74"/>
      <c r="F82" s="74"/>
    </row>
    <row r="83" spans="1:6" ht="15.95" customHeight="1" x14ac:dyDescent="0.2">
      <c r="A83" s="126"/>
      <c r="B83" s="127"/>
      <c r="C83" s="128"/>
      <c r="D83" s="128"/>
      <c r="E83" s="128"/>
      <c r="F83" s="129"/>
    </row>
    <row r="84" spans="1:6" ht="15.95" customHeight="1" x14ac:dyDescent="0.2">
      <c r="A84" s="130" t="s">
        <v>37</v>
      </c>
      <c r="B84" s="130"/>
      <c r="C84" s="130"/>
      <c r="D84" s="130"/>
      <c r="E84" s="130"/>
      <c r="F84" s="86"/>
    </row>
    <row r="85" spans="1:6" ht="15.95" customHeight="1" x14ac:dyDescent="0.2">
      <c r="A85" s="131" t="s">
        <v>38</v>
      </c>
      <c r="B85" s="131"/>
      <c r="C85" s="131"/>
      <c r="D85" s="131"/>
      <c r="E85" s="131"/>
      <c r="F85" s="47"/>
    </row>
    <row r="86" spans="1:6" ht="15.95" customHeight="1" x14ac:dyDescent="0.2">
      <c r="A86" s="132"/>
      <c r="B86" s="132"/>
      <c r="C86" s="132"/>
      <c r="D86" s="132"/>
      <c r="E86" s="132"/>
      <c r="F86" s="47"/>
    </row>
    <row r="87" spans="1:6" ht="15.95" customHeight="1" x14ac:dyDescent="0.2">
      <c r="A87" s="132"/>
      <c r="B87" s="132"/>
      <c r="C87" s="132"/>
      <c r="D87" s="132"/>
      <c r="E87" s="132"/>
      <c r="F87" s="47"/>
    </row>
    <row r="88" spans="1:6" ht="15.95" customHeight="1" x14ac:dyDescent="0.2">
      <c r="A88" s="133" t="s">
        <v>7</v>
      </c>
      <c r="B88" s="133"/>
      <c r="C88" s="133"/>
      <c r="D88" s="133"/>
      <c r="E88" s="133"/>
      <c r="F88" s="133"/>
    </row>
  </sheetData>
  <mergeCells count="6">
    <mergeCell ref="A30:E30"/>
    <mergeCell ref="B81:C81"/>
    <mergeCell ref="B83:E83"/>
    <mergeCell ref="A84:E84"/>
    <mergeCell ref="A85:E85"/>
    <mergeCell ref="A88:F8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E47CB-3476-44CE-8B2A-40E7622270D9}">
  <sheetPr>
    <pageSetUpPr fitToPage="1"/>
  </sheetPr>
  <dimension ref="A12:F94"/>
  <sheetViews>
    <sheetView view="pageBreakPreview" topLeftCell="A31" zoomScale="80" zoomScaleNormal="100" zoomScaleSheetLayoutView="80" workbookViewId="0">
      <selection activeCell="B74" sqref="B7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67</v>
      </c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75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76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74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77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78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79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ht="14.25" x14ac:dyDescent="0.2">
      <c r="A65" s="22"/>
      <c r="B65" s="59"/>
      <c r="C65" s="59"/>
      <c r="D65" s="59"/>
      <c r="E65" s="29"/>
      <c r="F65" s="22"/>
    </row>
    <row r="66" spans="1:6" ht="14.25" x14ac:dyDescent="0.2">
      <c r="A66" s="22"/>
      <c r="B66" s="59"/>
      <c r="C66" s="59"/>
      <c r="D66" s="59"/>
      <c r="E66" s="29"/>
      <c r="F66" s="22"/>
    </row>
    <row r="67" spans="1:6" s="51" customFormat="1" ht="14.25" x14ac:dyDescent="0.2">
      <c r="A67" s="47"/>
      <c r="B67" s="48"/>
      <c r="C67" s="49" t="s">
        <v>45</v>
      </c>
      <c r="D67" s="49" t="s">
        <v>46</v>
      </c>
      <c r="E67" s="50"/>
      <c r="F67" s="47"/>
    </row>
    <row r="68" spans="1:6" s="51" customFormat="1" ht="14.25" x14ac:dyDescent="0.2">
      <c r="A68" s="47"/>
      <c r="B68" s="48"/>
      <c r="C68" s="52">
        <v>8.75</v>
      </c>
      <c r="D68" s="53">
        <v>295</v>
      </c>
      <c r="E68" s="50"/>
      <c r="F68" s="47"/>
    </row>
    <row r="69" spans="1:6" ht="14.25" x14ac:dyDescent="0.2">
      <c r="A69" s="22"/>
      <c r="B69" s="59"/>
      <c r="C69" s="59"/>
      <c r="D69" s="59"/>
      <c r="E69" s="29"/>
      <c r="F69" s="22"/>
    </row>
    <row r="70" spans="1:6" ht="13.5" customHeight="1" x14ac:dyDescent="0.2">
      <c r="A70" s="22"/>
      <c r="B70" s="59"/>
      <c r="C70" s="59"/>
      <c r="D70" s="59"/>
      <c r="E70" s="29"/>
      <c r="F70" s="22"/>
    </row>
    <row r="71" spans="1:6" ht="13.5" customHeight="1" x14ac:dyDescent="0.2">
      <c r="A71" s="22"/>
      <c r="B71" s="26" t="s">
        <v>17</v>
      </c>
      <c r="C71" s="27"/>
      <c r="D71" s="27"/>
      <c r="E71" s="30">
        <f>D68*C68</f>
        <v>2581.25</v>
      </c>
      <c r="F71" s="22"/>
    </row>
    <row r="72" spans="1:6" ht="13.5" customHeight="1" x14ac:dyDescent="0.2">
      <c r="A72" s="22"/>
      <c r="B72" s="35" t="s">
        <v>14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35" t="s">
        <v>80</v>
      </c>
      <c r="C73" s="27"/>
      <c r="D73" s="27"/>
      <c r="E73" s="31">
        <v>150</v>
      </c>
      <c r="F73" s="22"/>
    </row>
    <row r="74" spans="1:6" ht="13.5" customHeight="1" x14ac:dyDescent="0.2">
      <c r="A74" s="22"/>
      <c r="B74" s="26" t="s">
        <v>16</v>
      </c>
      <c r="C74" s="27"/>
      <c r="D74" s="27"/>
      <c r="E74" s="30">
        <f>SUM(E71:E73)</f>
        <v>2731.25</v>
      </c>
      <c r="F74" s="22"/>
    </row>
    <row r="75" spans="1:6" ht="13.5" customHeight="1" x14ac:dyDescent="0.2">
      <c r="A75" s="22"/>
      <c r="B75" s="27" t="s">
        <v>5</v>
      </c>
      <c r="C75" s="32">
        <v>0.05</v>
      </c>
      <c r="D75" s="27"/>
      <c r="E75" s="36">
        <f>ROUND(E74*C75,2)</f>
        <v>136.56</v>
      </c>
      <c r="F75" s="22"/>
    </row>
    <row r="76" spans="1:6" ht="13.5" customHeight="1" x14ac:dyDescent="0.2">
      <c r="A76" s="22"/>
      <c r="B76" s="27" t="s">
        <v>4</v>
      </c>
      <c r="C76" s="43">
        <v>9.9750000000000005E-2</v>
      </c>
      <c r="D76" s="27"/>
      <c r="E76" s="44">
        <f>ROUND(E74*C76,2)</f>
        <v>272.44</v>
      </c>
      <c r="F76" s="22"/>
    </row>
    <row r="77" spans="1:6" ht="13.5" customHeight="1" x14ac:dyDescent="0.2">
      <c r="A77" s="22"/>
      <c r="B77" s="27"/>
      <c r="C77" s="27"/>
      <c r="D77" s="27"/>
      <c r="E77" s="33"/>
      <c r="F77" s="22"/>
    </row>
    <row r="78" spans="1:6" ht="16.5" customHeight="1" thickBot="1" x14ac:dyDescent="0.25">
      <c r="A78" s="22"/>
      <c r="B78" s="26" t="s">
        <v>18</v>
      </c>
      <c r="C78" s="27"/>
      <c r="D78" s="27"/>
      <c r="E78" s="34">
        <f>SUM(E74:E76)</f>
        <v>3140.25</v>
      </c>
      <c r="F78" s="22"/>
    </row>
    <row r="79" spans="1:6" ht="15.75" thickTop="1" x14ac:dyDescent="0.2">
      <c r="A79" s="22"/>
      <c r="B79" s="63"/>
      <c r="C79" s="63"/>
      <c r="D79" s="63"/>
      <c r="E79" s="37"/>
      <c r="F79" s="22"/>
    </row>
    <row r="80" spans="1:6" ht="15" x14ac:dyDescent="0.2">
      <c r="A80" s="22"/>
      <c r="B80" s="60" t="s">
        <v>20</v>
      </c>
      <c r="C80" s="60"/>
      <c r="D80" s="60"/>
      <c r="E80" s="37">
        <v>0</v>
      </c>
      <c r="F80" s="22"/>
    </row>
    <row r="81" spans="1:6" ht="15" x14ac:dyDescent="0.2">
      <c r="A81" s="22"/>
      <c r="B81" s="63"/>
      <c r="C81" s="63"/>
      <c r="D81" s="63"/>
      <c r="E81" s="37"/>
      <c r="F81" s="22"/>
    </row>
    <row r="82" spans="1:6" ht="19.5" customHeight="1" x14ac:dyDescent="0.2">
      <c r="A82" s="22"/>
      <c r="B82" s="38" t="s">
        <v>19</v>
      </c>
      <c r="C82" s="39"/>
      <c r="D82" s="39"/>
      <c r="E82" s="40">
        <f>E78-E80</f>
        <v>3140.25</v>
      </c>
      <c r="F82" s="22"/>
    </row>
    <row r="83" spans="1:6" ht="13.5" customHeight="1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22"/>
      <c r="C84" s="22"/>
      <c r="D84" s="22"/>
      <c r="E84" s="22"/>
      <c r="F84" s="22"/>
    </row>
    <row r="85" spans="1:6" x14ac:dyDescent="0.2">
      <c r="A85" s="22"/>
      <c r="B85" s="57"/>
      <c r="C85" s="57"/>
      <c r="D85" s="57"/>
      <c r="E85" s="57"/>
      <c r="F85" s="22"/>
    </row>
    <row r="86" spans="1:6" ht="14.25" x14ac:dyDescent="0.2">
      <c r="A86" s="65" t="s">
        <v>37</v>
      </c>
      <c r="B86" s="65"/>
      <c r="C86" s="65"/>
      <c r="D86" s="65"/>
      <c r="E86" s="65"/>
      <c r="F86" s="65"/>
    </row>
    <row r="87" spans="1:6" ht="14.25" x14ac:dyDescent="0.2">
      <c r="A87" s="61" t="s">
        <v>38</v>
      </c>
      <c r="B87" s="61"/>
      <c r="C87" s="61"/>
      <c r="D87" s="61"/>
      <c r="E87" s="61"/>
      <c r="F87" s="61"/>
    </row>
    <row r="88" spans="1:6" x14ac:dyDescent="0.2">
      <c r="A88" s="22"/>
      <c r="B88" s="22"/>
      <c r="C88" s="22"/>
      <c r="D88" s="22"/>
      <c r="E88" s="22"/>
      <c r="F88" s="22"/>
    </row>
    <row r="89" spans="1:6" x14ac:dyDescent="0.2">
      <c r="A89" s="22"/>
      <c r="B89" s="58"/>
      <c r="C89" s="58"/>
      <c r="D89" s="58"/>
      <c r="E89" s="58"/>
      <c r="F89" s="22"/>
    </row>
    <row r="90" spans="1:6" ht="15" x14ac:dyDescent="0.2">
      <c r="A90" s="64" t="s">
        <v>7</v>
      </c>
      <c r="B90" s="64"/>
      <c r="C90" s="64"/>
      <c r="D90" s="64"/>
      <c r="E90" s="64"/>
      <c r="F90" s="64"/>
    </row>
    <row r="92" spans="1:6" ht="39.75" customHeight="1" x14ac:dyDescent="0.2">
      <c r="B92" s="55"/>
      <c r="C92" s="56"/>
      <c r="D92" s="56"/>
    </row>
    <row r="93" spans="1:6" ht="13.5" customHeight="1" x14ac:dyDescent="0.2"/>
    <row r="94" spans="1:6" x14ac:dyDescent="0.2">
      <c r="B94" s="17"/>
      <c r="C94" s="17"/>
      <c r="D94" s="17"/>
    </row>
  </sheetData>
  <mergeCells count="46">
    <mergeCell ref="B39:D39"/>
    <mergeCell ref="A30:F30"/>
    <mergeCell ref="B33:D33"/>
    <mergeCell ref="B34:D34"/>
    <mergeCell ref="B35:D35"/>
    <mergeCell ref="B36:D36"/>
    <mergeCell ref="B51:D51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63:D63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A90:F90"/>
    <mergeCell ref="B92:D92"/>
    <mergeCell ref="B37:D37"/>
    <mergeCell ref="B38:D38"/>
    <mergeCell ref="B80:D80"/>
    <mergeCell ref="B81:D81"/>
    <mergeCell ref="B85:E85"/>
    <mergeCell ref="A86:F86"/>
    <mergeCell ref="A87:F87"/>
    <mergeCell ref="B89:E89"/>
    <mergeCell ref="B64:D64"/>
    <mergeCell ref="B65:D65"/>
    <mergeCell ref="B66:D66"/>
    <mergeCell ref="B69:D69"/>
    <mergeCell ref="B70:D70"/>
    <mergeCell ref="B79:D79"/>
  </mergeCells>
  <dataValidations count="1">
    <dataValidation type="list" allowBlank="1" showInputMessage="1" showErrorMessage="1" sqref="B79:B81 B12:B20 B33:B70" xr:uid="{AAB667D5-6207-4A4C-9568-1ED5113DFF55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EB57F-412B-4415-9094-43952FCCF9BB}">
  <sheetPr>
    <pageSetUpPr fitToPage="1"/>
  </sheetPr>
  <dimension ref="A12:F92"/>
  <sheetViews>
    <sheetView view="pageBreakPreview" topLeftCell="A31" zoomScale="80" zoomScaleNormal="100" zoomScaleSheetLayoutView="80" workbookViewId="0">
      <selection activeCell="B72" sqref="B7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67</v>
      </c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82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45" customHeight="1" x14ac:dyDescent="0.2">
      <c r="A35" s="22"/>
      <c r="B35" s="59" t="s">
        <v>83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9.5</v>
      </c>
      <c r="D66" s="53">
        <v>325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3087.5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84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3087.5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154.38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307.98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3549.86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20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3549.86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37</v>
      </c>
      <c r="B84" s="65"/>
      <c r="C84" s="65"/>
      <c r="D84" s="65"/>
      <c r="E84" s="65"/>
      <c r="F84" s="65"/>
    </row>
    <row r="85" spans="1:6" ht="14.25" x14ac:dyDescent="0.2">
      <c r="A85" s="61" t="s">
        <v>38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53:D53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37:D37"/>
    <mergeCell ref="B38:D38"/>
    <mergeCell ref="B39:D39"/>
    <mergeCell ref="B40:D40"/>
    <mergeCell ref="B41:D41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ECECB59A-AE51-4D6E-9599-8942CF659E03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6C24-277D-43D3-8798-567EE88CDAF1}">
  <sheetPr>
    <pageSetUpPr fitToPage="1"/>
  </sheetPr>
  <dimension ref="A12:F94"/>
  <sheetViews>
    <sheetView view="pageBreakPreview" topLeftCell="A34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67</v>
      </c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86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87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88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52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89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90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91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ht="14.25" x14ac:dyDescent="0.2">
      <c r="A65" s="22"/>
      <c r="B65" s="59"/>
      <c r="C65" s="59"/>
      <c r="D65" s="59"/>
      <c r="E65" s="29"/>
      <c r="F65" s="22"/>
    </row>
    <row r="66" spans="1:6" ht="14.25" x14ac:dyDescent="0.2">
      <c r="A66" s="22"/>
      <c r="B66" s="59"/>
      <c r="C66" s="59"/>
      <c r="D66" s="59"/>
      <c r="E66" s="29"/>
      <c r="F66" s="22"/>
    </row>
    <row r="67" spans="1:6" s="51" customFormat="1" ht="14.25" x14ac:dyDescent="0.2">
      <c r="A67" s="47"/>
      <c r="B67" s="48"/>
      <c r="C67" s="49" t="s">
        <v>45</v>
      </c>
      <c r="D67" s="49" t="s">
        <v>46</v>
      </c>
      <c r="E67" s="50"/>
      <c r="F67" s="47"/>
    </row>
    <row r="68" spans="1:6" s="51" customFormat="1" ht="14.25" x14ac:dyDescent="0.2">
      <c r="A68" s="47"/>
      <c r="B68" s="48"/>
      <c r="C68" s="52">
        <v>5</v>
      </c>
      <c r="D68" s="53">
        <v>325</v>
      </c>
      <c r="E68" s="50"/>
      <c r="F68" s="47"/>
    </row>
    <row r="69" spans="1:6" ht="14.25" x14ac:dyDescent="0.2">
      <c r="A69" s="22"/>
      <c r="B69" s="59"/>
      <c r="C69" s="59"/>
      <c r="D69" s="59"/>
      <c r="E69" s="29"/>
      <c r="F69" s="22"/>
    </row>
    <row r="70" spans="1:6" ht="13.5" customHeight="1" x14ac:dyDescent="0.2">
      <c r="A70" s="22"/>
      <c r="B70" s="59"/>
      <c r="C70" s="59"/>
      <c r="D70" s="59"/>
      <c r="E70" s="29"/>
      <c r="F70" s="22"/>
    </row>
    <row r="71" spans="1:6" ht="13.5" customHeight="1" x14ac:dyDescent="0.2">
      <c r="A71" s="22"/>
      <c r="B71" s="26" t="s">
        <v>17</v>
      </c>
      <c r="C71" s="27"/>
      <c r="D71" s="27"/>
      <c r="E71" s="30">
        <f>D68*C68</f>
        <v>1625</v>
      </c>
      <c r="F71" s="22"/>
    </row>
    <row r="72" spans="1:6" ht="13.5" customHeight="1" x14ac:dyDescent="0.2">
      <c r="A72" s="22"/>
      <c r="B72" s="35" t="s">
        <v>14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35" t="s">
        <v>84</v>
      </c>
      <c r="C73" s="27"/>
      <c r="D73" s="27"/>
      <c r="E73" s="31">
        <v>0</v>
      </c>
      <c r="F73" s="22"/>
    </row>
    <row r="74" spans="1:6" ht="13.5" customHeight="1" x14ac:dyDescent="0.2">
      <c r="A74" s="22"/>
      <c r="B74" s="26" t="s">
        <v>16</v>
      </c>
      <c r="C74" s="27"/>
      <c r="D74" s="27"/>
      <c r="E74" s="30">
        <f>SUM(E71:E73)</f>
        <v>1625</v>
      </c>
      <c r="F74" s="22"/>
    </row>
    <row r="75" spans="1:6" ht="13.5" customHeight="1" x14ac:dyDescent="0.2">
      <c r="A75" s="22"/>
      <c r="B75" s="27" t="s">
        <v>5</v>
      </c>
      <c r="C75" s="32">
        <v>0.05</v>
      </c>
      <c r="D75" s="27"/>
      <c r="E75" s="36">
        <f>ROUND(E74*C75,2)</f>
        <v>81.25</v>
      </c>
      <c r="F75" s="22"/>
    </row>
    <row r="76" spans="1:6" ht="13.5" customHeight="1" x14ac:dyDescent="0.2">
      <c r="A76" s="22"/>
      <c r="B76" s="27" t="s">
        <v>4</v>
      </c>
      <c r="C76" s="43">
        <v>9.9750000000000005E-2</v>
      </c>
      <c r="D76" s="27"/>
      <c r="E76" s="44">
        <f>ROUND(E74*C76,2)</f>
        <v>162.09</v>
      </c>
      <c r="F76" s="22"/>
    </row>
    <row r="77" spans="1:6" ht="13.5" customHeight="1" x14ac:dyDescent="0.2">
      <c r="A77" s="22"/>
      <c r="B77" s="27"/>
      <c r="C77" s="27"/>
      <c r="D77" s="27"/>
      <c r="E77" s="33"/>
      <c r="F77" s="22"/>
    </row>
    <row r="78" spans="1:6" ht="16.5" customHeight="1" thickBot="1" x14ac:dyDescent="0.25">
      <c r="A78" s="22"/>
      <c r="B78" s="26" t="s">
        <v>18</v>
      </c>
      <c r="C78" s="27"/>
      <c r="D78" s="27"/>
      <c r="E78" s="34">
        <f>SUM(E74:E76)</f>
        <v>1868.34</v>
      </c>
      <c r="F78" s="22"/>
    </row>
    <row r="79" spans="1:6" ht="15.75" thickTop="1" x14ac:dyDescent="0.2">
      <c r="A79" s="22"/>
      <c r="B79" s="63"/>
      <c r="C79" s="63"/>
      <c r="D79" s="63"/>
      <c r="E79" s="37"/>
      <c r="F79" s="22"/>
    </row>
    <row r="80" spans="1:6" ht="15" x14ac:dyDescent="0.2">
      <c r="A80" s="22"/>
      <c r="B80" s="60" t="s">
        <v>20</v>
      </c>
      <c r="C80" s="60"/>
      <c r="D80" s="60"/>
      <c r="E80" s="37">
        <v>0</v>
      </c>
      <c r="F80" s="22"/>
    </row>
    <row r="81" spans="1:6" ht="15" x14ac:dyDescent="0.2">
      <c r="A81" s="22"/>
      <c r="B81" s="63"/>
      <c r="C81" s="63"/>
      <c r="D81" s="63"/>
      <c r="E81" s="37"/>
      <c r="F81" s="22"/>
    </row>
    <row r="82" spans="1:6" ht="19.5" customHeight="1" x14ac:dyDescent="0.2">
      <c r="A82" s="22"/>
      <c r="B82" s="38" t="s">
        <v>19</v>
      </c>
      <c r="C82" s="39"/>
      <c r="D82" s="39"/>
      <c r="E82" s="40">
        <f>E78-E80</f>
        <v>1868.34</v>
      </c>
      <c r="F82" s="22"/>
    </row>
    <row r="83" spans="1:6" ht="13.5" customHeight="1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22"/>
      <c r="C84" s="22"/>
      <c r="D84" s="22"/>
      <c r="E84" s="22"/>
      <c r="F84" s="22"/>
    </row>
    <row r="85" spans="1:6" x14ac:dyDescent="0.2">
      <c r="A85" s="22"/>
      <c r="B85" s="57"/>
      <c r="C85" s="57"/>
      <c r="D85" s="57"/>
      <c r="E85" s="57"/>
      <c r="F85" s="22"/>
    </row>
    <row r="86" spans="1:6" ht="14.25" x14ac:dyDescent="0.2">
      <c r="A86" s="65" t="s">
        <v>37</v>
      </c>
      <c r="B86" s="65"/>
      <c r="C86" s="65"/>
      <c r="D86" s="65"/>
      <c r="E86" s="65"/>
      <c r="F86" s="65"/>
    </row>
    <row r="87" spans="1:6" ht="14.25" x14ac:dyDescent="0.2">
      <c r="A87" s="61" t="s">
        <v>38</v>
      </c>
      <c r="B87" s="61"/>
      <c r="C87" s="61"/>
      <c r="D87" s="61"/>
      <c r="E87" s="61"/>
      <c r="F87" s="61"/>
    </row>
    <row r="88" spans="1:6" x14ac:dyDescent="0.2">
      <c r="A88" s="22"/>
      <c r="B88" s="22"/>
      <c r="C88" s="22"/>
      <c r="D88" s="22"/>
      <c r="E88" s="22"/>
      <c r="F88" s="22"/>
    </row>
    <row r="89" spans="1:6" x14ac:dyDescent="0.2">
      <c r="A89" s="22"/>
      <c r="B89" s="58"/>
      <c r="C89" s="58"/>
      <c r="D89" s="58"/>
      <c r="E89" s="58"/>
      <c r="F89" s="22"/>
    </row>
    <row r="90" spans="1:6" ht="15" x14ac:dyDescent="0.2">
      <c r="A90" s="64" t="s">
        <v>7</v>
      </c>
      <c r="B90" s="64"/>
      <c r="C90" s="64"/>
      <c r="D90" s="64"/>
      <c r="E90" s="64"/>
      <c r="F90" s="64"/>
    </row>
    <row r="92" spans="1:6" ht="39.75" customHeight="1" x14ac:dyDescent="0.2">
      <c r="B92" s="55"/>
      <c r="C92" s="56"/>
      <c r="D92" s="56"/>
    </row>
    <row r="93" spans="1:6" ht="13.5" customHeight="1" x14ac:dyDescent="0.2"/>
    <row r="94" spans="1:6" x14ac:dyDescent="0.2">
      <c r="B94" s="17"/>
      <c r="C94" s="17"/>
      <c r="D94" s="17"/>
    </row>
  </sheetData>
  <mergeCells count="46">
    <mergeCell ref="B37:D37"/>
    <mergeCell ref="A30:F30"/>
    <mergeCell ref="B33:D33"/>
    <mergeCell ref="B34:D34"/>
    <mergeCell ref="B35:D35"/>
    <mergeCell ref="B36:D36"/>
    <mergeCell ref="B51:D51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63:D63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A90:F90"/>
    <mergeCell ref="B92:D92"/>
    <mergeCell ref="B38:D38"/>
    <mergeCell ref="B39:D39"/>
    <mergeCell ref="B80:D80"/>
    <mergeCell ref="B81:D81"/>
    <mergeCell ref="B85:E85"/>
    <mergeCell ref="A86:F86"/>
    <mergeCell ref="A87:F87"/>
    <mergeCell ref="B89:E89"/>
    <mergeCell ref="B64:D64"/>
    <mergeCell ref="B65:D65"/>
    <mergeCell ref="B66:D66"/>
    <mergeCell ref="B69:D69"/>
    <mergeCell ref="B70:D70"/>
    <mergeCell ref="B79:D79"/>
  </mergeCells>
  <dataValidations count="1">
    <dataValidation type="list" allowBlank="1" showInputMessage="1" showErrorMessage="1" sqref="B79:B81 B12:B20 B33:B70" xr:uid="{8E41E25F-1024-4CBA-AE50-1EE8A7AD3CDE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6FA27-1179-429B-8991-FE04D02DBC06}">
  <sheetPr>
    <pageSetUpPr fitToPage="1"/>
  </sheetPr>
  <dimension ref="A12:F94"/>
  <sheetViews>
    <sheetView view="pageBreakPreview" topLeftCell="A34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67</v>
      </c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93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94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90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91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ht="14.25" x14ac:dyDescent="0.2">
      <c r="A65" s="22"/>
      <c r="B65" s="59"/>
      <c r="C65" s="59"/>
      <c r="D65" s="59"/>
      <c r="E65" s="29"/>
      <c r="F65" s="22"/>
    </row>
    <row r="66" spans="1:6" ht="14.25" x14ac:dyDescent="0.2">
      <c r="A66" s="22"/>
      <c r="B66" s="59"/>
      <c r="C66" s="59"/>
      <c r="D66" s="59"/>
      <c r="E66" s="29"/>
      <c r="F66" s="22"/>
    </row>
    <row r="67" spans="1:6" s="51" customFormat="1" ht="14.25" x14ac:dyDescent="0.2">
      <c r="A67" s="47"/>
      <c r="B67" s="48"/>
      <c r="C67" s="49" t="s">
        <v>45</v>
      </c>
      <c r="D67" s="49" t="s">
        <v>46</v>
      </c>
      <c r="E67" s="50"/>
      <c r="F67" s="47"/>
    </row>
    <row r="68" spans="1:6" s="51" customFormat="1" ht="14.25" x14ac:dyDescent="0.2">
      <c r="A68" s="47"/>
      <c r="B68" s="48"/>
      <c r="C68" s="52">
        <v>2</v>
      </c>
      <c r="D68" s="53">
        <v>325</v>
      </c>
      <c r="E68" s="50"/>
      <c r="F68" s="47"/>
    </row>
    <row r="69" spans="1:6" ht="14.25" x14ac:dyDescent="0.2">
      <c r="A69" s="22"/>
      <c r="B69" s="59"/>
      <c r="C69" s="59"/>
      <c r="D69" s="59"/>
      <c r="E69" s="29"/>
      <c r="F69" s="22"/>
    </row>
    <row r="70" spans="1:6" ht="13.5" customHeight="1" x14ac:dyDescent="0.2">
      <c r="A70" s="22"/>
      <c r="B70" s="59"/>
      <c r="C70" s="59"/>
      <c r="D70" s="59"/>
      <c r="E70" s="29"/>
      <c r="F70" s="22"/>
    </row>
    <row r="71" spans="1:6" ht="13.5" customHeight="1" x14ac:dyDescent="0.2">
      <c r="A71" s="22"/>
      <c r="B71" s="26" t="s">
        <v>17</v>
      </c>
      <c r="C71" s="27"/>
      <c r="D71" s="27"/>
      <c r="E71" s="30">
        <f>D68*C68</f>
        <v>650</v>
      </c>
      <c r="F71" s="22"/>
    </row>
    <row r="72" spans="1:6" ht="13.5" customHeight="1" x14ac:dyDescent="0.2">
      <c r="A72" s="22"/>
      <c r="B72" s="35" t="s">
        <v>14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35" t="s">
        <v>84</v>
      </c>
      <c r="C73" s="27"/>
      <c r="D73" s="27"/>
      <c r="E73" s="31">
        <v>0</v>
      </c>
      <c r="F73" s="22"/>
    </row>
    <row r="74" spans="1:6" ht="13.5" customHeight="1" x14ac:dyDescent="0.2">
      <c r="A74" s="22"/>
      <c r="B74" s="26" t="s">
        <v>16</v>
      </c>
      <c r="C74" s="27"/>
      <c r="D74" s="27"/>
      <c r="E74" s="30">
        <f>SUM(E71:E73)</f>
        <v>650</v>
      </c>
      <c r="F74" s="22"/>
    </row>
    <row r="75" spans="1:6" ht="13.5" customHeight="1" x14ac:dyDescent="0.2">
      <c r="A75" s="22"/>
      <c r="B75" s="27" t="s">
        <v>5</v>
      </c>
      <c r="C75" s="32">
        <v>0.05</v>
      </c>
      <c r="D75" s="27"/>
      <c r="E75" s="36">
        <f>ROUND(E74*C75,2)</f>
        <v>32.5</v>
      </c>
      <c r="F75" s="22"/>
    </row>
    <row r="76" spans="1:6" ht="13.5" customHeight="1" x14ac:dyDescent="0.2">
      <c r="A76" s="22"/>
      <c r="B76" s="27" t="s">
        <v>4</v>
      </c>
      <c r="C76" s="43">
        <v>9.9750000000000005E-2</v>
      </c>
      <c r="D76" s="27"/>
      <c r="E76" s="44">
        <f>ROUND(E74*C76,2)</f>
        <v>64.84</v>
      </c>
      <c r="F76" s="22"/>
    </row>
    <row r="77" spans="1:6" ht="13.5" customHeight="1" x14ac:dyDescent="0.2">
      <c r="A77" s="22"/>
      <c r="B77" s="27"/>
      <c r="C77" s="27"/>
      <c r="D77" s="27"/>
      <c r="E77" s="33"/>
      <c r="F77" s="22"/>
    </row>
    <row r="78" spans="1:6" ht="16.5" customHeight="1" thickBot="1" x14ac:dyDescent="0.25">
      <c r="A78" s="22"/>
      <c r="B78" s="26" t="s">
        <v>18</v>
      </c>
      <c r="C78" s="27"/>
      <c r="D78" s="27"/>
      <c r="E78" s="34">
        <f>SUM(E74:E76)</f>
        <v>747.34</v>
      </c>
      <c r="F78" s="22"/>
    </row>
    <row r="79" spans="1:6" ht="15.75" thickTop="1" x14ac:dyDescent="0.2">
      <c r="A79" s="22"/>
      <c r="B79" s="63"/>
      <c r="C79" s="63"/>
      <c r="D79" s="63"/>
      <c r="E79" s="37"/>
      <c r="F79" s="22"/>
    </row>
    <row r="80" spans="1:6" ht="15" x14ac:dyDescent="0.2">
      <c r="A80" s="22"/>
      <c r="B80" s="60" t="s">
        <v>20</v>
      </c>
      <c r="C80" s="60"/>
      <c r="D80" s="60"/>
      <c r="E80" s="37">
        <v>0</v>
      </c>
      <c r="F80" s="22"/>
    </row>
    <row r="81" spans="1:6" ht="15" x14ac:dyDescent="0.2">
      <c r="A81" s="22"/>
      <c r="B81" s="63"/>
      <c r="C81" s="63"/>
      <c r="D81" s="63"/>
      <c r="E81" s="37"/>
      <c r="F81" s="22"/>
    </row>
    <row r="82" spans="1:6" ht="19.5" customHeight="1" x14ac:dyDescent="0.2">
      <c r="A82" s="22"/>
      <c r="B82" s="38" t="s">
        <v>19</v>
      </c>
      <c r="C82" s="39"/>
      <c r="D82" s="39"/>
      <c r="E82" s="40">
        <f>E78-E80</f>
        <v>747.34</v>
      </c>
      <c r="F82" s="22"/>
    </row>
    <row r="83" spans="1:6" ht="13.5" customHeight="1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22"/>
      <c r="C84" s="22"/>
      <c r="D84" s="22"/>
      <c r="E84" s="22"/>
      <c r="F84" s="22"/>
    </row>
    <row r="85" spans="1:6" x14ac:dyDescent="0.2">
      <c r="A85" s="22"/>
      <c r="B85" s="57"/>
      <c r="C85" s="57"/>
      <c r="D85" s="57"/>
      <c r="E85" s="57"/>
      <c r="F85" s="22"/>
    </row>
    <row r="86" spans="1:6" ht="14.25" x14ac:dyDescent="0.2">
      <c r="A86" s="65" t="s">
        <v>37</v>
      </c>
      <c r="B86" s="65"/>
      <c r="C86" s="65"/>
      <c r="D86" s="65"/>
      <c r="E86" s="65"/>
      <c r="F86" s="65"/>
    </row>
    <row r="87" spans="1:6" ht="14.25" x14ac:dyDescent="0.2">
      <c r="A87" s="61" t="s">
        <v>38</v>
      </c>
      <c r="B87" s="61"/>
      <c r="C87" s="61"/>
      <c r="D87" s="61"/>
      <c r="E87" s="61"/>
      <c r="F87" s="61"/>
    </row>
    <row r="88" spans="1:6" x14ac:dyDescent="0.2">
      <c r="A88" s="22"/>
      <c r="B88" s="22"/>
      <c r="C88" s="22"/>
      <c r="D88" s="22"/>
      <c r="E88" s="22"/>
      <c r="F88" s="22"/>
    </row>
    <row r="89" spans="1:6" x14ac:dyDescent="0.2">
      <c r="A89" s="22"/>
      <c r="B89" s="58"/>
      <c r="C89" s="58"/>
      <c r="D89" s="58"/>
      <c r="E89" s="58"/>
      <c r="F89" s="22"/>
    </row>
    <row r="90" spans="1:6" ht="15" x14ac:dyDescent="0.2">
      <c r="A90" s="64" t="s">
        <v>7</v>
      </c>
      <c r="B90" s="64"/>
      <c r="C90" s="64"/>
      <c r="D90" s="64"/>
      <c r="E90" s="64"/>
      <c r="F90" s="64"/>
    </row>
    <row r="92" spans="1:6" ht="39.75" customHeight="1" x14ac:dyDescent="0.2">
      <c r="B92" s="55"/>
      <c r="C92" s="56"/>
      <c r="D92" s="56"/>
    </row>
    <row r="93" spans="1:6" ht="13.5" customHeight="1" x14ac:dyDescent="0.2"/>
    <row r="94" spans="1:6" x14ac:dyDescent="0.2">
      <c r="B94" s="17"/>
      <c r="C94" s="17"/>
      <c r="D94" s="17"/>
    </row>
  </sheetData>
  <mergeCells count="46">
    <mergeCell ref="A87:F87"/>
    <mergeCell ref="B89:E89"/>
    <mergeCell ref="A90:F90"/>
    <mergeCell ref="B92:D92"/>
    <mergeCell ref="B70:D70"/>
    <mergeCell ref="B79:D79"/>
    <mergeCell ref="B80:D80"/>
    <mergeCell ref="B81:D81"/>
    <mergeCell ref="B85:E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9:B81 B12:B20 B33:B70" xr:uid="{0419266F-B3BC-455D-AA9F-21B9F83011AF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53821-9C36-42C1-A23B-A25D8671B1BD}">
  <sheetPr>
    <pageSetUpPr fitToPage="1"/>
  </sheetPr>
  <dimension ref="A12:F94"/>
  <sheetViews>
    <sheetView view="pageBreakPreview" topLeftCell="A42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67</v>
      </c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96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97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30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91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ht="14.25" x14ac:dyDescent="0.2">
      <c r="A65" s="22"/>
      <c r="B65" s="59"/>
      <c r="C65" s="59"/>
      <c r="D65" s="59"/>
      <c r="E65" s="29"/>
      <c r="F65" s="22"/>
    </row>
    <row r="66" spans="1:6" ht="14.25" x14ac:dyDescent="0.2">
      <c r="A66" s="22"/>
      <c r="B66" s="59"/>
      <c r="C66" s="59"/>
      <c r="D66" s="59"/>
      <c r="E66" s="29"/>
      <c r="F66" s="22"/>
    </row>
    <row r="67" spans="1:6" s="51" customFormat="1" ht="14.25" x14ac:dyDescent="0.2">
      <c r="A67" s="47"/>
      <c r="B67" s="48"/>
      <c r="C67" s="49" t="s">
        <v>45</v>
      </c>
      <c r="D67" s="49" t="s">
        <v>46</v>
      </c>
      <c r="E67" s="50"/>
      <c r="F67" s="47"/>
    </row>
    <row r="68" spans="1:6" s="51" customFormat="1" ht="14.25" x14ac:dyDescent="0.2">
      <c r="A68" s="47"/>
      <c r="B68" s="48"/>
      <c r="C68" s="52">
        <v>1.75</v>
      </c>
      <c r="D68" s="53">
        <v>350</v>
      </c>
      <c r="E68" s="50"/>
      <c r="F68" s="47"/>
    </row>
    <row r="69" spans="1:6" ht="14.25" x14ac:dyDescent="0.2">
      <c r="A69" s="22"/>
      <c r="B69" s="59"/>
      <c r="C69" s="59"/>
      <c r="D69" s="59"/>
      <c r="E69" s="29"/>
      <c r="F69" s="22"/>
    </row>
    <row r="70" spans="1:6" ht="13.5" customHeight="1" x14ac:dyDescent="0.2">
      <c r="A70" s="22"/>
      <c r="B70" s="59"/>
      <c r="C70" s="59"/>
      <c r="D70" s="59"/>
      <c r="E70" s="29"/>
      <c r="F70" s="22"/>
    </row>
    <row r="71" spans="1:6" ht="13.5" customHeight="1" x14ac:dyDescent="0.2">
      <c r="A71" s="22"/>
      <c r="B71" s="26" t="s">
        <v>17</v>
      </c>
      <c r="C71" s="27"/>
      <c r="D71" s="27"/>
      <c r="E71" s="30">
        <f>D68*C68</f>
        <v>612.5</v>
      </c>
      <c r="F71" s="22"/>
    </row>
    <row r="72" spans="1:6" ht="13.5" customHeight="1" x14ac:dyDescent="0.2">
      <c r="A72" s="22"/>
      <c r="B72" s="35" t="s">
        <v>14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35" t="s">
        <v>84</v>
      </c>
      <c r="C73" s="27"/>
      <c r="D73" s="27"/>
      <c r="E73" s="31">
        <v>0</v>
      </c>
      <c r="F73" s="22"/>
    </row>
    <row r="74" spans="1:6" ht="13.5" customHeight="1" x14ac:dyDescent="0.2">
      <c r="A74" s="22"/>
      <c r="B74" s="26" t="s">
        <v>16</v>
      </c>
      <c r="C74" s="27"/>
      <c r="D74" s="27"/>
      <c r="E74" s="30">
        <f>SUM(E71:E73)</f>
        <v>612.5</v>
      </c>
      <c r="F74" s="22"/>
    </row>
    <row r="75" spans="1:6" ht="13.5" customHeight="1" x14ac:dyDescent="0.2">
      <c r="A75" s="22"/>
      <c r="B75" s="27" t="s">
        <v>5</v>
      </c>
      <c r="C75" s="32">
        <v>0.05</v>
      </c>
      <c r="D75" s="27"/>
      <c r="E75" s="36">
        <f>ROUND(E74*C75,2)</f>
        <v>30.63</v>
      </c>
      <c r="F75" s="22"/>
    </row>
    <row r="76" spans="1:6" ht="13.5" customHeight="1" x14ac:dyDescent="0.2">
      <c r="A76" s="22"/>
      <c r="B76" s="27" t="s">
        <v>4</v>
      </c>
      <c r="C76" s="43">
        <v>9.9750000000000005E-2</v>
      </c>
      <c r="D76" s="27"/>
      <c r="E76" s="44">
        <f>ROUND(E74*C76,2)</f>
        <v>61.1</v>
      </c>
      <c r="F76" s="22"/>
    </row>
    <row r="77" spans="1:6" ht="13.5" customHeight="1" x14ac:dyDescent="0.2">
      <c r="A77" s="22"/>
      <c r="B77" s="27"/>
      <c r="C77" s="27"/>
      <c r="D77" s="27"/>
      <c r="E77" s="33"/>
      <c r="F77" s="22"/>
    </row>
    <row r="78" spans="1:6" ht="16.5" customHeight="1" thickBot="1" x14ac:dyDescent="0.25">
      <c r="A78" s="22"/>
      <c r="B78" s="26" t="s">
        <v>18</v>
      </c>
      <c r="C78" s="27"/>
      <c r="D78" s="27"/>
      <c r="E78" s="34">
        <f>SUM(E74:E76)</f>
        <v>704.23</v>
      </c>
      <c r="F78" s="22"/>
    </row>
    <row r="79" spans="1:6" ht="15.75" thickTop="1" x14ac:dyDescent="0.2">
      <c r="A79" s="22"/>
      <c r="B79" s="63"/>
      <c r="C79" s="63"/>
      <c r="D79" s="63"/>
      <c r="E79" s="37"/>
      <c r="F79" s="22"/>
    </row>
    <row r="80" spans="1:6" ht="15" x14ac:dyDescent="0.2">
      <c r="A80" s="22"/>
      <c r="B80" s="60" t="s">
        <v>20</v>
      </c>
      <c r="C80" s="60"/>
      <c r="D80" s="60"/>
      <c r="E80" s="37">
        <v>0</v>
      </c>
      <c r="F80" s="22"/>
    </row>
    <row r="81" spans="1:6" ht="15" x14ac:dyDescent="0.2">
      <c r="A81" s="22"/>
      <c r="B81" s="63"/>
      <c r="C81" s="63"/>
      <c r="D81" s="63"/>
      <c r="E81" s="37"/>
      <c r="F81" s="22"/>
    </row>
    <row r="82" spans="1:6" ht="19.5" customHeight="1" x14ac:dyDescent="0.2">
      <c r="A82" s="22"/>
      <c r="B82" s="38" t="s">
        <v>19</v>
      </c>
      <c r="C82" s="39"/>
      <c r="D82" s="39"/>
      <c r="E82" s="40">
        <f>E78-E80</f>
        <v>704.23</v>
      </c>
      <c r="F82" s="22"/>
    </row>
    <row r="83" spans="1:6" ht="13.5" customHeight="1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22"/>
      <c r="C84" s="22"/>
      <c r="D84" s="22"/>
      <c r="E84" s="22"/>
      <c r="F84" s="22"/>
    </row>
    <row r="85" spans="1:6" x14ac:dyDescent="0.2">
      <c r="A85" s="22"/>
      <c r="B85" s="57"/>
      <c r="C85" s="57"/>
      <c r="D85" s="57"/>
      <c r="E85" s="57"/>
      <c r="F85" s="22"/>
    </row>
    <row r="86" spans="1:6" ht="14.25" x14ac:dyDescent="0.2">
      <c r="A86" s="65" t="s">
        <v>37</v>
      </c>
      <c r="B86" s="65"/>
      <c r="C86" s="65"/>
      <c r="D86" s="65"/>
      <c r="E86" s="65"/>
      <c r="F86" s="65"/>
    </row>
    <row r="87" spans="1:6" ht="14.25" x14ac:dyDescent="0.2">
      <c r="A87" s="61" t="s">
        <v>38</v>
      </c>
      <c r="B87" s="61"/>
      <c r="C87" s="61"/>
      <c r="D87" s="61"/>
      <c r="E87" s="61"/>
      <c r="F87" s="61"/>
    </row>
    <row r="88" spans="1:6" x14ac:dyDescent="0.2">
      <c r="A88" s="22"/>
      <c r="B88" s="22"/>
      <c r="C88" s="22"/>
      <c r="D88" s="22"/>
      <c r="E88" s="22"/>
      <c r="F88" s="22"/>
    </row>
    <row r="89" spans="1:6" x14ac:dyDescent="0.2">
      <c r="A89" s="22"/>
      <c r="B89" s="58"/>
      <c r="C89" s="58"/>
      <c r="D89" s="58"/>
      <c r="E89" s="58"/>
      <c r="F89" s="22"/>
    </row>
    <row r="90" spans="1:6" ht="15" x14ac:dyDescent="0.2">
      <c r="A90" s="64" t="s">
        <v>7</v>
      </c>
      <c r="B90" s="64"/>
      <c r="C90" s="64"/>
      <c r="D90" s="64"/>
      <c r="E90" s="64"/>
      <c r="F90" s="64"/>
    </row>
    <row r="92" spans="1:6" ht="39.75" customHeight="1" x14ac:dyDescent="0.2">
      <c r="B92" s="55"/>
      <c r="C92" s="56"/>
      <c r="D92" s="56"/>
    </row>
    <row r="93" spans="1:6" ht="13.5" customHeight="1" x14ac:dyDescent="0.2"/>
    <row r="94" spans="1:6" x14ac:dyDescent="0.2">
      <c r="B94" s="17"/>
      <c r="C94" s="17"/>
      <c r="D94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7:F87"/>
    <mergeCell ref="B89:E89"/>
    <mergeCell ref="A90:F90"/>
    <mergeCell ref="B92:D92"/>
    <mergeCell ref="B70:D70"/>
    <mergeCell ref="B79:D79"/>
    <mergeCell ref="B80:D80"/>
    <mergeCell ref="B81:D81"/>
    <mergeCell ref="B85:E85"/>
    <mergeCell ref="A86:F86"/>
  </mergeCells>
  <dataValidations count="1">
    <dataValidation type="list" allowBlank="1" showInputMessage="1" showErrorMessage="1" sqref="B79:B81 B12:B20 B33:B70" xr:uid="{EA8CAC74-AD47-47EB-BBA6-E2BB5AD92397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F96D4-D9B5-4591-B46D-53A89A25219F}">
  <sheetPr>
    <pageSetUpPr fitToPage="1"/>
  </sheetPr>
  <dimension ref="A12:F94"/>
  <sheetViews>
    <sheetView view="pageBreakPreview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67</v>
      </c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99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10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ht="14.25" x14ac:dyDescent="0.2">
      <c r="A65" s="22"/>
      <c r="B65" s="59"/>
      <c r="C65" s="59"/>
      <c r="D65" s="59"/>
      <c r="E65" s="29"/>
      <c r="F65" s="22"/>
    </row>
    <row r="66" spans="1:6" ht="14.25" x14ac:dyDescent="0.2">
      <c r="A66" s="22"/>
      <c r="B66" s="59"/>
      <c r="C66" s="59"/>
      <c r="D66" s="59"/>
      <c r="E66" s="29"/>
      <c r="F66" s="22"/>
    </row>
    <row r="67" spans="1:6" s="51" customFormat="1" ht="14.25" x14ac:dyDescent="0.2">
      <c r="A67" s="47"/>
      <c r="B67" s="48"/>
      <c r="C67" s="49" t="s">
        <v>45</v>
      </c>
      <c r="D67" s="49" t="s">
        <v>46</v>
      </c>
      <c r="E67" s="50"/>
      <c r="F67" s="47"/>
    </row>
    <row r="68" spans="1:6" s="51" customFormat="1" ht="14.25" x14ac:dyDescent="0.2">
      <c r="A68" s="47"/>
      <c r="B68" s="48"/>
      <c r="C68" s="52">
        <v>1.5</v>
      </c>
      <c r="D68" s="53">
        <v>350</v>
      </c>
      <c r="E68" s="50"/>
      <c r="F68" s="47"/>
    </row>
    <row r="69" spans="1:6" ht="14.25" x14ac:dyDescent="0.2">
      <c r="A69" s="22"/>
      <c r="B69" s="59"/>
      <c r="C69" s="59"/>
      <c r="D69" s="59"/>
      <c r="E69" s="29"/>
      <c r="F69" s="22"/>
    </row>
    <row r="70" spans="1:6" ht="13.5" customHeight="1" x14ac:dyDescent="0.2">
      <c r="A70" s="22"/>
      <c r="B70" s="59"/>
      <c r="C70" s="59"/>
      <c r="D70" s="59"/>
      <c r="E70" s="29"/>
      <c r="F70" s="22"/>
    </row>
    <row r="71" spans="1:6" ht="13.5" customHeight="1" x14ac:dyDescent="0.2">
      <c r="A71" s="22"/>
      <c r="B71" s="26" t="s">
        <v>17</v>
      </c>
      <c r="C71" s="27"/>
      <c r="D71" s="27"/>
      <c r="E71" s="30">
        <f>D68*C68</f>
        <v>525</v>
      </c>
      <c r="F71" s="22"/>
    </row>
    <row r="72" spans="1:6" ht="13.5" customHeight="1" x14ac:dyDescent="0.2">
      <c r="A72" s="22"/>
      <c r="B72" s="35" t="s">
        <v>14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35" t="s">
        <v>84</v>
      </c>
      <c r="C73" s="27"/>
      <c r="D73" s="27"/>
      <c r="E73" s="31">
        <v>0</v>
      </c>
      <c r="F73" s="22"/>
    </row>
    <row r="74" spans="1:6" ht="13.5" customHeight="1" x14ac:dyDescent="0.2">
      <c r="A74" s="22"/>
      <c r="B74" s="26" t="s">
        <v>16</v>
      </c>
      <c r="C74" s="27"/>
      <c r="D74" s="27"/>
      <c r="E74" s="30">
        <f>SUM(E71:E73)</f>
        <v>525</v>
      </c>
      <c r="F74" s="22"/>
    </row>
    <row r="75" spans="1:6" ht="13.5" customHeight="1" x14ac:dyDescent="0.2">
      <c r="A75" s="22"/>
      <c r="B75" s="27" t="s">
        <v>5</v>
      </c>
      <c r="C75" s="32">
        <v>0.05</v>
      </c>
      <c r="D75" s="27"/>
      <c r="E75" s="36">
        <f>ROUND(E74*C75,2)</f>
        <v>26.25</v>
      </c>
      <c r="F75" s="22"/>
    </row>
    <row r="76" spans="1:6" ht="13.5" customHeight="1" x14ac:dyDescent="0.2">
      <c r="A76" s="22"/>
      <c r="B76" s="27" t="s">
        <v>4</v>
      </c>
      <c r="C76" s="43">
        <v>9.9750000000000005E-2</v>
      </c>
      <c r="D76" s="27"/>
      <c r="E76" s="44">
        <f>ROUND(E74*C76,2)</f>
        <v>52.37</v>
      </c>
      <c r="F76" s="22"/>
    </row>
    <row r="77" spans="1:6" ht="13.5" customHeight="1" x14ac:dyDescent="0.2">
      <c r="A77" s="22"/>
      <c r="B77" s="27"/>
      <c r="C77" s="27"/>
      <c r="D77" s="27"/>
      <c r="E77" s="33"/>
      <c r="F77" s="22"/>
    </row>
    <row r="78" spans="1:6" ht="16.5" customHeight="1" thickBot="1" x14ac:dyDescent="0.25">
      <c r="A78" s="22"/>
      <c r="B78" s="26" t="s">
        <v>18</v>
      </c>
      <c r="C78" s="27"/>
      <c r="D78" s="27"/>
      <c r="E78" s="34">
        <f>SUM(E74:E76)</f>
        <v>603.62</v>
      </c>
      <c r="F78" s="22"/>
    </row>
    <row r="79" spans="1:6" ht="15.75" thickTop="1" x14ac:dyDescent="0.2">
      <c r="A79" s="22"/>
      <c r="B79" s="63"/>
      <c r="C79" s="63"/>
      <c r="D79" s="63"/>
      <c r="E79" s="37"/>
      <c r="F79" s="22"/>
    </row>
    <row r="80" spans="1:6" ht="15" x14ac:dyDescent="0.2">
      <c r="A80" s="22"/>
      <c r="B80" s="60" t="s">
        <v>20</v>
      </c>
      <c r="C80" s="60"/>
      <c r="D80" s="60"/>
      <c r="E80" s="37">
        <v>0</v>
      </c>
      <c r="F80" s="22"/>
    </row>
    <row r="81" spans="1:6" ht="15" x14ac:dyDescent="0.2">
      <c r="A81" s="22"/>
      <c r="B81" s="63"/>
      <c r="C81" s="63"/>
      <c r="D81" s="63"/>
      <c r="E81" s="37"/>
      <c r="F81" s="22"/>
    </row>
    <row r="82" spans="1:6" ht="19.5" customHeight="1" x14ac:dyDescent="0.2">
      <c r="A82" s="22"/>
      <c r="B82" s="38" t="s">
        <v>19</v>
      </c>
      <c r="C82" s="39"/>
      <c r="D82" s="39"/>
      <c r="E82" s="40">
        <f>E78-E80</f>
        <v>603.62</v>
      </c>
      <c r="F82" s="22"/>
    </row>
    <row r="83" spans="1:6" ht="13.5" customHeight="1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22"/>
      <c r="C84" s="22"/>
      <c r="D84" s="22"/>
      <c r="E84" s="22"/>
      <c r="F84" s="22"/>
    </row>
    <row r="85" spans="1:6" x14ac:dyDescent="0.2">
      <c r="A85" s="22"/>
      <c r="B85" s="57"/>
      <c r="C85" s="57"/>
      <c r="D85" s="57"/>
      <c r="E85" s="57"/>
      <c r="F85" s="22"/>
    </row>
    <row r="86" spans="1:6" ht="14.25" x14ac:dyDescent="0.2">
      <c r="A86" s="65" t="s">
        <v>37</v>
      </c>
      <c r="B86" s="65"/>
      <c r="C86" s="65"/>
      <c r="D86" s="65"/>
      <c r="E86" s="65"/>
      <c r="F86" s="65"/>
    </row>
    <row r="87" spans="1:6" ht="14.25" x14ac:dyDescent="0.2">
      <c r="A87" s="61" t="s">
        <v>38</v>
      </c>
      <c r="B87" s="61"/>
      <c r="C87" s="61"/>
      <c r="D87" s="61"/>
      <c r="E87" s="61"/>
      <c r="F87" s="61"/>
    </row>
    <row r="88" spans="1:6" x14ac:dyDescent="0.2">
      <c r="A88" s="22"/>
      <c r="B88" s="22"/>
      <c r="C88" s="22"/>
      <c r="D88" s="22"/>
      <c r="E88" s="22"/>
      <c r="F88" s="22"/>
    </row>
    <row r="89" spans="1:6" x14ac:dyDescent="0.2">
      <c r="A89" s="22"/>
      <c r="B89" s="58"/>
      <c r="C89" s="58"/>
      <c r="D89" s="58"/>
      <c r="E89" s="58"/>
      <c r="F89" s="22"/>
    </row>
    <row r="90" spans="1:6" ht="15" x14ac:dyDescent="0.2">
      <c r="A90" s="64" t="s">
        <v>7</v>
      </c>
      <c r="B90" s="64"/>
      <c r="C90" s="64"/>
      <c r="D90" s="64"/>
      <c r="E90" s="64"/>
      <c r="F90" s="64"/>
    </row>
    <row r="92" spans="1:6" ht="39.75" customHeight="1" x14ac:dyDescent="0.2">
      <c r="B92" s="55"/>
      <c r="C92" s="56"/>
      <c r="D92" s="56"/>
    </row>
    <row r="93" spans="1:6" ht="13.5" customHeight="1" x14ac:dyDescent="0.2"/>
    <row r="94" spans="1:6" x14ac:dyDescent="0.2">
      <c r="B94" s="17"/>
      <c r="C94" s="17"/>
      <c r="D94" s="17"/>
    </row>
  </sheetData>
  <mergeCells count="46">
    <mergeCell ref="A87:F87"/>
    <mergeCell ref="B89:E89"/>
    <mergeCell ref="A90:F90"/>
    <mergeCell ref="B92:D92"/>
    <mergeCell ref="B70:D70"/>
    <mergeCell ref="B79:D79"/>
    <mergeCell ref="B80:D80"/>
    <mergeCell ref="B81:D81"/>
    <mergeCell ref="B85:E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9:B81 B12:B20 B33:B70" xr:uid="{57856419-D67B-4F0A-B5A6-89D4810C100E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0A8FA-7E21-4DA4-82C8-653242E84558}">
  <sheetPr>
    <pageSetUpPr fitToPage="1"/>
  </sheetPr>
  <dimension ref="A12:F94"/>
  <sheetViews>
    <sheetView view="pageBreakPreview" topLeftCell="A4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67</v>
      </c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101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102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30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103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ht="14.25" x14ac:dyDescent="0.2">
      <c r="A65" s="22"/>
      <c r="B65" s="59"/>
      <c r="C65" s="59"/>
      <c r="D65" s="59"/>
      <c r="E65" s="29"/>
      <c r="F65" s="22"/>
    </row>
    <row r="66" spans="1:6" ht="14.25" x14ac:dyDescent="0.2">
      <c r="A66" s="22"/>
      <c r="B66" s="59"/>
      <c r="C66" s="59"/>
      <c r="D66" s="59"/>
      <c r="E66" s="29"/>
      <c r="F66" s="22"/>
    </row>
    <row r="67" spans="1:6" s="51" customFormat="1" ht="14.25" x14ac:dyDescent="0.2">
      <c r="A67" s="47"/>
      <c r="B67" s="48"/>
      <c r="C67" s="49" t="s">
        <v>45</v>
      </c>
      <c r="D67" s="49" t="s">
        <v>46</v>
      </c>
      <c r="E67" s="50"/>
      <c r="F67" s="47"/>
    </row>
    <row r="68" spans="1:6" s="51" customFormat="1" ht="14.25" x14ac:dyDescent="0.2">
      <c r="A68" s="47"/>
      <c r="B68" s="48"/>
      <c r="C68" s="52">
        <v>2.25</v>
      </c>
      <c r="D68" s="53">
        <v>350</v>
      </c>
      <c r="E68" s="50"/>
      <c r="F68" s="47"/>
    </row>
    <row r="69" spans="1:6" ht="14.25" x14ac:dyDescent="0.2">
      <c r="A69" s="22"/>
      <c r="B69" s="59"/>
      <c r="C69" s="59"/>
      <c r="D69" s="59"/>
      <c r="E69" s="29"/>
      <c r="F69" s="22"/>
    </row>
    <row r="70" spans="1:6" ht="13.5" customHeight="1" x14ac:dyDescent="0.2">
      <c r="A70" s="22"/>
      <c r="B70" s="59"/>
      <c r="C70" s="59"/>
      <c r="D70" s="59"/>
      <c r="E70" s="29"/>
      <c r="F70" s="22"/>
    </row>
    <row r="71" spans="1:6" ht="13.5" customHeight="1" x14ac:dyDescent="0.2">
      <c r="A71" s="22"/>
      <c r="B71" s="26" t="s">
        <v>17</v>
      </c>
      <c r="C71" s="27"/>
      <c r="D71" s="27"/>
      <c r="E71" s="30">
        <f>D68*C68</f>
        <v>787.5</v>
      </c>
      <c r="F71" s="22"/>
    </row>
    <row r="72" spans="1:6" ht="13.5" customHeight="1" x14ac:dyDescent="0.2">
      <c r="A72" s="22"/>
      <c r="B72" s="35" t="s">
        <v>14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35" t="s">
        <v>84</v>
      </c>
      <c r="C73" s="27"/>
      <c r="D73" s="27"/>
      <c r="E73" s="31">
        <v>0</v>
      </c>
      <c r="F73" s="22"/>
    </row>
    <row r="74" spans="1:6" ht="13.5" customHeight="1" x14ac:dyDescent="0.2">
      <c r="A74" s="22"/>
      <c r="B74" s="26" t="s">
        <v>16</v>
      </c>
      <c r="C74" s="27"/>
      <c r="D74" s="27"/>
      <c r="E74" s="30">
        <f>SUM(E71:E73)</f>
        <v>787.5</v>
      </c>
      <c r="F74" s="22"/>
    </row>
    <row r="75" spans="1:6" ht="13.5" customHeight="1" x14ac:dyDescent="0.2">
      <c r="A75" s="22"/>
      <c r="B75" s="27" t="s">
        <v>5</v>
      </c>
      <c r="C75" s="32">
        <v>0.05</v>
      </c>
      <c r="D75" s="27"/>
      <c r="E75" s="36">
        <f>ROUND(E74*C75,2)</f>
        <v>39.380000000000003</v>
      </c>
      <c r="F75" s="22"/>
    </row>
    <row r="76" spans="1:6" ht="13.5" customHeight="1" x14ac:dyDescent="0.2">
      <c r="A76" s="22"/>
      <c r="B76" s="27" t="s">
        <v>4</v>
      </c>
      <c r="C76" s="43">
        <v>9.9750000000000005E-2</v>
      </c>
      <c r="D76" s="27"/>
      <c r="E76" s="44">
        <f>ROUND(E74*C76,2)</f>
        <v>78.55</v>
      </c>
      <c r="F76" s="22"/>
    </row>
    <row r="77" spans="1:6" ht="13.5" customHeight="1" x14ac:dyDescent="0.2">
      <c r="A77" s="22"/>
      <c r="B77" s="27"/>
      <c r="C77" s="27"/>
      <c r="D77" s="27"/>
      <c r="E77" s="33"/>
      <c r="F77" s="22"/>
    </row>
    <row r="78" spans="1:6" ht="16.5" customHeight="1" thickBot="1" x14ac:dyDescent="0.25">
      <c r="A78" s="22"/>
      <c r="B78" s="26" t="s">
        <v>18</v>
      </c>
      <c r="C78" s="27"/>
      <c r="D78" s="27"/>
      <c r="E78" s="34">
        <f>SUM(E74:E76)</f>
        <v>905.43</v>
      </c>
      <c r="F78" s="22"/>
    </row>
    <row r="79" spans="1:6" ht="15.75" thickTop="1" x14ac:dyDescent="0.2">
      <c r="A79" s="22"/>
      <c r="B79" s="63"/>
      <c r="C79" s="63"/>
      <c r="D79" s="63"/>
      <c r="E79" s="37"/>
      <c r="F79" s="22"/>
    </row>
    <row r="80" spans="1:6" ht="15" x14ac:dyDescent="0.2">
      <c r="A80" s="22"/>
      <c r="B80" s="60" t="s">
        <v>20</v>
      </c>
      <c r="C80" s="60"/>
      <c r="D80" s="60"/>
      <c r="E80" s="37">
        <v>0</v>
      </c>
      <c r="F80" s="22"/>
    </row>
    <row r="81" spans="1:6" ht="15" x14ac:dyDescent="0.2">
      <c r="A81" s="22"/>
      <c r="B81" s="63"/>
      <c r="C81" s="63"/>
      <c r="D81" s="63"/>
      <c r="E81" s="37"/>
      <c r="F81" s="22"/>
    </row>
    <row r="82" spans="1:6" ht="19.5" customHeight="1" x14ac:dyDescent="0.2">
      <c r="A82" s="22"/>
      <c r="B82" s="38" t="s">
        <v>19</v>
      </c>
      <c r="C82" s="39"/>
      <c r="D82" s="39"/>
      <c r="E82" s="40">
        <f>E78-E80</f>
        <v>905.43</v>
      </c>
      <c r="F82" s="22"/>
    </row>
    <row r="83" spans="1:6" ht="13.5" customHeight="1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22"/>
      <c r="C84" s="22"/>
      <c r="D84" s="22"/>
      <c r="E84" s="22"/>
      <c r="F84" s="22"/>
    </row>
    <row r="85" spans="1:6" x14ac:dyDescent="0.2">
      <c r="A85" s="22"/>
      <c r="B85" s="57"/>
      <c r="C85" s="57"/>
      <c r="D85" s="57"/>
      <c r="E85" s="57"/>
      <c r="F85" s="22"/>
    </row>
    <row r="86" spans="1:6" ht="14.25" x14ac:dyDescent="0.2">
      <c r="A86" s="65" t="s">
        <v>37</v>
      </c>
      <c r="B86" s="65"/>
      <c r="C86" s="65"/>
      <c r="D86" s="65"/>
      <c r="E86" s="65"/>
      <c r="F86" s="65"/>
    </row>
    <row r="87" spans="1:6" ht="14.25" x14ac:dyDescent="0.2">
      <c r="A87" s="61" t="s">
        <v>38</v>
      </c>
      <c r="B87" s="61"/>
      <c r="C87" s="61"/>
      <c r="D87" s="61"/>
      <c r="E87" s="61"/>
      <c r="F87" s="61"/>
    </row>
    <row r="88" spans="1:6" x14ac:dyDescent="0.2">
      <c r="A88" s="22"/>
      <c r="B88" s="22"/>
      <c r="C88" s="22"/>
      <c r="D88" s="22"/>
      <c r="E88" s="22"/>
      <c r="F88" s="22"/>
    </row>
    <row r="89" spans="1:6" x14ac:dyDescent="0.2">
      <c r="A89" s="22"/>
      <c r="B89" s="58"/>
      <c r="C89" s="58"/>
      <c r="D89" s="58"/>
      <c r="E89" s="58"/>
      <c r="F89" s="22"/>
    </row>
    <row r="90" spans="1:6" ht="15" x14ac:dyDescent="0.2">
      <c r="A90" s="64" t="s">
        <v>7</v>
      </c>
      <c r="B90" s="64"/>
      <c r="C90" s="64"/>
      <c r="D90" s="64"/>
      <c r="E90" s="64"/>
      <c r="F90" s="64"/>
    </row>
    <row r="92" spans="1:6" ht="39.75" customHeight="1" x14ac:dyDescent="0.2">
      <c r="B92" s="55"/>
      <c r="C92" s="56"/>
      <c r="D92" s="56"/>
    </row>
    <row r="93" spans="1:6" ht="13.5" customHeight="1" x14ac:dyDescent="0.2"/>
    <row r="94" spans="1:6" x14ac:dyDescent="0.2">
      <c r="B94" s="17"/>
      <c r="C94" s="17"/>
      <c r="D94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7:F87"/>
    <mergeCell ref="B89:E89"/>
    <mergeCell ref="A90:F90"/>
    <mergeCell ref="B92:D92"/>
    <mergeCell ref="B70:D70"/>
    <mergeCell ref="B79:D79"/>
    <mergeCell ref="B80:D80"/>
    <mergeCell ref="B81:D81"/>
    <mergeCell ref="B85:E85"/>
    <mergeCell ref="A86:F86"/>
  </mergeCells>
  <dataValidations count="1">
    <dataValidation type="list" allowBlank="1" showInputMessage="1" showErrorMessage="1" sqref="B79:B81 B12:B20 B33:B70" xr:uid="{6F3533CF-404E-43A6-BDE2-B52111DD4749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18</vt:i4>
      </vt:variant>
    </vt:vector>
  </HeadingPairs>
  <TitlesOfParts>
    <vt:vector size="28" baseType="lpstr">
      <vt:lpstr>05-05-21</vt:lpstr>
      <vt:lpstr>11-12-21</vt:lpstr>
      <vt:lpstr>30-06-22</vt:lpstr>
      <vt:lpstr>09-09-22</vt:lpstr>
      <vt:lpstr>15-10-22</vt:lpstr>
      <vt:lpstr>03-10-23</vt:lpstr>
      <vt:lpstr>28-03-24</vt:lpstr>
      <vt:lpstr>20-08-24</vt:lpstr>
      <vt:lpstr>Activités</vt:lpstr>
      <vt:lpstr>2024-11-02 - 24-24590</vt:lpstr>
      <vt:lpstr>Liste_Activités</vt:lpstr>
      <vt:lpstr>'03-10-23'!Print_Area</vt:lpstr>
      <vt:lpstr>'05-05-21'!Print_Area</vt:lpstr>
      <vt:lpstr>'09-09-22'!Print_Area</vt:lpstr>
      <vt:lpstr>'11-12-21'!Print_Area</vt:lpstr>
      <vt:lpstr>'15-10-22'!Print_Area</vt:lpstr>
      <vt:lpstr>'20-08-24'!Print_Area</vt:lpstr>
      <vt:lpstr>'28-03-24'!Print_Area</vt:lpstr>
      <vt:lpstr>'30-06-22'!Print_Area</vt:lpstr>
      <vt:lpstr>Activités!Print_Area</vt:lpstr>
      <vt:lpstr>'03-10-23'!Zone_d_impression</vt:lpstr>
      <vt:lpstr>'05-05-21'!Zone_d_impression</vt:lpstr>
      <vt:lpstr>'09-09-22'!Zone_d_impression</vt:lpstr>
      <vt:lpstr>'11-12-21'!Zone_d_impression</vt:lpstr>
      <vt:lpstr>'15-10-22'!Zone_d_impression</vt:lpstr>
      <vt:lpstr>'20-08-24'!Zone_d_impression</vt:lpstr>
      <vt:lpstr>'28-03-24'!Zone_d_impression</vt:lpstr>
      <vt:lpstr>'30-06-22'!Zone_d_impression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2023-10-03T19:14:47Z</cp:lastPrinted>
  <dcterms:created xsi:type="dcterms:W3CDTF">1996-11-05T19:10:39Z</dcterms:created>
  <dcterms:modified xsi:type="dcterms:W3CDTF">2024-11-02T15:16:46Z</dcterms:modified>
</cp:coreProperties>
</file>