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24226"/>
  <mc:AlternateContent xmlns:mc="http://schemas.openxmlformats.org/markup-compatibility/2006">
    <mc:Choice Requires="x15">
      <x15ac:absPath xmlns:x15ac="http://schemas.microsoft.com/office/spreadsheetml/2010/11/ac" url="P:\Administration\Facturation\"/>
    </mc:Choice>
  </mc:AlternateContent>
  <xr:revisionPtr revIDLastSave="0" documentId="13_ncr:1_{508B91B6-C584-4686-B343-D1F9D6DCCD8F}" xr6:coauthVersionLast="47" xr6:coauthVersionMax="47" xr10:uidLastSave="{00000000-0000-0000-0000-000000000000}"/>
  <bookViews>
    <workbookView xWindow="-120" yWindow="-120" windowWidth="38640" windowHeight="15840" activeTab="9" xr2:uid="{00000000-000D-0000-FFFF-FFFF00000000}"/>
  </bookViews>
  <sheets>
    <sheet name="15-02-10" sheetId="4" r:id="rId1"/>
    <sheet name="16-03-10" sheetId="6" r:id="rId2"/>
    <sheet name="01-09-11" sheetId="7" r:id="rId3"/>
    <sheet name="22-03-12" sheetId="8" r:id="rId4"/>
    <sheet name="03-05-12" sheetId="9" r:id="rId5"/>
    <sheet name="28-08-12" sheetId="10" r:id="rId6"/>
    <sheet name="18-10-12" sheetId="11" r:id="rId7"/>
    <sheet name="23-05-13" sheetId="12" r:id="rId8"/>
    <sheet name="03-12-20" sheetId="13" r:id="rId9"/>
    <sheet name="22-12-22" sheetId="15" r:id="rId10"/>
    <sheet name="Activités" sheetId="14" r:id="rId11"/>
  </sheets>
  <definedNames>
    <definedName name="Liste_Activités">#REF!</definedName>
    <definedName name="Print_Area" localSheetId="8">'03-12-20'!$A$1:$F$89</definedName>
    <definedName name="Print_Area" localSheetId="9">'22-12-22'!$A$1:$F$89</definedName>
    <definedName name="Print_Area" localSheetId="10">Activités!$A$1:$D$45</definedName>
    <definedName name="_xlnm.Print_Area" localSheetId="2">'01-09-11'!$A$1:$F$95</definedName>
    <definedName name="_xlnm.Print_Area" localSheetId="4">'03-05-12'!$A$1:$F$95</definedName>
    <definedName name="_xlnm.Print_Area" localSheetId="8">'03-12-20'!$A$1:$F$89</definedName>
    <definedName name="_xlnm.Print_Area" localSheetId="0">'15-02-10'!$A$1:$F$94</definedName>
    <definedName name="_xlnm.Print_Area" localSheetId="1">'16-03-10'!$A$1:$F$94</definedName>
    <definedName name="_xlnm.Print_Area" localSheetId="6">'18-10-12'!$A$1:$F$95</definedName>
    <definedName name="_xlnm.Print_Area" localSheetId="3">'22-03-12'!$A$1:$F$95</definedName>
    <definedName name="_xlnm.Print_Area" localSheetId="9">'22-12-22'!$A$1:$F$89</definedName>
    <definedName name="_xlnm.Print_Area" localSheetId="7">'23-05-13'!$A$1:$F$95</definedName>
    <definedName name="_xlnm.Print_Area" localSheetId="5">'28-08-12'!$A$1:$F$95</definedName>
    <definedName name="Zone_impres_MI" localSheetId="2">#REF!</definedName>
    <definedName name="Zone_impres_MI" localSheetId="4">#REF!</definedName>
    <definedName name="Zone_impres_MI" localSheetId="1">#REF!</definedName>
    <definedName name="Zone_impres_MI" localSheetId="6">#REF!</definedName>
    <definedName name="Zone_impres_MI" localSheetId="3">#REF!</definedName>
    <definedName name="Zone_impres_MI" localSheetId="7">#REF!</definedName>
    <definedName name="Zone_impres_MI" localSheetId="5">#REF!</definedName>
    <definedName name="Zone_impres_MI">#REF!</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9" i="15" l="1"/>
  <c r="E72" i="15"/>
  <c r="E73" i="15"/>
  <c r="E74" i="15"/>
  <c r="E76" i="15"/>
  <c r="E80" i="15"/>
  <c r="E69" i="13"/>
  <c r="E72" i="13"/>
  <c r="E73" i="13"/>
  <c r="E74" i="13"/>
  <c r="E76" i="13"/>
  <c r="E80" i="13"/>
  <c r="E75" i="12"/>
  <c r="E78" i="12"/>
  <c r="E80" i="12"/>
  <c r="E75" i="11"/>
  <c r="E78" i="11"/>
  <c r="E75" i="10"/>
  <c r="E78" i="10"/>
  <c r="E75" i="9"/>
  <c r="E78" i="9"/>
  <c r="E75" i="8"/>
  <c r="E78" i="8"/>
  <c r="E75" i="7"/>
  <c r="E78" i="7"/>
  <c r="E74" i="4"/>
  <c r="E77" i="4"/>
  <c r="E78" i="4"/>
  <c r="E79" i="4"/>
  <c r="E81" i="4"/>
  <c r="E74" i="6"/>
  <c r="E77" i="6"/>
  <c r="E78" i="6"/>
  <c r="E79" i="6"/>
  <c r="E81" i="6"/>
  <c r="E79" i="12"/>
  <c r="E79" i="11"/>
  <c r="E79" i="10"/>
  <c r="E80" i="10"/>
  <c r="E79" i="9"/>
  <c r="E79" i="8"/>
  <c r="E80" i="8"/>
  <c r="E79" i="7"/>
  <c r="E80" i="7"/>
  <c r="E82" i="12"/>
  <c r="E86" i="12"/>
  <c r="E80" i="11"/>
  <c r="E82" i="11"/>
  <c r="E86" i="11"/>
  <c r="E82" i="10"/>
  <c r="E86" i="10"/>
  <c r="E80" i="9"/>
  <c r="E82" i="9"/>
  <c r="E86" i="9"/>
  <c r="E82" i="8"/>
  <c r="E86" i="8"/>
  <c r="E82" i="7"/>
  <c r="E86" i="7"/>
  <c r="E85" i="6"/>
  <c r="E85" i="4"/>
</calcChain>
</file>

<file path=xl/sharedStrings.xml><?xml version="1.0" encoding="utf-8"?>
<sst xmlns="http://schemas.openxmlformats.org/spreadsheetml/2006/main" count="299" uniqueCount="129">
  <si>
    <t>NOTE D'HONORAIRES</t>
  </si>
  <si>
    <t>LISTE DES ACTIVITÉS POSSIBLE À FACTURER</t>
  </si>
  <si>
    <t xml:space="preserve"> - Prise de connaissance et analyse des documents soumis;</t>
  </si>
  <si>
    <t>DESCRIPTIONS</t>
  </si>
  <si>
    <t>T.V.Q. # 1214451162TQ0001</t>
  </si>
  <si>
    <t>T.P.S.  # 849759626RT0001</t>
  </si>
  <si>
    <t>Facturation relativement aux travaux effectués, notamment:</t>
  </si>
  <si>
    <t>*** Payable sur réception.  Frais d’administration de 2 % par mois sur note d’honoraires passée due. ***</t>
  </si>
  <si>
    <t>MERCI DE VOTRE CONFIANCE POUR VISER JUSTE ET BIEN</t>
  </si>
  <si>
    <t xml:space="preserve"> - Rédaction d'un mémorandum fiscal pour mettre en place la réorganisation;</t>
  </si>
  <si>
    <t xml:space="preserve"> - Discussion avec un expert en taxes à la consommation pour les différents aspects de la réorganisation;</t>
  </si>
  <si>
    <t xml:space="preserve"> - Révision de la documentation juridique afférente à la présente réorganisation;</t>
  </si>
  <si>
    <t xml:space="preserve"> - Rencontre avec vous à nos bureaux;</t>
  </si>
  <si>
    <t xml:space="preserve"> - Préparation des formulaires de roulement requis;</t>
  </si>
  <si>
    <t xml:space="preserve"> - Divers calculs effectués;</t>
  </si>
  <si>
    <t xml:space="preserve"> - Lecture et rédaction de divers courriels;</t>
  </si>
  <si>
    <t xml:space="preserve"> - Rencontre avec vous pour la signature des documents préparés;</t>
  </si>
  <si>
    <t>N° FACTURE</t>
  </si>
  <si>
    <t>Frais de poste</t>
  </si>
  <si>
    <t>Autres frais</t>
  </si>
  <si>
    <t>Total avant taxes</t>
  </si>
  <si>
    <t>Total - Honoraires professionnels</t>
  </si>
  <si>
    <t>GRAND TOTAL</t>
  </si>
  <si>
    <t>SOMME DUE</t>
  </si>
  <si>
    <t>Sommes perçues d'avance (dépôt)</t>
  </si>
  <si>
    <t>*** Veuillez faire votre chèque à l'ordre de GC Fiscalité Plus Inc. Payable en ligne chez Desjardins et dans les institutions financières participantes.***</t>
  </si>
  <si>
    <t>Le 15 février 2010</t>
  </si>
  <si>
    <t>Montréal  Québec  H1X 2B5</t>
  </si>
  <si>
    <t>4670, Boul. Pie IX</t>
  </si>
  <si>
    <t>Steve Cloutier</t>
  </si>
  <si>
    <t>TESSIER ET CLOUTIER, ARPENTEURS-GÉOMÈTRES</t>
  </si>
  <si>
    <t># 10015</t>
  </si>
  <si>
    <t xml:space="preserve"> - Discussions téléphonique avec Michel Hotte et analyse pour s'assurer de compléter les rapports de taxes adéquatement;</t>
  </si>
  <si>
    <t xml:space="preserve"> - Discussion téléphonique avec vous relativement au fractionnement de revenus;</t>
  </si>
  <si>
    <t xml:space="preserve"> - Discussions avec vous, recherches et analyse concernant les cotisations au RQAP vs dividende ;</t>
  </si>
  <si>
    <t xml:space="preserve"> - Discussions téléphoniques avec Michel Hotte et le comptable de Jacques Fournier pour s'assurer que les documents de clarification qui seront produits sont adéquats pour tous vs le traitement qui a été fait dans le passé;</t>
  </si>
  <si>
    <t xml:space="preserve"> - Réception et analyse des états financiers au 31 décembre 2009 et modifier le mémorandum fiscal en lien avec les chiffres finaux soumis par Michel Hotte;</t>
  </si>
  <si>
    <t xml:space="preserve"> - Transmission des directives aux notaires pour la rédactions des documents juridiques finaux;</t>
  </si>
  <si>
    <t>Le 16 mars 2010</t>
  </si>
  <si>
    <t># 10047</t>
  </si>
  <si>
    <t xml:space="preserve"> - Discussions téléphonique avec Michel Hotte et analyse des états financiers et déclarations d'impôts 2009 de toutes les entités pour s'assurer de compléter le tout de façon adéquate et refléter les transactions survenues;</t>
  </si>
  <si>
    <t xml:space="preserve"> - Finalisation du mémorandum fiscal pour mettre en place la réorganisation;</t>
  </si>
  <si>
    <t xml:space="preserve"> - Discussions téléphoniques avec vous ainsi qu'avec M. Hotte et Me D'Souza ;</t>
  </si>
  <si>
    <t xml:space="preserve"> - Préparation des autres formulaires requis;</t>
  </si>
  <si>
    <t xml:space="preserve"> - Rencontre avec vous à nos bureaux pour la scéance de clôture de la réorganisation ;</t>
  </si>
  <si>
    <t>Le 1 septembre 2011</t>
  </si>
  <si>
    <t>2177 rue Masson, suite 417</t>
  </si>
  <si>
    <t>Montréal  Québec  H2H 1B1</t>
  </si>
  <si>
    <t># 11145</t>
  </si>
  <si>
    <t xml:space="preserve"> - Discussions téléphoniques avec vous relativement aux possibilités d'incorporation avec un entrepreneur général;</t>
  </si>
  <si>
    <t xml:space="preserve"> - Recherches et analyses fiscales de même que discussions téléphoniques avec l'ordre des Arpenteurs;</t>
  </si>
  <si>
    <t xml:space="preserve"> - Rencontre avec vous à vos bureaux et déplacement;</t>
  </si>
  <si>
    <t xml:space="preserve"> - Analyse des livres des minutes pour déterminer les caractéristiques fiscales des actions;</t>
  </si>
  <si>
    <t xml:space="preserve"> - Préparation d'un organigramme avant et après opérations;</t>
  </si>
  <si>
    <t xml:space="preserve"> - Recherches et analyses fiscales requises pour la mise en place de la réorganisation;</t>
  </si>
  <si>
    <t xml:space="preserve"> - Analyse des risques fiscaux potentiels (règles générales anti-évitement générale et spécifiques);</t>
  </si>
  <si>
    <t xml:space="preserve"> - Estimation du calcul du Revenu Protégé année par année nécessaire pour les fins de la réorganisation;</t>
  </si>
  <si>
    <t xml:space="preserve"> - Préparation des formulaires de roulement T2057 et TP-518 requis;</t>
  </si>
  <si>
    <t xml:space="preserve"> - Préparation des formulaires de ventes de comptes clients T2022 et TP-184 requis;</t>
  </si>
  <si>
    <t xml:space="preserve"> - Préparation des formulaires de taxes FP-2044 requis pour le transfert de la totalité ou presque d'une entreprise;</t>
  </si>
  <si>
    <t xml:space="preserve"> - Préparation du formulaire T2027 - règlement de dette lors de la liquidation de filiale;</t>
  </si>
  <si>
    <t xml:space="preserve"> - Préparer un sommaire de chèques à faire pour la séance de clôture</t>
  </si>
  <si>
    <t xml:space="preserve"> - Diverses discussions téléphoniques avec vous ;</t>
  </si>
  <si>
    <t xml:space="preserve"> - Diverses discussions téléphoniques avec le conseiller juridique;</t>
  </si>
  <si>
    <t xml:space="preserve"> - Lecture et rédaction de divers courriels avec les divers intervenants;</t>
  </si>
  <si>
    <t>Le 22 mars 2012</t>
  </si>
  <si>
    <t># 12041</t>
  </si>
  <si>
    <t xml:space="preserve"> - Prise de connaissance et analyse des documents soumis en lien avec l'introduction d'un nouvel actionnaire;</t>
  </si>
  <si>
    <t># 12082</t>
  </si>
  <si>
    <t>Le 31 juillet 2012</t>
  </si>
  <si>
    <t>Tessier et Cloutier, arpenteurs-géomètres inc.</t>
  </si>
  <si>
    <t>Le 28 août 2012</t>
  </si>
  <si>
    <t># 12151</t>
  </si>
  <si>
    <t xml:space="preserve"> - Diverses discussions téléphoniques avec vous à divers sujets (risques fiscaux, dividende à verser, questions, etc);</t>
  </si>
  <si>
    <t xml:space="preserve"> - Lecture et rédaction de divers courriels ;</t>
  </si>
  <si>
    <t xml:space="preserve"> - Rencontre avec vous aux bureaux du comptable et déplacement;</t>
  </si>
  <si>
    <t xml:space="preserve"> - Modifications au mémorandum suite à l'obtention des chiffres finaux;</t>
  </si>
  <si>
    <t>Le 18 octobre 2012</t>
  </si>
  <si>
    <t># 12160</t>
  </si>
  <si>
    <t xml:space="preserve"> - Préparation pour la rencontre finale;</t>
  </si>
  <si>
    <t xml:space="preserve"> - Finaliser tableau de répartition des dividendes des prochaines années;</t>
  </si>
  <si>
    <t>Le 23 mai 2013</t>
  </si>
  <si>
    <t># 13141</t>
  </si>
  <si>
    <t xml:space="preserve"> - Dossier de rachat de Phlippe - analyse des conséquences de rachat, façon de procéder, révision juridique, discussions téléphoniques avec vous et le conseiller juridique;</t>
  </si>
  <si>
    <t>Heures</t>
  </si>
  <si>
    <t>Taux</t>
  </si>
  <si>
    <t>*** Veuillez faire votre chèque à l'ordre de GC Fiscalité Plus Inc. Payable en ligne dans les institutions financières participantes.***</t>
  </si>
  <si>
    <t>*** Payable sur réception.  Frais d’administration de 24 % par année sur note d’honoraires passée due. ***</t>
  </si>
  <si>
    <t xml:space="preserve"> - Recueuillir les informations pour la création d'une société;</t>
  </si>
  <si>
    <t xml:space="preserve"> - Recueuillir les informations pour la création d'une fiducie;</t>
  </si>
  <si>
    <t xml:space="preserve"> - Divers calculs effectués en lien avec la mise en place;</t>
  </si>
  <si>
    <t xml:space="preserve"> - Préparation des formulaires de choix fiscaux de clauses de non-concurrence;</t>
  </si>
  <si>
    <t xml:space="preserve"> - Diverses discussions téléphoniques avec vous et le juriste;</t>
  </si>
  <si>
    <t xml:space="preserve"> - Diverses discussions téléphoniques avec vous, le juriste et votre comptable;</t>
  </si>
  <si>
    <t>Le 3 DÉCEMBRE 2020</t>
  </si>
  <si>
    <t>Steve Cloutier, André Rancourt et Louis-David Fournier</t>
  </si>
  <si>
    <t>2077, route 341
Rawdon, Qc, J0K 1S0</t>
  </si>
  <si>
    <t># 20320</t>
  </si>
  <si>
    <t xml:space="preserve"> - Analyse de votre situation et détermination des impacts fiscaux et solutions ;</t>
  </si>
  <si>
    <t xml:space="preserve"> - Discussions téléphoniques avec vous ;</t>
  </si>
  <si>
    <t xml:space="preserve"> - Discussions téléphonique avec un consultant en TPS/TVQ ; </t>
  </si>
  <si>
    <t xml:space="preserve"> - Préparation d'un sommaire du fonctionnement et fournir documents à compléter ;</t>
  </si>
  <si>
    <t xml:space="preserve"> - Préparation à l'appel conférence et appel conférence avec tous et le consultant en TPS/TVQ pour répondre à toutes vos questions ;</t>
  </si>
  <si>
    <t>Frais d'un consultant en taxes à la consommation</t>
  </si>
  <si>
    <t>Le 22 DÉCEMBRE 2022</t>
  </si>
  <si>
    <t># 22472</t>
  </si>
  <si>
    <t xml:space="preserve"> - Analyse des différentes questions soulevées en lien avec votre projet immobilier ;</t>
  </si>
  <si>
    <t xml:space="preserve"> - Préparation d'un tableau Excel pertinent pour effectuer les différents calculs requis ;</t>
  </si>
  <si>
    <t xml:space="preserve"> - Préparation d'un sommaire écrit des réponses aux différentes questions ;</t>
  </si>
  <si>
    <t xml:space="preserve"> - Rencontre avec vous aux bureaux des notaires et déplacement ;</t>
  </si>
  <si>
    <t xml:space="preserve"> - Rencontre avec vous par Vidéoconférence ;</t>
  </si>
  <si>
    <t xml:space="preserve"> - Préparation à la rencontre et rencontre avec vous à nos bureaux;</t>
  </si>
  <si>
    <t xml:space="preserve"> - Préparation à la rencontre, déplacement et rencontre avec vous aux bureaux des notaires ;</t>
  </si>
  <si>
    <t xml:space="preserve"> - Préparation à la rencontre, déplacement et rencontre avec vous à vos bureaux ;</t>
  </si>
  <si>
    <t xml:space="preserve"> - Préparation à la rencontre et rencontre avec vous par Vidéoconférence ;</t>
  </si>
  <si>
    <t xml:space="preserve"> - Recueullir les différentes informations pertinentes à l'élaboration de la planification fiscale ;</t>
  </si>
  <si>
    <t xml:space="preserve"> - Analyse, réflexions et recherches fiscales permettant de déterminer le plan d'action fiscal optimal ;</t>
  </si>
  <si>
    <t xml:space="preserve"> - Rédaction d'un mémorandum fiscal pour mettre en place la réorganisation fiscale déterminée ;</t>
  </si>
  <si>
    <t xml:space="preserve"> - Rédaction de directives aux juristes afin de mettre en place la planification fiscale ;</t>
  </si>
  <si>
    <t xml:space="preserve"> - Préparation d'organigrammes corporatifs avant et après opérations;</t>
  </si>
  <si>
    <t xml:space="preserve"> - Analyses, calculs et préparation de tableaux en lien avec l'établissement d'une juste valeur marchande de la société ;</t>
  </si>
  <si>
    <t xml:space="preserve"> - Démarches d'obtention du numéro d'entreprise fédéral pour la nouvelle société ;</t>
  </si>
  <si>
    <t xml:space="preserve"> - Préparation des formulaires d'obtention des numéros de fiducie fédéral et provincial pour la nouvelle fiducie ;</t>
  </si>
  <si>
    <t xml:space="preserve"> - Préparation des différents formulaires et annexes requises afin de déclarer un CDC ;</t>
  </si>
  <si>
    <t xml:space="preserve"> - Préparer un sommaire de chèques à faire pour la séance de clôture ;</t>
  </si>
  <si>
    <t xml:space="preserve"> - Validation de la conformité des chèques/virements effectués en concordance avec nos directives ;</t>
  </si>
  <si>
    <t xml:space="preserve"> - Lecture, analyse et rédaction de divers courriels avec les divers intervenants;</t>
  </si>
  <si>
    <t xml:space="preserve"> - Préparation à la rencontre et rencontre avec vous pour la signature des documents préparés;</t>
  </si>
  <si>
    <t xml:space="preserve"> - Préparation à la rencontre, déplacement et rencontre avec vous pour la signature des documents préparés;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</si>
</sst>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7" formatCode="#,##0.00\ &quot;$&quot;_);\(#,##0.00\ &quot;$&quot;\)"/>
    <numFmt numFmtId="44" formatCode="_ * #,##0.00_)\ &quot;$&quot;_ ;_ * \(#,##0.00\)\ &quot;$&quot;_ ;_ * &quot;-&quot;??_)\ &quot;$&quot;_ ;_ @_ "/>
    <numFmt numFmtId="164" formatCode="_ * #,##0.00_)\ _$_ ;_ * \(#,##0.00\)\ _$_ ;_ * &quot;-&quot;??_)\ _$_ ;_ @_ "/>
    <numFmt numFmtId="165" formatCode="#,##0.00\ &quot;$&quot;_-;[Red]#,##0.00\ &quot;$&quot;\-"/>
    <numFmt numFmtId="166" formatCode="#,##0.00\ [$$-C0C]_);\(#,##0.00\ [$$-C0C]\)"/>
    <numFmt numFmtId="167" formatCode="0.000%"/>
  </numFmts>
  <fonts count="22" x14ac:knownFonts="1">
    <font>
      <sz val="10"/>
      <name val="Arial"/>
    </font>
    <font>
      <sz val="10"/>
      <name val="Arial"/>
      <family val="2"/>
    </font>
    <font>
      <sz val="10"/>
      <name val="Verdana"/>
      <family val="2"/>
    </font>
    <font>
      <b/>
      <sz val="10"/>
      <name val="Verdana"/>
      <family val="2"/>
    </font>
    <font>
      <b/>
      <sz val="18"/>
      <name val="Verdana"/>
      <family val="2"/>
    </font>
    <font>
      <b/>
      <sz val="10"/>
      <color indexed="9"/>
      <name val="Verdana"/>
      <family val="2"/>
    </font>
    <font>
      <b/>
      <i/>
      <sz val="10"/>
      <name val="Verdana"/>
      <family val="2"/>
    </font>
    <font>
      <sz val="10"/>
      <color theme="1" tint="0.249977111117893"/>
      <name val="Verdana"/>
      <family val="2"/>
    </font>
    <font>
      <b/>
      <sz val="10"/>
      <color theme="1" tint="0.249977111117893"/>
      <name val="Verdana"/>
      <family val="2"/>
    </font>
    <font>
      <b/>
      <sz val="12"/>
      <color rgb="FF8C8375"/>
      <name val="Verdana"/>
      <family val="2"/>
    </font>
    <font>
      <sz val="10"/>
      <color rgb="FF625850"/>
      <name val="Verdana"/>
      <family val="2"/>
    </font>
    <font>
      <sz val="11"/>
      <color rgb="FF625850"/>
      <name val="Verdana"/>
      <family val="2"/>
    </font>
    <font>
      <b/>
      <sz val="10"/>
      <color rgb="FF625850"/>
      <name val="Verdana"/>
      <family val="2"/>
    </font>
    <font>
      <sz val="8"/>
      <color rgb="FF625850"/>
      <name val="Verdana"/>
      <family val="2"/>
    </font>
    <font>
      <b/>
      <i/>
      <sz val="10"/>
      <color rgb="FF625850"/>
      <name val="Verdana"/>
      <family val="2"/>
    </font>
    <font>
      <b/>
      <sz val="12"/>
      <color rgb="FF625850"/>
      <name val="Verdana"/>
      <family val="2"/>
    </font>
    <font>
      <sz val="12"/>
      <color rgb="FF625850"/>
      <name val="Verdana"/>
      <family val="2"/>
    </font>
    <font>
      <b/>
      <i/>
      <sz val="11"/>
      <color rgb="FF625850"/>
      <name val="Verdana"/>
      <family val="2"/>
    </font>
    <font>
      <b/>
      <sz val="12"/>
      <color theme="0"/>
      <name val="Verdana"/>
      <family val="2"/>
    </font>
    <font>
      <sz val="12"/>
      <color theme="0"/>
      <name val="Verdana"/>
      <family val="2"/>
    </font>
    <font>
      <b/>
      <u/>
      <sz val="10"/>
      <name val="Verdana"/>
      <family val="2"/>
    </font>
    <font>
      <b/>
      <u/>
      <sz val="11"/>
      <color rgb="FF625850"/>
      <name val="Verdana"/>
      <family val="2"/>
    </font>
  </fonts>
  <fills count="5">
    <fill>
      <patternFill patternType="none"/>
    </fill>
    <fill>
      <patternFill patternType="gray125"/>
    </fill>
    <fill>
      <patternFill patternType="solid">
        <fgColor indexed="9"/>
        <bgColor indexed="64"/>
      </patternFill>
    </fill>
    <fill>
      <patternFill patternType="solid">
        <fgColor rgb="FF8C8375"/>
        <bgColor indexed="64"/>
      </patternFill>
    </fill>
    <fill>
      <patternFill patternType="solid">
        <fgColor theme="2" tint="-0.249977111117893"/>
        <bgColor indexed="64"/>
      </patternFill>
    </fill>
  </fills>
  <borders count="18">
    <border>
      <left/>
      <right/>
      <top/>
      <bottom/>
      <diagonal/>
    </border>
    <border>
      <left/>
      <right/>
      <top/>
      <bottom style="medium">
        <color indexed="64"/>
      </bottom>
      <diagonal/>
    </border>
    <border>
      <left/>
      <right/>
      <top/>
      <bottom style="thin">
        <color indexed="64"/>
      </bottom>
      <diagonal/>
    </border>
    <border>
      <left/>
      <right/>
      <top/>
      <bottom style="double">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4">
    <xf numFmtId="0" fontId="0" fillId="0" borderId="0"/>
    <xf numFmtId="164" fontId="1" fillId="0" borderId="0" applyFont="0" applyFill="0" applyBorder="0" applyAlignment="0" applyProtection="0"/>
    <xf numFmtId="44" fontId="1" fillId="0" borderId="0" applyFont="0" applyFill="0" applyBorder="0" applyAlignment="0" applyProtection="0"/>
    <xf numFmtId="0" fontId="1" fillId="0" borderId="0"/>
  </cellStyleXfs>
  <cellXfs count="104">
    <xf numFmtId="0" fontId="0" fillId="0" borderId="0" xfId="0"/>
    <xf numFmtId="0" fontId="2" fillId="2" borderId="0" xfId="0" applyFont="1" applyFill="1"/>
    <xf numFmtId="0" fontId="2" fillId="0" borderId="0" xfId="0" applyFont="1" applyFill="1"/>
    <xf numFmtId="0" fontId="2" fillId="0" borderId="0" xfId="0" applyFont="1" applyFill="1" applyAlignment="1">
      <alignment horizontal="left" indent="2"/>
    </xf>
    <xf numFmtId="165" fontId="2" fillId="0" borderId="0" xfId="0" applyNumberFormat="1" applyFont="1" applyFill="1"/>
    <xf numFmtId="0" fontId="2" fillId="2" borderId="4" xfId="0" applyFont="1" applyFill="1" applyBorder="1"/>
    <xf numFmtId="0" fontId="2" fillId="2" borderId="5" xfId="0" applyFont="1" applyFill="1" applyBorder="1"/>
    <xf numFmtId="0" fontId="2" fillId="2" borderId="6" xfId="0" applyFont="1" applyFill="1" applyBorder="1"/>
    <xf numFmtId="0" fontId="2" fillId="2" borderId="6" xfId="0" applyFont="1" applyFill="1" applyBorder="1" applyAlignment="1">
      <alignment horizontal="left" wrapText="1" shrinkToFit="1"/>
    </xf>
    <xf numFmtId="49" fontId="2" fillId="2" borderId="6" xfId="0" applyNumberFormat="1" applyFont="1" applyFill="1" applyBorder="1"/>
    <xf numFmtId="0" fontId="2" fillId="2" borderId="7" xfId="0" applyFont="1" applyFill="1" applyBorder="1"/>
    <xf numFmtId="0" fontId="2" fillId="2" borderId="8" xfId="0" applyFont="1" applyFill="1" applyBorder="1"/>
    <xf numFmtId="0" fontId="2" fillId="2" borderId="9" xfId="0" applyFont="1" applyFill="1" applyBorder="1"/>
    <xf numFmtId="0" fontId="3" fillId="2" borderId="10" xfId="0" applyFont="1" applyFill="1" applyBorder="1" applyAlignment="1">
      <alignment horizontal="center"/>
    </xf>
    <xf numFmtId="0" fontId="2" fillId="2" borderId="11" xfId="0" applyFont="1" applyFill="1" applyBorder="1"/>
    <xf numFmtId="0" fontId="6" fillId="0" borderId="0" xfId="0" applyFont="1" applyFill="1" applyAlignment="1">
      <alignment horizontal="center"/>
    </xf>
    <xf numFmtId="0" fontId="7" fillId="0" borderId="0" xfId="0" applyFont="1" applyFill="1"/>
    <xf numFmtId="0" fontId="8" fillId="0" borderId="0" xfId="0" applyFont="1" applyFill="1"/>
    <xf numFmtId="0" fontId="7" fillId="0" borderId="1" xfId="0" applyFont="1" applyFill="1" applyBorder="1"/>
    <xf numFmtId="0" fontId="2" fillId="0" borderId="1" xfId="0" applyFont="1" applyFill="1" applyBorder="1"/>
    <xf numFmtId="0" fontId="10" fillId="0" borderId="0" xfId="0" applyFont="1" applyFill="1"/>
    <xf numFmtId="0" fontId="11" fillId="0" borderId="0" xfId="0" applyFont="1" applyFill="1"/>
    <xf numFmtId="0" fontId="12" fillId="0" borderId="0" xfId="0" applyFont="1" applyFill="1"/>
    <xf numFmtId="0" fontId="12" fillId="0" borderId="0" xfId="0" applyFont="1" applyFill="1" applyAlignment="1">
      <alignment horizontal="center"/>
    </xf>
    <xf numFmtId="0" fontId="15" fillId="0" borderId="0" xfId="0" applyFont="1" applyFill="1"/>
    <xf numFmtId="0" fontId="16" fillId="0" borderId="0" xfId="0" applyFont="1" applyFill="1"/>
    <xf numFmtId="0" fontId="15" fillId="0" borderId="0" xfId="0" applyFont="1" applyFill="1" applyAlignment="1">
      <alignment horizontal="right"/>
    </xf>
    <xf numFmtId="7" fontId="11" fillId="0" borderId="0" xfId="0" applyNumberFormat="1" applyFont="1" applyFill="1"/>
    <xf numFmtId="166" fontId="15" fillId="0" borderId="0" xfId="2" applyNumberFormat="1" applyFont="1" applyFill="1"/>
    <xf numFmtId="166" fontId="16" fillId="0" borderId="0" xfId="2" applyNumberFormat="1" applyFont="1" applyFill="1"/>
    <xf numFmtId="10" fontId="16" fillId="0" borderId="0" xfId="0" applyNumberFormat="1" applyFont="1" applyFill="1" applyAlignment="1">
      <alignment horizontal="left"/>
    </xf>
    <xf numFmtId="166" fontId="16" fillId="0" borderId="0" xfId="0" applyNumberFormat="1" applyFont="1" applyFill="1"/>
    <xf numFmtId="166" fontId="15" fillId="0" borderId="3" xfId="2" applyNumberFormat="1" applyFont="1" applyFill="1" applyBorder="1"/>
    <xf numFmtId="0" fontId="16" fillId="0" borderId="0" xfId="0" applyFont="1" applyFill="1" applyAlignment="1">
      <alignment horizontal="right"/>
    </xf>
    <xf numFmtId="166" fontId="16" fillId="0" borderId="0" xfId="1" applyNumberFormat="1" applyFont="1" applyFill="1"/>
    <xf numFmtId="166" fontId="16" fillId="0" borderId="2" xfId="1" applyNumberFormat="1" applyFont="1" applyFill="1" applyBorder="1"/>
    <xf numFmtId="7" fontId="16" fillId="0" borderId="0" xfId="0" applyNumberFormat="1" applyFont="1" applyFill="1"/>
    <xf numFmtId="0" fontId="18" fillId="3" borderId="15" xfId="0" applyFont="1" applyFill="1" applyBorder="1" applyAlignment="1">
      <alignment vertical="center"/>
    </xf>
    <xf numFmtId="0" fontId="19" fillId="3" borderId="16" xfId="0" applyFont="1" applyFill="1" applyBorder="1" applyAlignment="1">
      <alignment vertical="center"/>
    </xf>
    <xf numFmtId="7" fontId="18" fillId="3" borderId="17" xfId="0" applyNumberFormat="1" applyFont="1" applyFill="1" applyBorder="1" applyAlignment="1">
      <alignment vertical="center"/>
    </xf>
    <xf numFmtId="0" fontId="2" fillId="0" borderId="0" xfId="0" applyFont="1" applyFill="1" applyAlignment="1">
      <alignment vertical="center"/>
    </xf>
    <xf numFmtId="0" fontId="20" fillId="2" borderId="6" xfId="0" applyFont="1" applyFill="1" applyBorder="1" applyAlignment="1">
      <alignment horizontal="left" wrapText="1" shrinkToFit="1"/>
    </xf>
    <xf numFmtId="167" fontId="16" fillId="0" borderId="0" xfId="0" applyNumberFormat="1" applyFont="1" applyFill="1" applyAlignment="1">
      <alignment horizontal="left"/>
    </xf>
    <xf numFmtId="0" fontId="2" fillId="0" borderId="0" xfId="0" applyFont="1" applyAlignment="1">
      <alignment horizontal="left" indent="2"/>
    </xf>
    <xf numFmtId="0" fontId="2" fillId="0" borderId="0" xfId="0" applyFont="1"/>
    <xf numFmtId="165" fontId="2" fillId="0" borderId="0" xfId="0" applyNumberFormat="1" applyFont="1"/>
    <xf numFmtId="0" fontId="7" fillId="0" borderId="0" xfId="0" applyFont="1"/>
    <xf numFmtId="0" fontId="15" fillId="0" borderId="0" xfId="0" applyFont="1"/>
    <xf numFmtId="0" fontId="10" fillId="0" borderId="0" xfId="0" applyFont="1"/>
    <xf numFmtId="0" fontId="16" fillId="0" borderId="0" xfId="0" applyFont="1"/>
    <xf numFmtId="0" fontId="8" fillId="0" borderId="0" xfId="0" applyFont="1"/>
    <xf numFmtId="0" fontId="12" fillId="0" borderId="0" xfId="0" applyFont="1"/>
    <xf numFmtId="0" fontId="12" fillId="0" borderId="0" xfId="0" applyFont="1" applyAlignment="1">
      <alignment horizontal="center"/>
    </xf>
    <xf numFmtId="0" fontId="15" fillId="0" borderId="0" xfId="0" applyFont="1" applyAlignment="1">
      <alignment horizontal="right"/>
    </xf>
    <xf numFmtId="0" fontId="7" fillId="0" borderId="1" xfId="0" applyFont="1" applyBorder="1"/>
    <xf numFmtId="0" fontId="2" fillId="0" borderId="1" xfId="0" applyFont="1" applyBorder="1"/>
    <xf numFmtId="0" fontId="2" fillId="0" borderId="0" xfId="0" applyFont="1" applyAlignment="1">
      <alignment vertical="center"/>
    </xf>
    <xf numFmtId="0" fontId="11" fillId="0" borderId="0" xfId="0" applyFont="1"/>
    <xf numFmtId="7" fontId="11" fillId="0" borderId="0" xfId="0" applyNumberFormat="1" applyFont="1"/>
    <xf numFmtId="0" fontId="10" fillId="0" borderId="0" xfId="3" applyFont="1"/>
    <xf numFmtId="0" fontId="11" fillId="0" borderId="0" xfId="3" applyFont="1" applyAlignment="1">
      <alignment horizontal="left" wrapText="1" indent="1" shrinkToFit="1"/>
    </xf>
    <xf numFmtId="0" fontId="21" fillId="0" borderId="0" xfId="3" applyFont="1" applyAlignment="1">
      <alignment horizontal="center" wrapText="1" shrinkToFit="1"/>
    </xf>
    <xf numFmtId="7" fontId="11" fillId="0" borderId="0" xfId="3" applyNumberFormat="1" applyFont="1"/>
    <xf numFmtId="0" fontId="2" fillId="0" borderId="0" xfId="3" applyFont="1"/>
    <xf numFmtId="39" fontId="11" fillId="0" borderId="0" xfId="3" applyNumberFormat="1" applyFont="1" applyAlignment="1">
      <alignment horizontal="center" wrapText="1" shrinkToFit="1"/>
    </xf>
    <xf numFmtId="7" fontId="11" fillId="0" borderId="0" xfId="3" applyNumberFormat="1" applyFont="1" applyAlignment="1">
      <alignment horizontal="left" wrapText="1" indent="2" shrinkToFit="1"/>
    </xf>
    <xf numFmtId="166" fontId="15" fillId="0" borderId="0" xfId="2" applyNumberFormat="1" applyFont="1"/>
    <xf numFmtId="0" fontId="16" fillId="0" borderId="0" xfId="0" applyFont="1" applyAlignment="1">
      <alignment horizontal="right"/>
    </xf>
    <xf numFmtId="166" fontId="16" fillId="0" borderId="0" xfId="2" applyNumberFormat="1" applyFont="1"/>
    <xf numFmtId="10" fontId="16" fillId="0" borderId="0" xfId="0" applyNumberFormat="1" applyFont="1" applyAlignment="1">
      <alignment horizontal="left"/>
    </xf>
    <xf numFmtId="166" fontId="16" fillId="0" borderId="0" xfId="1" applyNumberFormat="1" applyFont="1"/>
    <xf numFmtId="167" fontId="16" fillId="0" borderId="0" xfId="0" applyNumberFormat="1" applyFont="1" applyAlignment="1">
      <alignment horizontal="left"/>
    </xf>
    <xf numFmtId="166" fontId="16" fillId="0" borderId="2" xfId="1" applyNumberFormat="1" applyFont="1" applyBorder="1"/>
    <xf numFmtId="166" fontId="16" fillId="0" borderId="0" xfId="0" applyNumberFormat="1" applyFont="1"/>
    <xf numFmtId="166" fontId="15" fillId="0" borderId="3" xfId="2" applyNumberFormat="1" applyFont="1" applyBorder="1"/>
    <xf numFmtId="7" fontId="16" fillId="0" borderId="0" xfId="0" applyNumberFormat="1" applyFont="1"/>
    <xf numFmtId="0" fontId="6" fillId="0" borderId="0" xfId="0" applyFont="1" applyAlignment="1">
      <alignment horizontal="center"/>
    </xf>
    <xf numFmtId="0" fontId="4" fillId="2" borderId="0" xfId="0" applyFont="1" applyFill="1" applyAlignment="1">
      <alignment horizontal="center"/>
    </xf>
    <xf numFmtId="0" fontId="5" fillId="4" borderId="12" xfId="0" applyFont="1" applyFill="1" applyBorder="1" applyAlignment="1">
      <alignment horizontal="center"/>
    </xf>
    <xf numFmtId="0" fontId="5" fillId="4" borderId="13" xfId="0" applyFont="1" applyFill="1" applyBorder="1" applyAlignment="1">
      <alignment horizontal="center"/>
    </xf>
    <xf numFmtId="0" fontId="16" fillId="0" borderId="0" xfId="0" applyFont="1" applyAlignment="1">
      <alignment wrapText="1"/>
    </xf>
    <xf numFmtId="0" fontId="11" fillId="0" borderId="0" xfId="0" applyFont="1" applyFill="1" applyAlignment="1">
      <alignment horizontal="left" wrapText="1" indent="1" shrinkToFit="1"/>
    </xf>
    <xf numFmtId="0" fontId="9" fillId="0" borderId="14" xfId="0" applyFont="1" applyFill="1" applyBorder="1" applyAlignment="1">
      <alignment horizontal="center" vertical="center"/>
    </xf>
    <xf numFmtId="0" fontId="2" fillId="0" borderId="0" xfId="0" applyFont="1" applyFill="1" applyAlignment="1">
      <alignment horizontal="center" wrapText="1"/>
    </xf>
    <xf numFmtId="0" fontId="2" fillId="0" borderId="0" xfId="0" applyFont="1" applyFill="1" applyAlignment="1">
      <alignment horizontal="center"/>
    </xf>
    <xf numFmtId="0" fontId="13" fillId="0" borderId="0" xfId="0" applyFont="1" applyFill="1" applyAlignment="1">
      <alignment horizontal="center"/>
    </xf>
    <xf numFmtId="0" fontId="14" fillId="0" borderId="0" xfId="0" applyFont="1" applyFill="1" applyAlignment="1">
      <alignment horizontal="center"/>
    </xf>
    <xf numFmtId="0" fontId="16" fillId="0" borderId="0" xfId="0" applyFont="1" applyFill="1" applyAlignment="1">
      <alignment horizontal="left"/>
    </xf>
    <xf numFmtId="0" fontId="16" fillId="0" borderId="0" xfId="0" applyFont="1" applyFill="1" applyAlignment="1">
      <alignment horizontal="left" indent="1"/>
    </xf>
    <xf numFmtId="0" fontId="11" fillId="0" borderId="0" xfId="0" applyFont="1" applyFill="1" applyAlignment="1">
      <alignment horizontal="center"/>
    </xf>
    <xf numFmtId="0" fontId="9" fillId="0" borderId="0" xfId="0" applyFont="1" applyFill="1" applyAlignment="1">
      <alignment horizontal="center"/>
    </xf>
    <xf numFmtId="0" fontId="17" fillId="0" borderId="0" xfId="0" applyFont="1" applyFill="1" applyAlignment="1">
      <alignment horizontal="center"/>
    </xf>
    <xf numFmtId="0" fontId="9" fillId="0" borderId="0" xfId="0" applyFont="1" applyAlignment="1">
      <alignment horizontal="center"/>
    </xf>
    <xf numFmtId="0" fontId="2" fillId="0" borderId="0" xfId="0" applyFont="1" applyAlignment="1">
      <alignment horizontal="center" wrapText="1"/>
    </xf>
    <xf numFmtId="0" fontId="2" fillId="0" borderId="0" xfId="0" applyFont="1" applyAlignment="1">
      <alignment horizontal="center"/>
    </xf>
    <xf numFmtId="0" fontId="16" fillId="0" borderId="0" xfId="0" applyFont="1" applyAlignment="1">
      <alignment horizontal="left"/>
    </xf>
    <xf numFmtId="0" fontId="16" fillId="0" borderId="0" xfId="0" applyFont="1" applyAlignment="1">
      <alignment horizontal="left" indent="1"/>
    </xf>
    <xf numFmtId="0" fontId="13" fillId="0" borderId="0" xfId="0" applyFont="1" applyAlignment="1">
      <alignment horizontal="center"/>
    </xf>
    <xf numFmtId="0" fontId="17" fillId="0" borderId="0" xfId="0" applyFont="1" applyAlignment="1">
      <alignment horizontal="center"/>
    </xf>
    <xf numFmtId="0" fontId="11" fillId="0" borderId="0" xfId="0" applyFont="1" applyAlignment="1">
      <alignment horizontal="center"/>
    </xf>
    <xf numFmtId="0" fontId="14" fillId="0" borderId="0" xfId="0" applyFont="1" applyAlignment="1">
      <alignment horizontal="center"/>
    </xf>
    <xf numFmtId="0" fontId="11" fillId="0" borderId="0" xfId="0" applyFont="1" applyAlignment="1">
      <alignment horizontal="left" wrapText="1" indent="1" shrinkToFit="1"/>
    </xf>
    <xf numFmtId="0" fontId="9" fillId="0" borderId="14" xfId="0" applyFont="1" applyBorder="1" applyAlignment="1">
      <alignment horizontal="center" vertical="center"/>
    </xf>
    <xf numFmtId="0" fontId="4" fillId="2" borderId="0" xfId="0" applyFont="1" applyFill="1" applyAlignment="1">
      <alignment horizontal="center"/>
    </xf>
  </cellXfs>
  <cellStyles count="4">
    <cellStyle name="Milliers" xfId="1" builtinId="3"/>
    <cellStyle name="Monétaire" xfId="2" builtinId="4"/>
    <cellStyle name="Normal" xfId="0" builtinId="0"/>
    <cellStyle name="Normal 2" xfId="3" xr:uid="{6CACE5A0-11AF-4A4A-9F7D-A82182211BEB}"/>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625850"/>
      <color rgb="FF8C83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9" name="Image 8" descr="GC_CHRONIQUE_P2_A_HAUT.jpg">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cstate="print"/>
        <a:stretch>
          <a:fillRect/>
        </a:stretch>
      </xdr:blipFill>
      <xdr:spPr>
        <a:xfrm>
          <a:off x="0" y="0"/>
          <a:ext cx="12108656" cy="334565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B3945934-397F-4963-98B6-7E83156AA4A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235CF63D-EE91-4828-9630-581C22EB557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2:F97"/>
  <sheetViews>
    <sheetView view="pageBreakPreview" topLeftCell="A43" zoomScale="80" zoomScaleNormal="100" zoomScaleSheetLayoutView="80" workbookViewId="0">
      <selection activeCell="E82" sqref="E82"/>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6"/>
      <c r="B21" s="24" t="s">
        <v>26</v>
      </c>
      <c r="C21" s="20"/>
      <c r="D21" s="20"/>
      <c r="E21" s="20"/>
      <c r="F21" s="20"/>
    </row>
    <row r="22" spans="1:6" ht="15" x14ac:dyDescent="0.2">
      <c r="A22" s="16"/>
      <c r="B22" s="25"/>
      <c r="C22" s="20"/>
      <c r="D22" s="20"/>
      <c r="E22" s="20"/>
      <c r="F22" s="20"/>
    </row>
    <row r="23" spans="1:6" ht="15" x14ac:dyDescent="0.2">
      <c r="A23" s="16"/>
      <c r="B23" s="25"/>
      <c r="C23" s="20"/>
      <c r="D23" s="20"/>
      <c r="E23" s="20"/>
      <c r="F23" s="20"/>
    </row>
    <row r="24" spans="1:6" ht="15" x14ac:dyDescent="0.2">
      <c r="A24" s="16"/>
      <c r="B24" s="24" t="s">
        <v>29</v>
      </c>
      <c r="C24" s="20"/>
      <c r="D24" s="20"/>
      <c r="E24" s="20"/>
      <c r="F24" s="20"/>
    </row>
    <row r="25" spans="1:6" ht="15" x14ac:dyDescent="0.2">
      <c r="A25" s="16"/>
      <c r="B25" s="24" t="s">
        <v>30</v>
      </c>
      <c r="C25" s="20"/>
      <c r="D25" s="20"/>
      <c r="E25" s="20"/>
      <c r="F25" s="20"/>
    </row>
    <row r="26" spans="1:6" ht="15" x14ac:dyDescent="0.2">
      <c r="A26" s="16"/>
      <c r="B26" s="25" t="s">
        <v>28</v>
      </c>
      <c r="C26" s="20"/>
      <c r="D26" s="20"/>
      <c r="E26" s="20"/>
      <c r="F26" s="20"/>
    </row>
    <row r="27" spans="1:6" ht="15" x14ac:dyDescent="0.2">
      <c r="A27" s="16"/>
      <c r="B27" s="25" t="s">
        <v>27</v>
      </c>
      <c r="C27" s="20"/>
      <c r="D27" s="20"/>
      <c r="E27" s="20"/>
      <c r="F27" s="20"/>
    </row>
    <row r="28" spans="1:6" x14ac:dyDescent="0.2">
      <c r="A28" s="17"/>
      <c r="B28" s="20"/>
      <c r="C28" s="22"/>
      <c r="D28" s="22"/>
      <c r="E28" s="23"/>
      <c r="F28" s="20"/>
    </row>
    <row r="29" spans="1:6" ht="15" x14ac:dyDescent="0.2">
      <c r="A29" s="16"/>
      <c r="B29" s="22"/>
      <c r="C29" s="22"/>
      <c r="D29" s="26" t="s">
        <v>17</v>
      </c>
      <c r="E29" s="26" t="s">
        <v>31</v>
      </c>
      <c r="F29" s="20"/>
    </row>
    <row r="30" spans="1:6" ht="13.5" thickBot="1" x14ac:dyDescent="0.25">
      <c r="A30" s="18"/>
      <c r="B30" s="18"/>
      <c r="C30" s="18"/>
      <c r="D30" s="18"/>
      <c r="E30" s="18"/>
      <c r="F30" s="19"/>
    </row>
    <row r="31" spans="1:6" s="40" customFormat="1" ht="21.75" customHeight="1" x14ac:dyDescent="0.2">
      <c r="A31" s="82" t="s">
        <v>0</v>
      </c>
      <c r="B31" s="82"/>
      <c r="C31" s="82"/>
      <c r="D31" s="82"/>
      <c r="E31" s="82"/>
      <c r="F31" s="82"/>
    </row>
    <row r="32" spans="1:6" x14ac:dyDescent="0.2">
      <c r="A32" s="16"/>
      <c r="B32" s="17"/>
      <c r="C32" s="16"/>
      <c r="D32" s="16"/>
      <c r="E32" s="16"/>
    </row>
    <row r="33" spans="1:6" ht="14.25" x14ac:dyDescent="0.2">
      <c r="A33" s="20"/>
      <c r="B33" s="21" t="s">
        <v>6</v>
      </c>
      <c r="C33" s="21"/>
      <c r="D33" s="21"/>
      <c r="E33" s="27"/>
      <c r="F33" s="20"/>
    </row>
    <row r="34" spans="1:6" ht="14.25" x14ac:dyDescent="0.2">
      <c r="A34" s="20"/>
      <c r="B34" s="81"/>
      <c r="C34" s="81"/>
      <c r="D34" s="81"/>
      <c r="E34" s="27"/>
      <c r="F34" s="20"/>
    </row>
    <row r="35" spans="1:6" ht="14.25" x14ac:dyDescent="0.2">
      <c r="A35" s="20"/>
      <c r="B35" s="81"/>
      <c r="C35" s="81"/>
      <c r="D35" s="81"/>
      <c r="E35" s="27"/>
      <c r="F35" s="20"/>
    </row>
    <row r="36" spans="1:6" ht="14.25" x14ac:dyDescent="0.2">
      <c r="A36" s="20"/>
      <c r="B36" s="81" t="s">
        <v>34</v>
      </c>
      <c r="C36" s="81"/>
      <c r="D36" s="81"/>
      <c r="E36" s="27"/>
      <c r="F36" s="20"/>
    </row>
    <row r="37" spans="1:6" ht="14.25" x14ac:dyDescent="0.2">
      <c r="A37" s="20"/>
      <c r="B37" s="81"/>
      <c r="C37" s="81"/>
      <c r="D37" s="81"/>
      <c r="E37" s="27"/>
      <c r="F37" s="20"/>
    </row>
    <row r="38" spans="1:6" ht="14.25" x14ac:dyDescent="0.2">
      <c r="A38" s="20"/>
      <c r="B38" s="81"/>
      <c r="C38" s="81"/>
      <c r="D38" s="81"/>
      <c r="E38" s="27"/>
      <c r="F38" s="20"/>
    </row>
    <row r="39" spans="1:6" ht="14.25" x14ac:dyDescent="0.2">
      <c r="A39" s="20"/>
      <c r="B39" s="81" t="s">
        <v>33</v>
      </c>
      <c r="C39" s="81"/>
      <c r="D39" s="81"/>
      <c r="E39" s="27"/>
      <c r="F39" s="20"/>
    </row>
    <row r="40" spans="1:6" ht="14.25" x14ac:dyDescent="0.2">
      <c r="A40" s="20"/>
      <c r="B40" s="81"/>
      <c r="C40" s="81"/>
      <c r="D40" s="81"/>
      <c r="E40" s="27"/>
      <c r="F40" s="20"/>
    </row>
    <row r="41" spans="1:6" ht="13.5" customHeight="1" x14ac:dyDescent="0.2">
      <c r="A41" s="20"/>
      <c r="B41" s="81"/>
      <c r="C41" s="81"/>
      <c r="D41" s="81"/>
      <c r="E41" s="27"/>
      <c r="F41" s="20"/>
    </row>
    <row r="42" spans="1:6" ht="14.25" x14ac:dyDescent="0.2">
      <c r="A42" s="20"/>
      <c r="B42" s="81" t="s">
        <v>32</v>
      </c>
      <c r="C42" s="81"/>
      <c r="D42" s="81"/>
      <c r="E42" s="27"/>
      <c r="F42" s="20"/>
    </row>
    <row r="43" spans="1:6" ht="14.25" x14ac:dyDescent="0.2">
      <c r="A43" s="20"/>
      <c r="B43" s="81"/>
      <c r="C43" s="81"/>
      <c r="D43" s="81"/>
      <c r="E43" s="27"/>
      <c r="F43" s="20"/>
    </row>
    <row r="44" spans="1:6" ht="14.25" x14ac:dyDescent="0.2">
      <c r="A44" s="20"/>
      <c r="B44" s="81"/>
      <c r="C44" s="81"/>
      <c r="D44" s="81"/>
      <c r="E44" s="27"/>
      <c r="F44" s="20"/>
    </row>
    <row r="45" spans="1:6" ht="30" customHeight="1" x14ac:dyDescent="0.2">
      <c r="A45" s="20"/>
      <c r="B45" s="81" t="s">
        <v>35</v>
      </c>
      <c r="C45" s="81"/>
      <c r="D45" s="81"/>
      <c r="E45" s="27"/>
      <c r="F45" s="20"/>
    </row>
    <row r="46" spans="1:6" ht="14.25" x14ac:dyDescent="0.2">
      <c r="A46" s="20"/>
      <c r="B46" s="81"/>
      <c r="C46" s="81"/>
      <c r="D46" s="81"/>
      <c r="E46" s="27"/>
      <c r="F46" s="20"/>
    </row>
    <row r="47" spans="1:6" ht="14.25" x14ac:dyDescent="0.2">
      <c r="A47" s="20"/>
      <c r="B47" s="81"/>
      <c r="C47" s="81"/>
      <c r="D47" s="81"/>
      <c r="E47" s="27"/>
      <c r="F47" s="20"/>
    </row>
    <row r="48" spans="1:6" ht="28.5" customHeight="1" x14ac:dyDescent="0.2">
      <c r="A48" s="20"/>
      <c r="B48" s="81" t="s">
        <v>36</v>
      </c>
      <c r="C48" s="81"/>
      <c r="D48" s="81"/>
      <c r="E48" s="27"/>
      <c r="F48" s="20"/>
    </row>
    <row r="49" spans="1:6" ht="14.25" x14ac:dyDescent="0.2">
      <c r="A49" s="20"/>
      <c r="B49" s="81"/>
      <c r="C49" s="81"/>
      <c r="D49" s="81"/>
      <c r="E49" s="27"/>
      <c r="F49" s="20"/>
    </row>
    <row r="50" spans="1:6" ht="14.25" x14ac:dyDescent="0.2">
      <c r="A50" s="20"/>
      <c r="B50" s="81"/>
      <c r="C50" s="81"/>
      <c r="D50" s="81"/>
      <c r="E50" s="27"/>
      <c r="F50" s="20"/>
    </row>
    <row r="51" spans="1:6" ht="14.25" x14ac:dyDescent="0.2">
      <c r="A51" s="20"/>
      <c r="B51" s="81" t="s">
        <v>37</v>
      </c>
      <c r="C51" s="81"/>
      <c r="D51" s="81"/>
      <c r="E51" s="27"/>
      <c r="F51" s="20"/>
    </row>
    <row r="52" spans="1:6" ht="14.25" x14ac:dyDescent="0.2">
      <c r="A52" s="20"/>
      <c r="B52" s="81"/>
      <c r="C52" s="81"/>
      <c r="D52" s="81"/>
      <c r="E52" s="27"/>
      <c r="F52" s="20"/>
    </row>
    <row r="53" spans="1:6" ht="14.25" x14ac:dyDescent="0.2">
      <c r="A53" s="20"/>
      <c r="B53" s="81"/>
      <c r="C53" s="81"/>
      <c r="D53" s="81"/>
      <c r="E53" s="27"/>
      <c r="F53" s="20"/>
    </row>
    <row r="54" spans="1:6" ht="14.25" x14ac:dyDescent="0.2">
      <c r="A54" s="20"/>
      <c r="B54" s="81"/>
      <c r="C54" s="81"/>
      <c r="D54" s="81"/>
      <c r="E54" s="27"/>
      <c r="F54" s="20"/>
    </row>
    <row r="55" spans="1:6" ht="14.25" x14ac:dyDescent="0.2">
      <c r="A55" s="20"/>
      <c r="B55" s="81"/>
      <c r="C55" s="81"/>
      <c r="D55" s="81"/>
      <c r="E55" s="27"/>
      <c r="F55" s="20"/>
    </row>
    <row r="56" spans="1:6" ht="14.25" x14ac:dyDescent="0.2">
      <c r="A56" s="20"/>
      <c r="B56" s="81"/>
      <c r="C56" s="81"/>
      <c r="D56" s="81"/>
      <c r="E56" s="27"/>
      <c r="F56" s="20"/>
    </row>
    <row r="57" spans="1:6" ht="14.25" x14ac:dyDescent="0.2">
      <c r="A57" s="20"/>
      <c r="B57" s="81"/>
      <c r="C57" s="81"/>
      <c r="D57" s="81"/>
      <c r="E57" s="27"/>
      <c r="F57" s="20"/>
    </row>
    <row r="58" spans="1:6" ht="14.25" x14ac:dyDescent="0.2">
      <c r="A58" s="20"/>
      <c r="B58" s="81"/>
      <c r="C58" s="81"/>
      <c r="D58" s="81"/>
      <c r="E58" s="27"/>
      <c r="F58" s="20"/>
    </row>
    <row r="59" spans="1:6" ht="14.25" x14ac:dyDescent="0.2">
      <c r="A59" s="20"/>
      <c r="B59" s="81"/>
      <c r="C59" s="81"/>
      <c r="D59" s="81"/>
      <c r="E59" s="27"/>
      <c r="F59" s="20"/>
    </row>
    <row r="60" spans="1:6" ht="14.25" x14ac:dyDescent="0.2">
      <c r="A60" s="20"/>
      <c r="B60" s="81"/>
      <c r="C60" s="81"/>
      <c r="D60" s="81"/>
      <c r="E60" s="27"/>
      <c r="F60" s="20"/>
    </row>
    <row r="61" spans="1:6" ht="14.25" x14ac:dyDescent="0.2">
      <c r="A61" s="20"/>
      <c r="B61" s="81"/>
      <c r="C61" s="81"/>
      <c r="D61" s="81"/>
      <c r="E61" s="27"/>
      <c r="F61" s="20"/>
    </row>
    <row r="62" spans="1:6" ht="14.25" x14ac:dyDescent="0.2">
      <c r="A62" s="20"/>
      <c r="B62" s="81"/>
      <c r="C62" s="81"/>
      <c r="D62" s="81"/>
      <c r="E62" s="27"/>
      <c r="F62" s="20"/>
    </row>
    <row r="63" spans="1:6" ht="14.25" x14ac:dyDescent="0.2">
      <c r="A63" s="20"/>
      <c r="B63" s="81"/>
      <c r="C63" s="81"/>
      <c r="D63" s="81"/>
      <c r="E63" s="27"/>
      <c r="F63" s="20"/>
    </row>
    <row r="64" spans="1:6" ht="14.25" x14ac:dyDescent="0.2">
      <c r="A64" s="20"/>
      <c r="B64" s="81"/>
      <c r="C64" s="81"/>
      <c r="D64" s="81"/>
      <c r="E64" s="27"/>
      <c r="F64" s="20"/>
    </row>
    <row r="65" spans="1:6" ht="14.25" x14ac:dyDescent="0.2">
      <c r="A65" s="20"/>
      <c r="B65" s="81"/>
      <c r="C65" s="81"/>
      <c r="D65" s="81"/>
      <c r="E65" s="27"/>
      <c r="F65" s="20"/>
    </row>
    <row r="66" spans="1:6" ht="14.25" x14ac:dyDescent="0.2">
      <c r="A66" s="20"/>
      <c r="B66" s="81"/>
      <c r="C66" s="81"/>
      <c r="D66" s="81"/>
      <c r="E66" s="27"/>
      <c r="F66" s="20"/>
    </row>
    <row r="67" spans="1:6" ht="14.25" x14ac:dyDescent="0.2">
      <c r="A67" s="20"/>
      <c r="B67" s="81"/>
      <c r="C67" s="81"/>
      <c r="D67" s="81"/>
      <c r="E67" s="27"/>
      <c r="F67" s="20"/>
    </row>
    <row r="68" spans="1:6" ht="14.25" x14ac:dyDescent="0.2">
      <c r="A68" s="20"/>
      <c r="B68" s="81"/>
      <c r="C68" s="81"/>
      <c r="D68" s="81"/>
      <c r="E68" s="27"/>
      <c r="F68" s="20"/>
    </row>
    <row r="69" spans="1:6" ht="14.25" x14ac:dyDescent="0.2">
      <c r="A69" s="20"/>
      <c r="B69" s="81"/>
      <c r="C69" s="81"/>
      <c r="D69" s="81"/>
      <c r="E69" s="27"/>
      <c r="F69" s="20"/>
    </row>
    <row r="70" spans="1:6" ht="14.25" x14ac:dyDescent="0.2">
      <c r="A70" s="20"/>
      <c r="B70" s="81"/>
      <c r="C70" s="81"/>
      <c r="D70" s="81"/>
      <c r="E70" s="27"/>
      <c r="F70" s="20"/>
    </row>
    <row r="71" spans="1:6" ht="14.25" x14ac:dyDescent="0.2">
      <c r="A71" s="20"/>
      <c r="B71" s="81"/>
      <c r="C71" s="81"/>
      <c r="D71" s="81"/>
      <c r="E71" s="27"/>
      <c r="F71" s="20"/>
    </row>
    <row r="72" spans="1:6" ht="14.25" x14ac:dyDescent="0.2">
      <c r="A72" s="20"/>
      <c r="B72" s="81"/>
      <c r="C72" s="81"/>
      <c r="D72" s="81"/>
      <c r="E72" s="27"/>
      <c r="F72" s="20"/>
    </row>
    <row r="73" spans="1:6" ht="13.5" customHeight="1" x14ac:dyDescent="0.2">
      <c r="A73" s="20"/>
      <c r="B73" s="81"/>
      <c r="C73" s="81"/>
      <c r="D73" s="81"/>
      <c r="E73" s="27"/>
      <c r="F73" s="20"/>
    </row>
    <row r="74" spans="1:6" ht="13.5" customHeight="1" x14ac:dyDescent="0.2">
      <c r="A74" s="20"/>
      <c r="B74" s="24" t="s">
        <v>21</v>
      </c>
      <c r="C74" s="25"/>
      <c r="D74" s="25"/>
      <c r="E74" s="28">
        <f>13*175</f>
        <v>2275</v>
      </c>
      <c r="F74" s="20"/>
    </row>
    <row r="75" spans="1:6" ht="13.5" customHeight="1" x14ac:dyDescent="0.2">
      <c r="A75" s="20"/>
      <c r="B75" s="33" t="s">
        <v>18</v>
      </c>
      <c r="C75" s="25"/>
      <c r="D75" s="25"/>
      <c r="E75" s="29">
        <v>0</v>
      </c>
      <c r="F75" s="20"/>
    </row>
    <row r="76" spans="1:6" ht="13.5" customHeight="1" x14ac:dyDescent="0.2">
      <c r="A76" s="20"/>
      <c r="B76" s="33" t="s">
        <v>19</v>
      </c>
      <c r="C76" s="25"/>
      <c r="D76" s="25"/>
      <c r="E76" s="29">
        <v>0</v>
      </c>
      <c r="F76" s="20"/>
    </row>
    <row r="77" spans="1:6" ht="13.5" customHeight="1" x14ac:dyDescent="0.2">
      <c r="A77" s="20"/>
      <c r="B77" s="24" t="s">
        <v>20</v>
      </c>
      <c r="C77" s="25"/>
      <c r="D77" s="25"/>
      <c r="E77" s="28">
        <f>SUM(E74:E76)</f>
        <v>2275</v>
      </c>
      <c r="F77" s="20"/>
    </row>
    <row r="78" spans="1:6" ht="13.5" customHeight="1" x14ac:dyDescent="0.2">
      <c r="A78" s="20"/>
      <c r="B78" s="25" t="s">
        <v>5</v>
      </c>
      <c r="C78" s="30">
        <v>0.05</v>
      </c>
      <c r="D78" s="25"/>
      <c r="E78" s="34">
        <f>ROUND(E77*C78,2)</f>
        <v>113.75</v>
      </c>
      <c r="F78" s="20"/>
    </row>
    <row r="79" spans="1:6" ht="13.5" customHeight="1" x14ac:dyDescent="0.2">
      <c r="A79" s="20"/>
      <c r="B79" s="25" t="s">
        <v>4</v>
      </c>
      <c r="C79" s="30">
        <v>7.4999999999999997E-2</v>
      </c>
      <c r="D79" s="25"/>
      <c r="E79" s="35">
        <f>ROUND((E77+E78)*C79,2)</f>
        <v>179.16</v>
      </c>
      <c r="F79" s="20"/>
    </row>
    <row r="80" spans="1:6" ht="13.5" customHeight="1" x14ac:dyDescent="0.2">
      <c r="A80" s="20"/>
      <c r="B80" s="25"/>
      <c r="C80" s="25"/>
      <c r="D80" s="25"/>
      <c r="E80" s="31"/>
      <c r="F80" s="20"/>
    </row>
    <row r="81" spans="1:6" ht="16.5" customHeight="1" thickBot="1" x14ac:dyDescent="0.25">
      <c r="A81" s="20"/>
      <c r="B81" s="24" t="s">
        <v>22</v>
      </c>
      <c r="C81" s="25"/>
      <c r="D81" s="25"/>
      <c r="E81" s="32">
        <f>SUM(E77:E79)</f>
        <v>2567.91</v>
      </c>
      <c r="F81" s="20"/>
    </row>
    <row r="82" spans="1:6" ht="15.75" thickTop="1" x14ac:dyDescent="0.2">
      <c r="A82" s="20"/>
      <c r="B82" s="88"/>
      <c r="C82" s="88"/>
      <c r="D82" s="88"/>
      <c r="E82" s="36"/>
      <c r="F82" s="20"/>
    </row>
    <row r="83" spans="1:6" ht="15" x14ac:dyDescent="0.2">
      <c r="A83" s="20"/>
      <c r="B83" s="87" t="s">
        <v>24</v>
      </c>
      <c r="C83" s="87"/>
      <c r="D83" s="87"/>
      <c r="E83" s="36">
        <v>0</v>
      </c>
      <c r="F83" s="20"/>
    </row>
    <row r="84" spans="1:6" ht="15" x14ac:dyDescent="0.2">
      <c r="A84" s="20"/>
      <c r="B84" s="88"/>
      <c r="C84" s="88"/>
      <c r="D84" s="88"/>
      <c r="E84" s="36"/>
      <c r="F84" s="20"/>
    </row>
    <row r="85" spans="1:6" ht="19.5" customHeight="1" x14ac:dyDescent="0.2">
      <c r="A85" s="20"/>
      <c r="B85" s="37" t="s">
        <v>23</v>
      </c>
      <c r="C85" s="38"/>
      <c r="D85" s="38"/>
      <c r="E85" s="39">
        <f>E81-E83</f>
        <v>2567.91</v>
      </c>
      <c r="F85" s="20"/>
    </row>
    <row r="86" spans="1:6" ht="13.5" customHeight="1" x14ac:dyDescent="0.2">
      <c r="A86" s="20"/>
      <c r="B86" s="20"/>
      <c r="C86" s="20"/>
      <c r="D86" s="20"/>
      <c r="E86" s="20"/>
      <c r="F86" s="20"/>
    </row>
    <row r="87" spans="1:6" x14ac:dyDescent="0.2">
      <c r="A87" s="20"/>
      <c r="B87" s="20"/>
      <c r="C87" s="20"/>
      <c r="D87" s="20"/>
      <c r="E87" s="20"/>
      <c r="F87" s="20"/>
    </row>
    <row r="88" spans="1:6" x14ac:dyDescent="0.2">
      <c r="A88" s="20"/>
      <c r="B88" s="85"/>
      <c r="C88" s="85"/>
      <c r="D88" s="85"/>
      <c r="E88" s="85"/>
      <c r="F88" s="20"/>
    </row>
    <row r="89" spans="1:6" ht="14.25" x14ac:dyDescent="0.2">
      <c r="A89" s="91" t="s">
        <v>25</v>
      </c>
      <c r="B89" s="91"/>
      <c r="C89" s="91"/>
      <c r="D89" s="91"/>
      <c r="E89" s="91"/>
      <c r="F89" s="91"/>
    </row>
    <row r="90" spans="1:6" ht="14.25" x14ac:dyDescent="0.2">
      <c r="A90" s="89" t="s">
        <v>7</v>
      </c>
      <c r="B90" s="89"/>
      <c r="C90" s="89"/>
      <c r="D90" s="89"/>
      <c r="E90" s="89"/>
      <c r="F90" s="89"/>
    </row>
    <row r="91" spans="1:6" x14ac:dyDescent="0.2">
      <c r="A91" s="20"/>
      <c r="B91" s="20"/>
      <c r="C91" s="20"/>
      <c r="D91" s="20"/>
      <c r="E91" s="20"/>
      <c r="F91" s="20"/>
    </row>
    <row r="92" spans="1:6" x14ac:dyDescent="0.2">
      <c r="A92" s="20"/>
      <c r="B92" s="86"/>
      <c r="C92" s="86"/>
      <c r="D92" s="86"/>
      <c r="E92" s="86"/>
      <c r="F92" s="20"/>
    </row>
    <row r="93" spans="1:6" ht="15" x14ac:dyDescent="0.2">
      <c r="A93" s="90" t="s">
        <v>8</v>
      </c>
      <c r="B93" s="90"/>
      <c r="C93" s="90"/>
      <c r="D93" s="90"/>
      <c r="E93" s="90"/>
      <c r="F93" s="90"/>
    </row>
    <row r="95" spans="1:6" ht="39.75" customHeight="1" x14ac:dyDescent="0.2">
      <c r="B95" s="83"/>
      <c r="C95" s="84"/>
      <c r="D95" s="84"/>
    </row>
    <row r="96" spans="1:6" ht="13.5" customHeight="1" x14ac:dyDescent="0.2"/>
    <row r="97" spans="2:4" x14ac:dyDescent="0.2">
      <c r="B97" s="15"/>
      <c r="C97" s="15"/>
      <c r="D97" s="15"/>
    </row>
  </sheetData>
  <mergeCells count="50">
    <mergeCell ref="A90:F90"/>
    <mergeCell ref="A93:F93"/>
    <mergeCell ref="A89:F89"/>
    <mergeCell ref="B34:D34"/>
    <mergeCell ref="B35:D35"/>
    <mergeCell ref="B69:D69"/>
    <mergeCell ref="B70:D70"/>
    <mergeCell ref="B71:D71"/>
    <mergeCell ref="B72:D72"/>
    <mergeCell ref="B73:D73"/>
    <mergeCell ref="B64:D64"/>
    <mergeCell ref="B65:D65"/>
    <mergeCell ref="B66:D66"/>
    <mergeCell ref="B67:D67"/>
    <mergeCell ref="B68:D68"/>
    <mergeCell ref="B59:D59"/>
    <mergeCell ref="B60:D60"/>
    <mergeCell ref="B61:D61"/>
    <mergeCell ref="B62:D62"/>
    <mergeCell ref="B63:D63"/>
    <mergeCell ref="B82:D82"/>
    <mergeCell ref="B52:D52"/>
    <mergeCell ref="B53:D53"/>
    <mergeCell ref="B54:D54"/>
    <mergeCell ref="B55:D55"/>
    <mergeCell ref="B56:D56"/>
    <mergeCell ref="B95:D95"/>
    <mergeCell ref="B88:E88"/>
    <mergeCell ref="B92:E92"/>
    <mergeCell ref="B36:D36"/>
    <mergeCell ref="B37:D37"/>
    <mergeCell ref="B38:D38"/>
    <mergeCell ref="B39:D39"/>
    <mergeCell ref="B40:D40"/>
    <mergeCell ref="B41:D41"/>
    <mergeCell ref="B42:D42"/>
    <mergeCell ref="B43:D43"/>
    <mergeCell ref="B44:D44"/>
    <mergeCell ref="B83:D83"/>
    <mergeCell ref="B84:D84"/>
    <mergeCell ref="B57:D57"/>
    <mergeCell ref="B58:D58"/>
    <mergeCell ref="B48:D48"/>
    <mergeCell ref="B49:D49"/>
    <mergeCell ref="B50:D50"/>
    <mergeCell ref="B51:D51"/>
    <mergeCell ref="A31:F31"/>
    <mergeCell ref="B45:D45"/>
    <mergeCell ref="B46:D46"/>
    <mergeCell ref="B47:D47"/>
  </mergeCells>
  <phoneticPr fontId="0" type="noConversion"/>
  <dataValidations count="1">
    <dataValidation type="list" allowBlank="1" showInputMessage="1" showErrorMessage="1" sqref="B82:B84 B34:B73 B12:B20" xr:uid="{00000000-0002-0000-0000-000000000000}">
      <formula1>Liste_Activités</formula1>
    </dataValidation>
  </dataValidations>
  <pageMargins left="0" right="0" top="0" bottom="0" header="0" footer="0"/>
  <pageSetup paperSize="122" scale="45" orientation="portrait" horizontalDpi="1200" verticalDpi="1200" r:id="rId1"/>
  <headerFooter scaleWithDoc="0"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B17A5-9952-4154-8C46-6577C4465638}">
  <sheetPr>
    <pageSetUpPr fitToPage="1"/>
  </sheetPr>
  <dimension ref="A12:F92"/>
  <sheetViews>
    <sheetView tabSelected="1" view="pageBreakPreview" zoomScale="80" zoomScaleNormal="100" zoomScaleSheetLayoutView="80" workbookViewId="0">
      <selection activeCell="F53" sqref="F53"/>
    </sheetView>
  </sheetViews>
  <sheetFormatPr baseColWidth="10" defaultRowHeight="12.75" x14ac:dyDescent="0.2"/>
  <cols>
    <col min="1" max="1" width="5.140625" style="44" customWidth="1"/>
    <col min="2" max="2" width="120" style="44" customWidth="1"/>
    <col min="3" max="3" width="11.5703125" style="44" customWidth="1"/>
    <col min="4" max="4" width="17.5703125" style="44" customWidth="1"/>
    <col min="5" max="5" width="17.7109375" style="44" customWidth="1"/>
    <col min="6" max="6" width="10.5703125" style="44" customWidth="1"/>
    <col min="7" max="16384" width="11.42578125" style="44"/>
  </cols>
  <sheetData>
    <row r="12" spans="2:5" x14ac:dyDescent="0.2">
      <c r="B12" s="43"/>
      <c r="E12" s="45"/>
    </row>
    <row r="13" spans="2:5" x14ac:dyDescent="0.2">
      <c r="B13" s="43"/>
      <c r="E13" s="45"/>
    </row>
    <row r="14" spans="2:5" x14ac:dyDescent="0.2">
      <c r="B14" s="43"/>
      <c r="E14" s="45"/>
    </row>
    <row r="15" spans="2:5" x14ac:dyDescent="0.2">
      <c r="B15" s="43"/>
      <c r="E15" s="45"/>
    </row>
    <row r="16" spans="2:5" x14ac:dyDescent="0.2">
      <c r="B16" s="43"/>
      <c r="E16" s="45"/>
    </row>
    <row r="17" spans="1:6" x14ac:dyDescent="0.2">
      <c r="B17" s="43"/>
      <c r="E17" s="45"/>
    </row>
    <row r="18" spans="1:6" x14ac:dyDescent="0.2">
      <c r="B18" s="43"/>
      <c r="E18" s="45"/>
    </row>
    <row r="19" spans="1:6" x14ac:dyDescent="0.2">
      <c r="B19" s="43"/>
      <c r="E19" s="45"/>
    </row>
    <row r="20" spans="1:6" x14ac:dyDescent="0.2">
      <c r="B20" s="43"/>
      <c r="E20" s="45"/>
    </row>
    <row r="21" spans="1:6" ht="15" x14ac:dyDescent="0.2">
      <c r="A21" s="46"/>
      <c r="B21" s="47" t="s">
        <v>104</v>
      </c>
      <c r="C21" s="48"/>
      <c r="D21" s="48"/>
      <c r="E21" s="48"/>
      <c r="F21" s="48"/>
    </row>
    <row r="22" spans="1:6" ht="15" x14ac:dyDescent="0.2">
      <c r="A22" s="46"/>
      <c r="B22" s="49"/>
      <c r="C22" s="48"/>
      <c r="D22" s="48"/>
      <c r="E22" s="48"/>
      <c r="F22" s="48"/>
    </row>
    <row r="23" spans="1:6" ht="15" x14ac:dyDescent="0.2">
      <c r="A23" s="46"/>
      <c r="B23" s="49"/>
      <c r="C23" s="48"/>
      <c r="D23" s="48"/>
      <c r="E23" s="48"/>
      <c r="F23" s="48"/>
    </row>
    <row r="24" spans="1:6" ht="15" x14ac:dyDescent="0.2">
      <c r="A24" s="46"/>
      <c r="B24" s="47"/>
      <c r="C24" s="48"/>
      <c r="D24" s="48"/>
      <c r="E24" s="48"/>
      <c r="F24" s="48"/>
    </row>
    <row r="25" spans="1:6" ht="15" x14ac:dyDescent="0.2">
      <c r="A25" s="46"/>
      <c r="B25" s="47" t="s">
        <v>95</v>
      </c>
      <c r="C25" s="48"/>
      <c r="D25" s="48"/>
      <c r="E25" s="48"/>
      <c r="F25" s="48"/>
    </row>
    <row r="26" spans="1:6" ht="33.75" customHeight="1" x14ac:dyDescent="0.2">
      <c r="A26" s="46"/>
      <c r="B26" s="80" t="s">
        <v>96</v>
      </c>
      <c r="C26" s="48"/>
      <c r="D26" s="48"/>
      <c r="E26" s="48"/>
      <c r="F26" s="48"/>
    </row>
    <row r="27" spans="1:6" x14ac:dyDescent="0.2">
      <c r="A27" s="50"/>
      <c r="B27" s="48"/>
      <c r="C27" s="51"/>
      <c r="D27" s="51"/>
      <c r="E27" s="52"/>
      <c r="F27" s="48"/>
    </row>
    <row r="28" spans="1:6" ht="15" x14ac:dyDescent="0.2">
      <c r="A28" s="46"/>
      <c r="B28" s="51"/>
      <c r="C28" s="51"/>
      <c r="D28" s="53" t="s">
        <v>17</v>
      </c>
      <c r="E28" s="53" t="s">
        <v>105</v>
      </c>
      <c r="F28" s="48"/>
    </row>
    <row r="29" spans="1:6" ht="13.5" thickBot="1" x14ac:dyDescent="0.25">
      <c r="A29" s="54"/>
      <c r="B29" s="54"/>
      <c r="C29" s="54"/>
      <c r="D29" s="54"/>
      <c r="E29" s="54"/>
      <c r="F29" s="55"/>
    </row>
    <row r="30" spans="1:6" s="56" customFormat="1" ht="21.75" customHeight="1" x14ac:dyDescent="0.2">
      <c r="A30" s="102" t="s">
        <v>0</v>
      </c>
      <c r="B30" s="102"/>
      <c r="C30" s="102"/>
      <c r="D30" s="102"/>
      <c r="E30" s="102"/>
      <c r="F30" s="102"/>
    </row>
    <row r="31" spans="1:6" x14ac:dyDescent="0.2">
      <c r="A31" s="46"/>
      <c r="B31" s="50"/>
      <c r="C31" s="46"/>
      <c r="D31" s="46"/>
      <c r="E31" s="46"/>
    </row>
    <row r="32" spans="1:6" ht="14.25" x14ac:dyDescent="0.2">
      <c r="A32" s="48"/>
      <c r="B32" s="57" t="s">
        <v>6</v>
      </c>
      <c r="C32" s="57"/>
      <c r="D32" s="57"/>
      <c r="E32" s="58"/>
      <c r="F32" s="48"/>
    </row>
    <row r="33" spans="1:6" ht="14.25" x14ac:dyDescent="0.2">
      <c r="A33" s="48"/>
      <c r="B33" s="101"/>
      <c r="C33" s="101"/>
      <c r="D33" s="101"/>
      <c r="E33" s="58"/>
      <c r="F33" s="48"/>
    </row>
    <row r="34" spans="1:6" ht="14.25" x14ac:dyDescent="0.2">
      <c r="A34" s="48"/>
      <c r="B34" s="101"/>
      <c r="C34" s="101"/>
      <c r="D34" s="101"/>
      <c r="E34" s="58"/>
      <c r="F34" s="48"/>
    </row>
    <row r="35" spans="1:6" ht="14.25" x14ac:dyDescent="0.2">
      <c r="A35" s="48"/>
      <c r="B35" s="101" t="s">
        <v>106</v>
      </c>
      <c r="C35" s="101"/>
      <c r="D35" s="101"/>
      <c r="E35" s="58"/>
      <c r="F35" s="48"/>
    </row>
    <row r="36" spans="1:6" ht="14.25" x14ac:dyDescent="0.2">
      <c r="A36" s="48"/>
      <c r="B36" s="101"/>
      <c r="C36" s="101"/>
      <c r="D36" s="101"/>
      <c r="E36" s="58"/>
      <c r="F36" s="48"/>
    </row>
    <row r="37" spans="1:6" ht="14.25" x14ac:dyDescent="0.2">
      <c r="A37" s="48"/>
      <c r="B37" s="101" t="s">
        <v>107</v>
      </c>
      <c r="C37" s="101"/>
      <c r="D37" s="101"/>
      <c r="E37" s="58"/>
      <c r="F37" s="48"/>
    </row>
    <row r="38" spans="1:6" ht="14.25" x14ac:dyDescent="0.2">
      <c r="A38" s="48"/>
      <c r="B38" s="101"/>
      <c r="C38" s="101"/>
      <c r="D38" s="101"/>
      <c r="E38" s="58"/>
      <c r="F38" s="48"/>
    </row>
    <row r="39" spans="1:6" ht="14.25" x14ac:dyDescent="0.2">
      <c r="A39" s="48"/>
      <c r="B39" s="101" t="s">
        <v>108</v>
      </c>
      <c r="C39" s="101"/>
      <c r="D39" s="101"/>
      <c r="E39" s="58"/>
      <c r="F39" s="48"/>
    </row>
    <row r="40" spans="1:6" ht="14.25" x14ac:dyDescent="0.2">
      <c r="A40" s="48"/>
      <c r="B40" s="101"/>
      <c r="C40" s="101"/>
      <c r="D40" s="101"/>
      <c r="E40" s="58"/>
      <c r="F40" s="48"/>
    </row>
    <row r="41" spans="1:6" ht="14.25" x14ac:dyDescent="0.2">
      <c r="A41" s="48"/>
      <c r="B41" s="101" t="s">
        <v>114</v>
      </c>
      <c r="C41" s="101"/>
      <c r="D41" s="101"/>
      <c r="E41" s="58"/>
      <c r="F41" s="48"/>
    </row>
    <row r="42" spans="1:6" ht="14.25" x14ac:dyDescent="0.2">
      <c r="A42" s="48"/>
      <c r="B42" s="101"/>
      <c r="C42" s="101"/>
      <c r="D42" s="101"/>
      <c r="E42" s="58"/>
      <c r="F42" s="48"/>
    </row>
    <row r="43" spans="1:6" ht="14.25" x14ac:dyDescent="0.2">
      <c r="A43" s="48"/>
      <c r="B43" s="101"/>
      <c r="C43" s="101"/>
      <c r="D43" s="101"/>
      <c r="E43" s="58"/>
      <c r="F43" s="48"/>
    </row>
    <row r="44" spans="1:6" ht="14.25" x14ac:dyDescent="0.2">
      <c r="A44" s="48"/>
      <c r="B44" s="101"/>
      <c r="C44" s="101"/>
      <c r="D44" s="101"/>
      <c r="E44" s="58"/>
      <c r="F44" s="48"/>
    </row>
    <row r="45" spans="1:6" ht="14.25" x14ac:dyDescent="0.2">
      <c r="A45" s="48"/>
      <c r="B45" s="101"/>
      <c r="C45" s="101"/>
      <c r="D45" s="101"/>
      <c r="E45" s="58"/>
      <c r="F45" s="48"/>
    </row>
    <row r="46" spans="1:6" ht="14.25" x14ac:dyDescent="0.2">
      <c r="A46" s="48"/>
      <c r="B46" s="101"/>
      <c r="C46" s="101"/>
      <c r="D46" s="101"/>
      <c r="E46" s="58"/>
      <c r="F46" s="48"/>
    </row>
    <row r="47" spans="1:6" ht="14.25" x14ac:dyDescent="0.2">
      <c r="A47" s="48"/>
      <c r="B47" s="101"/>
      <c r="C47" s="101"/>
      <c r="D47" s="101"/>
      <c r="E47" s="58"/>
      <c r="F47" s="48"/>
    </row>
    <row r="48" spans="1:6" ht="14.25" x14ac:dyDescent="0.2">
      <c r="A48" s="48"/>
      <c r="B48" s="101"/>
      <c r="C48" s="101"/>
      <c r="D48" s="101"/>
      <c r="E48" s="58"/>
      <c r="F48" s="48"/>
    </row>
    <row r="49" spans="1:6" ht="14.25" x14ac:dyDescent="0.2">
      <c r="A49" s="48"/>
      <c r="B49" s="101"/>
      <c r="C49" s="101"/>
      <c r="D49" s="101"/>
      <c r="E49" s="58"/>
      <c r="F49" s="48"/>
    </row>
    <row r="50" spans="1:6" ht="14.25" x14ac:dyDescent="0.2">
      <c r="A50" s="48"/>
      <c r="B50" s="101"/>
      <c r="C50" s="101"/>
      <c r="D50" s="101"/>
      <c r="E50" s="58"/>
      <c r="F50" s="48"/>
    </row>
    <row r="51" spans="1:6" ht="14.25" x14ac:dyDescent="0.2">
      <c r="A51" s="48"/>
      <c r="B51" s="101"/>
      <c r="C51" s="101"/>
      <c r="D51" s="101"/>
      <c r="E51" s="58"/>
      <c r="F51" s="48"/>
    </row>
    <row r="52" spans="1:6" ht="14.25" x14ac:dyDescent="0.2">
      <c r="A52" s="48"/>
      <c r="B52" s="101"/>
      <c r="C52" s="101"/>
      <c r="D52" s="101"/>
      <c r="E52" s="58"/>
      <c r="F52" s="48"/>
    </row>
    <row r="53" spans="1:6" ht="14.25" x14ac:dyDescent="0.2">
      <c r="A53" s="48"/>
      <c r="B53" s="101"/>
      <c r="C53" s="101"/>
      <c r="D53" s="101"/>
      <c r="E53" s="58"/>
      <c r="F53" s="48"/>
    </row>
    <row r="54" spans="1:6" ht="14.25" x14ac:dyDescent="0.2">
      <c r="A54" s="48"/>
      <c r="B54" s="101"/>
      <c r="C54" s="101"/>
      <c r="D54" s="101"/>
      <c r="E54" s="58"/>
      <c r="F54" s="48"/>
    </row>
    <row r="55" spans="1:6" ht="14.25" x14ac:dyDescent="0.2">
      <c r="A55" s="48"/>
      <c r="B55" s="101"/>
      <c r="C55" s="101"/>
      <c r="D55" s="101"/>
      <c r="E55" s="58"/>
      <c r="F55" s="48"/>
    </row>
    <row r="56" spans="1:6" ht="14.25" x14ac:dyDescent="0.2">
      <c r="A56" s="48"/>
      <c r="B56" s="101"/>
      <c r="C56" s="101"/>
      <c r="D56" s="101"/>
      <c r="E56" s="58"/>
      <c r="F56" s="48"/>
    </row>
    <row r="57" spans="1:6" ht="14.25" x14ac:dyDescent="0.2">
      <c r="A57" s="48"/>
      <c r="B57" s="101"/>
      <c r="C57" s="101"/>
      <c r="D57" s="101"/>
      <c r="E57" s="58"/>
      <c r="F57" s="48"/>
    </row>
    <row r="58" spans="1:6" ht="14.25" x14ac:dyDescent="0.2">
      <c r="A58" s="48"/>
      <c r="B58" s="101"/>
      <c r="C58" s="101"/>
      <c r="D58" s="101"/>
      <c r="E58" s="58"/>
      <c r="F58" s="48"/>
    </row>
    <row r="59" spans="1:6" ht="14.25" x14ac:dyDescent="0.2">
      <c r="A59" s="48"/>
      <c r="B59" s="101"/>
      <c r="C59" s="101"/>
      <c r="D59" s="101"/>
      <c r="E59" s="58"/>
      <c r="F59" s="48"/>
    </row>
    <row r="60" spans="1:6" ht="14.25" x14ac:dyDescent="0.2">
      <c r="A60" s="48"/>
      <c r="B60" s="101"/>
      <c r="C60" s="101"/>
      <c r="D60" s="101"/>
      <c r="E60" s="58"/>
      <c r="F60" s="48"/>
    </row>
    <row r="61" spans="1:6" ht="14.25" x14ac:dyDescent="0.2">
      <c r="A61" s="48"/>
      <c r="B61" s="101"/>
      <c r="C61" s="101"/>
      <c r="D61" s="101"/>
      <c r="E61" s="58"/>
      <c r="F61" s="48"/>
    </row>
    <row r="62" spans="1:6" ht="14.25" x14ac:dyDescent="0.2">
      <c r="A62" s="48"/>
      <c r="B62" s="101"/>
      <c r="C62" s="101"/>
      <c r="D62" s="101"/>
      <c r="E62" s="58"/>
      <c r="F62" s="48"/>
    </row>
    <row r="63" spans="1:6" ht="14.25" x14ac:dyDescent="0.2">
      <c r="A63" s="48"/>
      <c r="B63" s="101"/>
      <c r="C63" s="101"/>
      <c r="D63" s="101"/>
      <c r="E63" s="58"/>
      <c r="F63" s="48"/>
    </row>
    <row r="64" spans="1:6" ht="14.25" x14ac:dyDescent="0.2">
      <c r="A64" s="48"/>
      <c r="B64" s="101"/>
      <c r="C64" s="101"/>
      <c r="D64" s="101"/>
      <c r="E64" s="58"/>
      <c r="F64" s="48"/>
    </row>
    <row r="65" spans="1:6" s="63" customFormat="1" ht="14.25" x14ac:dyDescent="0.2">
      <c r="A65" s="59"/>
      <c r="B65" s="60"/>
      <c r="C65" s="61" t="s">
        <v>84</v>
      </c>
      <c r="D65" s="61" t="s">
        <v>85</v>
      </c>
      <c r="E65" s="62"/>
      <c r="F65" s="59"/>
    </row>
    <row r="66" spans="1:6" s="63" customFormat="1" ht="14.25" x14ac:dyDescent="0.2">
      <c r="A66" s="59"/>
      <c r="B66" s="60"/>
      <c r="C66" s="64">
        <v>4</v>
      </c>
      <c r="D66" s="65">
        <v>325</v>
      </c>
      <c r="E66" s="62"/>
      <c r="F66" s="59"/>
    </row>
    <row r="67" spans="1:6" ht="14.25" x14ac:dyDescent="0.2">
      <c r="A67" s="48"/>
      <c r="B67" s="101"/>
      <c r="C67" s="101"/>
      <c r="D67" s="101"/>
      <c r="E67" s="58"/>
      <c r="F67" s="48"/>
    </row>
    <row r="68" spans="1:6" ht="13.5" customHeight="1" x14ac:dyDescent="0.2">
      <c r="A68" s="48"/>
      <c r="B68" s="101"/>
      <c r="C68" s="101"/>
      <c r="D68" s="101"/>
      <c r="E68" s="58"/>
      <c r="F68" s="48"/>
    </row>
    <row r="69" spans="1:6" ht="13.5" customHeight="1" x14ac:dyDescent="0.2">
      <c r="A69" s="48"/>
      <c r="B69" s="47" t="s">
        <v>21</v>
      </c>
      <c r="C69" s="49"/>
      <c r="D69" s="49"/>
      <c r="E69" s="66">
        <f>D66*C66</f>
        <v>1300</v>
      </c>
      <c r="F69" s="48"/>
    </row>
    <row r="70" spans="1:6" ht="13.5" customHeight="1" x14ac:dyDescent="0.2">
      <c r="A70" s="48"/>
      <c r="B70" s="67" t="s">
        <v>18</v>
      </c>
      <c r="C70" s="49"/>
      <c r="D70" s="49"/>
      <c r="E70" s="68">
        <v>0</v>
      </c>
      <c r="F70" s="48"/>
    </row>
    <row r="71" spans="1:6" ht="13.5" customHeight="1" x14ac:dyDescent="0.2">
      <c r="A71" s="48"/>
      <c r="B71" s="67" t="s">
        <v>103</v>
      </c>
      <c r="C71" s="49"/>
      <c r="D71" s="49"/>
      <c r="E71" s="68">
        <v>0</v>
      </c>
      <c r="F71" s="48"/>
    </row>
    <row r="72" spans="1:6" ht="13.5" customHeight="1" x14ac:dyDescent="0.2">
      <c r="A72" s="48"/>
      <c r="B72" s="47" t="s">
        <v>20</v>
      </c>
      <c r="C72" s="49"/>
      <c r="D72" s="49"/>
      <c r="E72" s="66">
        <f>SUM(E69:E71)</f>
        <v>1300</v>
      </c>
      <c r="F72" s="48"/>
    </row>
    <row r="73" spans="1:6" ht="13.5" customHeight="1" x14ac:dyDescent="0.2">
      <c r="A73" s="48"/>
      <c r="B73" s="49" t="s">
        <v>5</v>
      </c>
      <c r="C73" s="69">
        <v>0.05</v>
      </c>
      <c r="D73" s="49"/>
      <c r="E73" s="70">
        <f>ROUND(E72*C73,2)</f>
        <v>65</v>
      </c>
      <c r="F73" s="48"/>
    </row>
    <row r="74" spans="1:6" ht="13.5" customHeight="1" x14ac:dyDescent="0.2">
      <c r="A74" s="48"/>
      <c r="B74" s="49" t="s">
        <v>4</v>
      </c>
      <c r="C74" s="71">
        <v>9.9750000000000005E-2</v>
      </c>
      <c r="D74" s="49"/>
      <c r="E74" s="72">
        <f>ROUND(E72*C74,2)</f>
        <v>129.68</v>
      </c>
      <c r="F74" s="48"/>
    </row>
    <row r="75" spans="1:6" ht="13.5" customHeight="1" x14ac:dyDescent="0.2">
      <c r="A75" s="48"/>
      <c r="B75" s="49"/>
      <c r="C75" s="49"/>
      <c r="D75" s="49"/>
      <c r="E75" s="73"/>
      <c r="F75" s="48"/>
    </row>
    <row r="76" spans="1:6" ht="16.5" customHeight="1" thickBot="1" x14ac:dyDescent="0.25">
      <c r="A76" s="48"/>
      <c r="B76" s="47" t="s">
        <v>22</v>
      </c>
      <c r="C76" s="49"/>
      <c r="D76" s="49"/>
      <c r="E76" s="74">
        <f>SUM(E72:E74)</f>
        <v>1494.68</v>
      </c>
      <c r="F76" s="48"/>
    </row>
    <row r="77" spans="1:6" ht="15.75" thickTop="1" x14ac:dyDescent="0.2">
      <c r="A77" s="48"/>
      <c r="B77" s="96"/>
      <c r="C77" s="96"/>
      <c r="D77" s="96"/>
      <c r="E77" s="75"/>
      <c r="F77" s="48"/>
    </row>
    <row r="78" spans="1:6" ht="15" x14ac:dyDescent="0.2">
      <c r="A78" s="48"/>
      <c r="B78" s="95" t="s">
        <v>24</v>
      </c>
      <c r="C78" s="95"/>
      <c r="D78" s="95"/>
      <c r="E78" s="75">
        <v>0</v>
      </c>
      <c r="F78" s="48"/>
    </row>
    <row r="79" spans="1:6" ht="15" x14ac:dyDescent="0.2">
      <c r="A79" s="48"/>
      <c r="B79" s="96"/>
      <c r="C79" s="96"/>
      <c r="D79" s="96"/>
      <c r="E79" s="75"/>
      <c r="F79" s="48"/>
    </row>
    <row r="80" spans="1:6" ht="19.5" customHeight="1" x14ac:dyDescent="0.2">
      <c r="A80" s="48"/>
      <c r="B80" s="37" t="s">
        <v>23</v>
      </c>
      <c r="C80" s="38"/>
      <c r="D80" s="38"/>
      <c r="E80" s="39">
        <f>E76-E78</f>
        <v>1494.68</v>
      </c>
      <c r="F80" s="48"/>
    </row>
    <row r="81" spans="1:6" ht="13.5" customHeight="1" x14ac:dyDescent="0.2">
      <c r="A81" s="48"/>
      <c r="B81" s="48"/>
      <c r="C81" s="48"/>
      <c r="D81" s="48"/>
      <c r="E81" s="48"/>
      <c r="F81" s="48"/>
    </row>
    <row r="82" spans="1:6" x14ac:dyDescent="0.2">
      <c r="A82" s="48"/>
      <c r="B82" s="48"/>
      <c r="C82" s="48"/>
      <c r="D82" s="48"/>
      <c r="E82" s="48"/>
      <c r="F82" s="48"/>
    </row>
    <row r="83" spans="1:6" x14ac:dyDescent="0.2">
      <c r="A83" s="48"/>
      <c r="B83" s="97"/>
      <c r="C83" s="97"/>
      <c r="D83" s="97"/>
      <c r="E83" s="97"/>
      <c r="F83" s="48"/>
    </row>
    <row r="84" spans="1:6" ht="14.25" x14ac:dyDescent="0.2">
      <c r="A84" s="98" t="s">
        <v>86</v>
      </c>
      <c r="B84" s="98"/>
      <c r="C84" s="98"/>
      <c r="D84" s="98"/>
      <c r="E84" s="98"/>
      <c r="F84" s="98"/>
    </row>
    <row r="85" spans="1:6" ht="14.25" x14ac:dyDescent="0.2">
      <c r="A85" s="99" t="s">
        <v>87</v>
      </c>
      <c r="B85" s="99"/>
      <c r="C85" s="99"/>
      <c r="D85" s="99"/>
      <c r="E85" s="99"/>
      <c r="F85" s="99"/>
    </row>
    <row r="86" spans="1:6" x14ac:dyDescent="0.2">
      <c r="A86" s="48"/>
      <c r="B86" s="48"/>
      <c r="C86" s="48"/>
      <c r="D86" s="48"/>
      <c r="E86" s="48"/>
      <c r="F86" s="48"/>
    </row>
    <row r="87" spans="1:6" x14ac:dyDescent="0.2">
      <c r="A87" s="48"/>
      <c r="B87" s="100"/>
      <c r="C87" s="100"/>
      <c r="D87" s="100"/>
      <c r="E87" s="100"/>
      <c r="F87" s="48"/>
    </row>
    <row r="88" spans="1:6" ht="15" x14ac:dyDescent="0.2">
      <c r="A88" s="92" t="s">
        <v>8</v>
      </c>
      <c r="B88" s="92"/>
      <c r="C88" s="92"/>
      <c r="D88" s="92"/>
      <c r="E88" s="92"/>
      <c r="F88" s="92"/>
    </row>
    <row r="90" spans="1:6" ht="39.75" customHeight="1" x14ac:dyDescent="0.2">
      <c r="B90" s="93"/>
      <c r="C90" s="94"/>
      <c r="D90" s="94"/>
    </row>
    <row r="91" spans="1:6" ht="13.5" customHeight="1" x14ac:dyDescent="0.2"/>
    <row r="92" spans="1:6" x14ac:dyDescent="0.2">
      <c r="B92" s="76"/>
      <c r="C92" s="76"/>
      <c r="D92" s="76"/>
    </row>
  </sheetData>
  <mergeCells count="44">
    <mergeCell ref="A88:F88"/>
    <mergeCell ref="B90:D90"/>
    <mergeCell ref="B78:D78"/>
    <mergeCell ref="B79:D79"/>
    <mergeCell ref="B83:E83"/>
    <mergeCell ref="A84:F84"/>
    <mergeCell ref="A85:F85"/>
    <mergeCell ref="B87:E87"/>
    <mergeCell ref="B62:D62"/>
    <mergeCell ref="B63:D63"/>
    <mergeCell ref="B64:D64"/>
    <mergeCell ref="B67:D67"/>
    <mergeCell ref="B68:D68"/>
    <mergeCell ref="B77:D77"/>
    <mergeCell ref="B56:D56"/>
    <mergeCell ref="B57:D57"/>
    <mergeCell ref="B58:D58"/>
    <mergeCell ref="B59:D59"/>
    <mergeCell ref="B60:D60"/>
    <mergeCell ref="B61:D61"/>
    <mergeCell ref="B50:D50"/>
    <mergeCell ref="B51:D51"/>
    <mergeCell ref="B52:D52"/>
    <mergeCell ref="B53:D53"/>
    <mergeCell ref="B54:D54"/>
    <mergeCell ref="B55:D55"/>
    <mergeCell ref="B44:D44"/>
    <mergeCell ref="B45:D45"/>
    <mergeCell ref="B46:D46"/>
    <mergeCell ref="B47:D47"/>
    <mergeCell ref="B48:D48"/>
    <mergeCell ref="B49:D49"/>
    <mergeCell ref="B38:D38"/>
    <mergeCell ref="B39:D39"/>
    <mergeCell ref="B40:D40"/>
    <mergeCell ref="B41:D41"/>
    <mergeCell ref="B42:D42"/>
    <mergeCell ref="B43:D43"/>
    <mergeCell ref="A30:F30"/>
    <mergeCell ref="B33:D33"/>
    <mergeCell ref="B34:D34"/>
    <mergeCell ref="B35:D35"/>
    <mergeCell ref="B36:D36"/>
    <mergeCell ref="B37:D37"/>
  </mergeCells>
  <dataValidations count="1">
    <dataValidation type="list" allowBlank="1" showInputMessage="1" showErrorMessage="1" sqref="B77:B79 B12:B20 B33:B68" xr:uid="{86FC0584-5491-4994-A208-8B2B89402CE6}">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745F3-FCAD-4B85-9AD2-EF8E7FA7C905}">
  <sheetPr>
    <pageSetUpPr fitToPage="1"/>
  </sheetPr>
  <dimension ref="A1:D45"/>
  <sheetViews>
    <sheetView view="pageBreakPreview" zoomScaleNormal="100" workbookViewId="0">
      <selection activeCell="C13" sqref="C13"/>
    </sheetView>
  </sheetViews>
  <sheetFormatPr baseColWidth="10" defaultRowHeight="12.75" x14ac:dyDescent="0.2"/>
  <cols>
    <col min="1" max="1" width="11.42578125" style="1"/>
    <col min="2" max="2" width="5.5703125" style="1" customWidth="1"/>
    <col min="3" max="3" width="110" style="1" customWidth="1"/>
    <col min="4" max="16384" width="11.42578125" style="1"/>
  </cols>
  <sheetData>
    <row r="1" spans="1:4" ht="22.5" x14ac:dyDescent="0.3">
      <c r="A1" s="5"/>
      <c r="B1" s="103" t="s">
        <v>1</v>
      </c>
      <c r="C1" s="103"/>
      <c r="D1" s="12"/>
    </row>
    <row r="2" spans="1:4" ht="13.5" customHeight="1" x14ac:dyDescent="0.3">
      <c r="A2" s="6"/>
      <c r="B2" s="77"/>
      <c r="C2" s="77"/>
      <c r="D2" s="7"/>
    </row>
    <row r="3" spans="1:4" ht="13.5" thickBot="1" x14ac:dyDescent="0.25">
      <c r="A3" s="6"/>
      <c r="D3" s="7"/>
    </row>
    <row r="4" spans="1:4" ht="13.5" thickBot="1" x14ac:dyDescent="0.25">
      <c r="A4" s="6"/>
      <c r="B4" s="78"/>
      <c r="C4" s="79" t="s">
        <v>3</v>
      </c>
      <c r="D4" s="7"/>
    </row>
    <row r="5" spans="1:4" x14ac:dyDescent="0.2">
      <c r="A5" s="6"/>
      <c r="B5" s="13"/>
      <c r="C5" s="41"/>
      <c r="D5" s="7"/>
    </row>
    <row r="6" spans="1:4" x14ac:dyDescent="0.2">
      <c r="A6" s="6"/>
      <c r="B6" s="13"/>
      <c r="C6" s="8" t="s">
        <v>12</v>
      </c>
      <c r="D6" s="7"/>
    </row>
    <row r="7" spans="1:4" x14ac:dyDescent="0.2">
      <c r="A7" s="6"/>
      <c r="B7" s="13"/>
      <c r="C7" s="8" t="s">
        <v>109</v>
      </c>
      <c r="D7" s="7"/>
    </row>
    <row r="8" spans="1:4" x14ac:dyDescent="0.2">
      <c r="A8" s="6"/>
      <c r="B8" s="13"/>
      <c r="C8" s="8" t="s">
        <v>51</v>
      </c>
      <c r="D8" s="7"/>
    </row>
    <row r="9" spans="1:4" x14ac:dyDescent="0.2">
      <c r="A9" s="6"/>
      <c r="B9" s="13"/>
      <c r="C9" s="8" t="s">
        <v>110</v>
      </c>
      <c r="D9" s="7"/>
    </row>
    <row r="10" spans="1:4" x14ac:dyDescent="0.2">
      <c r="A10" s="6"/>
      <c r="B10" s="13"/>
      <c r="C10" s="8" t="s">
        <v>111</v>
      </c>
      <c r="D10" s="7"/>
    </row>
    <row r="11" spans="1:4" x14ac:dyDescent="0.2">
      <c r="A11" s="6"/>
      <c r="B11" s="13"/>
      <c r="C11" s="8" t="s">
        <v>112</v>
      </c>
      <c r="D11" s="7"/>
    </row>
    <row r="12" spans="1:4" x14ac:dyDescent="0.2">
      <c r="A12" s="6"/>
      <c r="B12" s="13"/>
      <c r="C12" s="8" t="s">
        <v>113</v>
      </c>
      <c r="D12" s="7"/>
    </row>
    <row r="13" spans="1:4" x14ac:dyDescent="0.2">
      <c r="A13" s="6"/>
      <c r="B13" s="13"/>
      <c r="C13" s="8" t="s">
        <v>114</v>
      </c>
      <c r="D13" s="7"/>
    </row>
    <row r="14" spans="1:4" x14ac:dyDescent="0.2">
      <c r="A14" s="6"/>
      <c r="B14" s="13"/>
      <c r="C14" s="8" t="s">
        <v>115</v>
      </c>
      <c r="D14" s="7"/>
    </row>
    <row r="15" spans="1:4" x14ac:dyDescent="0.2">
      <c r="A15" s="6"/>
      <c r="B15" s="13"/>
      <c r="C15" s="8" t="s">
        <v>88</v>
      </c>
      <c r="D15" s="7"/>
    </row>
    <row r="16" spans="1:4" x14ac:dyDescent="0.2">
      <c r="A16" s="6"/>
      <c r="B16" s="13"/>
      <c r="C16" s="8" t="s">
        <v>89</v>
      </c>
      <c r="D16" s="7"/>
    </row>
    <row r="17" spans="1:4" x14ac:dyDescent="0.2">
      <c r="A17" s="6"/>
      <c r="B17" s="13"/>
      <c r="C17" s="8" t="s">
        <v>2</v>
      </c>
      <c r="D17" s="7"/>
    </row>
    <row r="18" spans="1:4" x14ac:dyDescent="0.2">
      <c r="A18" s="6"/>
      <c r="B18" s="13"/>
      <c r="C18" s="8" t="s">
        <v>52</v>
      </c>
      <c r="D18" s="7"/>
    </row>
    <row r="19" spans="1:4" x14ac:dyDescent="0.2">
      <c r="A19" s="6"/>
      <c r="B19" s="13"/>
      <c r="C19" s="8" t="s">
        <v>116</v>
      </c>
      <c r="D19" s="7"/>
    </row>
    <row r="20" spans="1:4" x14ac:dyDescent="0.2">
      <c r="A20" s="6"/>
      <c r="B20" s="13"/>
      <c r="C20" s="8" t="s">
        <v>117</v>
      </c>
      <c r="D20" s="7"/>
    </row>
    <row r="21" spans="1:4" x14ac:dyDescent="0.2">
      <c r="A21" s="6"/>
      <c r="B21" s="13"/>
      <c r="C21" s="8" t="s">
        <v>118</v>
      </c>
      <c r="D21" s="7"/>
    </row>
    <row r="22" spans="1:4" x14ac:dyDescent="0.2">
      <c r="A22" s="6"/>
      <c r="B22" s="13"/>
      <c r="C22" s="8" t="s">
        <v>119</v>
      </c>
      <c r="D22" s="7"/>
    </row>
    <row r="23" spans="1:4" x14ac:dyDescent="0.2">
      <c r="A23" s="6"/>
      <c r="B23" s="13"/>
      <c r="C23" s="8" t="s">
        <v>54</v>
      </c>
      <c r="D23" s="7"/>
    </row>
    <row r="24" spans="1:4" x14ac:dyDescent="0.2">
      <c r="A24" s="6"/>
      <c r="B24" s="13"/>
      <c r="C24" s="8" t="s">
        <v>55</v>
      </c>
      <c r="D24" s="7"/>
    </row>
    <row r="25" spans="1:4" x14ac:dyDescent="0.2">
      <c r="A25" s="6"/>
      <c r="B25" s="13"/>
      <c r="C25" s="8" t="s">
        <v>56</v>
      </c>
      <c r="D25" s="7"/>
    </row>
    <row r="26" spans="1:4" x14ac:dyDescent="0.2">
      <c r="A26" s="6"/>
      <c r="B26" s="13"/>
      <c r="C26" s="8" t="s">
        <v>11</v>
      </c>
      <c r="D26" s="7"/>
    </row>
    <row r="27" spans="1:4" x14ac:dyDescent="0.2">
      <c r="A27" s="6"/>
      <c r="B27" s="13"/>
      <c r="C27" s="8" t="s">
        <v>10</v>
      </c>
      <c r="D27" s="7"/>
    </row>
    <row r="28" spans="1:4" ht="25.5" x14ac:dyDescent="0.2">
      <c r="A28" s="6"/>
      <c r="B28" s="13"/>
      <c r="C28" s="8" t="s">
        <v>120</v>
      </c>
      <c r="D28" s="7"/>
    </row>
    <row r="29" spans="1:4" x14ac:dyDescent="0.2">
      <c r="A29" s="6"/>
      <c r="B29" s="13"/>
      <c r="C29" s="8" t="s">
        <v>90</v>
      </c>
      <c r="D29" s="7"/>
    </row>
    <row r="30" spans="1:4" x14ac:dyDescent="0.2">
      <c r="A30" s="6"/>
      <c r="B30" s="13"/>
      <c r="C30" s="8" t="s">
        <v>121</v>
      </c>
      <c r="D30" s="7"/>
    </row>
    <row r="31" spans="1:4" x14ac:dyDescent="0.2">
      <c r="A31" s="6"/>
      <c r="B31" s="13"/>
      <c r="C31" s="8" t="s">
        <v>122</v>
      </c>
      <c r="D31" s="7"/>
    </row>
    <row r="32" spans="1:4" x14ac:dyDescent="0.2">
      <c r="A32" s="6"/>
      <c r="B32" s="13"/>
      <c r="C32" s="9" t="s">
        <v>57</v>
      </c>
      <c r="D32" s="7"/>
    </row>
    <row r="33" spans="1:4" x14ac:dyDescent="0.2">
      <c r="A33" s="6"/>
      <c r="B33" s="13"/>
      <c r="C33" s="9" t="s">
        <v>58</v>
      </c>
      <c r="D33" s="7"/>
    </row>
    <row r="34" spans="1:4" x14ac:dyDescent="0.2">
      <c r="A34" s="6"/>
      <c r="B34" s="13"/>
      <c r="C34" s="9" t="s">
        <v>59</v>
      </c>
      <c r="D34" s="7"/>
    </row>
    <row r="35" spans="1:4" x14ac:dyDescent="0.2">
      <c r="A35" s="6"/>
      <c r="B35" s="13"/>
      <c r="C35" s="9" t="s">
        <v>123</v>
      </c>
      <c r="D35" s="7"/>
    </row>
    <row r="36" spans="1:4" x14ac:dyDescent="0.2">
      <c r="A36" s="6"/>
      <c r="B36" s="13"/>
      <c r="C36" s="9" t="s">
        <v>60</v>
      </c>
      <c r="D36" s="7"/>
    </row>
    <row r="37" spans="1:4" x14ac:dyDescent="0.2">
      <c r="A37" s="6"/>
      <c r="B37" s="13"/>
      <c r="C37" s="9" t="s">
        <v>124</v>
      </c>
      <c r="D37" s="7"/>
    </row>
    <row r="38" spans="1:4" x14ac:dyDescent="0.2">
      <c r="A38" s="6"/>
      <c r="B38" s="13"/>
      <c r="C38" s="9" t="s">
        <v>125</v>
      </c>
      <c r="D38" s="7"/>
    </row>
    <row r="39" spans="1:4" x14ac:dyDescent="0.2">
      <c r="A39" s="6"/>
      <c r="B39" s="13"/>
      <c r="C39" s="9" t="s">
        <v>91</v>
      </c>
      <c r="D39" s="7"/>
    </row>
    <row r="40" spans="1:4" x14ac:dyDescent="0.2">
      <c r="A40" s="6"/>
      <c r="B40" s="13"/>
      <c r="C40" s="8" t="s">
        <v>62</v>
      </c>
      <c r="D40" s="7"/>
    </row>
    <row r="41" spans="1:4" x14ac:dyDescent="0.2">
      <c r="A41" s="6"/>
      <c r="B41" s="13"/>
      <c r="C41" s="8" t="s">
        <v>92</v>
      </c>
      <c r="D41" s="7"/>
    </row>
    <row r="42" spans="1:4" x14ac:dyDescent="0.2">
      <c r="A42" s="6"/>
      <c r="B42" s="13"/>
      <c r="C42" s="8" t="s">
        <v>93</v>
      </c>
      <c r="D42" s="7"/>
    </row>
    <row r="43" spans="1:4" x14ac:dyDescent="0.2">
      <c r="A43" s="6"/>
      <c r="B43" s="13"/>
      <c r="C43" s="8" t="s">
        <v>126</v>
      </c>
      <c r="D43" s="7"/>
    </row>
    <row r="44" spans="1:4" x14ac:dyDescent="0.2">
      <c r="A44" s="6"/>
      <c r="B44" s="13"/>
      <c r="C44" s="8" t="s">
        <v>127</v>
      </c>
      <c r="D44" s="7"/>
    </row>
    <row r="45" spans="1:4" ht="13.5" thickBot="1" x14ac:dyDescent="0.25">
      <c r="A45" s="10"/>
      <c r="B45" s="14"/>
      <c r="C45" s="8" t="s">
        <v>128</v>
      </c>
      <c r="D45" s="11"/>
    </row>
  </sheetData>
  <mergeCells count="1">
    <mergeCell ref="B1:C1"/>
  </mergeCells>
  <pageMargins left="0.78740157499999996" right="0.78740157499999996" top="0.984251969" bottom="0.984251969" header="0.4921259845" footer="0.4921259845"/>
  <pageSetup scale="74"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2:F97"/>
  <sheetViews>
    <sheetView view="pageBreakPreview" topLeftCell="A40" zoomScale="80" zoomScaleNormal="100" zoomScaleSheetLayoutView="80" workbookViewId="0">
      <selection activeCell="E81" sqref="E81"/>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6"/>
      <c r="B21" s="24" t="s">
        <v>38</v>
      </c>
      <c r="C21" s="20"/>
      <c r="D21" s="20"/>
      <c r="E21" s="20"/>
      <c r="F21" s="20"/>
    </row>
    <row r="22" spans="1:6" ht="15" x14ac:dyDescent="0.2">
      <c r="A22" s="16"/>
      <c r="B22" s="25"/>
      <c r="C22" s="20"/>
      <c r="D22" s="20"/>
      <c r="E22" s="20"/>
      <c r="F22" s="20"/>
    </row>
    <row r="23" spans="1:6" ht="15" x14ac:dyDescent="0.2">
      <c r="A23" s="16"/>
      <c r="B23" s="25"/>
      <c r="C23" s="20"/>
      <c r="D23" s="20"/>
      <c r="E23" s="20"/>
      <c r="F23" s="20"/>
    </row>
    <row r="24" spans="1:6" ht="15" x14ac:dyDescent="0.2">
      <c r="A24" s="16"/>
      <c r="B24" s="24" t="s">
        <v>29</v>
      </c>
      <c r="C24" s="20"/>
      <c r="D24" s="20"/>
      <c r="E24" s="20"/>
      <c r="F24" s="20"/>
    </row>
    <row r="25" spans="1:6" ht="15" x14ac:dyDescent="0.2">
      <c r="A25" s="16"/>
      <c r="B25" s="24" t="s">
        <v>30</v>
      </c>
      <c r="C25" s="20"/>
      <c r="D25" s="20"/>
      <c r="E25" s="20"/>
      <c r="F25" s="20"/>
    </row>
    <row r="26" spans="1:6" ht="15" x14ac:dyDescent="0.2">
      <c r="A26" s="16"/>
      <c r="B26" s="25" t="s">
        <v>28</v>
      </c>
      <c r="C26" s="20"/>
      <c r="D26" s="20"/>
      <c r="E26" s="20"/>
      <c r="F26" s="20"/>
    </row>
    <row r="27" spans="1:6" ht="15" x14ac:dyDescent="0.2">
      <c r="A27" s="16"/>
      <c r="B27" s="25" t="s">
        <v>27</v>
      </c>
      <c r="C27" s="20"/>
      <c r="D27" s="20"/>
      <c r="E27" s="20"/>
      <c r="F27" s="20"/>
    </row>
    <row r="28" spans="1:6" x14ac:dyDescent="0.2">
      <c r="A28" s="17"/>
      <c r="B28" s="20"/>
      <c r="C28" s="22"/>
      <c r="D28" s="22"/>
      <c r="E28" s="23"/>
      <c r="F28" s="20"/>
    </row>
    <row r="29" spans="1:6" ht="15" x14ac:dyDescent="0.2">
      <c r="A29" s="16"/>
      <c r="B29" s="22"/>
      <c r="C29" s="22"/>
      <c r="D29" s="26" t="s">
        <v>17</v>
      </c>
      <c r="E29" s="26" t="s">
        <v>39</v>
      </c>
      <c r="F29" s="20"/>
    </row>
    <row r="30" spans="1:6" ht="13.5" thickBot="1" x14ac:dyDescent="0.25">
      <c r="A30" s="18"/>
      <c r="B30" s="18"/>
      <c r="C30" s="18"/>
      <c r="D30" s="18"/>
      <c r="E30" s="18"/>
      <c r="F30" s="19"/>
    </row>
    <row r="31" spans="1:6" s="40" customFormat="1" ht="21.75" customHeight="1" x14ac:dyDescent="0.2">
      <c r="A31" s="82" t="s">
        <v>0</v>
      </c>
      <c r="B31" s="82"/>
      <c r="C31" s="82"/>
      <c r="D31" s="82"/>
      <c r="E31" s="82"/>
      <c r="F31" s="82"/>
    </row>
    <row r="32" spans="1:6" x14ac:dyDescent="0.2">
      <c r="A32" s="16"/>
      <c r="B32" s="17"/>
      <c r="C32" s="16"/>
      <c r="D32" s="16"/>
      <c r="E32" s="16"/>
    </row>
    <row r="33" spans="1:6" ht="14.25" x14ac:dyDescent="0.2">
      <c r="A33" s="20"/>
      <c r="B33" s="21" t="s">
        <v>6</v>
      </c>
      <c r="C33" s="21"/>
      <c r="D33" s="21"/>
      <c r="E33" s="27"/>
      <c r="F33" s="20"/>
    </row>
    <row r="34" spans="1:6" ht="14.25" x14ac:dyDescent="0.2">
      <c r="A34" s="20"/>
      <c r="B34" s="81"/>
      <c r="C34" s="81"/>
      <c r="D34" s="81"/>
      <c r="E34" s="27"/>
      <c r="F34" s="20"/>
    </row>
    <row r="35" spans="1:6" ht="14.25" x14ac:dyDescent="0.2">
      <c r="A35" s="20"/>
      <c r="B35" s="81"/>
      <c r="C35" s="81"/>
      <c r="D35" s="81"/>
      <c r="E35" s="27"/>
      <c r="F35" s="20"/>
    </row>
    <row r="36" spans="1:6" ht="29.25" customHeight="1" x14ac:dyDescent="0.2">
      <c r="A36" s="20"/>
      <c r="B36" s="81" t="s">
        <v>40</v>
      </c>
      <c r="C36" s="81"/>
      <c r="D36" s="81"/>
      <c r="E36" s="27"/>
      <c r="F36" s="20"/>
    </row>
    <row r="37" spans="1:6" ht="14.25" x14ac:dyDescent="0.2">
      <c r="A37" s="20"/>
      <c r="B37" s="81"/>
      <c r="C37" s="81"/>
      <c r="D37" s="81"/>
      <c r="E37" s="27"/>
      <c r="F37" s="20"/>
    </row>
    <row r="38" spans="1:6" ht="14.25" x14ac:dyDescent="0.2">
      <c r="A38" s="20"/>
      <c r="B38" s="81"/>
      <c r="C38" s="81"/>
      <c r="D38" s="81"/>
      <c r="E38" s="27"/>
      <c r="F38" s="20"/>
    </row>
    <row r="39" spans="1:6" ht="14.25" x14ac:dyDescent="0.2">
      <c r="A39" s="20"/>
      <c r="B39" s="81" t="s">
        <v>41</v>
      </c>
      <c r="C39" s="81"/>
      <c r="D39" s="81"/>
      <c r="E39" s="27"/>
      <c r="F39" s="20"/>
    </row>
    <row r="40" spans="1:6" ht="14.25" x14ac:dyDescent="0.2">
      <c r="A40" s="20"/>
      <c r="B40" s="81"/>
      <c r="C40" s="81"/>
      <c r="D40" s="81"/>
      <c r="E40" s="27"/>
      <c r="F40" s="20"/>
    </row>
    <row r="41" spans="1:6" ht="13.5" customHeight="1" x14ac:dyDescent="0.2">
      <c r="A41" s="20"/>
      <c r="B41" s="81"/>
      <c r="C41" s="81"/>
      <c r="D41" s="81"/>
      <c r="E41" s="27"/>
      <c r="F41" s="20"/>
    </row>
    <row r="42" spans="1:6" ht="14.25" x14ac:dyDescent="0.2">
      <c r="A42" s="20"/>
      <c r="B42" s="81" t="s">
        <v>42</v>
      </c>
      <c r="C42" s="81"/>
      <c r="D42" s="81"/>
      <c r="E42" s="27"/>
      <c r="F42" s="20"/>
    </row>
    <row r="43" spans="1:6" ht="14.25" x14ac:dyDescent="0.2">
      <c r="A43" s="20"/>
      <c r="B43" s="81"/>
      <c r="C43" s="81"/>
      <c r="D43" s="81"/>
      <c r="E43" s="27"/>
      <c r="F43" s="20"/>
    </row>
    <row r="44" spans="1:6" ht="14.25" x14ac:dyDescent="0.2">
      <c r="A44" s="20"/>
      <c r="B44" s="81"/>
      <c r="C44" s="81"/>
      <c r="D44" s="81"/>
      <c r="E44" s="27"/>
      <c r="F44" s="20"/>
    </row>
    <row r="45" spans="1:6" ht="14.25" x14ac:dyDescent="0.2">
      <c r="A45" s="20"/>
      <c r="B45" s="81" t="s">
        <v>11</v>
      </c>
      <c r="C45" s="81"/>
      <c r="D45" s="81"/>
      <c r="E45" s="27"/>
      <c r="F45" s="20"/>
    </row>
    <row r="46" spans="1:6" ht="14.25" x14ac:dyDescent="0.2">
      <c r="A46" s="20"/>
      <c r="B46" s="81"/>
      <c r="C46" s="81"/>
      <c r="D46" s="81"/>
      <c r="E46" s="27"/>
      <c r="F46" s="20"/>
    </row>
    <row r="47" spans="1:6" ht="14.25" x14ac:dyDescent="0.2">
      <c r="A47" s="20"/>
      <c r="B47" s="81"/>
      <c r="C47" s="81"/>
      <c r="D47" s="81"/>
      <c r="E47" s="27"/>
      <c r="F47" s="20"/>
    </row>
    <row r="48" spans="1:6" ht="14.25" x14ac:dyDescent="0.2">
      <c r="A48" s="20"/>
      <c r="B48" s="81" t="s">
        <v>13</v>
      </c>
      <c r="C48" s="81"/>
      <c r="D48" s="81"/>
      <c r="E48" s="27"/>
      <c r="F48" s="20"/>
    </row>
    <row r="49" spans="1:6" ht="14.25" x14ac:dyDescent="0.2">
      <c r="A49" s="20"/>
      <c r="B49" s="81"/>
      <c r="C49" s="81"/>
      <c r="D49" s="81"/>
      <c r="E49" s="27"/>
      <c r="F49" s="20"/>
    </row>
    <row r="50" spans="1:6" ht="14.25" x14ac:dyDescent="0.2">
      <c r="A50" s="20"/>
      <c r="B50" s="81"/>
      <c r="C50" s="81"/>
      <c r="D50" s="81"/>
      <c r="E50" s="27"/>
      <c r="F50" s="20"/>
    </row>
    <row r="51" spans="1:6" ht="14.25" x14ac:dyDescent="0.2">
      <c r="A51" s="20"/>
      <c r="B51" s="81" t="s">
        <v>15</v>
      </c>
      <c r="C51" s="81"/>
      <c r="D51" s="81"/>
      <c r="E51" s="27"/>
      <c r="F51" s="20"/>
    </row>
    <row r="52" spans="1:6" ht="14.25" x14ac:dyDescent="0.2">
      <c r="A52" s="20"/>
      <c r="B52" s="81"/>
      <c r="C52" s="81"/>
      <c r="D52" s="81"/>
      <c r="E52" s="27"/>
      <c r="F52" s="20"/>
    </row>
    <row r="53" spans="1:6" ht="14.25" x14ac:dyDescent="0.2">
      <c r="A53" s="20"/>
      <c r="B53" s="81"/>
      <c r="C53" s="81"/>
      <c r="D53" s="81"/>
      <c r="E53" s="27"/>
      <c r="F53" s="20"/>
    </row>
    <row r="54" spans="1:6" ht="14.25" x14ac:dyDescent="0.2">
      <c r="A54" s="20"/>
      <c r="B54" s="81" t="s">
        <v>43</v>
      </c>
      <c r="C54" s="81"/>
      <c r="D54" s="81"/>
      <c r="E54" s="27"/>
      <c r="F54" s="20"/>
    </row>
    <row r="55" spans="1:6" ht="14.25" x14ac:dyDescent="0.2">
      <c r="A55" s="20"/>
      <c r="B55" s="81"/>
      <c r="C55" s="81"/>
      <c r="D55" s="81"/>
      <c r="E55" s="27"/>
      <c r="F55" s="20"/>
    </row>
    <row r="56" spans="1:6" ht="14.25" x14ac:dyDescent="0.2">
      <c r="A56" s="20"/>
      <c r="B56" s="81"/>
      <c r="C56" s="81"/>
      <c r="D56" s="81"/>
      <c r="E56" s="27"/>
      <c r="F56" s="20"/>
    </row>
    <row r="57" spans="1:6" ht="14.25" x14ac:dyDescent="0.2">
      <c r="A57" s="20"/>
      <c r="B57" s="81" t="s">
        <v>44</v>
      </c>
      <c r="C57" s="81"/>
      <c r="D57" s="81"/>
      <c r="E57" s="27"/>
      <c r="F57" s="20"/>
    </row>
    <row r="58" spans="1:6" ht="14.25" x14ac:dyDescent="0.2">
      <c r="A58" s="20"/>
      <c r="B58" s="81"/>
      <c r="C58" s="81"/>
      <c r="D58" s="81"/>
      <c r="E58" s="27"/>
      <c r="F58" s="20"/>
    </row>
    <row r="59" spans="1:6" ht="14.25" x14ac:dyDescent="0.2">
      <c r="A59" s="20"/>
      <c r="B59" s="81"/>
      <c r="C59" s="81"/>
      <c r="D59" s="81"/>
      <c r="E59" s="27"/>
      <c r="F59" s="20"/>
    </row>
    <row r="60" spans="1:6" ht="14.25" x14ac:dyDescent="0.2">
      <c r="A60" s="20"/>
      <c r="B60" s="81"/>
      <c r="C60" s="81"/>
      <c r="D60" s="81"/>
      <c r="E60" s="27"/>
      <c r="F60" s="20"/>
    </row>
    <row r="61" spans="1:6" ht="14.25" x14ac:dyDescent="0.2">
      <c r="A61" s="20"/>
      <c r="B61" s="81"/>
      <c r="C61" s="81"/>
      <c r="D61" s="81"/>
      <c r="E61" s="27"/>
      <c r="F61" s="20"/>
    </row>
    <row r="62" spans="1:6" ht="14.25" x14ac:dyDescent="0.2">
      <c r="A62" s="20"/>
      <c r="B62" s="81"/>
      <c r="C62" s="81"/>
      <c r="D62" s="81"/>
      <c r="E62" s="27"/>
      <c r="F62" s="20"/>
    </row>
    <row r="63" spans="1:6" ht="14.25" x14ac:dyDescent="0.2">
      <c r="A63" s="20"/>
      <c r="B63" s="81"/>
      <c r="C63" s="81"/>
      <c r="D63" s="81"/>
      <c r="E63" s="27"/>
      <c r="F63" s="20"/>
    </row>
    <row r="64" spans="1:6" ht="14.25" x14ac:dyDescent="0.2">
      <c r="A64" s="20"/>
      <c r="B64" s="81"/>
      <c r="C64" s="81"/>
      <c r="D64" s="81"/>
      <c r="E64" s="27"/>
      <c r="F64" s="20"/>
    </row>
    <row r="65" spans="1:6" ht="14.25" x14ac:dyDescent="0.2">
      <c r="A65" s="20"/>
      <c r="B65" s="81"/>
      <c r="C65" s="81"/>
      <c r="D65" s="81"/>
      <c r="E65" s="27"/>
      <c r="F65" s="20"/>
    </row>
    <row r="66" spans="1:6" ht="14.25" x14ac:dyDescent="0.2">
      <c r="A66" s="20"/>
      <c r="B66" s="81"/>
      <c r="C66" s="81"/>
      <c r="D66" s="81"/>
      <c r="E66" s="27"/>
      <c r="F66" s="20"/>
    </row>
    <row r="67" spans="1:6" ht="14.25" x14ac:dyDescent="0.2">
      <c r="A67" s="20"/>
      <c r="B67" s="81"/>
      <c r="C67" s="81"/>
      <c r="D67" s="81"/>
      <c r="E67" s="27"/>
      <c r="F67" s="20"/>
    </row>
    <row r="68" spans="1:6" ht="14.25" x14ac:dyDescent="0.2">
      <c r="A68" s="20"/>
      <c r="B68" s="81"/>
      <c r="C68" s="81"/>
      <c r="D68" s="81"/>
      <c r="E68" s="27"/>
      <c r="F68" s="20"/>
    </row>
    <row r="69" spans="1:6" ht="14.25" x14ac:dyDescent="0.2">
      <c r="A69" s="20"/>
      <c r="B69" s="81"/>
      <c r="C69" s="81"/>
      <c r="D69" s="81"/>
      <c r="E69" s="27"/>
      <c r="F69" s="20"/>
    </row>
    <row r="70" spans="1:6" ht="14.25" x14ac:dyDescent="0.2">
      <c r="A70" s="20"/>
      <c r="B70" s="81"/>
      <c r="C70" s="81"/>
      <c r="D70" s="81"/>
      <c r="E70" s="27"/>
      <c r="F70" s="20"/>
    </row>
    <row r="71" spans="1:6" ht="14.25" x14ac:dyDescent="0.2">
      <c r="A71" s="20"/>
      <c r="B71" s="81"/>
      <c r="C71" s="81"/>
      <c r="D71" s="81"/>
      <c r="E71" s="27"/>
      <c r="F71" s="20"/>
    </row>
    <row r="72" spans="1:6" ht="14.25" x14ac:dyDescent="0.2">
      <c r="A72" s="20"/>
      <c r="B72" s="81"/>
      <c r="C72" s="81"/>
      <c r="D72" s="81"/>
      <c r="E72" s="27"/>
      <c r="F72" s="20"/>
    </row>
    <row r="73" spans="1:6" ht="13.5" customHeight="1" x14ac:dyDescent="0.2">
      <c r="A73" s="20"/>
      <c r="B73" s="81"/>
      <c r="C73" s="81"/>
      <c r="D73" s="81"/>
      <c r="E73" s="27"/>
      <c r="F73" s="20"/>
    </row>
    <row r="74" spans="1:6" ht="13.5" customHeight="1" x14ac:dyDescent="0.2">
      <c r="A74" s="20"/>
      <c r="B74" s="24" t="s">
        <v>21</v>
      </c>
      <c r="C74" s="25"/>
      <c r="D74" s="25"/>
      <c r="E74" s="28">
        <f>15*175</f>
        <v>2625</v>
      </c>
      <c r="F74" s="20"/>
    </row>
    <row r="75" spans="1:6" ht="13.5" customHeight="1" x14ac:dyDescent="0.2">
      <c r="A75" s="20"/>
      <c r="B75" s="33" t="s">
        <v>18</v>
      </c>
      <c r="C75" s="25"/>
      <c r="D75" s="25"/>
      <c r="E75" s="29">
        <v>103.51</v>
      </c>
      <c r="F75" s="20"/>
    </row>
    <row r="76" spans="1:6" ht="13.5" customHeight="1" x14ac:dyDescent="0.2">
      <c r="A76" s="20"/>
      <c r="B76" s="33" t="s">
        <v>19</v>
      </c>
      <c r="C76" s="25"/>
      <c r="D76" s="25"/>
      <c r="E76" s="29">
        <v>0</v>
      </c>
      <c r="F76" s="20"/>
    </row>
    <row r="77" spans="1:6" ht="13.5" customHeight="1" x14ac:dyDescent="0.2">
      <c r="A77" s="20"/>
      <c r="B77" s="24" t="s">
        <v>20</v>
      </c>
      <c r="C77" s="25"/>
      <c r="D77" s="25"/>
      <c r="E77" s="28">
        <f>SUM(E74:E76)</f>
        <v>2728.51</v>
      </c>
      <c r="F77" s="20"/>
    </row>
    <row r="78" spans="1:6" ht="13.5" customHeight="1" x14ac:dyDescent="0.2">
      <c r="A78" s="20"/>
      <c r="B78" s="25" t="s">
        <v>5</v>
      </c>
      <c r="C78" s="30">
        <v>0.05</v>
      </c>
      <c r="D78" s="25"/>
      <c r="E78" s="34">
        <f>ROUND(E77*C78,2)</f>
        <v>136.43</v>
      </c>
      <c r="F78" s="20"/>
    </row>
    <row r="79" spans="1:6" ht="13.5" customHeight="1" x14ac:dyDescent="0.2">
      <c r="A79" s="20"/>
      <c r="B79" s="25" t="s">
        <v>4</v>
      </c>
      <c r="C79" s="30">
        <v>7.4999999999999997E-2</v>
      </c>
      <c r="D79" s="25"/>
      <c r="E79" s="35">
        <f>ROUND((E77+E78)*C79,2)</f>
        <v>214.87</v>
      </c>
      <c r="F79" s="20"/>
    </row>
    <row r="80" spans="1:6" ht="13.5" customHeight="1" x14ac:dyDescent="0.2">
      <c r="A80" s="20"/>
      <c r="B80" s="25"/>
      <c r="C80" s="25"/>
      <c r="D80" s="25"/>
      <c r="E80" s="31"/>
      <c r="F80" s="20"/>
    </row>
    <row r="81" spans="1:6" ht="16.5" customHeight="1" thickBot="1" x14ac:dyDescent="0.25">
      <c r="A81" s="20"/>
      <c r="B81" s="24" t="s">
        <v>22</v>
      </c>
      <c r="C81" s="25"/>
      <c r="D81" s="25"/>
      <c r="E81" s="32">
        <f>SUM(E77:E79)</f>
        <v>3079.81</v>
      </c>
      <c r="F81" s="20"/>
    </row>
    <row r="82" spans="1:6" ht="15.75" thickTop="1" x14ac:dyDescent="0.2">
      <c r="A82" s="20"/>
      <c r="B82" s="88"/>
      <c r="C82" s="88"/>
      <c r="D82" s="88"/>
      <c r="E82" s="36"/>
      <c r="F82" s="20"/>
    </row>
    <row r="83" spans="1:6" ht="15" x14ac:dyDescent="0.2">
      <c r="A83" s="20"/>
      <c r="B83" s="87" t="s">
        <v>24</v>
      </c>
      <c r="C83" s="87"/>
      <c r="D83" s="87"/>
      <c r="E83" s="36">
        <v>0</v>
      </c>
      <c r="F83" s="20"/>
    </row>
    <row r="84" spans="1:6" ht="15" x14ac:dyDescent="0.2">
      <c r="A84" s="20"/>
      <c r="B84" s="88"/>
      <c r="C84" s="88"/>
      <c r="D84" s="88"/>
      <c r="E84" s="36"/>
      <c r="F84" s="20"/>
    </row>
    <row r="85" spans="1:6" ht="19.5" customHeight="1" x14ac:dyDescent="0.2">
      <c r="A85" s="20"/>
      <c r="B85" s="37" t="s">
        <v>23</v>
      </c>
      <c r="C85" s="38"/>
      <c r="D85" s="38"/>
      <c r="E85" s="39">
        <f>E81-E83</f>
        <v>3079.81</v>
      </c>
      <c r="F85" s="20"/>
    </row>
    <row r="86" spans="1:6" ht="13.5" customHeight="1" x14ac:dyDescent="0.2">
      <c r="A86" s="20"/>
      <c r="B86" s="20"/>
      <c r="C86" s="20"/>
      <c r="D86" s="20"/>
      <c r="E86" s="20"/>
      <c r="F86" s="20"/>
    </row>
    <row r="87" spans="1:6" x14ac:dyDescent="0.2">
      <c r="A87" s="20"/>
      <c r="B87" s="20"/>
      <c r="C87" s="20"/>
      <c r="D87" s="20"/>
      <c r="E87" s="20"/>
      <c r="F87" s="20"/>
    </row>
    <row r="88" spans="1:6" x14ac:dyDescent="0.2">
      <c r="A88" s="20"/>
      <c r="B88" s="85"/>
      <c r="C88" s="85"/>
      <c r="D88" s="85"/>
      <c r="E88" s="85"/>
      <c r="F88" s="20"/>
    </row>
    <row r="89" spans="1:6" ht="14.25" x14ac:dyDescent="0.2">
      <c r="A89" s="91" t="s">
        <v>25</v>
      </c>
      <c r="B89" s="91"/>
      <c r="C89" s="91"/>
      <c r="D89" s="91"/>
      <c r="E89" s="91"/>
      <c r="F89" s="91"/>
    </row>
    <row r="90" spans="1:6" ht="14.25" x14ac:dyDescent="0.2">
      <c r="A90" s="89" t="s">
        <v>7</v>
      </c>
      <c r="B90" s="89"/>
      <c r="C90" s="89"/>
      <c r="D90" s="89"/>
      <c r="E90" s="89"/>
      <c r="F90" s="89"/>
    </row>
    <row r="91" spans="1:6" x14ac:dyDescent="0.2">
      <c r="A91" s="20"/>
      <c r="B91" s="20"/>
      <c r="C91" s="20"/>
      <c r="D91" s="20"/>
      <c r="E91" s="20"/>
      <c r="F91" s="20"/>
    </row>
    <row r="92" spans="1:6" x14ac:dyDescent="0.2">
      <c r="A92" s="20"/>
      <c r="B92" s="86"/>
      <c r="C92" s="86"/>
      <c r="D92" s="86"/>
      <c r="E92" s="86"/>
      <c r="F92" s="20"/>
    </row>
    <row r="93" spans="1:6" ht="15" x14ac:dyDescent="0.2">
      <c r="A93" s="90" t="s">
        <v>8</v>
      </c>
      <c r="B93" s="90"/>
      <c r="C93" s="90"/>
      <c r="D93" s="90"/>
      <c r="E93" s="90"/>
      <c r="F93" s="90"/>
    </row>
    <row r="95" spans="1:6" ht="39.75" customHeight="1" x14ac:dyDescent="0.2">
      <c r="B95" s="83"/>
      <c r="C95" s="84"/>
      <c r="D95" s="84"/>
    </row>
    <row r="96" spans="1:6" ht="13.5" customHeight="1" x14ac:dyDescent="0.2"/>
    <row r="97" spans="2:4" x14ac:dyDescent="0.2">
      <c r="B97" s="15"/>
      <c r="C97" s="15"/>
      <c r="D97" s="15"/>
    </row>
  </sheetData>
  <mergeCells count="50">
    <mergeCell ref="A31:F31"/>
    <mergeCell ref="B34:D34"/>
    <mergeCell ref="B35:D35"/>
    <mergeCell ref="B37:D37"/>
    <mergeCell ref="B38:D38"/>
    <mergeCell ref="B50:D50"/>
    <mergeCell ref="B39:D39"/>
    <mergeCell ref="B40:D40"/>
    <mergeCell ref="B41:D41"/>
    <mergeCell ref="B36:D36"/>
    <mergeCell ref="B43:D43"/>
    <mergeCell ref="B44:D44"/>
    <mergeCell ref="B45:D45"/>
    <mergeCell ref="B46:D46"/>
    <mergeCell ref="B47:D47"/>
    <mergeCell ref="B48:D48"/>
    <mergeCell ref="B49:D49"/>
    <mergeCell ref="B62:D62"/>
    <mergeCell ref="B51:D51"/>
    <mergeCell ref="B52:D52"/>
    <mergeCell ref="B53:D53"/>
    <mergeCell ref="B54:D54"/>
    <mergeCell ref="B55:D55"/>
    <mergeCell ref="B56:D56"/>
    <mergeCell ref="B57:D57"/>
    <mergeCell ref="B58:D58"/>
    <mergeCell ref="B59:D59"/>
    <mergeCell ref="B60:D60"/>
    <mergeCell ref="B61:D61"/>
    <mergeCell ref="B64:D64"/>
    <mergeCell ref="B65:D65"/>
    <mergeCell ref="B66:D66"/>
    <mergeCell ref="B67:D67"/>
    <mergeCell ref="B68:D68"/>
    <mergeCell ref="A93:F93"/>
    <mergeCell ref="B95:D95"/>
    <mergeCell ref="B42:D42"/>
    <mergeCell ref="B83:D83"/>
    <mergeCell ref="B84:D84"/>
    <mergeCell ref="B88:E88"/>
    <mergeCell ref="A89:F89"/>
    <mergeCell ref="A90:F90"/>
    <mergeCell ref="B92:E92"/>
    <mergeCell ref="B69:D69"/>
    <mergeCell ref="B70:D70"/>
    <mergeCell ref="B71:D71"/>
    <mergeCell ref="B72:D72"/>
    <mergeCell ref="B73:D73"/>
    <mergeCell ref="B82:D82"/>
    <mergeCell ref="B63:D63"/>
  </mergeCells>
  <dataValidations count="1">
    <dataValidation type="list" allowBlank="1" showInputMessage="1" showErrorMessage="1" sqref="B82:B84 B34:B73 B12:B20" xr:uid="{00000000-0002-0000-0100-000000000000}">
      <formula1>Liste_Activités</formula1>
    </dataValidation>
  </dataValidations>
  <pageMargins left="0" right="0" top="0" bottom="0" header="0" footer="0"/>
  <pageSetup paperSize="122" scale="47" orientation="portrait" horizontalDpi="1200" verticalDpi="1200" r:id="rId1"/>
  <headerFooter scaleWithDoc="0"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2:F98"/>
  <sheetViews>
    <sheetView view="pageBreakPreview" topLeftCell="A40" zoomScale="80" zoomScaleNormal="100" zoomScaleSheetLayoutView="80" workbookViewId="0">
      <selection activeCell="E76" sqref="E76"/>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6"/>
      <c r="B21" s="24" t="s">
        <v>45</v>
      </c>
      <c r="C21" s="20"/>
      <c r="D21" s="20"/>
      <c r="E21" s="20"/>
      <c r="F21" s="20"/>
    </row>
    <row r="22" spans="1:6" ht="15" x14ac:dyDescent="0.2">
      <c r="A22" s="16"/>
      <c r="B22" s="25"/>
      <c r="C22" s="20"/>
      <c r="D22" s="20"/>
      <c r="E22" s="20"/>
      <c r="F22" s="20"/>
    </row>
    <row r="23" spans="1:6" ht="15" x14ac:dyDescent="0.2">
      <c r="A23" s="16"/>
      <c r="B23" s="25"/>
      <c r="C23" s="20"/>
      <c r="D23" s="20"/>
      <c r="E23" s="20"/>
      <c r="F23" s="20"/>
    </row>
    <row r="24" spans="1:6" ht="15" x14ac:dyDescent="0.2">
      <c r="A24" s="16"/>
      <c r="B24" s="24" t="s">
        <v>29</v>
      </c>
      <c r="C24" s="20"/>
      <c r="D24" s="20"/>
      <c r="E24" s="20"/>
      <c r="F24" s="20"/>
    </row>
    <row r="25" spans="1:6" ht="15" x14ac:dyDescent="0.2">
      <c r="A25" s="16"/>
      <c r="B25" s="24" t="s">
        <v>30</v>
      </c>
      <c r="C25" s="20"/>
      <c r="D25" s="20"/>
      <c r="E25" s="20"/>
      <c r="F25" s="20"/>
    </row>
    <row r="26" spans="1:6" ht="15" x14ac:dyDescent="0.2">
      <c r="A26" s="16"/>
      <c r="B26" s="25" t="s">
        <v>46</v>
      </c>
      <c r="C26" s="20"/>
      <c r="D26" s="20"/>
      <c r="E26" s="20"/>
      <c r="F26" s="20"/>
    </row>
    <row r="27" spans="1:6" ht="15" x14ac:dyDescent="0.2">
      <c r="A27" s="16"/>
      <c r="B27" s="25" t="s">
        <v>47</v>
      </c>
      <c r="C27" s="20"/>
      <c r="D27" s="20"/>
      <c r="E27" s="20"/>
      <c r="F27" s="20"/>
    </row>
    <row r="28" spans="1:6" x14ac:dyDescent="0.2">
      <c r="A28" s="17"/>
      <c r="B28" s="20"/>
      <c r="C28" s="22"/>
      <c r="D28" s="22"/>
      <c r="E28" s="23"/>
      <c r="F28" s="20"/>
    </row>
    <row r="29" spans="1:6" ht="15" x14ac:dyDescent="0.2">
      <c r="A29" s="16"/>
      <c r="B29" s="22"/>
      <c r="C29" s="22"/>
      <c r="D29" s="26" t="s">
        <v>17</v>
      </c>
      <c r="E29" s="26" t="s">
        <v>48</v>
      </c>
      <c r="F29" s="20"/>
    </row>
    <row r="30" spans="1:6" ht="13.5" thickBot="1" x14ac:dyDescent="0.25">
      <c r="A30" s="18"/>
      <c r="B30" s="18"/>
      <c r="C30" s="18"/>
      <c r="D30" s="18"/>
      <c r="E30" s="18"/>
      <c r="F30" s="19"/>
    </row>
    <row r="31" spans="1:6" s="40" customFormat="1" ht="21.75" customHeight="1" x14ac:dyDescent="0.2">
      <c r="A31" s="82" t="s">
        <v>0</v>
      </c>
      <c r="B31" s="82"/>
      <c r="C31" s="82"/>
      <c r="D31" s="82"/>
      <c r="E31" s="82"/>
      <c r="F31" s="82"/>
    </row>
    <row r="32" spans="1:6" x14ac:dyDescent="0.2">
      <c r="A32" s="16"/>
      <c r="B32" s="17"/>
      <c r="C32" s="16"/>
      <c r="D32" s="16"/>
      <c r="E32" s="16"/>
    </row>
    <row r="33" spans="1:6" ht="14.25" x14ac:dyDescent="0.2">
      <c r="A33" s="20"/>
      <c r="B33" s="21" t="s">
        <v>6</v>
      </c>
      <c r="C33" s="21"/>
      <c r="D33" s="21"/>
      <c r="E33" s="27"/>
      <c r="F33" s="20"/>
    </row>
    <row r="34" spans="1:6" ht="14.25" x14ac:dyDescent="0.2">
      <c r="A34" s="20"/>
      <c r="B34" s="81"/>
      <c r="C34" s="81"/>
      <c r="D34" s="81"/>
      <c r="E34" s="27"/>
      <c r="F34" s="20"/>
    </row>
    <row r="35" spans="1:6" ht="14.25" x14ac:dyDescent="0.2">
      <c r="A35" s="20"/>
      <c r="B35" s="81"/>
      <c r="C35" s="81"/>
      <c r="D35" s="81"/>
      <c r="E35" s="27"/>
      <c r="F35" s="20"/>
    </row>
    <row r="36" spans="1:6" ht="14.25" x14ac:dyDescent="0.2">
      <c r="A36" s="20"/>
      <c r="B36" s="81" t="s">
        <v>49</v>
      </c>
      <c r="C36" s="81"/>
      <c r="D36" s="81"/>
      <c r="E36" s="27"/>
      <c r="F36" s="20"/>
    </row>
    <row r="37" spans="1:6" ht="14.25" x14ac:dyDescent="0.2">
      <c r="A37" s="20"/>
      <c r="B37" s="81"/>
      <c r="C37" s="81"/>
      <c r="D37" s="81"/>
      <c r="E37" s="27"/>
      <c r="F37" s="20"/>
    </row>
    <row r="38" spans="1:6" ht="14.25" x14ac:dyDescent="0.2">
      <c r="A38" s="20"/>
      <c r="B38" s="81"/>
      <c r="C38" s="81"/>
      <c r="D38" s="81"/>
      <c r="E38" s="27"/>
      <c r="F38" s="20"/>
    </row>
    <row r="39" spans="1:6" ht="14.25" x14ac:dyDescent="0.2">
      <c r="A39" s="20"/>
      <c r="B39" s="81" t="s">
        <v>50</v>
      </c>
      <c r="C39" s="81"/>
      <c r="D39" s="81"/>
      <c r="E39" s="27"/>
      <c r="F39" s="20"/>
    </row>
    <row r="40" spans="1:6" ht="14.25" x14ac:dyDescent="0.2">
      <c r="A40" s="20"/>
      <c r="B40" s="81"/>
      <c r="C40" s="81"/>
      <c r="D40" s="81"/>
      <c r="E40" s="27"/>
      <c r="F40" s="20"/>
    </row>
    <row r="41" spans="1:6" ht="14.25" x14ac:dyDescent="0.2">
      <c r="A41" s="20"/>
      <c r="B41" s="81"/>
      <c r="C41" s="81"/>
      <c r="D41" s="81"/>
      <c r="E41" s="27"/>
      <c r="F41" s="20"/>
    </row>
    <row r="42" spans="1:6" ht="13.5" customHeight="1" x14ac:dyDescent="0.2">
      <c r="A42" s="20"/>
      <c r="B42" s="81"/>
      <c r="C42" s="81"/>
      <c r="D42" s="81"/>
      <c r="E42" s="27"/>
      <c r="F42" s="20"/>
    </row>
    <row r="43" spans="1:6" ht="14.25" x14ac:dyDescent="0.2">
      <c r="A43" s="20"/>
      <c r="B43" s="81"/>
      <c r="C43" s="81"/>
      <c r="D43" s="81"/>
      <c r="E43" s="27"/>
      <c r="F43" s="20"/>
    </row>
    <row r="44" spans="1:6" ht="14.25" x14ac:dyDescent="0.2">
      <c r="A44" s="20"/>
      <c r="B44" s="81"/>
      <c r="C44" s="81"/>
      <c r="D44" s="81"/>
      <c r="E44" s="27"/>
      <c r="F44" s="20"/>
    </row>
    <row r="45" spans="1:6" ht="14.25" x14ac:dyDescent="0.2">
      <c r="A45" s="20"/>
      <c r="B45" s="81"/>
      <c r="C45" s="81"/>
      <c r="D45" s="81"/>
      <c r="E45" s="27"/>
      <c r="F45" s="20"/>
    </row>
    <row r="46" spans="1:6" ht="14.25" x14ac:dyDescent="0.2">
      <c r="A46" s="20"/>
      <c r="B46" s="81"/>
      <c r="C46" s="81"/>
      <c r="D46" s="81"/>
      <c r="E46" s="27"/>
      <c r="F46" s="20"/>
    </row>
    <row r="47" spans="1:6" ht="14.25" x14ac:dyDescent="0.2">
      <c r="A47" s="20"/>
      <c r="B47" s="81"/>
      <c r="C47" s="81"/>
      <c r="D47" s="81"/>
      <c r="E47" s="27"/>
      <c r="F47" s="20"/>
    </row>
    <row r="48" spans="1:6" ht="14.25" x14ac:dyDescent="0.2">
      <c r="A48" s="20"/>
      <c r="B48" s="81"/>
      <c r="C48" s="81"/>
      <c r="D48" s="81"/>
      <c r="E48" s="27"/>
      <c r="F48" s="20"/>
    </row>
    <row r="49" spans="1:6" ht="14.25" x14ac:dyDescent="0.2">
      <c r="A49" s="20"/>
      <c r="B49" s="81"/>
      <c r="C49" s="81"/>
      <c r="D49" s="81"/>
      <c r="E49" s="27"/>
      <c r="F49" s="20"/>
    </row>
    <row r="50" spans="1:6" ht="14.25" x14ac:dyDescent="0.2">
      <c r="A50" s="20"/>
      <c r="B50" s="81"/>
      <c r="C50" s="81"/>
      <c r="D50" s="81"/>
      <c r="E50" s="27"/>
      <c r="F50" s="20"/>
    </row>
    <row r="51" spans="1:6" ht="14.25" x14ac:dyDescent="0.2">
      <c r="A51" s="20"/>
      <c r="B51" s="81"/>
      <c r="C51" s="81"/>
      <c r="D51" s="81"/>
      <c r="E51" s="27"/>
      <c r="F51" s="20"/>
    </row>
    <row r="52" spans="1:6" ht="14.25" x14ac:dyDescent="0.2">
      <c r="A52" s="20"/>
      <c r="B52" s="81"/>
      <c r="C52" s="81"/>
      <c r="D52" s="81"/>
      <c r="E52" s="27"/>
      <c r="F52" s="20"/>
    </row>
    <row r="53" spans="1:6" ht="14.25" x14ac:dyDescent="0.2">
      <c r="A53" s="20"/>
      <c r="B53" s="81"/>
      <c r="C53" s="81"/>
      <c r="D53" s="81"/>
      <c r="E53" s="27"/>
      <c r="F53" s="20"/>
    </row>
    <row r="54" spans="1:6" ht="14.25" x14ac:dyDescent="0.2">
      <c r="A54" s="20"/>
      <c r="B54" s="81"/>
      <c r="C54" s="81"/>
      <c r="D54" s="81"/>
      <c r="E54" s="27"/>
      <c r="F54" s="20"/>
    </row>
    <row r="55" spans="1:6" ht="14.25" x14ac:dyDescent="0.2">
      <c r="A55" s="20"/>
      <c r="B55" s="81"/>
      <c r="C55" s="81"/>
      <c r="D55" s="81"/>
      <c r="E55" s="27"/>
      <c r="F55" s="20"/>
    </row>
    <row r="56" spans="1:6" ht="14.25" x14ac:dyDescent="0.2">
      <c r="A56" s="20"/>
      <c r="B56" s="81"/>
      <c r="C56" s="81"/>
      <c r="D56" s="81"/>
      <c r="E56" s="27"/>
      <c r="F56" s="20"/>
    </row>
    <row r="57" spans="1:6" ht="14.25" x14ac:dyDescent="0.2">
      <c r="A57" s="20"/>
      <c r="B57" s="81"/>
      <c r="C57" s="81"/>
      <c r="D57" s="81"/>
      <c r="E57" s="27"/>
      <c r="F57" s="20"/>
    </row>
    <row r="58" spans="1:6" ht="14.25" x14ac:dyDescent="0.2">
      <c r="A58" s="20"/>
      <c r="B58" s="81"/>
      <c r="C58" s="81"/>
      <c r="D58" s="81"/>
      <c r="E58" s="27"/>
      <c r="F58" s="20"/>
    </row>
    <row r="59" spans="1:6" ht="14.25" x14ac:dyDescent="0.2">
      <c r="A59" s="20"/>
      <c r="B59" s="81"/>
      <c r="C59" s="81"/>
      <c r="D59" s="81"/>
      <c r="E59" s="27"/>
      <c r="F59" s="20"/>
    </row>
    <row r="60" spans="1:6" ht="14.25" x14ac:dyDescent="0.2">
      <c r="A60" s="20"/>
      <c r="B60" s="81"/>
      <c r="C60" s="81"/>
      <c r="D60" s="81"/>
      <c r="E60" s="27"/>
      <c r="F60" s="20"/>
    </row>
    <row r="61" spans="1:6" ht="14.25" x14ac:dyDescent="0.2">
      <c r="A61" s="20"/>
      <c r="B61" s="81"/>
      <c r="C61" s="81"/>
      <c r="D61" s="81"/>
      <c r="E61" s="27"/>
      <c r="F61" s="20"/>
    </row>
    <row r="62" spans="1:6" ht="14.25" x14ac:dyDescent="0.2">
      <c r="A62" s="20"/>
      <c r="B62" s="81"/>
      <c r="C62" s="81"/>
      <c r="D62" s="81"/>
      <c r="E62" s="27"/>
      <c r="F62" s="20"/>
    </row>
    <row r="63" spans="1:6" ht="14.25" x14ac:dyDescent="0.2">
      <c r="A63" s="20"/>
      <c r="B63" s="81"/>
      <c r="C63" s="81"/>
      <c r="D63" s="81"/>
      <c r="E63" s="27"/>
      <c r="F63" s="20"/>
    </row>
    <row r="64" spans="1:6" ht="14.25" x14ac:dyDescent="0.2">
      <c r="A64" s="20"/>
      <c r="B64" s="81"/>
      <c r="C64" s="81"/>
      <c r="D64" s="81"/>
      <c r="E64" s="27"/>
      <c r="F64" s="20"/>
    </row>
    <row r="65" spans="1:6" ht="14.25" x14ac:dyDescent="0.2">
      <c r="A65" s="20"/>
      <c r="B65" s="81"/>
      <c r="C65" s="81"/>
      <c r="D65" s="81"/>
      <c r="E65" s="27"/>
      <c r="F65" s="20"/>
    </row>
    <row r="66" spans="1:6" ht="14.25" x14ac:dyDescent="0.2">
      <c r="A66" s="20"/>
      <c r="B66" s="81"/>
      <c r="C66" s="81"/>
      <c r="D66" s="81"/>
      <c r="E66" s="27"/>
      <c r="F66" s="20"/>
    </row>
    <row r="67" spans="1:6" ht="14.25" x14ac:dyDescent="0.2">
      <c r="A67" s="20"/>
      <c r="B67" s="81"/>
      <c r="C67" s="81"/>
      <c r="D67" s="81"/>
      <c r="E67" s="27"/>
      <c r="F67" s="20"/>
    </row>
    <row r="68" spans="1:6" ht="14.25" x14ac:dyDescent="0.2">
      <c r="A68" s="20"/>
      <c r="B68" s="81"/>
      <c r="C68" s="81"/>
      <c r="D68" s="81"/>
      <c r="E68" s="27"/>
      <c r="F68" s="20"/>
    </row>
    <row r="69" spans="1:6" ht="14.25" x14ac:dyDescent="0.2">
      <c r="A69" s="20"/>
      <c r="B69" s="81"/>
      <c r="C69" s="81"/>
      <c r="D69" s="81"/>
      <c r="E69" s="27"/>
      <c r="F69" s="20"/>
    </row>
    <row r="70" spans="1:6" ht="14.25" x14ac:dyDescent="0.2">
      <c r="A70" s="20"/>
      <c r="B70" s="81"/>
      <c r="C70" s="81"/>
      <c r="D70" s="81"/>
      <c r="E70" s="27"/>
      <c r="F70" s="20"/>
    </row>
    <row r="71" spans="1:6" ht="14.25" x14ac:dyDescent="0.2">
      <c r="A71" s="20"/>
      <c r="B71" s="81"/>
      <c r="C71" s="81"/>
      <c r="D71" s="81"/>
      <c r="E71" s="27"/>
      <c r="F71" s="20"/>
    </row>
    <row r="72" spans="1:6" ht="14.25" x14ac:dyDescent="0.2">
      <c r="A72" s="20"/>
      <c r="B72" s="81"/>
      <c r="C72" s="81"/>
      <c r="D72" s="81"/>
      <c r="E72" s="27"/>
      <c r="F72" s="20"/>
    </row>
    <row r="73" spans="1:6" ht="14.25" x14ac:dyDescent="0.2">
      <c r="A73" s="20"/>
      <c r="B73" s="81"/>
      <c r="C73" s="81"/>
      <c r="D73" s="81"/>
      <c r="E73" s="27"/>
      <c r="F73" s="20"/>
    </row>
    <row r="74" spans="1:6" ht="13.5" customHeight="1" x14ac:dyDescent="0.2">
      <c r="A74" s="20"/>
      <c r="B74" s="81"/>
      <c r="C74" s="81"/>
      <c r="D74" s="81"/>
      <c r="E74" s="27"/>
      <c r="F74" s="20"/>
    </row>
    <row r="75" spans="1:6" ht="13.5" customHeight="1" x14ac:dyDescent="0.2">
      <c r="A75" s="20"/>
      <c r="B75" s="24" t="s">
        <v>21</v>
      </c>
      <c r="C75" s="25"/>
      <c r="D75" s="25"/>
      <c r="E75" s="28">
        <f>3*190</f>
        <v>570</v>
      </c>
      <c r="F75" s="20"/>
    </row>
    <row r="76" spans="1:6" ht="13.5" customHeight="1" x14ac:dyDescent="0.2">
      <c r="A76" s="20"/>
      <c r="B76" s="33" t="s">
        <v>18</v>
      </c>
      <c r="C76" s="25"/>
      <c r="D76" s="25"/>
      <c r="E76" s="29">
        <v>0</v>
      </c>
      <c r="F76" s="20"/>
    </row>
    <row r="77" spans="1:6" ht="13.5" customHeight="1" x14ac:dyDescent="0.2">
      <c r="A77" s="20"/>
      <c r="B77" s="33" t="s">
        <v>19</v>
      </c>
      <c r="C77" s="25"/>
      <c r="D77" s="25"/>
      <c r="E77" s="29">
        <v>0</v>
      </c>
      <c r="F77" s="20"/>
    </row>
    <row r="78" spans="1:6" ht="13.5" customHeight="1" x14ac:dyDescent="0.2">
      <c r="A78" s="20"/>
      <c r="B78" s="24" t="s">
        <v>20</v>
      </c>
      <c r="C78" s="25"/>
      <c r="D78" s="25"/>
      <c r="E78" s="28">
        <f>SUM(E75:E77)</f>
        <v>570</v>
      </c>
      <c r="F78" s="20"/>
    </row>
    <row r="79" spans="1:6" ht="13.5" customHeight="1" x14ac:dyDescent="0.2">
      <c r="A79" s="20"/>
      <c r="B79" s="25" t="s">
        <v>5</v>
      </c>
      <c r="C79" s="30">
        <v>0.05</v>
      </c>
      <c r="D79" s="25"/>
      <c r="E79" s="34">
        <f>ROUND(E78*C79,2)</f>
        <v>28.5</v>
      </c>
      <c r="F79" s="20"/>
    </row>
    <row r="80" spans="1:6" ht="13.5" customHeight="1" x14ac:dyDescent="0.2">
      <c r="A80" s="20"/>
      <c r="B80" s="25" t="s">
        <v>4</v>
      </c>
      <c r="C80" s="30">
        <v>8.5000000000000006E-2</v>
      </c>
      <c r="D80" s="25"/>
      <c r="E80" s="35">
        <f>ROUND((E78+E79)*C80,2)</f>
        <v>50.87</v>
      </c>
      <c r="F80" s="20"/>
    </row>
    <row r="81" spans="1:6" ht="13.5" customHeight="1" x14ac:dyDescent="0.2">
      <c r="A81" s="20"/>
      <c r="B81" s="25"/>
      <c r="C81" s="25"/>
      <c r="D81" s="25"/>
      <c r="E81" s="31"/>
      <c r="F81" s="20"/>
    </row>
    <row r="82" spans="1:6" ht="16.5" customHeight="1" thickBot="1" x14ac:dyDescent="0.25">
      <c r="A82" s="20"/>
      <c r="B82" s="24" t="s">
        <v>22</v>
      </c>
      <c r="C82" s="25"/>
      <c r="D82" s="25"/>
      <c r="E82" s="32">
        <f>SUM(E78:E80)</f>
        <v>649.37</v>
      </c>
      <c r="F82" s="20"/>
    </row>
    <row r="83" spans="1:6" ht="15.75" thickTop="1" x14ac:dyDescent="0.2">
      <c r="A83" s="20"/>
      <c r="B83" s="88"/>
      <c r="C83" s="88"/>
      <c r="D83" s="88"/>
      <c r="E83" s="36"/>
      <c r="F83" s="20"/>
    </row>
    <row r="84" spans="1:6" ht="15" x14ac:dyDescent="0.2">
      <c r="A84" s="20"/>
      <c r="B84" s="87" t="s">
        <v>24</v>
      </c>
      <c r="C84" s="87"/>
      <c r="D84" s="87"/>
      <c r="E84" s="36">
        <v>0</v>
      </c>
      <c r="F84" s="20"/>
    </row>
    <row r="85" spans="1:6" ht="15" x14ac:dyDescent="0.2">
      <c r="A85" s="20"/>
      <c r="B85" s="88"/>
      <c r="C85" s="88"/>
      <c r="D85" s="88"/>
      <c r="E85" s="36"/>
      <c r="F85" s="20"/>
    </row>
    <row r="86" spans="1:6" ht="19.5" customHeight="1" x14ac:dyDescent="0.2">
      <c r="A86" s="20"/>
      <c r="B86" s="37" t="s">
        <v>23</v>
      </c>
      <c r="C86" s="38"/>
      <c r="D86" s="38"/>
      <c r="E86" s="39">
        <f>E82-E84</f>
        <v>649.37</v>
      </c>
      <c r="F86" s="20"/>
    </row>
    <row r="87" spans="1:6" ht="13.5" customHeight="1" x14ac:dyDescent="0.2">
      <c r="A87" s="20"/>
      <c r="B87" s="20"/>
      <c r="C87" s="20"/>
      <c r="D87" s="20"/>
      <c r="E87" s="20"/>
      <c r="F87" s="20"/>
    </row>
    <row r="88" spans="1:6" x14ac:dyDescent="0.2">
      <c r="A88" s="20"/>
      <c r="B88" s="20"/>
      <c r="C88" s="20"/>
      <c r="D88" s="20"/>
      <c r="E88" s="20"/>
      <c r="F88" s="20"/>
    </row>
    <row r="89" spans="1:6" x14ac:dyDescent="0.2">
      <c r="A89" s="20"/>
      <c r="B89" s="85"/>
      <c r="C89" s="85"/>
      <c r="D89" s="85"/>
      <c r="E89" s="85"/>
      <c r="F89" s="20"/>
    </row>
    <row r="90" spans="1:6" ht="14.25" x14ac:dyDescent="0.2">
      <c r="A90" s="91" t="s">
        <v>25</v>
      </c>
      <c r="B90" s="91"/>
      <c r="C90" s="91"/>
      <c r="D90" s="91"/>
      <c r="E90" s="91"/>
      <c r="F90" s="91"/>
    </row>
    <row r="91" spans="1:6" ht="14.25" x14ac:dyDescent="0.2">
      <c r="A91" s="89" t="s">
        <v>7</v>
      </c>
      <c r="B91" s="89"/>
      <c r="C91" s="89"/>
      <c r="D91" s="89"/>
      <c r="E91" s="89"/>
      <c r="F91" s="89"/>
    </row>
    <row r="92" spans="1:6" x14ac:dyDescent="0.2">
      <c r="A92" s="20"/>
      <c r="B92" s="20"/>
      <c r="C92" s="20"/>
      <c r="D92" s="20"/>
      <c r="E92" s="20"/>
      <c r="F92" s="20"/>
    </row>
    <row r="93" spans="1:6" x14ac:dyDescent="0.2">
      <c r="A93" s="20"/>
      <c r="B93" s="86"/>
      <c r="C93" s="86"/>
      <c r="D93" s="86"/>
      <c r="E93" s="86"/>
      <c r="F93" s="20"/>
    </row>
    <row r="94" spans="1:6" ht="15" x14ac:dyDescent="0.2">
      <c r="A94" s="90" t="s">
        <v>8</v>
      </c>
      <c r="B94" s="90"/>
      <c r="C94" s="90"/>
      <c r="D94" s="90"/>
      <c r="E94" s="90"/>
      <c r="F94" s="90"/>
    </row>
    <row r="96" spans="1:6" ht="39.75" customHeight="1" x14ac:dyDescent="0.2">
      <c r="B96" s="83"/>
      <c r="C96" s="84"/>
      <c r="D96" s="84"/>
    </row>
    <row r="97" spans="2:4" ht="13.5" customHeight="1" x14ac:dyDescent="0.2"/>
    <row r="98" spans="2:4" x14ac:dyDescent="0.2">
      <c r="B98" s="15"/>
      <c r="C98" s="15"/>
      <c r="D98" s="15"/>
    </row>
  </sheetData>
  <mergeCells count="51">
    <mergeCell ref="B38:D38"/>
    <mergeCell ref="A31:F31"/>
    <mergeCell ref="B34:D34"/>
    <mergeCell ref="B35:D35"/>
    <mergeCell ref="B36:D36"/>
    <mergeCell ref="B37:D37"/>
    <mergeCell ref="B51:D51"/>
    <mergeCell ref="B40:D40"/>
    <mergeCell ref="B41:D41"/>
    <mergeCell ref="B42:D42"/>
    <mergeCell ref="B43:D43"/>
    <mergeCell ref="B44:D44"/>
    <mergeCell ref="B45:D45"/>
    <mergeCell ref="B46:D46"/>
    <mergeCell ref="B47:D47"/>
    <mergeCell ref="B48:D48"/>
    <mergeCell ref="B49:D49"/>
    <mergeCell ref="B50:D50"/>
    <mergeCell ref="B63:D63"/>
    <mergeCell ref="B52:D52"/>
    <mergeCell ref="B53:D53"/>
    <mergeCell ref="B54:D54"/>
    <mergeCell ref="B55:D55"/>
    <mergeCell ref="B56:D56"/>
    <mergeCell ref="B57:D57"/>
    <mergeCell ref="B58:D58"/>
    <mergeCell ref="B59:D59"/>
    <mergeCell ref="B60:D60"/>
    <mergeCell ref="B61:D61"/>
    <mergeCell ref="B62:D62"/>
    <mergeCell ref="B65:D65"/>
    <mergeCell ref="B66:D66"/>
    <mergeCell ref="B67:D67"/>
    <mergeCell ref="B68:D68"/>
    <mergeCell ref="B69:D69"/>
    <mergeCell ref="A94:F94"/>
    <mergeCell ref="B96:D96"/>
    <mergeCell ref="B39:D39"/>
    <mergeCell ref="B84:D84"/>
    <mergeCell ref="B85:D85"/>
    <mergeCell ref="B89:E89"/>
    <mergeCell ref="A90:F90"/>
    <mergeCell ref="A91:F91"/>
    <mergeCell ref="B93:E93"/>
    <mergeCell ref="B70:D70"/>
    <mergeCell ref="B71:D71"/>
    <mergeCell ref="B72:D72"/>
    <mergeCell ref="B73:D73"/>
    <mergeCell ref="B74:D74"/>
    <mergeCell ref="B83:D83"/>
    <mergeCell ref="B64:D64"/>
  </mergeCells>
  <dataValidations count="1">
    <dataValidation type="list" allowBlank="1" showInputMessage="1" showErrorMessage="1" sqref="B83:B85 B12:B20 B34:B74" xr:uid="{00000000-0002-0000-0200-000000000000}">
      <formula1>Liste_Activités</formula1>
    </dataValidation>
  </dataValidations>
  <pageMargins left="0" right="0" top="0" bottom="0" header="0" footer="0"/>
  <pageSetup paperSize="122" scale="47" orientation="portrait" horizontalDpi="1200" verticalDpi="1200" r:id="rId1"/>
  <headerFooter scaleWithDoc="0"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2:F98"/>
  <sheetViews>
    <sheetView view="pageBreakPreview" topLeftCell="A34" zoomScale="80" zoomScaleNormal="100" zoomScaleSheetLayoutView="80" workbookViewId="0">
      <selection activeCell="B70" sqref="B70:D70"/>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6"/>
      <c r="B21" s="24" t="s">
        <v>65</v>
      </c>
      <c r="C21" s="20"/>
      <c r="D21" s="20"/>
      <c r="E21" s="20"/>
      <c r="F21" s="20"/>
    </row>
    <row r="22" spans="1:6" ht="15" x14ac:dyDescent="0.2">
      <c r="A22" s="16"/>
      <c r="B22" s="25"/>
      <c r="C22" s="20"/>
      <c r="D22" s="20"/>
      <c r="E22" s="20"/>
      <c r="F22" s="20"/>
    </row>
    <row r="23" spans="1:6" ht="15" x14ac:dyDescent="0.2">
      <c r="A23" s="16"/>
      <c r="B23" s="25"/>
      <c r="C23" s="20"/>
      <c r="D23" s="20"/>
      <c r="E23" s="20"/>
      <c r="F23" s="20"/>
    </row>
    <row r="24" spans="1:6" ht="15" x14ac:dyDescent="0.2">
      <c r="A24" s="16"/>
      <c r="B24" s="24" t="s">
        <v>29</v>
      </c>
      <c r="C24" s="20"/>
      <c r="D24" s="20"/>
      <c r="E24" s="20"/>
      <c r="F24" s="20"/>
    </row>
    <row r="25" spans="1:6" ht="15" x14ac:dyDescent="0.2">
      <c r="A25" s="16"/>
      <c r="B25" s="24" t="s">
        <v>30</v>
      </c>
      <c r="C25" s="20"/>
      <c r="D25" s="20"/>
      <c r="E25" s="20"/>
      <c r="F25" s="20"/>
    </row>
    <row r="26" spans="1:6" ht="15" x14ac:dyDescent="0.2">
      <c r="A26" s="16"/>
      <c r="B26" s="25" t="s">
        <v>46</v>
      </c>
      <c r="C26" s="20"/>
      <c r="D26" s="20"/>
      <c r="E26" s="20"/>
      <c r="F26" s="20"/>
    </row>
    <row r="27" spans="1:6" ht="15" x14ac:dyDescent="0.2">
      <c r="A27" s="16"/>
      <c r="B27" s="25" t="s">
        <v>47</v>
      </c>
      <c r="C27" s="20"/>
      <c r="D27" s="20"/>
      <c r="E27" s="20"/>
      <c r="F27" s="20"/>
    </row>
    <row r="28" spans="1:6" x14ac:dyDescent="0.2">
      <c r="A28" s="17"/>
      <c r="B28" s="20"/>
      <c r="C28" s="22"/>
      <c r="D28" s="22"/>
      <c r="E28" s="23"/>
      <c r="F28" s="20"/>
    </row>
    <row r="29" spans="1:6" ht="15" x14ac:dyDescent="0.2">
      <c r="A29" s="16"/>
      <c r="B29" s="22"/>
      <c r="C29" s="22"/>
      <c r="D29" s="26" t="s">
        <v>17</v>
      </c>
      <c r="E29" s="26" t="s">
        <v>66</v>
      </c>
      <c r="F29" s="20"/>
    </row>
    <row r="30" spans="1:6" ht="13.5" thickBot="1" x14ac:dyDescent="0.25">
      <c r="A30" s="18"/>
      <c r="B30" s="18"/>
      <c r="C30" s="18"/>
      <c r="D30" s="18"/>
      <c r="E30" s="18"/>
      <c r="F30" s="19"/>
    </row>
    <row r="31" spans="1:6" s="40" customFormat="1" ht="21.75" customHeight="1" x14ac:dyDescent="0.2">
      <c r="A31" s="82" t="s">
        <v>0</v>
      </c>
      <c r="B31" s="82"/>
      <c r="C31" s="82"/>
      <c r="D31" s="82"/>
      <c r="E31" s="82"/>
      <c r="F31" s="82"/>
    </row>
    <row r="32" spans="1:6" x14ac:dyDescent="0.2">
      <c r="A32" s="16"/>
      <c r="B32" s="17"/>
      <c r="C32" s="16"/>
      <c r="D32" s="16"/>
      <c r="E32" s="16"/>
    </row>
    <row r="33" spans="1:6" ht="14.25" x14ac:dyDescent="0.2">
      <c r="A33" s="20"/>
      <c r="B33" s="21" t="s">
        <v>6</v>
      </c>
      <c r="C33" s="21"/>
      <c r="D33" s="21"/>
      <c r="E33" s="27"/>
      <c r="F33" s="20"/>
    </row>
    <row r="34" spans="1:6" ht="14.25" x14ac:dyDescent="0.2">
      <c r="A34" s="20"/>
      <c r="B34" s="81"/>
      <c r="C34" s="81"/>
      <c r="D34" s="81"/>
      <c r="E34" s="27"/>
      <c r="F34" s="20"/>
    </row>
    <row r="35" spans="1:6" ht="14.25" x14ac:dyDescent="0.2">
      <c r="A35" s="20"/>
      <c r="B35" s="81"/>
      <c r="C35" s="81"/>
      <c r="D35" s="81"/>
      <c r="E35" s="27"/>
      <c r="F35" s="20"/>
    </row>
    <row r="36" spans="1:6" ht="14.25" x14ac:dyDescent="0.2">
      <c r="A36" s="20"/>
      <c r="B36" s="81" t="s">
        <v>62</v>
      </c>
      <c r="C36" s="81"/>
      <c r="D36" s="81"/>
      <c r="E36" s="27"/>
      <c r="F36" s="20"/>
    </row>
    <row r="37" spans="1:6" ht="14.25" x14ac:dyDescent="0.2">
      <c r="A37" s="20"/>
      <c r="B37" s="81"/>
      <c r="C37" s="81"/>
      <c r="D37" s="81"/>
      <c r="E37" s="27"/>
      <c r="F37" s="20"/>
    </row>
    <row r="38" spans="1:6" ht="14.25" x14ac:dyDescent="0.2">
      <c r="A38" s="20"/>
      <c r="B38" s="81"/>
      <c r="C38" s="81"/>
      <c r="D38" s="81"/>
      <c r="E38" s="27"/>
      <c r="F38" s="20"/>
    </row>
    <row r="39" spans="1:6" ht="14.25" x14ac:dyDescent="0.2">
      <c r="A39" s="20"/>
      <c r="B39" s="81" t="s">
        <v>67</v>
      </c>
      <c r="C39" s="81"/>
      <c r="D39" s="81"/>
      <c r="E39" s="27"/>
      <c r="F39" s="20"/>
    </row>
    <row r="40" spans="1:6" ht="14.25" x14ac:dyDescent="0.2">
      <c r="A40" s="20"/>
      <c r="B40" s="81"/>
      <c r="C40" s="81"/>
      <c r="D40" s="81"/>
      <c r="E40" s="27"/>
      <c r="F40" s="20"/>
    </row>
    <row r="41" spans="1:6" ht="14.25" x14ac:dyDescent="0.2">
      <c r="A41" s="20"/>
      <c r="B41" s="81"/>
      <c r="C41" s="81"/>
      <c r="D41" s="81"/>
      <c r="E41" s="27"/>
      <c r="F41" s="20"/>
    </row>
    <row r="42" spans="1:6" ht="13.5" customHeight="1" x14ac:dyDescent="0.2">
      <c r="A42" s="20"/>
      <c r="B42" s="81"/>
      <c r="C42" s="81"/>
      <c r="D42" s="81"/>
      <c r="E42" s="27"/>
      <c r="F42" s="20"/>
    </row>
    <row r="43" spans="1:6" ht="14.25" x14ac:dyDescent="0.2">
      <c r="A43" s="20"/>
      <c r="B43" s="81"/>
      <c r="C43" s="81"/>
      <c r="D43" s="81"/>
      <c r="E43" s="27"/>
      <c r="F43" s="20"/>
    </row>
    <row r="44" spans="1:6" ht="14.25" x14ac:dyDescent="0.2">
      <c r="A44" s="20"/>
      <c r="B44" s="81"/>
      <c r="C44" s="81"/>
      <c r="D44" s="81"/>
      <c r="E44" s="27"/>
      <c r="F44" s="20"/>
    </row>
    <row r="45" spans="1:6" ht="14.25" x14ac:dyDescent="0.2">
      <c r="A45" s="20"/>
      <c r="B45" s="81"/>
      <c r="C45" s="81"/>
      <c r="D45" s="81"/>
      <c r="E45" s="27"/>
      <c r="F45" s="20"/>
    </row>
    <row r="46" spans="1:6" ht="14.25" x14ac:dyDescent="0.2">
      <c r="A46" s="20"/>
      <c r="B46" s="81"/>
      <c r="C46" s="81"/>
      <c r="D46" s="81"/>
      <c r="E46" s="27"/>
      <c r="F46" s="20"/>
    </row>
    <row r="47" spans="1:6" ht="14.25" x14ac:dyDescent="0.2">
      <c r="A47" s="20"/>
      <c r="B47" s="81"/>
      <c r="C47" s="81"/>
      <c r="D47" s="81"/>
      <c r="E47" s="27"/>
      <c r="F47" s="20"/>
    </row>
    <row r="48" spans="1:6" ht="14.25" x14ac:dyDescent="0.2">
      <c r="A48" s="20"/>
      <c r="B48" s="81"/>
      <c r="C48" s="81"/>
      <c r="D48" s="81"/>
      <c r="E48" s="27"/>
      <c r="F48" s="20"/>
    </row>
    <row r="49" spans="1:6" ht="14.25" x14ac:dyDescent="0.2">
      <c r="A49" s="20"/>
      <c r="B49" s="81"/>
      <c r="C49" s="81"/>
      <c r="D49" s="81"/>
      <c r="E49" s="27"/>
      <c r="F49" s="20"/>
    </row>
    <row r="50" spans="1:6" ht="14.25" x14ac:dyDescent="0.2">
      <c r="A50" s="20"/>
      <c r="B50" s="81"/>
      <c r="C50" s="81"/>
      <c r="D50" s="81"/>
      <c r="E50" s="27"/>
      <c r="F50" s="20"/>
    </row>
    <row r="51" spans="1:6" ht="14.25" x14ac:dyDescent="0.2">
      <c r="A51" s="20"/>
      <c r="B51" s="81"/>
      <c r="C51" s="81"/>
      <c r="D51" s="81"/>
      <c r="E51" s="27"/>
      <c r="F51" s="20"/>
    </row>
    <row r="52" spans="1:6" ht="14.25" x14ac:dyDescent="0.2">
      <c r="A52" s="20"/>
      <c r="B52" s="81"/>
      <c r="C52" s="81"/>
      <c r="D52" s="81"/>
      <c r="E52" s="27"/>
      <c r="F52" s="20"/>
    </row>
    <row r="53" spans="1:6" ht="14.25" x14ac:dyDescent="0.2">
      <c r="A53" s="20"/>
      <c r="B53" s="81"/>
      <c r="C53" s="81"/>
      <c r="D53" s="81"/>
      <c r="E53" s="27"/>
      <c r="F53" s="20"/>
    </row>
    <row r="54" spans="1:6" ht="14.25" x14ac:dyDescent="0.2">
      <c r="A54" s="20"/>
      <c r="B54" s="81"/>
      <c r="C54" s="81"/>
      <c r="D54" s="81"/>
      <c r="E54" s="27"/>
      <c r="F54" s="20"/>
    </row>
    <row r="55" spans="1:6" ht="14.25" x14ac:dyDescent="0.2">
      <c r="A55" s="20"/>
      <c r="B55" s="81"/>
      <c r="C55" s="81"/>
      <c r="D55" s="81"/>
      <c r="E55" s="27"/>
      <c r="F55" s="20"/>
    </row>
    <row r="56" spans="1:6" ht="14.25" x14ac:dyDescent="0.2">
      <c r="A56" s="20"/>
      <c r="B56" s="81"/>
      <c r="C56" s="81"/>
      <c r="D56" s="81"/>
      <c r="E56" s="27"/>
      <c r="F56" s="20"/>
    </row>
    <row r="57" spans="1:6" ht="14.25" x14ac:dyDescent="0.2">
      <c r="A57" s="20"/>
      <c r="B57" s="81"/>
      <c r="C57" s="81"/>
      <c r="D57" s="81"/>
      <c r="E57" s="27"/>
      <c r="F57" s="20"/>
    </row>
    <row r="58" spans="1:6" ht="14.25" x14ac:dyDescent="0.2">
      <c r="A58" s="20"/>
      <c r="B58" s="81"/>
      <c r="C58" s="81"/>
      <c r="D58" s="81"/>
      <c r="E58" s="27"/>
      <c r="F58" s="20"/>
    </row>
    <row r="59" spans="1:6" ht="14.25" x14ac:dyDescent="0.2">
      <c r="A59" s="20"/>
      <c r="B59" s="81"/>
      <c r="C59" s="81"/>
      <c r="D59" s="81"/>
      <c r="E59" s="27"/>
      <c r="F59" s="20"/>
    </row>
    <row r="60" spans="1:6" ht="14.25" x14ac:dyDescent="0.2">
      <c r="A60" s="20"/>
      <c r="B60" s="81"/>
      <c r="C60" s="81"/>
      <c r="D60" s="81"/>
      <c r="E60" s="27"/>
      <c r="F60" s="20"/>
    </row>
    <row r="61" spans="1:6" ht="14.25" x14ac:dyDescent="0.2">
      <c r="A61" s="20"/>
      <c r="B61" s="81"/>
      <c r="C61" s="81"/>
      <c r="D61" s="81"/>
      <c r="E61" s="27"/>
      <c r="F61" s="20"/>
    </row>
    <row r="62" spans="1:6" ht="14.25" x14ac:dyDescent="0.2">
      <c r="A62" s="20"/>
      <c r="B62" s="81"/>
      <c r="C62" s="81"/>
      <c r="D62" s="81"/>
      <c r="E62" s="27"/>
      <c r="F62" s="20"/>
    </row>
    <row r="63" spans="1:6" ht="14.25" x14ac:dyDescent="0.2">
      <c r="A63" s="20"/>
      <c r="B63" s="81"/>
      <c r="C63" s="81"/>
      <c r="D63" s="81"/>
      <c r="E63" s="27"/>
      <c r="F63" s="20"/>
    </row>
    <row r="64" spans="1:6" ht="14.25" x14ac:dyDescent="0.2">
      <c r="A64" s="20"/>
      <c r="B64" s="81"/>
      <c r="C64" s="81"/>
      <c r="D64" s="81"/>
      <c r="E64" s="27"/>
      <c r="F64" s="20"/>
    </row>
    <row r="65" spans="1:6" ht="14.25" x14ac:dyDescent="0.2">
      <c r="A65" s="20"/>
      <c r="B65" s="81"/>
      <c r="C65" s="81"/>
      <c r="D65" s="81"/>
      <c r="E65" s="27"/>
      <c r="F65" s="20"/>
    </row>
    <row r="66" spans="1:6" ht="14.25" x14ac:dyDescent="0.2">
      <c r="A66" s="20"/>
      <c r="B66" s="81"/>
      <c r="C66" s="81"/>
      <c r="D66" s="81"/>
      <c r="E66" s="27"/>
      <c r="F66" s="20"/>
    </row>
    <row r="67" spans="1:6" ht="14.25" x14ac:dyDescent="0.2">
      <c r="A67" s="20"/>
      <c r="B67" s="81"/>
      <c r="C67" s="81"/>
      <c r="D67" s="81"/>
      <c r="E67" s="27"/>
      <c r="F67" s="20"/>
    </row>
    <row r="68" spans="1:6" ht="14.25" x14ac:dyDescent="0.2">
      <c r="A68" s="20"/>
      <c r="B68" s="81"/>
      <c r="C68" s="81"/>
      <c r="D68" s="81"/>
      <c r="E68" s="27"/>
      <c r="F68" s="20"/>
    </row>
    <row r="69" spans="1:6" ht="14.25" x14ac:dyDescent="0.2">
      <c r="A69" s="20"/>
      <c r="B69" s="81"/>
      <c r="C69" s="81"/>
      <c r="D69" s="81"/>
      <c r="E69" s="27"/>
      <c r="F69" s="20"/>
    </row>
    <row r="70" spans="1:6" ht="14.25" x14ac:dyDescent="0.2">
      <c r="A70" s="20"/>
      <c r="B70" s="81"/>
      <c r="C70" s="81"/>
      <c r="D70" s="81"/>
      <c r="E70" s="27"/>
      <c r="F70" s="20"/>
    </row>
    <row r="71" spans="1:6" ht="14.25" x14ac:dyDescent="0.2">
      <c r="A71" s="20"/>
      <c r="B71" s="81"/>
      <c r="C71" s="81"/>
      <c r="D71" s="81"/>
      <c r="E71" s="27"/>
      <c r="F71" s="20"/>
    </row>
    <row r="72" spans="1:6" ht="14.25" x14ac:dyDescent="0.2">
      <c r="A72" s="20"/>
      <c r="B72" s="81"/>
      <c r="C72" s="81"/>
      <c r="D72" s="81"/>
      <c r="E72" s="27"/>
      <c r="F72" s="20"/>
    </row>
    <row r="73" spans="1:6" ht="14.25" x14ac:dyDescent="0.2">
      <c r="A73" s="20"/>
      <c r="B73" s="81"/>
      <c r="C73" s="81"/>
      <c r="D73" s="81"/>
      <c r="E73" s="27"/>
      <c r="F73" s="20"/>
    </row>
    <row r="74" spans="1:6" ht="13.5" customHeight="1" x14ac:dyDescent="0.2">
      <c r="A74" s="20"/>
      <c r="B74" s="81"/>
      <c r="C74" s="81"/>
      <c r="D74" s="81"/>
      <c r="E74" s="27"/>
      <c r="F74" s="20"/>
    </row>
    <row r="75" spans="1:6" ht="13.5" customHeight="1" x14ac:dyDescent="0.2">
      <c r="A75" s="20"/>
      <c r="B75" s="24" t="s">
        <v>21</v>
      </c>
      <c r="C75" s="25"/>
      <c r="D75" s="25"/>
      <c r="E75" s="28">
        <f>2.5*190</f>
        <v>475</v>
      </c>
      <c r="F75" s="20"/>
    </row>
    <row r="76" spans="1:6" ht="13.5" customHeight="1" x14ac:dyDescent="0.2">
      <c r="A76" s="20"/>
      <c r="B76" s="33" t="s">
        <v>18</v>
      </c>
      <c r="C76" s="25"/>
      <c r="D76" s="25"/>
      <c r="E76" s="29">
        <v>0</v>
      </c>
      <c r="F76" s="20"/>
    </row>
    <row r="77" spans="1:6" ht="13.5" customHeight="1" x14ac:dyDescent="0.2">
      <c r="A77" s="20"/>
      <c r="B77" s="33" t="s">
        <v>19</v>
      </c>
      <c r="C77" s="25"/>
      <c r="D77" s="25"/>
      <c r="E77" s="29">
        <v>0</v>
      </c>
      <c r="F77" s="20"/>
    </row>
    <row r="78" spans="1:6" ht="13.5" customHeight="1" x14ac:dyDescent="0.2">
      <c r="A78" s="20"/>
      <c r="B78" s="24" t="s">
        <v>20</v>
      </c>
      <c r="C78" s="25"/>
      <c r="D78" s="25"/>
      <c r="E78" s="28">
        <f>SUM(E75:E77)</f>
        <v>475</v>
      </c>
      <c r="F78" s="20"/>
    </row>
    <row r="79" spans="1:6" ht="13.5" customHeight="1" x14ac:dyDescent="0.2">
      <c r="A79" s="20"/>
      <c r="B79" s="25" t="s">
        <v>5</v>
      </c>
      <c r="C79" s="30">
        <v>0.05</v>
      </c>
      <c r="D79" s="25"/>
      <c r="E79" s="34">
        <f>ROUND(E78*C79,2)</f>
        <v>23.75</v>
      </c>
      <c r="F79" s="20"/>
    </row>
    <row r="80" spans="1:6" ht="13.5" customHeight="1" x14ac:dyDescent="0.2">
      <c r="A80" s="20"/>
      <c r="B80" s="25" t="s">
        <v>4</v>
      </c>
      <c r="C80" s="30">
        <v>9.5000000000000001E-2</v>
      </c>
      <c r="D80" s="25"/>
      <c r="E80" s="35">
        <f>ROUND((E78+E79)*C80,2)</f>
        <v>47.38</v>
      </c>
      <c r="F80" s="20"/>
    </row>
    <row r="81" spans="1:6" ht="13.5" customHeight="1" x14ac:dyDescent="0.2">
      <c r="A81" s="20"/>
      <c r="B81" s="25"/>
      <c r="C81" s="25"/>
      <c r="D81" s="25"/>
      <c r="E81" s="31"/>
      <c r="F81" s="20"/>
    </row>
    <row r="82" spans="1:6" ht="16.5" customHeight="1" thickBot="1" x14ac:dyDescent="0.25">
      <c r="A82" s="20"/>
      <c r="B82" s="24" t="s">
        <v>22</v>
      </c>
      <c r="C82" s="25"/>
      <c r="D82" s="25"/>
      <c r="E82" s="32">
        <f>SUM(E78:E80)</f>
        <v>546.13</v>
      </c>
      <c r="F82" s="20"/>
    </row>
    <row r="83" spans="1:6" ht="15.75" thickTop="1" x14ac:dyDescent="0.2">
      <c r="A83" s="20"/>
      <c r="B83" s="88"/>
      <c r="C83" s="88"/>
      <c r="D83" s="88"/>
      <c r="E83" s="36"/>
      <c r="F83" s="20"/>
    </row>
    <row r="84" spans="1:6" ht="15" x14ac:dyDescent="0.2">
      <c r="A84" s="20"/>
      <c r="B84" s="87" t="s">
        <v>24</v>
      </c>
      <c r="C84" s="87"/>
      <c r="D84" s="87"/>
      <c r="E84" s="36">
        <v>0</v>
      </c>
      <c r="F84" s="20"/>
    </row>
    <row r="85" spans="1:6" ht="15" x14ac:dyDescent="0.2">
      <c r="A85" s="20"/>
      <c r="B85" s="88"/>
      <c r="C85" s="88"/>
      <c r="D85" s="88"/>
      <c r="E85" s="36"/>
      <c r="F85" s="20"/>
    </row>
    <row r="86" spans="1:6" ht="19.5" customHeight="1" x14ac:dyDescent="0.2">
      <c r="A86" s="20"/>
      <c r="B86" s="37" t="s">
        <v>23</v>
      </c>
      <c r="C86" s="38"/>
      <c r="D86" s="38"/>
      <c r="E86" s="39">
        <f>E82-E84</f>
        <v>546.13</v>
      </c>
      <c r="F86" s="20"/>
    </row>
    <row r="87" spans="1:6" ht="13.5" customHeight="1" x14ac:dyDescent="0.2">
      <c r="A87" s="20"/>
      <c r="B87" s="20"/>
      <c r="C87" s="20"/>
      <c r="D87" s="20"/>
      <c r="E87" s="20"/>
      <c r="F87" s="20"/>
    </row>
    <row r="88" spans="1:6" x14ac:dyDescent="0.2">
      <c r="A88" s="20"/>
      <c r="B88" s="20"/>
      <c r="C88" s="20"/>
      <c r="D88" s="20"/>
      <c r="E88" s="20"/>
      <c r="F88" s="20"/>
    </row>
    <row r="89" spans="1:6" x14ac:dyDescent="0.2">
      <c r="A89" s="20"/>
      <c r="B89" s="85"/>
      <c r="C89" s="85"/>
      <c r="D89" s="85"/>
      <c r="E89" s="85"/>
      <c r="F89" s="20"/>
    </row>
    <row r="90" spans="1:6" ht="14.25" x14ac:dyDescent="0.2">
      <c r="A90" s="91" t="s">
        <v>25</v>
      </c>
      <c r="B90" s="91"/>
      <c r="C90" s="91"/>
      <c r="D90" s="91"/>
      <c r="E90" s="91"/>
      <c r="F90" s="91"/>
    </row>
    <row r="91" spans="1:6" ht="14.25" x14ac:dyDescent="0.2">
      <c r="A91" s="89" t="s">
        <v>7</v>
      </c>
      <c r="B91" s="89"/>
      <c r="C91" s="89"/>
      <c r="D91" s="89"/>
      <c r="E91" s="89"/>
      <c r="F91" s="89"/>
    </row>
    <row r="92" spans="1:6" x14ac:dyDescent="0.2">
      <c r="A92" s="20"/>
      <c r="B92" s="20"/>
      <c r="C92" s="20"/>
      <c r="D92" s="20"/>
      <c r="E92" s="20"/>
      <c r="F92" s="20"/>
    </row>
    <row r="93" spans="1:6" x14ac:dyDescent="0.2">
      <c r="A93" s="20"/>
      <c r="B93" s="86"/>
      <c r="C93" s="86"/>
      <c r="D93" s="86"/>
      <c r="E93" s="86"/>
      <c r="F93" s="20"/>
    </row>
    <row r="94" spans="1:6" ht="15" x14ac:dyDescent="0.2">
      <c r="A94" s="90" t="s">
        <v>8</v>
      </c>
      <c r="B94" s="90"/>
      <c r="C94" s="90"/>
      <c r="D94" s="90"/>
      <c r="E94" s="90"/>
      <c r="F94" s="90"/>
    </row>
    <row r="96" spans="1:6" ht="39.75" customHeight="1" x14ac:dyDescent="0.2">
      <c r="B96" s="83"/>
      <c r="C96" s="84"/>
      <c r="D96" s="84"/>
    </row>
    <row r="97" spans="2:4" ht="13.5" customHeight="1" x14ac:dyDescent="0.2"/>
    <row r="98" spans="2:4" x14ac:dyDescent="0.2">
      <c r="B98" s="15"/>
      <c r="C98" s="15"/>
      <c r="D98" s="15"/>
    </row>
  </sheetData>
  <mergeCells count="51">
    <mergeCell ref="B38:D38"/>
    <mergeCell ref="A31:F31"/>
    <mergeCell ref="B34:D34"/>
    <mergeCell ref="B35:D35"/>
    <mergeCell ref="B36:D36"/>
    <mergeCell ref="B37:D37"/>
    <mergeCell ref="B50:D50"/>
    <mergeCell ref="B39:D39"/>
    <mergeCell ref="B40:D40"/>
    <mergeCell ref="B41:D41"/>
    <mergeCell ref="B42:D42"/>
    <mergeCell ref="B43:D43"/>
    <mergeCell ref="B44:D44"/>
    <mergeCell ref="B45:D45"/>
    <mergeCell ref="B46:D46"/>
    <mergeCell ref="B47:D47"/>
    <mergeCell ref="B48:D48"/>
    <mergeCell ref="B49:D49"/>
    <mergeCell ref="B62:D62"/>
    <mergeCell ref="B51:D51"/>
    <mergeCell ref="B52:D52"/>
    <mergeCell ref="B53:D53"/>
    <mergeCell ref="B54:D54"/>
    <mergeCell ref="B55:D55"/>
    <mergeCell ref="B56:D56"/>
    <mergeCell ref="B57:D57"/>
    <mergeCell ref="B58:D58"/>
    <mergeCell ref="B59:D59"/>
    <mergeCell ref="B60:D60"/>
    <mergeCell ref="B61:D61"/>
    <mergeCell ref="B74:D74"/>
    <mergeCell ref="B63:D63"/>
    <mergeCell ref="B64:D64"/>
    <mergeCell ref="B65:D65"/>
    <mergeCell ref="B66:D66"/>
    <mergeCell ref="B67:D67"/>
    <mergeCell ref="B68:D68"/>
    <mergeCell ref="B69:D69"/>
    <mergeCell ref="B70:D70"/>
    <mergeCell ref="B71:D71"/>
    <mergeCell ref="B72:D72"/>
    <mergeCell ref="B73:D73"/>
    <mergeCell ref="B93:E93"/>
    <mergeCell ref="A94:F94"/>
    <mergeCell ref="B96:D96"/>
    <mergeCell ref="B83:D83"/>
    <mergeCell ref="B84:D84"/>
    <mergeCell ref="B85:D85"/>
    <mergeCell ref="B89:E89"/>
    <mergeCell ref="A90:F90"/>
    <mergeCell ref="A91:F91"/>
  </mergeCells>
  <dataValidations count="1">
    <dataValidation type="list" allowBlank="1" showInputMessage="1" showErrorMessage="1" sqref="B83:B85 B12:B20 B34:B74" xr:uid="{00000000-0002-0000-0300-000000000000}">
      <formula1>Liste_Activités</formula1>
    </dataValidation>
  </dataValidations>
  <pageMargins left="0" right="0" top="0" bottom="0" header="0" footer="0"/>
  <pageSetup paperSize="122" scale="47" orientation="portrait" horizontalDpi="1200" verticalDpi="1200" r:id="rId1"/>
  <headerFooter scaleWithDoc="0"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2:F98"/>
  <sheetViews>
    <sheetView view="pageBreakPreview" topLeftCell="A40" zoomScale="80" zoomScaleNormal="100" zoomScaleSheetLayoutView="80" workbookViewId="0">
      <selection activeCell="B98" sqref="B98"/>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6"/>
      <c r="B21" s="24" t="s">
        <v>69</v>
      </c>
      <c r="C21" s="20"/>
      <c r="D21" s="20"/>
      <c r="E21" s="20"/>
      <c r="F21" s="20"/>
    </row>
    <row r="22" spans="1:6" ht="15" x14ac:dyDescent="0.2">
      <c r="A22" s="16"/>
      <c r="B22" s="25"/>
      <c r="C22" s="20"/>
      <c r="D22" s="20"/>
      <c r="E22" s="20"/>
      <c r="F22" s="20"/>
    </row>
    <row r="23" spans="1:6" ht="15" x14ac:dyDescent="0.2">
      <c r="A23" s="16"/>
      <c r="B23" s="25"/>
      <c r="C23" s="20"/>
      <c r="D23" s="20"/>
      <c r="E23" s="20"/>
      <c r="F23" s="20"/>
    </row>
    <row r="24" spans="1:6" ht="15" x14ac:dyDescent="0.2">
      <c r="A24" s="16"/>
      <c r="B24" s="24"/>
      <c r="C24" s="20"/>
      <c r="D24" s="20"/>
      <c r="E24" s="20"/>
      <c r="F24" s="20"/>
    </row>
    <row r="25" spans="1:6" ht="15" x14ac:dyDescent="0.2">
      <c r="A25" s="16"/>
      <c r="B25" s="24" t="s">
        <v>70</v>
      </c>
      <c r="C25" s="20"/>
      <c r="D25" s="20"/>
      <c r="E25" s="20"/>
      <c r="F25" s="20"/>
    </row>
    <row r="26" spans="1:6" ht="15" x14ac:dyDescent="0.2">
      <c r="A26" s="16"/>
      <c r="B26" s="25" t="s">
        <v>46</v>
      </c>
      <c r="C26" s="20"/>
      <c r="D26" s="20"/>
      <c r="E26" s="20"/>
      <c r="F26" s="20"/>
    </row>
    <row r="27" spans="1:6" ht="15" x14ac:dyDescent="0.2">
      <c r="A27" s="16"/>
      <c r="B27" s="25" t="s">
        <v>47</v>
      </c>
      <c r="C27" s="20"/>
      <c r="D27" s="20"/>
      <c r="E27" s="20"/>
      <c r="F27" s="20"/>
    </row>
    <row r="28" spans="1:6" x14ac:dyDescent="0.2">
      <c r="A28" s="17"/>
      <c r="B28" s="20"/>
      <c r="C28" s="22"/>
      <c r="D28" s="22"/>
      <c r="E28" s="23"/>
      <c r="F28" s="20"/>
    </row>
    <row r="29" spans="1:6" ht="15" x14ac:dyDescent="0.2">
      <c r="A29" s="16"/>
      <c r="B29" s="22"/>
      <c r="C29" s="22"/>
      <c r="D29" s="26" t="s">
        <v>17</v>
      </c>
      <c r="E29" s="26" t="s">
        <v>68</v>
      </c>
      <c r="F29" s="20"/>
    </row>
    <row r="30" spans="1:6" ht="13.5" thickBot="1" x14ac:dyDescent="0.25">
      <c r="A30" s="18"/>
      <c r="B30" s="18"/>
      <c r="C30" s="18"/>
      <c r="D30" s="18"/>
      <c r="E30" s="18"/>
      <c r="F30" s="19"/>
    </row>
    <row r="31" spans="1:6" s="40" customFormat="1" ht="21.75" customHeight="1" x14ac:dyDescent="0.2">
      <c r="A31" s="82" t="s">
        <v>0</v>
      </c>
      <c r="B31" s="82"/>
      <c r="C31" s="82"/>
      <c r="D31" s="82"/>
      <c r="E31" s="82"/>
      <c r="F31" s="82"/>
    </row>
    <row r="32" spans="1:6" x14ac:dyDescent="0.2">
      <c r="A32" s="16"/>
      <c r="B32" s="17"/>
      <c r="C32" s="16"/>
      <c r="D32" s="16"/>
      <c r="E32" s="16"/>
    </row>
    <row r="33" spans="1:6" ht="14.25" x14ac:dyDescent="0.2">
      <c r="A33" s="20"/>
      <c r="B33" s="21" t="s">
        <v>6</v>
      </c>
      <c r="C33" s="21"/>
      <c r="D33" s="21"/>
      <c r="E33" s="27"/>
      <c r="F33" s="20"/>
    </row>
    <row r="34" spans="1:6" ht="14.25" x14ac:dyDescent="0.2">
      <c r="A34" s="20"/>
      <c r="B34" s="81"/>
      <c r="C34" s="81"/>
      <c r="D34" s="81"/>
      <c r="E34" s="27"/>
      <c r="F34" s="20"/>
    </row>
    <row r="35" spans="1:6" ht="14.25" x14ac:dyDescent="0.2">
      <c r="A35" s="20"/>
      <c r="B35" s="81"/>
      <c r="C35" s="81"/>
      <c r="D35" s="81"/>
      <c r="E35" s="27"/>
      <c r="F35" s="20"/>
    </row>
    <row r="36" spans="1:6" ht="14.25" x14ac:dyDescent="0.2">
      <c r="A36" s="20"/>
      <c r="B36" s="81" t="s">
        <v>12</v>
      </c>
      <c r="C36" s="81"/>
      <c r="D36" s="81"/>
      <c r="E36" s="27"/>
      <c r="F36" s="20"/>
    </row>
    <row r="37" spans="1:6" ht="14.25" x14ac:dyDescent="0.2">
      <c r="A37" s="20"/>
      <c r="B37" s="81"/>
      <c r="C37" s="81"/>
      <c r="D37" s="81"/>
      <c r="E37" s="27"/>
      <c r="F37" s="20"/>
    </row>
    <row r="38" spans="1:6" ht="14.25" x14ac:dyDescent="0.2">
      <c r="A38" s="20"/>
      <c r="B38" s="81"/>
      <c r="C38" s="81"/>
      <c r="D38" s="81"/>
      <c r="E38" s="27"/>
      <c r="F38" s="20"/>
    </row>
    <row r="39" spans="1:6" ht="14.25" x14ac:dyDescent="0.2">
      <c r="A39" s="20"/>
      <c r="B39" s="81" t="s">
        <v>2</v>
      </c>
      <c r="C39" s="81"/>
      <c r="D39" s="81"/>
      <c r="E39" s="27"/>
      <c r="F39" s="20"/>
    </row>
    <row r="40" spans="1:6" ht="14.25" x14ac:dyDescent="0.2">
      <c r="A40" s="20"/>
      <c r="B40" s="81"/>
      <c r="C40" s="81"/>
      <c r="D40" s="81"/>
      <c r="E40" s="27"/>
      <c r="F40" s="20"/>
    </row>
    <row r="41" spans="1:6" ht="14.25" x14ac:dyDescent="0.2">
      <c r="A41" s="20"/>
      <c r="B41" s="81"/>
      <c r="C41" s="81"/>
      <c r="D41" s="81"/>
      <c r="E41" s="27"/>
      <c r="F41" s="20"/>
    </row>
    <row r="42" spans="1:6" ht="13.5" customHeight="1" x14ac:dyDescent="0.2">
      <c r="A42" s="20"/>
      <c r="B42" s="81" t="s">
        <v>9</v>
      </c>
      <c r="C42" s="81"/>
      <c r="D42" s="81"/>
      <c r="E42" s="27"/>
      <c r="F42" s="20"/>
    </row>
    <row r="43" spans="1:6" ht="14.25" x14ac:dyDescent="0.2">
      <c r="A43" s="20"/>
      <c r="B43" s="81"/>
      <c r="C43" s="81"/>
      <c r="D43" s="81"/>
      <c r="E43" s="27"/>
      <c r="F43" s="20"/>
    </row>
    <row r="44" spans="1:6" ht="14.25" x14ac:dyDescent="0.2">
      <c r="A44" s="20"/>
      <c r="B44" s="81"/>
      <c r="C44" s="81"/>
      <c r="D44" s="81"/>
      <c r="E44" s="27"/>
      <c r="F44" s="20"/>
    </row>
    <row r="45" spans="1:6" ht="14.25" x14ac:dyDescent="0.2">
      <c r="A45" s="20"/>
      <c r="B45" s="81" t="s">
        <v>53</v>
      </c>
      <c r="C45" s="81"/>
      <c r="D45" s="81"/>
      <c r="E45" s="27"/>
      <c r="F45" s="20"/>
    </row>
    <row r="46" spans="1:6" ht="14.25" x14ac:dyDescent="0.2">
      <c r="A46" s="20"/>
      <c r="B46" s="81"/>
      <c r="C46" s="81"/>
      <c r="D46" s="81"/>
      <c r="E46" s="27"/>
      <c r="F46" s="20"/>
    </row>
    <row r="47" spans="1:6" ht="14.25" x14ac:dyDescent="0.2">
      <c r="A47" s="20"/>
      <c r="B47" s="81"/>
      <c r="C47" s="81"/>
      <c r="D47" s="81"/>
      <c r="E47" s="27"/>
      <c r="F47" s="20"/>
    </row>
    <row r="48" spans="1:6" ht="14.25" x14ac:dyDescent="0.2">
      <c r="A48" s="20"/>
      <c r="B48" s="81" t="s">
        <v>54</v>
      </c>
      <c r="C48" s="81"/>
      <c r="D48" s="81"/>
      <c r="E48" s="27"/>
      <c r="F48" s="20"/>
    </row>
    <row r="49" spans="1:6" ht="14.25" x14ac:dyDescent="0.2">
      <c r="A49" s="20"/>
      <c r="B49" s="81"/>
      <c r="C49" s="81"/>
      <c r="D49" s="81"/>
      <c r="E49" s="27"/>
      <c r="F49" s="20"/>
    </row>
    <row r="50" spans="1:6" ht="14.25" x14ac:dyDescent="0.2">
      <c r="A50" s="20"/>
      <c r="B50" s="81"/>
      <c r="C50" s="81"/>
      <c r="D50" s="81"/>
      <c r="E50" s="27"/>
      <c r="F50" s="20"/>
    </row>
    <row r="51" spans="1:6" ht="14.25" x14ac:dyDescent="0.2">
      <c r="A51" s="20"/>
      <c r="B51" s="81" t="s">
        <v>55</v>
      </c>
      <c r="C51" s="81"/>
      <c r="D51" s="81"/>
      <c r="E51" s="27"/>
      <c r="F51" s="20"/>
    </row>
    <row r="52" spans="1:6" ht="14.25" x14ac:dyDescent="0.2">
      <c r="A52" s="20"/>
      <c r="B52" s="81"/>
      <c r="C52" s="81"/>
      <c r="D52" s="81"/>
      <c r="E52" s="27"/>
      <c r="F52" s="20"/>
    </row>
    <row r="53" spans="1:6" ht="14.25" x14ac:dyDescent="0.2">
      <c r="A53" s="20"/>
      <c r="B53" s="81"/>
      <c r="C53" s="81"/>
      <c r="D53" s="81"/>
      <c r="E53" s="27"/>
      <c r="F53" s="20"/>
    </row>
    <row r="54" spans="1:6" ht="14.25" x14ac:dyDescent="0.2">
      <c r="A54" s="20"/>
      <c r="B54" s="81" t="s">
        <v>14</v>
      </c>
      <c r="C54" s="81"/>
      <c r="D54" s="81"/>
      <c r="E54" s="27"/>
      <c r="F54" s="20"/>
    </row>
    <row r="55" spans="1:6" ht="14.25" x14ac:dyDescent="0.2">
      <c r="A55" s="20"/>
      <c r="B55" s="81"/>
      <c r="C55" s="81"/>
      <c r="D55" s="81"/>
      <c r="E55" s="27"/>
      <c r="F55" s="20"/>
    </row>
    <row r="56" spans="1:6" ht="14.25" x14ac:dyDescent="0.2">
      <c r="A56" s="20"/>
      <c r="B56" s="81"/>
      <c r="C56" s="81"/>
      <c r="D56" s="81"/>
      <c r="E56" s="27"/>
      <c r="F56" s="20"/>
    </row>
    <row r="57" spans="1:6" ht="14.25" x14ac:dyDescent="0.2">
      <c r="A57" s="20"/>
      <c r="B57" s="81" t="s">
        <v>62</v>
      </c>
      <c r="C57" s="81"/>
      <c r="D57" s="81"/>
      <c r="E57" s="27"/>
      <c r="F57" s="20"/>
    </row>
    <row r="58" spans="1:6" ht="14.25" x14ac:dyDescent="0.2">
      <c r="A58" s="20"/>
      <c r="B58" s="81"/>
      <c r="C58" s="81"/>
      <c r="D58" s="81"/>
      <c r="E58" s="27"/>
      <c r="F58" s="20"/>
    </row>
    <row r="59" spans="1:6" ht="14.25" x14ac:dyDescent="0.2">
      <c r="A59" s="20"/>
      <c r="B59" s="81"/>
      <c r="C59" s="81"/>
      <c r="D59" s="81"/>
      <c r="E59" s="27"/>
      <c r="F59" s="20"/>
    </row>
    <row r="60" spans="1:6" ht="14.25" x14ac:dyDescent="0.2">
      <c r="A60" s="20"/>
      <c r="B60" s="81" t="s">
        <v>63</v>
      </c>
      <c r="C60" s="81"/>
      <c r="D60" s="81"/>
      <c r="E60" s="27"/>
      <c r="F60" s="20"/>
    </row>
    <row r="61" spans="1:6" ht="14.25" x14ac:dyDescent="0.2">
      <c r="A61" s="20"/>
      <c r="B61" s="81"/>
      <c r="C61" s="81"/>
      <c r="D61" s="81"/>
      <c r="E61" s="27"/>
      <c r="F61" s="20"/>
    </row>
    <row r="62" spans="1:6" ht="14.25" x14ac:dyDescent="0.2">
      <c r="A62" s="20"/>
      <c r="B62" s="81"/>
      <c r="C62" s="81"/>
      <c r="D62" s="81"/>
      <c r="E62" s="27"/>
      <c r="F62" s="20"/>
    </row>
    <row r="63" spans="1:6" ht="14.25" x14ac:dyDescent="0.2">
      <c r="A63" s="20"/>
      <c r="B63" s="81" t="s">
        <v>64</v>
      </c>
      <c r="C63" s="81"/>
      <c r="D63" s="81"/>
      <c r="E63" s="27"/>
      <c r="F63" s="20"/>
    </row>
    <row r="64" spans="1:6" ht="14.25" x14ac:dyDescent="0.2">
      <c r="A64" s="20"/>
      <c r="B64" s="81"/>
      <c r="C64" s="81"/>
      <c r="D64" s="81"/>
      <c r="E64" s="27"/>
      <c r="F64" s="20"/>
    </row>
    <row r="65" spans="1:6" ht="14.25" x14ac:dyDescent="0.2">
      <c r="A65" s="20"/>
      <c r="B65" s="81"/>
      <c r="C65" s="81"/>
      <c r="D65" s="81"/>
      <c r="E65" s="27"/>
      <c r="F65" s="20"/>
    </row>
    <row r="66" spans="1:6" ht="14.25" x14ac:dyDescent="0.2">
      <c r="A66" s="20"/>
      <c r="B66" s="81"/>
      <c r="C66" s="81"/>
      <c r="D66" s="81"/>
      <c r="E66" s="27"/>
      <c r="F66" s="20"/>
    </row>
    <row r="67" spans="1:6" ht="14.25" x14ac:dyDescent="0.2">
      <c r="A67" s="20"/>
      <c r="B67" s="81"/>
      <c r="C67" s="81"/>
      <c r="D67" s="81"/>
      <c r="E67" s="27"/>
      <c r="F67" s="20"/>
    </row>
    <row r="68" spans="1:6" ht="14.25" x14ac:dyDescent="0.2">
      <c r="A68" s="20"/>
      <c r="B68" s="81"/>
      <c r="C68" s="81"/>
      <c r="D68" s="81"/>
      <c r="E68" s="27"/>
      <c r="F68" s="20"/>
    </row>
    <row r="69" spans="1:6" ht="14.25" x14ac:dyDescent="0.2">
      <c r="A69" s="20"/>
      <c r="B69" s="81"/>
      <c r="C69" s="81"/>
      <c r="D69" s="81"/>
      <c r="E69" s="27"/>
      <c r="F69" s="20"/>
    </row>
    <row r="70" spans="1:6" ht="14.25" x14ac:dyDescent="0.2">
      <c r="A70" s="20"/>
      <c r="B70" s="81"/>
      <c r="C70" s="81"/>
      <c r="D70" s="81"/>
      <c r="E70" s="27"/>
      <c r="F70" s="20"/>
    </row>
    <row r="71" spans="1:6" ht="14.25" x14ac:dyDescent="0.2">
      <c r="A71" s="20"/>
      <c r="B71" s="81"/>
      <c r="C71" s="81"/>
      <c r="D71" s="81"/>
      <c r="E71" s="27"/>
      <c r="F71" s="20"/>
    </row>
    <row r="72" spans="1:6" ht="14.25" x14ac:dyDescent="0.2">
      <c r="A72" s="20"/>
      <c r="B72" s="81"/>
      <c r="C72" s="81"/>
      <c r="D72" s="81"/>
      <c r="E72" s="27"/>
      <c r="F72" s="20"/>
    </row>
    <row r="73" spans="1:6" ht="14.25" x14ac:dyDescent="0.2">
      <c r="A73" s="20"/>
      <c r="B73" s="81"/>
      <c r="C73" s="81"/>
      <c r="D73" s="81"/>
      <c r="E73" s="27"/>
      <c r="F73" s="20"/>
    </row>
    <row r="74" spans="1:6" ht="13.5" customHeight="1" x14ac:dyDescent="0.2">
      <c r="A74" s="20"/>
      <c r="B74" s="81"/>
      <c r="C74" s="81"/>
      <c r="D74" s="81"/>
      <c r="E74" s="27"/>
      <c r="F74" s="20"/>
    </row>
    <row r="75" spans="1:6" ht="13.5" customHeight="1" x14ac:dyDescent="0.2">
      <c r="A75" s="20"/>
      <c r="B75" s="24" t="s">
        <v>21</v>
      </c>
      <c r="C75" s="25"/>
      <c r="D75" s="25"/>
      <c r="E75" s="28">
        <f>18*190</f>
        <v>3420</v>
      </c>
      <c r="F75" s="20"/>
    </row>
    <row r="76" spans="1:6" ht="13.5" customHeight="1" x14ac:dyDescent="0.2">
      <c r="A76" s="20"/>
      <c r="B76" s="33" t="s">
        <v>18</v>
      </c>
      <c r="C76" s="25"/>
      <c r="D76" s="25"/>
      <c r="E76" s="29">
        <v>0</v>
      </c>
      <c r="F76" s="20"/>
    </row>
    <row r="77" spans="1:6" ht="13.5" customHeight="1" x14ac:dyDescent="0.2">
      <c r="A77" s="20"/>
      <c r="B77" s="33" t="s">
        <v>19</v>
      </c>
      <c r="C77" s="25"/>
      <c r="D77" s="25"/>
      <c r="E77" s="29">
        <v>0</v>
      </c>
      <c r="F77" s="20"/>
    </row>
    <row r="78" spans="1:6" ht="13.5" customHeight="1" x14ac:dyDescent="0.2">
      <c r="A78" s="20"/>
      <c r="B78" s="24" t="s">
        <v>20</v>
      </c>
      <c r="C78" s="25"/>
      <c r="D78" s="25"/>
      <c r="E78" s="28">
        <f>SUM(E75:E77)</f>
        <v>3420</v>
      </c>
      <c r="F78" s="20"/>
    </row>
    <row r="79" spans="1:6" ht="13.5" customHeight="1" x14ac:dyDescent="0.2">
      <c r="A79" s="20"/>
      <c r="B79" s="25" t="s">
        <v>5</v>
      </c>
      <c r="C79" s="30">
        <v>0.05</v>
      </c>
      <c r="D79" s="25"/>
      <c r="E79" s="34">
        <f>ROUND(E78*C79,2)</f>
        <v>171</v>
      </c>
      <c r="F79" s="20"/>
    </row>
    <row r="80" spans="1:6" ht="13.5" customHeight="1" x14ac:dyDescent="0.2">
      <c r="A80" s="20"/>
      <c r="B80" s="25" t="s">
        <v>4</v>
      </c>
      <c r="C80" s="30">
        <v>9.5000000000000001E-2</v>
      </c>
      <c r="D80" s="25"/>
      <c r="E80" s="35">
        <f>ROUND((E78+E79)*C80,2)</f>
        <v>341.15</v>
      </c>
      <c r="F80" s="20"/>
    </row>
    <row r="81" spans="1:6" ht="13.5" customHeight="1" x14ac:dyDescent="0.2">
      <c r="A81" s="20"/>
      <c r="B81" s="25"/>
      <c r="C81" s="25"/>
      <c r="D81" s="25"/>
      <c r="E81" s="31"/>
      <c r="F81" s="20"/>
    </row>
    <row r="82" spans="1:6" ht="16.5" customHeight="1" thickBot="1" x14ac:dyDescent="0.25">
      <c r="A82" s="20"/>
      <c r="B82" s="24" t="s">
        <v>22</v>
      </c>
      <c r="C82" s="25"/>
      <c r="D82" s="25"/>
      <c r="E82" s="32">
        <f>SUM(E78:E80)</f>
        <v>3932.15</v>
      </c>
      <c r="F82" s="20"/>
    </row>
    <row r="83" spans="1:6" ht="15.75" thickTop="1" x14ac:dyDescent="0.2">
      <c r="A83" s="20"/>
      <c r="B83" s="88"/>
      <c r="C83" s="88"/>
      <c r="D83" s="88"/>
      <c r="E83" s="36"/>
      <c r="F83" s="20"/>
    </row>
    <row r="84" spans="1:6" ht="15" x14ac:dyDescent="0.2">
      <c r="A84" s="20"/>
      <c r="B84" s="87" t="s">
        <v>24</v>
      </c>
      <c r="C84" s="87"/>
      <c r="D84" s="87"/>
      <c r="E84" s="36">
        <v>3932.15</v>
      </c>
      <c r="F84" s="20"/>
    </row>
    <row r="85" spans="1:6" ht="15" x14ac:dyDescent="0.2">
      <c r="A85" s="20"/>
      <c r="B85" s="88"/>
      <c r="C85" s="88"/>
      <c r="D85" s="88"/>
      <c r="E85" s="36"/>
      <c r="F85" s="20"/>
    </row>
    <row r="86" spans="1:6" ht="19.5" customHeight="1" x14ac:dyDescent="0.2">
      <c r="A86" s="20"/>
      <c r="B86" s="37" t="s">
        <v>23</v>
      </c>
      <c r="C86" s="38"/>
      <c r="D86" s="38"/>
      <c r="E86" s="39">
        <f>E82-E84</f>
        <v>0</v>
      </c>
      <c r="F86" s="20"/>
    </row>
    <row r="87" spans="1:6" ht="13.5" customHeight="1" x14ac:dyDescent="0.2">
      <c r="A87" s="20"/>
      <c r="B87" s="20"/>
      <c r="C87" s="20"/>
      <c r="D87" s="20"/>
      <c r="E87" s="20"/>
      <c r="F87" s="20"/>
    </row>
    <row r="88" spans="1:6" x14ac:dyDescent="0.2">
      <c r="A88" s="20"/>
      <c r="B88" s="20"/>
      <c r="C88" s="20"/>
      <c r="D88" s="20"/>
      <c r="E88" s="20"/>
      <c r="F88" s="20"/>
    </row>
    <row r="89" spans="1:6" x14ac:dyDescent="0.2">
      <c r="A89" s="20"/>
      <c r="B89" s="85"/>
      <c r="C89" s="85"/>
      <c r="D89" s="85"/>
      <c r="E89" s="85"/>
      <c r="F89" s="20"/>
    </row>
    <row r="90" spans="1:6" ht="14.25" x14ac:dyDescent="0.2">
      <c r="A90" s="91" t="s">
        <v>25</v>
      </c>
      <c r="B90" s="91"/>
      <c r="C90" s="91"/>
      <c r="D90" s="91"/>
      <c r="E90" s="91"/>
      <c r="F90" s="91"/>
    </row>
    <row r="91" spans="1:6" ht="14.25" x14ac:dyDescent="0.2">
      <c r="A91" s="89" t="s">
        <v>7</v>
      </c>
      <c r="B91" s="89"/>
      <c r="C91" s="89"/>
      <c r="D91" s="89"/>
      <c r="E91" s="89"/>
      <c r="F91" s="89"/>
    </row>
    <row r="92" spans="1:6" x14ac:dyDescent="0.2">
      <c r="A92" s="20"/>
      <c r="B92" s="20"/>
      <c r="C92" s="20"/>
      <c r="D92" s="20"/>
      <c r="E92" s="20"/>
      <c r="F92" s="20"/>
    </row>
    <row r="93" spans="1:6" x14ac:dyDescent="0.2">
      <c r="A93" s="20"/>
      <c r="B93" s="86"/>
      <c r="C93" s="86"/>
      <c r="D93" s="86"/>
      <c r="E93" s="86"/>
      <c r="F93" s="20"/>
    </row>
    <row r="94" spans="1:6" ht="15" x14ac:dyDescent="0.2">
      <c r="A94" s="90" t="s">
        <v>8</v>
      </c>
      <c r="B94" s="90"/>
      <c r="C94" s="90"/>
      <c r="D94" s="90"/>
      <c r="E94" s="90"/>
      <c r="F94" s="90"/>
    </row>
    <row r="96" spans="1:6" ht="39.75" customHeight="1" x14ac:dyDescent="0.2">
      <c r="B96" s="83"/>
      <c r="C96" s="84"/>
      <c r="D96" s="84"/>
    </row>
    <row r="97" spans="2:4" ht="13.5" customHeight="1" x14ac:dyDescent="0.2"/>
    <row r="98" spans="2:4" x14ac:dyDescent="0.2">
      <c r="B98" s="15"/>
      <c r="C98" s="15"/>
      <c r="D98" s="15"/>
    </row>
  </sheetData>
  <mergeCells count="51">
    <mergeCell ref="B93:E93"/>
    <mergeCell ref="A94:F94"/>
    <mergeCell ref="B96:D96"/>
    <mergeCell ref="B83:D83"/>
    <mergeCell ref="B84:D84"/>
    <mergeCell ref="B85:D85"/>
    <mergeCell ref="B89:E89"/>
    <mergeCell ref="A90:F90"/>
    <mergeCell ref="A91:F91"/>
    <mergeCell ref="B74:D74"/>
    <mergeCell ref="B63:D63"/>
    <mergeCell ref="B64:D64"/>
    <mergeCell ref="B65:D65"/>
    <mergeCell ref="B66:D66"/>
    <mergeCell ref="B67:D67"/>
    <mergeCell ref="B68:D68"/>
    <mergeCell ref="B69:D69"/>
    <mergeCell ref="B70:D70"/>
    <mergeCell ref="B71:D71"/>
    <mergeCell ref="B72:D72"/>
    <mergeCell ref="B73:D73"/>
    <mergeCell ref="B62:D62"/>
    <mergeCell ref="B51:D51"/>
    <mergeCell ref="B52:D52"/>
    <mergeCell ref="B53:D53"/>
    <mergeCell ref="B54:D54"/>
    <mergeCell ref="B55:D55"/>
    <mergeCell ref="B56:D56"/>
    <mergeCell ref="B57:D57"/>
    <mergeCell ref="B58:D58"/>
    <mergeCell ref="B59:D59"/>
    <mergeCell ref="B60:D60"/>
    <mergeCell ref="B61:D61"/>
    <mergeCell ref="B50:D50"/>
    <mergeCell ref="B39:D39"/>
    <mergeCell ref="B40:D40"/>
    <mergeCell ref="B41:D41"/>
    <mergeCell ref="B42:D42"/>
    <mergeCell ref="B43:D43"/>
    <mergeCell ref="B44:D44"/>
    <mergeCell ref="B45:D45"/>
    <mergeCell ref="B46:D46"/>
    <mergeCell ref="B47:D47"/>
    <mergeCell ref="B48:D48"/>
    <mergeCell ref="B49:D49"/>
    <mergeCell ref="B38:D38"/>
    <mergeCell ref="A31:F31"/>
    <mergeCell ref="B34:D34"/>
    <mergeCell ref="B35:D35"/>
    <mergeCell ref="B36:D36"/>
    <mergeCell ref="B37:D37"/>
  </mergeCells>
  <dataValidations count="1">
    <dataValidation type="list" allowBlank="1" showInputMessage="1" showErrorMessage="1" sqref="B83:B85 B12:B20 B34:B74" xr:uid="{00000000-0002-0000-0400-000000000000}">
      <formula1>Liste_Activités</formula1>
    </dataValidation>
  </dataValidations>
  <pageMargins left="0" right="0" top="0" bottom="0" header="0" footer="0"/>
  <pageSetup paperSize="122" scale="47" orientation="portrait" horizontalDpi="1200" verticalDpi="1200" r:id="rId1"/>
  <headerFooter scaleWithDoc="0"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2:F98"/>
  <sheetViews>
    <sheetView view="pageBreakPreview" topLeftCell="A37" zoomScale="80" zoomScaleNormal="100" zoomScaleSheetLayoutView="80" workbookViewId="0">
      <selection activeCell="B59" sqref="B59:D59"/>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6"/>
      <c r="B21" s="24" t="s">
        <v>71</v>
      </c>
      <c r="C21" s="20"/>
      <c r="D21" s="20"/>
      <c r="E21" s="20"/>
      <c r="F21" s="20"/>
    </row>
    <row r="22" spans="1:6" ht="15" x14ac:dyDescent="0.2">
      <c r="A22" s="16"/>
      <c r="B22" s="25"/>
      <c r="C22" s="20"/>
      <c r="D22" s="20"/>
      <c r="E22" s="20"/>
      <c r="F22" s="20"/>
    </row>
    <row r="23" spans="1:6" ht="15" x14ac:dyDescent="0.2">
      <c r="A23" s="16"/>
      <c r="B23" s="25"/>
      <c r="C23" s="20"/>
      <c r="D23" s="20"/>
      <c r="E23" s="20"/>
      <c r="F23" s="20"/>
    </row>
    <row r="24" spans="1:6" ht="15" x14ac:dyDescent="0.2">
      <c r="A24" s="16"/>
      <c r="B24" s="24"/>
      <c r="C24" s="20"/>
      <c r="D24" s="20"/>
      <c r="E24" s="20"/>
      <c r="F24" s="20"/>
    </row>
    <row r="25" spans="1:6" ht="15" x14ac:dyDescent="0.2">
      <c r="A25" s="16"/>
      <c r="B25" s="24" t="s">
        <v>70</v>
      </c>
      <c r="C25" s="20"/>
      <c r="D25" s="20"/>
      <c r="E25" s="20"/>
      <c r="F25" s="20"/>
    </row>
    <row r="26" spans="1:6" ht="15" x14ac:dyDescent="0.2">
      <c r="A26" s="16"/>
      <c r="B26" s="25" t="s">
        <v>46</v>
      </c>
      <c r="C26" s="20"/>
      <c r="D26" s="20"/>
      <c r="E26" s="20"/>
      <c r="F26" s="20"/>
    </row>
    <row r="27" spans="1:6" ht="15" x14ac:dyDescent="0.2">
      <c r="A27" s="16"/>
      <c r="B27" s="25" t="s">
        <v>47</v>
      </c>
      <c r="C27" s="20"/>
      <c r="D27" s="20"/>
      <c r="E27" s="20"/>
      <c r="F27" s="20"/>
    </row>
    <row r="28" spans="1:6" x14ac:dyDescent="0.2">
      <c r="A28" s="17"/>
      <c r="B28" s="20"/>
      <c r="C28" s="22"/>
      <c r="D28" s="22"/>
      <c r="E28" s="23"/>
      <c r="F28" s="20"/>
    </row>
    <row r="29" spans="1:6" ht="15" x14ac:dyDescent="0.2">
      <c r="A29" s="16"/>
      <c r="B29" s="22"/>
      <c r="C29" s="22"/>
      <c r="D29" s="26" t="s">
        <v>17</v>
      </c>
      <c r="E29" s="26" t="s">
        <v>72</v>
      </c>
      <c r="F29" s="20"/>
    </row>
    <row r="30" spans="1:6" ht="13.5" thickBot="1" x14ac:dyDescent="0.25">
      <c r="A30" s="18"/>
      <c r="B30" s="18"/>
      <c r="C30" s="18"/>
      <c r="D30" s="18"/>
      <c r="E30" s="18"/>
      <c r="F30" s="19"/>
    </row>
    <row r="31" spans="1:6" s="40" customFormat="1" ht="21.75" customHeight="1" x14ac:dyDescent="0.2">
      <c r="A31" s="82" t="s">
        <v>0</v>
      </c>
      <c r="B31" s="82"/>
      <c r="C31" s="82"/>
      <c r="D31" s="82"/>
      <c r="E31" s="82"/>
      <c r="F31" s="82"/>
    </row>
    <row r="32" spans="1:6" x14ac:dyDescent="0.2">
      <c r="A32" s="16"/>
      <c r="B32" s="17"/>
      <c r="C32" s="16"/>
      <c r="D32" s="16"/>
      <c r="E32" s="16"/>
    </row>
    <row r="33" spans="1:6" ht="14.25" x14ac:dyDescent="0.2">
      <c r="A33" s="20"/>
      <c r="B33" s="21" t="s">
        <v>6</v>
      </c>
      <c r="C33" s="21"/>
      <c r="D33" s="21"/>
      <c r="E33" s="27"/>
      <c r="F33" s="20"/>
    </row>
    <row r="34" spans="1:6" ht="14.25" x14ac:dyDescent="0.2">
      <c r="A34" s="20"/>
      <c r="B34" s="81"/>
      <c r="C34" s="81"/>
      <c r="D34" s="81"/>
      <c r="E34" s="27"/>
      <c r="F34" s="20"/>
    </row>
    <row r="35" spans="1:6" ht="14.25" x14ac:dyDescent="0.2">
      <c r="A35" s="20"/>
      <c r="B35" s="81"/>
      <c r="C35" s="81"/>
      <c r="D35" s="81"/>
      <c r="E35" s="27"/>
      <c r="F35" s="20"/>
    </row>
    <row r="36" spans="1:6" ht="14.25" x14ac:dyDescent="0.2">
      <c r="A36" s="20"/>
      <c r="B36" s="81" t="s">
        <v>75</v>
      </c>
      <c r="C36" s="81"/>
      <c r="D36" s="81"/>
      <c r="E36" s="27"/>
      <c r="F36" s="20"/>
    </row>
    <row r="37" spans="1:6" ht="14.25" x14ac:dyDescent="0.2">
      <c r="A37" s="20"/>
      <c r="B37" s="81"/>
      <c r="C37" s="81"/>
      <c r="D37" s="81"/>
      <c r="E37" s="27"/>
      <c r="F37" s="20"/>
    </row>
    <row r="38" spans="1:6" ht="14.25" x14ac:dyDescent="0.2">
      <c r="A38" s="20"/>
      <c r="B38" s="81"/>
      <c r="C38" s="81"/>
      <c r="D38" s="81"/>
      <c r="E38" s="27"/>
      <c r="F38" s="20"/>
    </row>
    <row r="39" spans="1:6" ht="14.25" x14ac:dyDescent="0.2">
      <c r="A39" s="20"/>
      <c r="B39" s="81" t="s">
        <v>76</v>
      </c>
      <c r="C39" s="81"/>
      <c r="D39" s="81"/>
      <c r="E39" s="27"/>
      <c r="F39" s="20"/>
    </row>
    <row r="40" spans="1:6" ht="14.25" x14ac:dyDescent="0.2">
      <c r="A40" s="20"/>
      <c r="B40" s="81"/>
      <c r="C40" s="81"/>
      <c r="D40" s="81"/>
      <c r="E40" s="27"/>
      <c r="F40" s="20"/>
    </row>
    <row r="41" spans="1:6" ht="14.25" x14ac:dyDescent="0.2">
      <c r="A41" s="20"/>
      <c r="B41" s="81"/>
      <c r="C41" s="81"/>
      <c r="D41" s="81"/>
      <c r="E41" s="27"/>
      <c r="F41" s="20"/>
    </row>
    <row r="42" spans="1:6" ht="13.5" customHeight="1" x14ac:dyDescent="0.2">
      <c r="A42" s="20"/>
      <c r="B42" s="81" t="s">
        <v>11</v>
      </c>
      <c r="C42" s="81"/>
      <c r="D42" s="81"/>
      <c r="E42" s="27"/>
      <c r="F42" s="20"/>
    </row>
    <row r="43" spans="1:6" ht="14.25" x14ac:dyDescent="0.2">
      <c r="A43" s="20"/>
      <c r="B43" s="81"/>
      <c r="C43" s="81"/>
      <c r="D43" s="81"/>
      <c r="E43" s="27"/>
      <c r="F43" s="20"/>
    </row>
    <row r="44" spans="1:6" ht="14.25" x14ac:dyDescent="0.2">
      <c r="A44" s="20"/>
      <c r="B44" s="81"/>
      <c r="C44" s="81"/>
      <c r="D44" s="81"/>
      <c r="E44" s="27"/>
      <c r="F44" s="20"/>
    </row>
    <row r="45" spans="1:6" ht="14.25" x14ac:dyDescent="0.2">
      <c r="A45" s="20"/>
      <c r="B45" s="81" t="s">
        <v>73</v>
      </c>
      <c r="C45" s="81"/>
      <c r="D45" s="81"/>
      <c r="E45" s="27"/>
      <c r="F45" s="20"/>
    </row>
    <row r="46" spans="1:6" ht="14.25" x14ac:dyDescent="0.2">
      <c r="A46" s="20"/>
      <c r="B46" s="81"/>
      <c r="C46" s="81"/>
      <c r="D46" s="81"/>
      <c r="E46" s="27"/>
      <c r="F46" s="20"/>
    </row>
    <row r="47" spans="1:6" ht="14.25" x14ac:dyDescent="0.2">
      <c r="A47" s="20"/>
      <c r="B47" s="81"/>
      <c r="C47" s="81"/>
      <c r="D47" s="81"/>
      <c r="E47" s="27"/>
      <c r="F47" s="20"/>
    </row>
    <row r="48" spans="1:6" ht="14.25" x14ac:dyDescent="0.2">
      <c r="A48" s="20"/>
      <c r="B48" s="81" t="s">
        <v>74</v>
      </c>
      <c r="C48" s="81"/>
      <c r="D48" s="81"/>
      <c r="E48" s="27"/>
      <c r="F48" s="20"/>
    </row>
    <row r="49" spans="1:6" ht="14.25" x14ac:dyDescent="0.2">
      <c r="A49" s="20"/>
      <c r="B49" s="81"/>
      <c r="C49" s="81"/>
      <c r="D49" s="81"/>
      <c r="E49" s="27"/>
      <c r="F49" s="20"/>
    </row>
    <row r="50" spans="1:6" ht="14.25" x14ac:dyDescent="0.2">
      <c r="A50" s="20"/>
      <c r="B50" s="81"/>
      <c r="C50" s="81"/>
      <c r="D50" s="81"/>
      <c r="E50" s="27"/>
      <c r="F50" s="20"/>
    </row>
    <row r="51" spans="1:6" ht="14.25" x14ac:dyDescent="0.2">
      <c r="A51" s="20"/>
      <c r="B51" s="81"/>
      <c r="C51" s="81"/>
      <c r="D51" s="81"/>
      <c r="E51" s="27"/>
      <c r="F51" s="20"/>
    </row>
    <row r="52" spans="1:6" ht="14.25" x14ac:dyDescent="0.2">
      <c r="A52" s="20"/>
      <c r="B52" s="81"/>
      <c r="C52" s="81"/>
      <c r="D52" s="81"/>
      <c r="E52" s="27"/>
      <c r="F52" s="20"/>
    </row>
    <row r="53" spans="1:6" ht="14.25" x14ac:dyDescent="0.2">
      <c r="A53" s="20"/>
      <c r="B53" s="81"/>
      <c r="C53" s="81"/>
      <c r="D53" s="81"/>
      <c r="E53" s="27"/>
      <c r="F53" s="20"/>
    </row>
    <row r="54" spans="1:6" ht="14.25" x14ac:dyDescent="0.2">
      <c r="A54" s="20"/>
      <c r="B54" s="81"/>
      <c r="C54" s="81"/>
      <c r="D54" s="81"/>
      <c r="E54" s="27"/>
      <c r="F54" s="20"/>
    </row>
    <row r="55" spans="1:6" ht="14.25" x14ac:dyDescent="0.2">
      <c r="A55" s="20"/>
      <c r="B55" s="81"/>
      <c r="C55" s="81"/>
      <c r="D55" s="81"/>
      <c r="E55" s="27"/>
      <c r="F55" s="20"/>
    </row>
    <row r="56" spans="1:6" ht="14.25" x14ac:dyDescent="0.2">
      <c r="A56" s="20"/>
      <c r="B56" s="81"/>
      <c r="C56" s="81"/>
      <c r="D56" s="81"/>
      <c r="E56" s="27"/>
      <c r="F56" s="20"/>
    </row>
    <row r="57" spans="1:6" ht="14.25" x14ac:dyDescent="0.2">
      <c r="A57" s="20"/>
      <c r="B57" s="81"/>
      <c r="C57" s="81"/>
      <c r="D57" s="81"/>
      <c r="E57" s="27"/>
      <c r="F57" s="20"/>
    </row>
    <row r="58" spans="1:6" ht="14.25" x14ac:dyDescent="0.2">
      <c r="A58" s="20"/>
      <c r="B58" s="81"/>
      <c r="C58" s="81"/>
      <c r="D58" s="81"/>
      <c r="E58" s="27"/>
      <c r="F58" s="20"/>
    </row>
    <row r="59" spans="1:6" ht="14.25" x14ac:dyDescent="0.2">
      <c r="A59" s="20"/>
      <c r="B59" s="81"/>
      <c r="C59" s="81"/>
      <c r="D59" s="81"/>
      <c r="E59" s="27"/>
      <c r="F59" s="20"/>
    </row>
    <row r="60" spans="1:6" ht="14.25" x14ac:dyDescent="0.2">
      <c r="A60" s="20"/>
      <c r="B60" s="81"/>
      <c r="C60" s="81"/>
      <c r="D60" s="81"/>
      <c r="E60" s="27"/>
      <c r="F60" s="20"/>
    </row>
    <row r="61" spans="1:6" ht="14.25" x14ac:dyDescent="0.2">
      <c r="A61" s="20"/>
      <c r="B61" s="81"/>
      <c r="C61" s="81"/>
      <c r="D61" s="81"/>
      <c r="E61" s="27"/>
      <c r="F61" s="20"/>
    </row>
    <row r="62" spans="1:6" ht="14.25" x14ac:dyDescent="0.2">
      <c r="A62" s="20"/>
      <c r="B62" s="81"/>
      <c r="C62" s="81"/>
      <c r="D62" s="81"/>
      <c r="E62" s="27"/>
      <c r="F62" s="20"/>
    </row>
    <row r="63" spans="1:6" ht="14.25" x14ac:dyDescent="0.2">
      <c r="A63" s="20"/>
      <c r="B63" s="81"/>
      <c r="C63" s="81"/>
      <c r="D63" s="81"/>
      <c r="E63" s="27"/>
      <c r="F63" s="20"/>
    </row>
    <row r="64" spans="1:6" ht="14.25" x14ac:dyDescent="0.2">
      <c r="A64" s="20"/>
      <c r="B64" s="81"/>
      <c r="C64" s="81"/>
      <c r="D64" s="81"/>
      <c r="E64" s="27"/>
      <c r="F64" s="20"/>
    </row>
    <row r="65" spans="1:6" ht="14.25" x14ac:dyDescent="0.2">
      <c r="A65" s="20"/>
      <c r="B65" s="81"/>
      <c r="C65" s="81"/>
      <c r="D65" s="81"/>
      <c r="E65" s="27"/>
      <c r="F65" s="20"/>
    </row>
    <row r="66" spans="1:6" ht="14.25" x14ac:dyDescent="0.2">
      <c r="A66" s="20"/>
      <c r="B66" s="81"/>
      <c r="C66" s="81"/>
      <c r="D66" s="81"/>
      <c r="E66" s="27"/>
      <c r="F66" s="20"/>
    </row>
    <row r="67" spans="1:6" ht="14.25" x14ac:dyDescent="0.2">
      <c r="A67" s="20"/>
      <c r="B67" s="81"/>
      <c r="C67" s="81"/>
      <c r="D67" s="81"/>
      <c r="E67" s="27"/>
      <c r="F67" s="20"/>
    </row>
    <row r="68" spans="1:6" ht="14.25" x14ac:dyDescent="0.2">
      <c r="A68" s="20"/>
      <c r="B68" s="81"/>
      <c r="C68" s="81"/>
      <c r="D68" s="81"/>
      <c r="E68" s="27"/>
      <c r="F68" s="20"/>
    </row>
    <row r="69" spans="1:6" ht="14.25" x14ac:dyDescent="0.2">
      <c r="A69" s="20"/>
      <c r="B69" s="81"/>
      <c r="C69" s="81"/>
      <c r="D69" s="81"/>
      <c r="E69" s="27"/>
      <c r="F69" s="20"/>
    </row>
    <row r="70" spans="1:6" ht="14.25" x14ac:dyDescent="0.2">
      <c r="A70" s="20"/>
      <c r="B70" s="81"/>
      <c r="C70" s="81"/>
      <c r="D70" s="81"/>
      <c r="E70" s="27"/>
      <c r="F70" s="20"/>
    </row>
    <row r="71" spans="1:6" ht="14.25" x14ac:dyDescent="0.2">
      <c r="A71" s="20"/>
      <c r="B71" s="81"/>
      <c r="C71" s="81"/>
      <c r="D71" s="81"/>
      <c r="E71" s="27"/>
      <c r="F71" s="20"/>
    </row>
    <row r="72" spans="1:6" ht="14.25" x14ac:dyDescent="0.2">
      <c r="A72" s="20"/>
      <c r="B72" s="81"/>
      <c r="C72" s="81"/>
      <c r="D72" s="81"/>
      <c r="E72" s="27"/>
      <c r="F72" s="20"/>
    </row>
    <row r="73" spans="1:6" ht="14.25" x14ac:dyDescent="0.2">
      <c r="A73" s="20"/>
      <c r="B73" s="81"/>
      <c r="C73" s="81"/>
      <c r="D73" s="81"/>
      <c r="E73" s="27"/>
      <c r="F73" s="20"/>
    </row>
    <row r="74" spans="1:6" ht="13.5" customHeight="1" x14ac:dyDescent="0.2">
      <c r="A74" s="20"/>
      <c r="B74" s="81"/>
      <c r="C74" s="81"/>
      <c r="D74" s="81"/>
      <c r="E74" s="27"/>
      <c r="F74" s="20"/>
    </row>
    <row r="75" spans="1:6" ht="13.5" customHeight="1" x14ac:dyDescent="0.2">
      <c r="A75" s="20"/>
      <c r="B75" s="24" t="s">
        <v>21</v>
      </c>
      <c r="C75" s="25"/>
      <c r="D75" s="25"/>
      <c r="E75" s="28">
        <f>13.75*190</f>
        <v>2612.5</v>
      </c>
      <c r="F75" s="20"/>
    </row>
    <row r="76" spans="1:6" ht="13.5" customHeight="1" x14ac:dyDescent="0.2">
      <c r="A76" s="20"/>
      <c r="B76" s="33" t="s">
        <v>18</v>
      </c>
      <c r="C76" s="25"/>
      <c r="D76" s="25"/>
      <c r="E76" s="29">
        <v>0</v>
      </c>
      <c r="F76" s="20"/>
    </row>
    <row r="77" spans="1:6" ht="13.5" customHeight="1" x14ac:dyDescent="0.2">
      <c r="A77" s="20"/>
      <c r="B77" s="33" t="s">
        <v>19</v>
      </c>
      <c r="C77" s="25"/>
      <c r="D77" s="25"/>
      <c r="E77" s="29">
        <v>0</v>
      </c>
      <c r="F77" s="20"/>
    </row>
    <row r="78" spans="1:6" ht="13.5" customHeight="1" x14ac:dyDescent="0.2">
      <c r="A78" s="20"/>
      <c r="B78" s="24" t="s">
        <v>20</v>
      </c>
      <c r="C78" s="25"/>
      <c r="D78" s="25"/>
      <c r="E78" s="28">
        <f>SUM(E75:E77)</f>
        <v>2612.5</v>
      </c>
      <c r="F78" s="20"/>
    </row>
    <row r="79" spans="1:6" ht="13.5" customHeight="1" x14ac:dyDescent="0.2">
      <c r="A79" s="20"/>
      <c r="B79" s="25" t="s">
        <v>5</v>
      </c>
      <c r="C79" s="30">
        <v>0.05</v>
      </c>
      <c r="D79" s="25"/>
      <c r="E79" s="34">
        <f>ROUND(E78*C79,2)</f>
        <v>130.63</v>
      </c>
      <c r="F79" s="20"/>
    </row>
    <row r="80" spans="1:6" ht="13.5" customHeight="1" x14ac:dyDescent="0.2">
      <c r="A80" s="20"/>
      <c r="B80" s="25" t="s">
        <v>4</v>
      </c>
      <c r="C80" s="30">
        <v>9.5000000000000001E-2</v>
      </c>
      <c r="D80" s="25"/>
      <c r="E80" s="35">
        <f>ROUND((E78+E79)*C80,2)</f>
        <v>260.60000000000002</v>
      </c>
      <c r="F80" s="20"/>
    </row>
    <row r="81" spans="1:6" ht="13.5" customHeight="1" x14ac:dyDescent="0.2">
      <c r="A81" s="20"/>
      <c r="B81" s="25"/>
      <c r="C81" s="25"/>
      <c r="D81" s="25"/>
      <c r="E81" s="31"/>
      <c r="F81" s="20"/>
    </row>
    <row r="82" spans="1:6" ht="16.5" customHeight="1" thickBot="1" x14ac:dyDescent="0.25">
      <c r="A82" s="20"/>
      <c r="B82" s="24" t="s">
        <v>22</v>
      </c>
      <c r="C82" s="25"/>
      <c r="D82" s="25"/>
      <c r="E82" s="32">
        <f>SUM(E78:E80)</f>
        <v>3003.73</v>
      </c>
      <c r="F82" s="20"/>
    </row>
    <row r="83" spans="1:6" ht="15.75" thickTop="1" x14ac:dyDescent="0.2">
      <c r="A83" s="20"/>
      <c r="B83" s="88"/>
      <c r="C83" s="88"/>
      <c r="D83" s="88"/>
      <c r="E83" s="36"/>
      <c r="F83" s="20"/>
    </row>
    <row r="84" spans="1:6" ht="15" x14ac:dyDescent="0.2">
      <c r="A84" s="20"/>
      <c r="B84" s="87" t="s">
        <v>24</v>
      </c>
      <c r="C84" s="87"/>
      <c r="D84" s="87"/>
      <c r="E84" s="36">
        <v>0</v>
      </c>
      <c r="F84" s="20"/>
    </row>
    <row r="85" spans="1:6" ht="15" x14ac:dyDescent="0.2">
      <c r="A85" s="20"/>
      <c r="B85" s="88"/>
      <c r="C85" s="88"/>
      <c r="D85" s="88"/>
      <c r="E85" s="36"/>
      <c r="F85" s="20"/>
    </row>
    <row r="86" spans="1:6" ht="19.5" customHeight="1" x14ac:dyDescent="0.2">
      <c r="A86" s="20"/>
      <c r="B86" s="37" t="s">
        <v>23</v>
      </c>
      <c r="C86" s="38"/>
      <c r="D86" s="38"/>
      <c r="E86" s="39">
        <f>E82-E84</f>
        <v>3003.73</v>
      </c>
      <c r="F86" s="20"/>
    </row>
    <row r="87" spans="1:6" ht="13.5" customHeight="1" x14ac:dyDescent="0.2">
      <c r="A87" s="20"/>
      <c r="B87" s="20"/>
      <c r="C87" s="20"/>
      <c r="D87" s="20"/>
      <c r="E87" s="20"/>
      <c r="F87" s="20"/>
    </row>
    <row r="88" spans="1:6" x14ac:dyDescent="0.2">
      <c r="A88" s="20"/>
      <c r="B88" s="20"/>
      <c r="C88" s="20"/>
      <c r="D88" s="20"/>
      <c r="E88" s="20"/>
      <c r="F88" s="20"/>
    </row>
    <row r="89" spans="1:6" x14ac:dyDescent="0.2">
      <c r="A89" s="20"/>
      <c r="B89" s="85"/>
      <c r="C89" s="85"/>
      <c r="D89" s="85"/>
      <c r="E89" s="85"/>
      <c r="F89" s="20"/>
    </row>
    <row r="90" spans="1:6" ht="14.25" x14ac:dyDescent="0.2">
      <c r="A90" s="91" t="s">
        <v>25</v>
      </c>
      <c r="B90" s="91"/>
      <c r="C90" s="91"/>
      <c r="D90" s="91"/>
      <c r="E90" s="91"/>
      <c r="F90" s="91"/>
    </row>
    <row r="91" spans="1:6" ht="14.25" x14ac:dyDescent="0.2">
      <c r="A91" s="89" t="s">
        <v>7</v>
      </c>
      <c r="B91" s="89"/>
      <c r="C91" s="89"/>
      <c r="D91" s="89"/>
      <c r="E91" s="89"/>
      <c r="F91" s="89"/>
    </row>
    <row r="92" spans="1:6" x14ac:dyDescent="0.2">
      <c r="A92" s="20"/>
      <c r="B92" s="20"/>
      <c r="C92" s="20"/>
      <c r="D92" s="20"/>
      <c r="E92" s="20"/>
      <c r="F92" s="20"/>
    </row>
    <row r="93" spans="1:6" x14ac:dyDescent="0.2">
      <c r="A93" s="20"/>
      <c r="B93" s="86"/>
      <c r="C93" s="86"/>
      <c r="D93" s="86"/>
      <c r="E93" s="86"/>
      <c r="F93" s="20"/>
    </row>
    <row r="94" spans="1:6" ht="15" x14ac:dyDescent="0.2">
      <c r="A94" s="90" t="s">
        <v>8</v>
      </c>
      <c r="B94" s="90"/>
      <c r="C94" s="90"/>
      <c r="D94" s="90"/>
      <c r="E94" s="90"/>
      <c r="F94" s="90"/>
    </row>
    <row r="96" spans="1:6" ht="39.75" customHeight="1" x14ac:dyDescent="0.2">
      <c r="B96" s="83"/>
      <c r="C96" s="84"/>
      <c r="D96" s="84"/>
    </row>
    <row r="97" spans="2:4" ht="13.5" customHeight="1" x14ac:dyDescent="0.2"/>
    <row r="98" spans="2:4" x14ac:dyDescent="0.2">
      <c r="B98" s="15"/>
      <c r="C98" s="15"/>
      <c r="D98" s="15"/>
    </row>
  </sheetData>
  <mergeCells count="51">
    <mergeCell ref="B38:D38"/>
    <mergeCell ref="A31:F31"/>
    <mergeCell ref="B34:D34"/>
    <mergeCell ref="B35:D35"/>
    <mergeCell ref="B36:D36"/>
    <mergeCell ref="B37:D37"/>
    <mergeCell ref="B50:D50"/>
    <mergeCell ref="B39:D39"/>
    <mergeCell ref="B40:D40"/>
    <mergeCell ref="B41:D41"/>
    <mergeCell ref="B42:D42"/>
    <mergeCell ref="B43:D43"/>
    <mergeCell ref="B44:D44"/>
    <mergeCell ref="B45:D45"/>
    <mergeCell ref="B46:D46"/>
    <mergeCell ref="B47:D47"/>
    <mergeCell ref="B48:D48"/>
    <mergeCell ref="B49:D49"/>
    <mergeCell ref="B62:D62"/>
    <mergeCell ref="B51:D51"/>
    <mergeCell ref="B52:D52"/>
    <mergeCell ref="B53:D53"/>
    <mergeCell ref="B54:D54"/>
    <mergeCell ref="B55:D55"/>
    <mergeCell ref="B56:D56"/>
    <mergeCell ref="B57:D57"/>
    <mergeCell ref="B58:D58"/>
    <mergeCell ref="B59:D59"/>
    <mergeCell ref="B60:D60"/>
    <mergeCell ref="B61:D61"/>
    <mergeCell ref="B74:D74"/>
    <mergeCell ref="B63:D63"/>
    <mergeCell ref="B64:D64"/>
    <mergeCell ref="B65:D65"/>
    <mergeCell ref="B66:D66"/>
    <mergeCell ref="B67:D67"/>
    <mergeCell ref="B68:D68"/>
    <mergeCell ref="B69:D69"/>
    <mergeCell ref="B70:D70"/>
    <mergeCell ref="B71:D71"/>
    <mergeCell ref="B72:D72"/>
    <mergeCell ref="B73:D73"/>
    <mergeCell ref="B93:E93"/>
    <mergeCell ref="A94:F94"/>
    <mergeCell ref="B96:D96"/>
    <mergeCell ref="B83:D83"/>
    <mergeCell ref="B84:D84"/>
    <mergeCell ref="B85:D85"/>
    <mergeCell ref="B89:E89"/>
    <mergeCell ref="A90:F90"/>
    <mergeCell ref="A91:F91"/>
  </mergeCells>
  <dataValidations count="1">
    <dataValidation type="list" allowBlank="1" showInputMessage="1" showErrorMessage="1" sqref="B83:B85 B12:B20 B34:B74" xr:uid="{00000000-0002-0000-0500-000000000000}">
      <formula1>Liste_Activités</formula1>
    </dataValidation>
  </dataValidations>
  <pageMargins left="0" right="0" top="0" bottom="0" header="0" footer="0"/>
  <pageSetup paperSize="122" scale="47" orientation="portrait" horizontalDpi="1200" verticalDpi="1200" r:id="rId1"/>
  <headerFooter scaleWithDoc="0"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2:F98"/>
  <sheetViews>
    <sheetView view="pageBreakPreview" zoomScale="80" zoomScaleNormal="100" zoomScaleSheetLayoutView="80" workbookViewId="0">
      <selection activeCell="B58" sqref="B58:D58"/>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6"/>
      <c r="B21" s="24" t="s">
        <v>77</v>
      </c>
      <c r="C21" s="20"/>
      <c r="D21" s="20"/>
      <c r="E21" s="20"/>
      <c r="F21" s="20"/>
    </row>
    <row r="22" spans="1:6" ht="15" x14ac:dyDescent="0.2">
      <c r="A22" s="16"/>
      <c r="B22" s="25"/>
      <c r="C22" s="20"/>
      <c r="D22" s="20"/>
      <c r="E22" s="20"/>
      <c r="F22" s="20"/>
    </row>
    <row r="23" spans="1:6" ht="15" x14ac:dyDescent="0.2">
      <c r="A23" s="16"/>
      <c r="B23" s="25"/>
      <c r="C23" s="20"/>
      <c r="D23" s="20"/>
      <c r="E23" s="20"/>
      <c r="F23" s="20"/>
    </row>
    <row r="24" spans="1:6" ht="15" x14ac:dyDescent="0.2">
      <c r="A24" s="16"/>
      <c r="B24" s="24"/>
      <c r="C24" s="20"/>
      <c r="D24" s="20"/>
      <c r="E24" s="20"/>
      <c r="F24" s="20"/>
    </row>
    <row r="25" spans="1:6" ht="15" x14ac:dyDescent="0.2">
      <c r="A25" s="16"/>
      <c r="B25" s="24" t="s">
        <v>70</v>
      </c>
      <c r="C25" s="20"/>
      <c r="D25" s="20"/>
      <c r="E25" s="20"/>
      <c r="F25" s="20"/>
    </row>
    <row r="26" spans="1:6" ht="15" x14ac:dyDescent="0.2">
      <c r="A26" s="16"/>
      <c r="B26" s="25" t="s">
        <v>46</v>
      </c>
      <c r="C26" s="20"/>
      <c r="D26" s="20"/>
      <c r="E26" s="20"/>
      <c r="F26" s="20"/>
    </row>
    <row r="27" spans="1:6" ht="15" x14ac:dyDescent="0.2">
      <c r="A27" s="16"/>
      <c r="B27" s="25" t="s">
        <v>47</v>
      </c>
      <c r="C27" s="20"/>
      <c r="D27" s="20"/>
      <c r="E27" s="20"/>
      <c r="F27" s="20"/>
    </row>
    <row r="28" spans="1:6" x14ac:dyDescent="0.2">
      <c r="A28" s="17"/>
      <c r="B28" s="20"/>
      <c r="C28" s="22"/>
      <c r="D28" s="22"/>
      <c r="E28" s="23"/>
      <c r="F28" s="20"/>
    </row>
    <row r="29" spans="1:6" ht="15" x14ac:dyDescent="0.2">
      <c r="A29" s="16"/>
      <c r="B29" s="22"/>
      <c r="C29" s="22"/>
      <c r="D29" s="26" t="s">
        <v>17</v>
      </c>
      <c r="E29" s="26" t="s">
        <v>78</v>
      </c>
      <c r="F29" s="20"/>
    </row>
    <row r="30" spans="1:6" ht="13.5" thickBot="1" x14ac:dyDescent="0.25">
      <c r="A30" s="18"/>
      <c r="B30" s="18"/>
      <c r="C30" s="18"/>
      <c r="D30" s="18"/>
      <c r="E30" s="18"/>
      <c r="F30" s="19"/>
    </row>
    <row r="31" spans="1:6" s="40" customFormat="1" ht="21.75" customHeight="1" x14ac:dyDescent="0.2">
      <c r="A31" s="82" t="s">
        <v>0</v>
      </c>
      <c r="B31" s="82"/>
      <c r="C31" s="82"/>
      <c r="D31" s="82"/>
      <c r="E31" s="82"/>
      <c r="F31" s="82"/>
    </row>
    <row r="32" spans="1:6" x14ac:dyDescent="0.2">
      <c r="A32" s="16"/>
      <c r="B32" s="17"/>
      <c r="C32" s="16"/>
      <c r="D32" s="16"/>
      <c r="E32" s="16"/>
    </row>
    <row r="33" spans="1:6" ht="14.25" x14ac:dyDescent="0.2">
      <c r="A33" s="20"/>
      <c r="B33" s="21" t="s">
        <v>6</v>
      </c>
      <c r="C33" s="21"/>
      <c r="D33" s="21"/>
      <c r="E33" s="27"/>
      <c r="F33" s="20"/>
    </row>
    <row r="34" spans="1:6" ht="14.25" x14ac:dyDescent="0.2">
      <c r="A34" s="20"/>
      <c r="B34" s="81"/>
      <c r="C34" s="81"/>
      <c r="D34" s="81"/>
      <c r="E34" s="27"/>
      <c r="F34" s="20"/>
    </row>
    <row r="35" spans="1:6" ht="14.25" x14ac:dyDescent="0.2">
      <c r="A35" s="20"/>
      <c r="B35" s="81"/>
      <c r="C35" s="81"/>
      <c r="D35" s="81"/>
      <c r="E35" s="27"/>
      <c r="F35" s="20"/>
    </row>
    <row r="36" spans="1:6" ht="14.25" x14ac:dyDescent="0.2">
      <c r="A36" s="20"/>
      <c r="B36" s="81" t="s">
        <v>11</v>
      </c>
      <c r="C36" s="81"/>
      <c r="D36" s="81"/>
      <c r="E36" s="27"/>
      <c r="F36" s="20"/>
    </row>
    <row r="37" spans="1:6" ht="14.25" x14ac:dyDescent="0.2">
      <c r="A37" s="20"/>
      <c r="B37" s="81"/>
      <c r="C37" s="81"/>
      <c r="D37" s="81"/>
      <c r="E37" s="27"/>
      <c r="F37" s="20"/>
    </row>
    <row r="38" spans="1:6" ht="14.25" x14ac:dyDescent="0.2">
      <c r="A38" s="20"/>
      <c r="B38" s="81"/>
      <c r="C38" s="81"/>
      <c r="D38" s="81"/>
      <c r="E38" s="27"/>
      <c r="F38" s="20"/>
    </row>
    <row r="39" spans="1:6" ht="14.25" x14ac:dyDescent="0.2">
      <c r="A39" s="20"/>
      <c r="B39" s="81" t="s">
        <v>79</v>
      </c>
      <c r="C39" s="81"/>
      <c r="D39" s="81"/>
      <c r="E39" s="27"/>
      <c r="F39" s="20"/>
    </row>
    <row r="40" spans="1:6" ht="14.25" x14ac:dyDescent="0.2">
      <c r="A40" s="20"/>
      <c r="B40" s="81"/>
      <c r="C40" s="81"/>
      <c r="D40" s="81"/>
      <c r="E40" s="27"/>
      <c r="F40" s="20"/>
    </row>
    <row r="41" spans="1:6" ht="14.25" x14ac:dyDescent="0.2">
      <c r="A41" s="20"/>
      <c r="B41" s="81"/>
      <c r="C41" s="81"/>
      <c r="D41" s="81"/>
      <c r="E41" s="27"/>
      <c r="F41" s="20"/>
    </row>
    <row r="42" spans="1:6" ht="13.5" customHeight="1" x14ac:dyDescent="0.2">
      <c r="A42" s="20"/>
      <c r="B42" s="81" t="s">
        <v>16</v>
      </c>
      <c r="C42" s="81"/>
      <c r="D42" s="81"/>
      <c r="E42" s="27"/>
      <c r="F42" s="20"/>
    </row>
    <row r="43" spans="1:6" ht="14.25" x14ac:dyDescent="0.2">
      <c r="A43" s="20"/>
      <c r="B43" s="81"/>
      <c r="C43" s="81"/>
      <c r="D43" s="81"/>
      <c r="E43" s="27"/>
      <c r="F43" s="20"/>
    </row>
    <row r="44" spans="1:6" ht="14.25" x14ac:dyDescent="0.2">
      <c r="A44" s="20"/>
      <c r="B44" s="81"/>
      <c r="C44" s="81"/>
      <c r="D44" s="81"/>
      <c r="E44" s="27"/>
      <c r="F44" s="20"/>
    </row>
    <row r="45" spans="1:6" ht="14.25" x14ac:dyDescent="0.2">
      <c r="A45" s="20"/>
      <c r="B45" s="81" t="s">
        <v>61</v>
      </c>
      <c r="C45" s="81"/>
      <c r="D45" s="81"/>
      <c r="E45" s="27"/>
      <c r="F45" s="20"/>
    </row>
    <row r="46" spans="1:6" ht="14.25" x14ac:dyDescent="0.2">
      <c r="A46" s="20"/>
      <c r="B46" s="81"/>
      <c r="C46" s="81"/>
      <c r="D46" s="81"/>
      <c r="E46" s="27"/>
      <c r="F46" s="20"/>
    </row>
    <row r="47" spans="1:6" ht="14.25" x14ac:dyDescent="0.2">
      <c r="A47" s="20"/>
      <c r="B47" s="81"/>
      <c r="C47" s="81"/>
      <c r="D47" s="81"/>
      <c r="E47" s="27"/>
      <c r="F47" s="20"/>
    </row>
    <row r="48" spans="1:6" ht="14.25" x14ac:dyDescent="0.2">
      <c r="A48" s="20"/>
      <c r="B48" s="81" t="s">
        <v>62</v>
      </c>
      <c r="C48" s="81"/>
      <c r="D48" s="81"/>
      <c r="E48" s="27"/>
      <c r="F48" s="20"/>
    </row>
    <row r="49" spans="1:6" ht="14.25" x14ac:dyDescent="0.2">
      <c r="A49" s="20"/>
      <c r="B49" s="81"/>
      <c r="C49" s="81"/>
      <c r="D49" s="81"/>
      <c r="E49" s="27"/>
      <c r="F49" s="20"/>
    </row>
    <row r="50" spans="1:6" ht="14.25" x14ac:dyDescent="0.2">
      <c r="A50" s="20"/>
      <c r="B50" s="81"/>
      <c r="C50" s="81"/>
      <c r="D50" s="81"/>
      <c r="E50" s="27"/>
      <c r="F50" s="20"/>
    </row>
    <row r="51" spans="1:6" ht="14.25" x14ac:dyDescent="0.2">
      <c r="A51" s="20"/>
      <c r="B51" s="81" t="s">
        <v>63</v>
      </c>
      <c r="C51" s="81"/>
      <c r="D51" s="81"/>
      <c r="E51" s="27"/>
      <c r="F51" s="20"/>
    </row>
    <row r="52" spans="1:6" ht="14.25" x14ac:dyDescent="0.2">
      <c r="A52" s="20"/>
      <c r="B52" s="81"/>
      <c r="C52" s="81"/>
      <c r="D52" s="81"/>
      <c r="E52" s="27"/>
      <c r="F52" s="20"/>
    </row>
    <row r="53" spans="1:6" ht="14.25" x14ac:dyDescent="0.2">
      <c r="A53" s="20"/>
      <c r="B53" s="81"/>
      <c r="C53" s="81"/>
      <c r="D53" s="81"/>
      <c r="E53" s="27"/>
      <c r="F53" s="20"/>
    </row>
    <row r="54" spans="1:6" ht="14.25" x14ac:dyDescent="0.2">
      <c r="A54" s="20"/>
      <c r="B54" s="81" t="s">
        <v>64</v>
      </c>
      <c r="C54" s="81"/>
      <c r="D54" s="81"/>
      <c r="E54" s="27"/>
      <c r="F54" s="20"/>
    </row>
    <row r="55" spans="1:6" ht="14.25" x14ac:dyDescent="0.2">
      <c r="A55" s="20"/>
      <c r="B55" s="81"/>
      <c r="C55" s="81"/>
      <c r="D55" s="81"/>
      <c r="E55" s="27"/>
      <c r="F55" s="20"/>
    </row>
    <row r="56" spans="1:6" ht="14.25" x14ac:dyDescent="0.2">
      <c r="A56" s="20"/>
      <c r="B56" s="81"/>
      <c r="C56" s="81"/>
      <c r="D56" s="81"/>
      <c r="E56" s="27"/>
      <c r="F56" s="20"/>
    </row>
    <row r="57" spans="1:6" ht="14.25" x14ac:dyDescent="0.2">
      <c r="A57" s="20"/>
      <c r="B57" s="81" t="s">
        <v>80</v>
      </c>
      <c r="C57" s="81"/>
      <c r="D57" s="81"/>
      <c r="E57" s="27"/>
      <c r="F57" s="20"/>
    </row>
    <row r="58" spans="1:6" ht="14.25" x14ac:dyDescent="0.2">
      <c r="A58" s="20"/>
      <c r="B58" s="81"/>
      <c r="C58" s="81"/>
      <c r="D58" s="81"/>
      <c r="E58" s="27"/>
      <c r="F58" s="20"/>
    </row>
    <row r="59" spans="1:6" ht="14.25" x14ac:dyDescent="0.2">
      <c r="A59" s="20"/>
      <c r="B59" s="81"/>
      <c r="C59" s="81"/>
      <c r="D59" s="81"/>
      <c r="E59" s="27"/>
      <c r="F59" s="20"/>
    </row>
    <row r="60" spans="1:6" ht="14.25" x14ac:dyDescent="0.2">
      <c r="A60" s="20"/>
      <c r="B60" s="81"/>
      <c r="C60" s="81"/>
      <c r="D60" s="81"/>
      <c r="E60" s="27"/>
      <c r="F60" s="20"/>
    </row>
    <row r="61" spans="1:6" ht="14.25" x14ac:dyDescent="0.2">
      <c r="A61" s="20"/>
      <c r="B61" s="81"/>
      <c r="C61" s="81"/>
      <c r="D61" s="81"/>
      <c r="E61" s="27"/>
      <c r="F61" s="20"/>
    </row>
    <row r="62" spans="1:6" ht="14.25" x14ac:dyDescent="0.2">
      <c r="A62" s="20"/>
      <c r="B62" s="81"/>
      <c r="C62" s="81"/>
      <c r="D62" s="81"/>
      <c r="E62" s="27"/>
      <c r="F62" s="20"/>
    </row>
    <row r="63" spans="1:6" ht="14.25" x14ac:dyDescent="0.2">
      <c r="A63" s="20"/>
      <c r="B63" s="81"/>
      <c r="C63" s="81"/>
      <c r="D63" s="81"/>
      <c r="E63" s="27"/>
      <c r="F63" s="20"/>
    </row>
    <row r="64" spans="1:6" ht="14.25" x14ac:dyDescent="0.2">
      <c r="A64" s="20"/>
      <c r="B64" s="81"/>
      <c r="C64" s="81"/>
      <c r="D64" s="81"/>
      <c r="E64" s="27"/>
      <c r="F64" s="20"/>
    </row>
    <row r="65" spans="1:6" ht="14.25" x14ac:dyDescent="0.2">
      <c r="A65" s="20"/>
      <c r="B65" s="81"/>
      <c r="C65" s="81"/>
      <c r="D65" s="81"/>
      <c r="E65" s="27"/>
      <c r="F65" s="20"/>
    </row>
    <row r="66" spans="1:6" ht="14.25" x14ac:dyDescent="0.2">
      <c r="A66" s="20"/>
      <c r="B66" s="81"/>
      <c r="C66" s="81"/>
      <c r="D66" s="81"/>
      <c r="E66" s="27"/>
      <c r="F66" s="20"/>
    </row>
    <row r="67" spans="1:6" ht="14.25" x14ac:dyDescent="0.2">
      <c r="A67" s="20"/>
      <c r="B67" s="81"/>
      <c r="C67" s="81"/>
      <c r="D67" s="81"/>
      <c r="E67" s="27"/>
      <c r="F67" s="20"/>
    </row>
    <row r="68" spans="1:6" ht="14.25" x14ac:dyDescent="0.2">
      <c r="A68" s="20"/>
      <c r="B68" s="81"/>
      <c r="C68" s="81"/>
      <c r="D68" s="81"/>
      <c r="E68" s="27"/>
      <c r="F68" s="20"/>
    </row>
    <row r="69" spans="1:6" ht="14.25" x14ac:dyDescent="0.2">
      <c r="A69" s="20"/>
      <c r="B69" s="81"/>
      <c r="C69" s="81"/>
      <c r="D69" s="81"/>
      <c r="E69" s="27"/>
      <c r="F69" s="20"/>
    </row>
    <row r="70" spans="1:6" ht="14.25" x14ac:dyDescent="0.2">
      <c r="A70" s="20"/>
      <c r="B70" s="81"/>
      <c r="C70" s="81"/>
      <c r="D70" s="81"/>
      <c r="E70" s="27"/>
      <c r="F70" s="20"/>
    </row>
    <row r="71" spans="1:6" ht="14.25" x14ac:dyDescent="0.2">
      <c r="A71" s="20"/>
      <c r="B71" s="81"/>
      <c r="C71" s="81"/>
      <c r="D71" s="81"/>
      <c r="E71" s="27"/>
      <c r="F71" s="20"/>
    </row>
    <row r="72" spans="1:6" ht="14.25" x14ac:dyDescent="0.2">
      <c r="A72" s="20"/>
      <c r="B72" s="81"/>
      <c r="C72" s="81"/>
      <c r="D72" s="81"/>
      <c r="E72" s="27"/>
      <c r="F72" s="20"/>
    </row>
    <row r="73" spans="1:6" ht="14.25" x14ac:dyDescent="0.2">
      <c r="A73" s="20"/>
      <c r="B73" s="81"/>
      <c r="C73" s="81"/>
      <c r="D73" s="81"/>
      <c r="E73" s="27"/>
      <c r="F73" s="20"/>
    </row>
    <row r="74" spans="1:6" ht="13.5" customHeight="1" x14ac:dyDescent="0.2">
      <c r="A74" s="20"/>
      <c r="B74" s="81"/>
      <c r="C74" s="81"/>
      <c r="D74" s="81"/>
      <c r="E74" s="27"/>
      <c r="F74" s="20"/>
    </row>
    <row r="75" spans="1:6" ht="13.5" customHeight="1" x14ac:dyDescent="0.2">
      <c r="A75" s="20"/>
      <c r="B75" s="24" t="s">
        <v>21</v>
      </c>
      <c r="C75" s="25"/>
      <c r="D75" s="25"/>
      <c r="E75" s="28">
        <f>8.25*190</f>
        <v>1567.5</v>
      </c>
      <c r="F75" s="20"/>
    </row>
    <row r="76" spans="1:6" ht="13.5" customHeight="1" x14ac:dyDescent="0.2">
      <c r="A76" s="20"/>
      <c r="B76" s="33" t="s">
        <v>18</v>
      </c>
      <c r="C76" s="25"/>
      <c r="D76" s="25"/>
      <c r="E76" s="29">
        <v>0</v>
      </c>
      <c r="F76" s="20"/>
    </row>
    <row r="77" spans="1:6" ht="13.5" customHeight="1" x14ac:dyDescent="0.2">
      <c r="A77" s="20"/>
      <c r="B77" s="33" t="s">
        <v>19</v>
      </c>
      <c r="C77" s="25"/>
      <c r="D77" s="25"/>
      <c r="E77" s="29">
        <v>0</v>
      </c>
      <c r="F77" s="20"/>
    </row>
    <row r="78" spans="1:6" ht="13.5" customHeight="1" x14ac:dyDescent="0.2">
      <c r="A78" s="20"/>
      <c r="B78" s="24" t="s">
        <v>20</v>
      </c>
      <c r="C78" s="25"/>
      <c r="D78" s="25"/>
      <c r="E78" s="28">
        <f>SUM(E75:E77)</f>
        <v>1567.5</v>
      </c>
      <c r="F78" s="20"/>
    </row>
    <row r="79" spans="1:6" ht="13.5" customHeight="1" x14ac:dyDescent="0.2">
      <c r="A79" s="20"/>
      <c r="B79" s="25" t="s">
        <v>5</v>
      </c>
      <c r="C79" s="30">
        <v>0.05</v>
      </c>
      <c r="D79" s="25"/>
      <c r="E79" s="34">
        <f>ROUND(E78*C79,2)</f>
        <v>78.38</v>
      </c>
      <c r="F79" s="20"/>
    </row>
    <row r="80" spans="1:6" ht="13.5" customHeight="1" x14ac:dyDescent="0.2">
      <c r="A80" s="20"/>
      <c r="B80" s="25" t="s">
        <v>4</v>
      </c>
      <c r="C80" s="30">
        <v>9.5000000000000001E-2</v>
      </c>
      <c r="D80" s="25"/>
      <c r="E80" s="35">
        <f>ROUND((E78+E79)*C80,2)</f>
        <v>156.36000000000001</v>
      </c>
      <c r="F80" s="20"/>
    </row>
    <row r="81" spans="1:6" ht="13.5" customHeight="1" x14ac:dyDescent="0.2">
      <c r="A81" s="20"/>
      <c r="B81" s="25"/>
      <c r="C81" s="25"/>
      <c r="D81" s="25"/>
      <c r="E81" s="31"/>
      <c r="F81" s="20"/>
    </row>
    <row r="82" spans="1:6" ht="16.5" customHeight="1" thickBot="1" x14ac:dyDescent="0.25">
      <c r="A82" s="20"/>
      <c r="B82" s="24" t="s">
        <v>22</v>
      </c>
      <c r="C82" s="25"/>
      <c r="D82" s="25"/>
      <c r="E82" s="32">
        <f>SUM(E78:E80)</f>
        <v>1802.2400000000002</v>
      </c>
      <c r="F82" s="20"/>
    </row>
    <row r="83" spans="1:6" ht="15.75" thickTop="1" x14ac:dyDescent="0.2">
      <c r="A83" s="20"/>
      <c r="B83" s="88"/>
      <c r="C83" s="88"/>
      <c r="D83" s="88"/>
      <c r="E83" s="36"/>
      <c r="F83" s="20"/>
    </row>
    <row r="84" spans="1:6" ht="15" x14ac:dyDescent="0.2">
      <c r="A84" s="20"/>
      <c r="B84" s="87" t="s">
        <v>24</v>
      </c>
      <c r="C84" s="87"/>
      <c r="D84" s="87"/>
      <c r="E84" s="36">
        <v>0</v>
      </c>
      <c r="F84" s="20"/>
    </row>
    <row r="85" spans="1:6" ht="15" x14ac:dyDescent="0.2">
      <c r="A85" s="20"/>
      <c r="B85" s="88"/>
      <c r="C85" s="88"/>
      <c r="D85" s="88"/>
      <c r="E85" s="36"/>
      <c r="F85" s="20"/>
    </row>
    <row r="86" spans="1:6" ht="19.5" customHeight="1" x14ac:dyDescent="0.2">
      <c r="A86" s="20"/>
      <c r="B86" s="37" t="s">
        <v>23</v>
      </c>
      <c r="C86" s="38"/>
      <c r="D86" s="38"/>
      <c r="E86" s="39">
        <f>E82-E84</f>
        <v>1802.2400000000002</v>
      </c>
      <c r="F86" s="20"/>
    </row>
    <row r="87" spans="1:6" ht="13.5" customHeight="1" x14ac:dyDescent="0.2">
      <c r="A87" s="20"/>
      <c r="B87" s="20"/>
      <c r="C87" s="20"/>
      <c r="D87" s="20"/>
      <c r="E87" s="20"/>
      <c r="F87" s="20"/>
    </row>
    <row r="88" spans="1:6" x14ac:dyDescent="0.2">
      <c r="A88" s="20"/>
      <c r="B88" s="20"/>
      <c r="C88" s="20"/>
      <c r="D88" s="20"/>
      <c r="E88" s="20"/>
      <c r="F88" s="20"/>
    </row>
    <row r="89" spans="1:6" x14ac:dyDescent="0.2">
      <c r="A89" s="20"/>
      <c r="B89" s="85"/>
      <c r="C89" s="85"/>
      <c r="D89" s="85"/>
      <c r="E89" s="85"/>
      <c r="F89" s="20"/>
    </row>
    <row r="90" spans="1:6" ht="14.25" x14ac:dyDescent="0.2">
      <c r="A90" s="91" t="s">
        <v>25</v>
      </c>
      <c r="B90" s="91"/>
      <c r="C90" s="91"/>
      <c r="D90" s="91"/>
      <c r="E90" s="91"/>
      <c r="F90" s="91"/>
    </row>
    <row r="91" spans="1:6" ht="14.25" x14ac:dyDescent="0.2">
      <c r="A91" s="89" t="s">
        <v>7</v>
      </c>
      <c r="B91" s="89"/>
      <c r="C91" s="89"/>
      <c r="D91" s="89"/>
      <c r="E91" s="89"/>
      <c r="F91" s="89"/>
    </row>
    <row r="92" spans="1:6" x14ac:dyDescent="0.2">
      <c r="A92" s="20"/>
      <c r="B92" s="20"/>
      <c r="C92" s="20"/>
      <c r="D92" s="20"/>
      <c r="E92" s="20"/>
      <c r="F92" s="20"/>
    </row>
    <row r="93" spans="1:6" x14ac:dyDescent="0.2">
      <c r="A93" s="20"/>
      <c r="B93" s="86"/>
      <c r="C93" s="86"/>
      <c r="D93" s="86"/>
      <c r="E93" s="86"/>
      <c r="F93" s="20"/>
    </row>
    <row r="94" spans="1:6" ht="15" x14ac:dyDescent="0.2">
      <c r="A94" s="90" t="s">
        <v>8</v>
      </c>
      <c r="B94" s="90"/>
      <c r="C94" s="90"/>
      <c r="D94" s="90"/>
      <c r="E94" s="90"/>
      <c r="F94" s="90"/>
    </row>
    <row r="96" spans="1:6" ht="39.75" customHeight="1" x14ac:dyDescent="0.2">
      <c r="B96" s="83"/>
      <c r="C96" s="84"/>
      <c r="D96" s="84"/>
    </row>
    <row r="97" spans="2:4" ht="13.5" customHeight="1" x14ac:dyDescent="0.2"/>
    <row r="98" spans="2:4" x14ac:dyDescent="0.2">
      <c r="B98" s="15"/>
      <c r="C98" s="15"/>
      <c r="D98" s="15"/>
    </row>
  </sheetData>
  <mergeCells count="51">
    <mergeCell ref="B38:D38"/>
    <mergeCell ref="A31:F31"/>
    <mergeCell ref="B34:D34"/>
    <mergeCell ref="B35:D35"/>
    <mergeCell ref="B36:D36"/>
    <mergeCell ref="B37:D37"/>
    <mergeCell ref="B50:D50"/>
    <mergeCell ref="B39:D39"/>
    <mergeCell ref="B40:D40"/>
    <mergeCell ref="B41:D41"/>
    <mergeCell ref="B42:D42"/>
    <mergeCell ref="B43:D43"/>
    <mergeCell ref="B44:D44"/>
    <mergeCell ref="B45:D45"/>
    <mergeCell ref="B46:D46"/>
    <mergeCell ref="B47:D47"/>
    <mergeCell ref="B48:D48"/>
    <mergeCell ref="B49:D49"/>
    <mergeCell ref="B62:D62"/>
    <mergeCell ref="B51:D51"/>
    <mergeCell ref="B52:D52"/>
    <mergeCell ref="B53:D53"/>
    <mergeCell ref="B54:D54"/>
    <mergeCell ref="B55:D55"/>
    <mergeCell ref="B56:D56"/>
    <mergeCell ref="B57:D57"/>
    <mergeCell ref="B58:D58"/>
    <mergeCell ref="B59:D59"/>
    <mergeCell ref="B60:D60"/>
    <mergeCell ref="B61:D61"/>
    <mergeCell ref="B74:D74"/>
    <mergeCell ref="B63:D63"/>
    <mergeCell ref="B64:D64"/>
    <mergeCell ref="B65:D65"/>
    <mergeCell ref="B66:D66"/>
    <mergeCell ref="B67:D67"/>
    <mergeCell ref="B68:D68"/>
    <mergeCell ref="B69:D69"/>
    <mergeCell ref="B70:D70"/>
    <mergeCell ref="B71:D71"/>
    <mergeCell ref="B72:D72"/>
    <mergeCell ref="B73:D73"/>
    <mergeCell ref="B93:E93"/>
    <mergeCell ref="A94:F94"/>
    <mergeCell ref="B96:D96"/>
    <mergeCell ref="B83:D83"/>
    <mergeCell ref="B84:D84"/>
    <mergeCell ref="B85:D85"/>
    <mergeCell ref="B89:E89"/>
    <mergeCell ref="A90:F90"/>
    <mergeCell ref="A91:F91"/>
  </mergeCells>
  <dataValidations count="1">
    <dataValidation type="list" allowBlank="1" showInputMessage="1" showErrorMessage="1" sqref="B83:B85 B12:B20 B34:B74" xr:uid="{00000000-0002-0000-0600-000000000000}">
      <formula1>Liste_Activités</formula1>
    </dataValidation>
  </dataValidations>
  <pageMargins left="0" right="0" top="0" bottom="0" header="0" footer="0"/>
  <pageSetup paperSize="122" scale="47" orientation="portrait" horizontalDpi="1200" verticalDpi="1200" r:id="rId1"/>
  <headerFooter scaleWithDoc="0"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2:F98"/>
  <sheetViews>
    <sheetView view="pageBreakPreview" topLeftCell="A4" zoomScale="80" zoomScaleNormal="100" zoomScaleSheetLayoutView="80" workbookViewId="0">
      <selection activeCell="B37" sqref="B37:D3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6"/>
      <c r="B21" s="24" t="s">
        <v>81</v>
      </c>
      <c r="C21" s="20"/>
      <c r="D21" s="20"/>
      <c r="E21" s="20"/>
      <c r="F21" s="20"/>
    </row>
    <row r="22" spans="1:6" ht="15" x14ac:dyDescent="0.2">
      <c r="A22" s="16"/>
      <c r="B22" s="25"/>
      <c r="C22" s="20"/>
      <c r="D22" s="20"/>
      <c r="E22" s="20"/>
      <c r="F22" s="20"/>
    </row>
    <row r="23" spans="1:6" ht="15" x14ac:dyDescent="0.2">
      <c r="A23" s="16"/>
      <c r="B23" s="25"/>
      <c r="C23" s="20"/>
      <c r="D23" s="20"/>
      <c r="E23" s="20"/>
      <c r="F23" s="20"/>
    </row>
    <row r="24" spans="1:6" ht="15" x14ac:dyDescent="0.2">
      <c r="A24" s="16"/>
      <c r="B24" s="24"/>
      <c r="C24" s="20"/>
      <c r="D24" s="20"/>
      <c r="E24" s="20"/>
      <c r="F24" s="20"/>
    </row>
    <row r="25" spans="1:6" ht="15" x14ac:dyDescent="0.2">
      <c r="A25" s="16"/>
      <c r="B25" s="24" t="s">
        <v>70</v>
      </c>
      <c r="C25" s="20"/>
      <c r="D25" s="20"/>
      <c r="E25" s="20"/>
      <c r="F25" s="20"/>
    </row>
    <row r="26" spans="1:6" ht="15" x14ac:dyDescent="0.2">
      <c r="A26" s="16"/>
      <c r="B26" s="25" t="s">
        <v>46</v>
      </c>
      <c r="C26" s="20"/>
      <c r="D26" s="20"/>
      <c r="E26" s="20"/>
      <c r="F26" s="20"/>
    </row>
    <row r="27" spans="1:6" ht="15" x14ac:dyDescent="0.2">
      <c r="A27" s="16"/>
      <c r="B27" s="25" t="s">
        <v>47</v>
      </c>
      <c r="C27" s="20"/>
      <c r="D27" s="20"/>
      <c r="E27" s="20"/>
      <c r="F27" s="20"/>
    </row>
    <row r="28" spans="1:6" x14ac:dyDescent="0.2">
      <c r="A28" s="17"/>
      <c r="B28" s="20"/>
      <c r="C28" s="22"/>
      <c r="D28" s="22"/>
      <c r="E28" s="23"/>
      <c r="F28" s="20"/>
    </row>
    <row r="29" spans="1:6" ht="15" x14ac:dyDescent="0.2">
      <c r="A29" s="16"/>
      <c r="B29" s="22"/>
      <c r="C29" s="22"/>
      <c r="D29" s="26" t="s">
        <v>17</v>
      </c>
      <c r="E29" s="26" t="s">
        <v>82</v>
      </c>
      <c r="F29" s="20"/>
    </row>
    <row r="30" spans="1:6" ht="13.5" thickBot="1" x14ac:dyDescent="0.25">
      <c r="A30" s="18"/>
      <c r="B30" s="18"/>
      <c r="C30" s="18"/>
      <c r="D30" s="18"/>
      <c r="E30" s="18"/>
      <c r="F30" s="19"/>
    </row>
    <row r="31" spans="1:6" s="40" customFormat="1" ht="21.75" customHeight="1" x14ac:dyDescent="0.2">
      <c r="A31" s="82" t="s">
        <v>0</v>
      </c>
      <c r="B31" s="82"/>
      <c r="C31" s="82"/>
      <c r="D31" s="82"/>
      <c r="E31" s="82"/>
      <c r="F31" s="82"/>
    </row>
    <row r="32" spans="1:6" x14ac:dyDescent="0.2">
      <c r="A32" s="16"/>
      <c r="B32" s="17"/>
      <c r="C32" s="16"/>
      <c r="D32" s="16"/>
      <c r="E32" s="16"/>
    </row>
    <row r="33" spans="1:6" ht="14.25" x14ac:dyDescent="0.2">
      <c r="A33" s="20"/>
      <c r="B33" s="21" t="s">
        <v>6</v>
      </c>
      <c r="C33" s="21"/>
      <c r="D33" s="21"/>
      <c r="E33" s="27"/>
      <c r="F33" s="20"/>
    </row>
    <row r="34" spans="1:6" ht="14.25" x14ac:dyDescent="0.2">
      <c r="A34" s="20"/>
      <c r="B34" s="81"/>
      <c r="C34" s="81"/>
      <c r="D34" s="81"/>
      <c r="E34" s="27"/>
      <c r="F34" s="20"/>
    </row>
    <row r="35" spans="1:6" ht="14.25" x14ac:dyDescent="0.2">
      <c r="A35" s="20"/>
      <c r="B35" s="81"/>
      <c r="C35" s="81"/>
      <c r="D35" s="81"/>
      <c r="E35" s="27"/>
      <c r="F35" s="20"/>
    </row>
    <row r="36" spans="1:6" ht="29.25" customHeight="1" x14ac:dyDescent="0.2">
      <c r="A36" s="20"/>
      <c r="B36" s="81" t="s">
        <v>83</v>
      </c>
      <c r="C36" s="81"/>
      <c r="D36" s="81"/>
      <c r="E36" s="27"/>
      <c r="F36" s="20"/>
    </row>
    <row r="37" spans="1:6" ht="14.25" x14ac:dyDescent="0.2">
      <c r="A37" s="20"/>
      <c r="B37" s="81"/>
      <c r="C37" s="81"/>
      <c r="D37" s="81"/>
      <c r="E37" s="27"/>
      <c r="F37" s="20"/>
    </row>
    <row r="38" spans="1:6" ht="14.25" x14ac:dyDescent="0.2">
      <c r="A38" s="20"/>
      <c r="B38" s="81"/>
      <c r="C38" s="81"/>
      <c r="D38" s="81"/>
      <c r="E38" s="27"/>
      <c r="F38" s="20"/>
    </row>
    <row r="39" spans="1:6" ht="14.25" x14ac:dyDescent="0.2">
      <c r="A39" s="20"/>
      <c r="B39" s="81"/>
      <c r="C39" s="81"/>
      <c r="D39" s="81"/>
      <c r="E39" s="27"/>
      <c r="F39" s="20"/>
    </row>
    <row r="40" spans="1:6" ht="14.25" x14ac:dyDescent="0.2">
      <c r="A40" s="20"/>
      <c r="B40" s="81"/>
      <c r="C40" s="81"/>
      <c r="D40" s="81"/>
      <c r="E40" s="27"/>
      <c r="F40" s="20"/>
    </row>
    <row r="41" spans="1:6" ht="14.25" x14ac:dyDescent="0.2">
      <c r="A41" s="20"/>
      <c r="B41" s="81"/>
      <c r="C41" s="81"/>
      <c r="D41" s="81"/>
      <c r="E41" s="27"/>
      <c r="F41" s="20"/>
    </row>
    <row r="42" spans="1:6" ht="13.5" customHeight="1" x14ac:dyDescent="0.2">
      <c r="A42" s="20"/>
      <c r="B42" s="81"/>
      <c r="C42" s="81"/>
      <c r="D42" s="81"/>
      <c r="E42" s="27"/>
      <c r="F42" s="20"/>
    </row>
    <row r="43" spans="1:6" ht="14.25" x14ac:dyDescent="0.2">
      <c r="A43" s="20"/>
      <c r="B43" s="81"/>
      <c r="C43" s="81"/>
      <c r="D43" s="81"/>
      <c r="E43" s="27"/>
      <c r="F43" s="20"/>
    </row>
    <row r="44" spans="1:6" ht="14.25" x14ac:dyDescent="0.2">
      <c r="A44" s="20"/>
      <c r="B44" s="81"/>
      <c r="C44" s="81"/>
      <c r="D44" s="81"/>
      <c r="E44" s="27"/>
      <c r="F44" s="20"/>
    </row>
    <row r="45" spans="1:6" ht="14.25" x14ac:dyDescent="0.2">
      <c r="A45" s="20"/>
      <c r="B45" s="81"/>
      <c r="C45" s="81"/>
      <c r="D45" s="81"/>
      <c r="E45" s="27"/>
      <c r="F45" s="20"/>
    </row>
    <row r="46" spans="1:6" ht="14.25" x14ac:dyDescent="0.2">
      <c r="A46" s="20"/>
      <c r="B46" s="81"/>
      <c r="C46" s="81"/>
      <c r="D46" s="81"/>
      <c r="E46" s="27"/>
      <c r="F46" s="20"/>
    </row>
    <row r="47" spans="1:6" ht="14.25" x14ac:dyDescent="0.2">
      <c r="A47" s="20"/>
      <c r="B47" s="81"/>
      <c r="C47" s="81"/>
      <c r="D47" s="81"/>
      <c r="E47" s="27"/>
      <c r="F47" s="20"/>
    </row>
    <row r="48" spans="1:6" ht="14.25" x14ac:dyDescent="0.2">
      <c r="A48" s="20"/>
      <c r="B48" s="81"/>
      <c r="C48" s="81"/>
      <c r="D48" s="81"/>
      <c r="E48" s="27"/>
      <c r="F48" s="20"/>
    </row>
    <row r="49" spans="1:6" ht="14.25" x14ac:dyDescent="0.2">
      <c r="A49" s="20"/>
      <c r="B49" s="81"/>
      <c r="C49" s="81"/>
      <c r="D49" s="81"/>
      <c r="E49" s="27"/>
      <c r="F49" s="20"/>
    </row>
    <row r="50" spans="1:6" ht="14.25" x14ac:dyDescent="0.2">
      <c r="A50" s="20"/>
      <c r="B50" s="81"/>
      <c r="C50" s="81"/>
      <c r="D50" s="81"/>
      <c r="E50" s="27"/>
      <c r="F50" s="20"/>
    </row>
    <row r="51" spans="1:6" ht="14.25" x14ac:dyDescent="0.2">
      <c r="A51" s="20"/>
      <c r="B51" s="81"/>
      <c r="C51" s="81"/>
      <c r="D51" s="81"/>
      <c r="E51" s="27"/>
      <c r="F51" s="20"/>
    </row>
    <row r="52" spans="1:6" ht="14.25" x14ac:dyDescent="0.2">
      <c r="A52" s="20"/>
      <c r="B52" s="81"/>
      <c r="C52" s="81"/>
      <c r="D52" s="81"/>
      <c r="E52" s="27"/>
      <c r="F52" s="20"/>
    </row>
    <row r="53" spans="1:6" ht="14.25" x14ac:dyDescent="0.2">
      <c r="A53" s="20"/>
      <c r="B53" s="81"/>
      <c r="C53" s="81"/>
      <c r="D53" s="81"/>
      <c r="E53" s="27"/>
      <c r="F53" s="20"/>
    </row>
    <row r="54" spans="1:6" ht="14.25" x14ac:dyDescent="0.2">
      <c r="A54" s="20"/>
      <c r="B54" s="81"/>
      <c r="C54" s="81"/>
      <c r="D54" s="81"/>
      <c r="E54" s="27"/>
      <c r="F54" s="20"/>
    </row>
    <row r="55" spans="1:6" ht="14.25" x14ac:dyDescent="0.2">
      <c r="A55" s="20"/>
      <c r="B55" s="81"/>
      <c r="C55" s="81"/>
      <c r="D55" s="81"/>
      <c r="E55" s="27"/>
      <c r="F55" s="20"/>
    </row>
    <row r="56" spans="1:6" ht="14.25" x14ac:dyDescent="0.2">
      <c r="A56" s="20"/>
      <c r="B56" s="81"/>
      <c r="C56" s="81"/>
      <c r="D56" s="81"/>
      <c r="E56" s="27"/>
      <c r="F56" s="20"/>
    </row>
    <row r="57" spans="1:6" ht="14.25" x14ac:dyDescent="0.2">
      <c r="A57" s="20"/>
      <c r="B57" s="81"/>
      <c r="C57" s="81"/>
      <c r="D57" s="81"/>
      <c r="E57" s="27"/>
      <c r="F57" s="20"/>
    </row>
    <row r="58" spans="1:6" ht="14.25" x14ac:dyDescent="0.2">
      <c r="A58" s="20"/>
      <c r="B58" s="81"/>
      <c r="C58" s="81"/>
      <c r="D58" s="81"/>
      <c r="E58" s="27"/>
      <c r="F58" s="20"/>
    </row>
    <row r="59" spans="1:6" ht="14.25" x14ac:dyDescent="0.2">
      <c r="A59" s="20"/>
      <c r="B59" s="81"/>
      <c r="C59" s="81"/>
      <c r="D59" s="81"/>
      <c r="E59" s="27"/>
      <c r="F59" s="20"/>
    </row>
    <row r="60" spans="1:6" ht="14.25" x14ac:dyDescent="0.2">
      <c r="A60" s="20"/>
      <c r="B60" s="81"/>
      <c r="C60" s="81"/>
      <c r="D60" s="81"/>
      <c r="E60" s="27"/>
      <c r="F60" s="20"/>
    </row>
    <row r="61" spans="1:6" ht="14.25" x14ac:dyDescent="0.2">
      <c r="A61" s="20"/>
      <c r="B61" s="81"/>
      <c r="C61" s="81"/>
      <c r="D61" s="81"/>
      <c r="E61" s="27"/>
      <c r="F61" s="20"/>
    </row>
    <row r="62" spans="1:6" ht="14.25" x14ac:dyDescent="0.2">
      <c r="A62" s="20"/>
      <c r="B62" s="81"/>
      <c r="C62" s="81"/>
      <c r="D62" s="81"/>
      <c r="E62" s="27"/>
      <c r="F62" s="20"/>
    </row>
    <row r="63" spans="1:6" ht="14.25" x14ac:dyDescent="0.2">
      <c r="A63" s="20"/>
      <c r="B63" s="81"/>
      <c r="C63" s="81"/>
      <c r="D63" s="81"/>
      <c r="E63" s="27"/>
      <c r="F63" s="20"/>
    </row>
    <row r="64" spans="1:6" ht="14.25" x14ac:dyDescent="0.2">
      <c r="A64" s="20"/>
      <c r="B64" s="81"/>
      <c r="C64" s="81"/>
      <c r="D64" s="81"/>
      <c r="E64" s="27"/>
      <c r="F64" s="20"/>
    </row>
    <row r="65" spans="1:6" ht="14.25" x14ac:dyDescent="0.2">
      <c r="A65" s="20"/>
      <c r="B65" s="81"/>
      <c r="C65" s="81"/>
      <c r="D65" s="81"/>
      <c r="E65" s="27"/>
      <c r="F65" s="20"/>
    </row>
    <row r="66" spans="1:6" ht="14.25" x14ac:dyDescent="0.2">
      <c r="A66" s="20"/>
      <c r="B66" s="81"/>
      <c r="C66" s="81"/>
      <c r="D66" s="81"/>
      <c r="E66" s="27"/>
      <c r="F66" s="20"/>
    </row>
    <row r="67" spans="1:6" ht="14.25" x14ac:dyDescent="0.2">
      <c r="A67" s="20"/>
      <c r="B67" s="81"/>
      <c r="C67" s="81"/>
      <c r="D67" s="81"/>
      <c r="E67" s="27"/>
      <c r="F67" s="20"/>
    </row>
    <row r="68" spans="1:6" ht="14.25" x14ac:dyDescent="0.2">
      <c r="A68" s="20"/>
      <c r="B68" s="81"/>
      <c r="C68" s="81"/>
      <c r="D68" s="81"/>
      <c r="E68" s="27"/>
      <c r="F68" s="20"/>
    </row>
    <row r="69" spans="1:6" ht="14.25" x14ac:dyDescent="0.2">
      <c r="A69" s="20"/>
      <c r="B69" s="81"/>
      <c r="C69" s="81"/>
      <c r="D69" s="81"/>
      <c r="E69" s="27"/>
      <c r="F69" s="20"/>
    </row>
    <row r="70" spans="1:6" ht="14.25" x14ac:dyDescent="0.2">
      <c r="A70" s="20"/>
      <c r="B70" s="81"/>
      <c r="C70" s="81"/>
      <c r="D70" s="81"/>
      <c r="E70" s="27"/>
      <c r="F70" s="20"/>
    </row>
    <row r="71" spans="1:6" ht="14.25" x14ac:dyDescent="0.2">
      <c r="A71" s="20"/>
      <c r="B71" s="81"/>
      <c r="C71" s="81"/>
      <c r="D71" s="81"/>
      <c r="E71" s="27"/>
      <c r="F71" s="20"/>
    </row>
    <row r="72" spans="1:6" ht="14.25" x14ac:dyDescent="0.2">
      <c r="A72" s="20"/>
      <c r="B72" s="81"/>
      <c r="C72" s="81"/>
      <c r="D72" s="81"/>
      <c r="E72" s="27"/>
      <c r="F72" s="20"/>
    </row>
    <row r="73" spans="1:6" ht="14.25" x14ac:dyDescent="0.2">
      <c r="A73" s="20"/>
      <c r="B73" s="81"/>
      <c r="C73" s="81"/>
      <c r="D73" s="81"/>
      <c r="E73" s="27"/>
      <c r="F73" s="20"/>
    </row>
    <row r="74" spans="1:6" ht="13.5" customHeight="1" x14ac:dyDescent="0.2">
      <c r="A74" s="20"/>
      <c r="B74" s="81"/>
      <c r="C74" s="81"/>
      <c r="D74" s="81"/>
      <c r="E74" s="27"/>
      <c r="F74" s="20"/>
    </row>
    <row r="75" spans="1:6" ht="13.5" customHeight="1" x14ac:dyDescent="0.2">
      <c r="A75" s="20"/>
      <c r="B75" s="24" t="s">
        <v>21</v>
      </c>
      <c r="C75" s="25"/>
      <c r="D75" s="25"/>
      <c r="E75" s="28">
        <f>2.75*225</f>
        <v>618.75</v>
      </c>
      <c r="F75" s="20"/>
    </row>
    <row r="76" spans="1:6" ht="13.5" customHeight="1" x14ac:dyDescent="0.2">
      <c r="A76" s="20"/>
      <c r="B76" s="33" t="s">
        <v>18</v>
      </c>
      <c r="C76" s="25"/>
      <c r="D76" s="25"/>
      <c r="E76" s="29">
        <v>0</v>
      </c>
      <c r="F76" s="20"/>
    </row>
    <row r="77" spans="1:6" ht="13.5" customHeight="1" x14ac:dyDescent="0.2">
      <c r="A77" s="20"/>
      <c r="B77" s="33" t="s">
        <v>19</v>
      </c>
      <c r="C77" s="25"/>
      <c r="D77" s="25"/>
      <c r="E77" s="29">
        <v>0</v>
      </c>
      <c r="F77" s="20"/>
    </row>
    <row r="78" spans="1:6" ht="13.5" customHeight="1" x14ac:dyDescent="0.2">
      <c r="A78" s="20"/>
      <c r="B78" s="24" t="s">
        <v>20</v>
      </c>
      <c r="C78" s="25"/>
      <c r="D78" s="25"/>
      <c r="E78" s="28">
        <f>SUM(E75:E77)</f>
        <v>618.75</v>
      </c>
      <c r="F78" s="20"/>
    </row>
    <row r="79" spans="1:6" ht="13.5" customHeight="1" x14ac:dyDescent="0.2">
      <c r="A79" s="20"/>
      <c r="B79" s="25" t="s">
        <v>5</v>
      </c>
      <c r="C79" s="30">
        <v>0.05</v>
      </c>
      <c r="D79" s="25"/>
      <c r="E79" s="34">
        <f>ROUND(E78*C79,2)</f>
        <v>30.94</v>
      </c>
      <c r="F79" s="20"/>
    </row>
    <row r="80" spans="1:6" ht="13.5" customHeight="1" x14ac:dyDescent="0.2">
      <c r="A80" s="20"/>
      <c r="B80" s="25" t="s">
        <v>4</v>
      </c>
      <c r="C80" s="42">
        <v>9.9750000000000005E-2</v>
      </c>
      <c r="D80" s="25"/>
      <c r="E80" s="35">
        <f>ROUND(E78*C80,2)</f>
        <v>61.72</v>
      </c>
      <c r="F80" s="20"/>
    </row>
    <row r="81" spans="1:6" ht="13.5" customHeight="1" x14ac:dyDescent="0.2">
      <c r="A81" s="20"/>
      <c r="B81" s="25"/>
      <c r="C81" s="25"/>
      <c r="D81" s="25"/>
      <c r="E81" s="31"/>
      <c r="F81" s="20"/>
    </row>
    <row r="82" spans="1:6" ht="16.5" customHeight="1" thickBot="1" x14ac:dyDescent="0.25">
      <c r="A82" s="20"/>
      <c r="B82" s="24" t="s">
        <v>22</v>
      </c>
      <c r="C82" s="25"/>
      <c r="D82" s="25"/>
      <c r="E82" s="32">
        <f>SUM(E78:E80)</f>
        <v>711.41000000000008</v>
      </c>
      <c r="F82" s="20"/>
    </row>
    <row r="83" spans="1:6" ht="15.75" thickTop="1" x14ac:dyDescent="0.2">
      <c r="A83" s="20"/>
      <c r="B83" s="88"/>
      <c r="C83" s="88"/>
      <c r="D83" s="88"/>
      <c r="E83" s="36"/>
      <c r="F83" s="20"/>
    </row>
    <row r="84" spans="1:6" ht="15" x14ac:dyDescent="0.2">
      <c r="A84" s="20"/>
      <c r="B84" s="87" t="s">
        <v>24</v>
      </c>
      <c r="C84" s="87"/>
      <c r="D84" s="87"/>
      <c r="E84" s="36">
        <v>0</v>
      </c>
      <c r="F84" s="20"/>
    </row>
    <row r="85" spans="1:6" ht="15" x14ac:dyDescent="0.2">
      <c r="A85" s="20"/>
      <c r="B85" s="88"/>
      <c r="C85" s="88"/>
      <c r="D85" s="88"/>
      <c r="E85" s="36"/>
      <c r="F85" s="20"/>
    </row>
    <row r="86" spans="1:6" ht="19.5" customHeight="1" x14ac:dyDescent="0.2">
      <c r="A86" s="20"/>
      <c r="B86" s="37" t="s">
        <v>23</v>
      </c>
      <c r="C86" s="38"/>
      <c r="D86" s="38"/>
      <c r="E86" s="39">
        <f>E82-E84</f>
        <v>711.41000000000008</v>
      </c>
      <c r="F86" s="20"/>
    </row>
    <row r="87" spans="1:6" ht="13.5" customHeight="1" x14ac:dyDescent="0.2">
      <c r="A87" s="20"/>
      <c r="B87" s="20"/>
      <c r="C87" s="20"/>
      <c r="D87" s="20"/>
      <c r="E87" s="20"/>
      <c r="F87" s="20"/>
    </row>
    <row r="88" spans="1:6" x14ac:dyDescent="0.2">
      <c r="A88" s="20"/>
      <c r="B88" s="20"/>
      <c r="C88" s="20"/>
      <c r="D88" s="20"/>
      <c r="E88" s="20"/>
      <c r="F88" s="20"/>
    </row>
    <row r="89" spans="1:6" x14ac:dyDescent="0.2">
      <c r="A89" s="20"/>
      <c r="B89" s="85"/>
      <c r="C89" s="85"/>
      <c r="D89" s="85"/>
      <c r="E89" s="85"/>
      <c r="F89" s="20"/>
    </row>
    <row r="90" spans="1:6" ht="14.25" x14ac:dyDescent="0.2">
      <c r="A90" s="91" t="s">
        <v>25</v>
      </c>
      <c r="B90" s="91"/>
      <c r="C90" s="91"/>
      <c r="D90" s="91"/>
      <c r="E90" s="91"/>
      <c r="F90" s="91"/>
    </row>
    <row r="91" spans="1:6" ht="14.25" x14ac:dyDescent="0.2">
      <c r="A91" s="89" t="s">
        <v>7</v>
      </c>
      <c r="B91" s="89"/>
      <c r="C91" s="89"/>
      <c r="D91" s="89"/>
      <c r="E91" s="89"/>
      <c r="F91" s="89"/>
    </row>
    <row r="92" spans="1:6" x14ac:dyDescent="0.2">
      <c r="A92" s="20"/>
      <c r="B92" s="20"/>
      <c r="C92" s="20"/>
      <c r="D92" s="20"/>
      <c r="E92" s="20"/>
      <c r="F92" s="20"/>
    </row>
    <row r="93" spans="1:6" x14ac:dyDescent="0.2">
      <c r="A93" s="20"/>
      <c r="B93" s="86"/>
      <c r="C93" s="86"/>
      <c r="D93" s="86"/>
      <c r="E93" s="86"/>
      <c r="F93" s="20"/>
    </row>
    <row r="94" spans="1:6" ht="15" x14ac:dyDescent="0.2">
      <c r="A94" s="90" t="s">
        <v>8</v>
      </c>
      <c r="B94" s="90"/>
      <c r="C94" s="90"/>
      <c r="D94" s="90"/>
      <c r="E94" s="90"/>
      <c r="F94" s="90"/>
    </row>
    <row r="96" spans="1:6" ht="39.75" customHeight="1" x14ac:dyDescent="0.2">
      <c r="B96" s="83"/>
      <c r="C96" s="84"/>
      <c r="D96" s="84"/>
    </row>
    <row r="97" spans="2:4" ht="13.5" customHeight="1" x14ac:dyDescent="0.2"/>
    <row r="98" spans="2:4" x14ac:dyDescent="0.2">
      <c r="B98" s="15"/>
      <c r="C98" s="15"/>
      <c r="D98" s="15"/>
    </row>
  </sheetData>
  <mergeCells count="51">
    <mergeCell ref="B93:E93"/>
    <mergeCell ref="A94:F94"/>
    <mergeCell ref="B96:D96"/>
    <mergeCell ref="B83:D83"/>
    <mergeCell ref="B84:D84"/>
    <mergeCell ref="B85:D85"/>
    <mergeCell ref="B89:E89"/>
    <mergeCell ref="A90:F90"/>
    <mergeCell ref="A91:F91"/>
    <mergeCell ref="B74:D74"/>
    <mergeCell ref="B63:D63"/>
    <mergeCell ref="B64:D64"/>
    <mergeCell ref="B65:D65"/>
    <mergeCell ref="B66:D66"/>
    <mergeCell ref="B67:D67"/>
    <mergeCell ref="B68:D68"/>
    <mergeCell ref="B69:D69"/>
    <mergeCell ref="B70:D70"/>
    <mergeCell ref="B71:D71"/>
    <mergeCell ref="B72:D72"/>
    <mergeCell ref="B73:D73"/>
    <mergeCell ref="B62:D62"/>
    <mergeCell ref="B51:D51"/>
    <mergeCell ref="B52:D52"/>
    <mergeCell ref="B53:D53"/>
    <mergeCell ref="B54:D54"/>
    <mergeCell ref="B55:D55"/>
    <mergeCell ref="B56:D56"/>
    <mergeCell ref="B57:D57"/>
    <mergeCell ref="B58:D58"/>
    <mergeCell ref="B59:D59"/>
    <mergeCell ref="B60:D60"/>
    <mergeCell ref="B61:D61"/>
    <mergeCell ref="B50:D50"/>
    <mergeCell ref="B39:D39"/>
    <mergeCell ref="B40:D40"/>
    <mergeCell ref="B41:D41"/>
    <mergeCell ref="B42:D42"/>
    <mergeCell ref="B43:D43"/>
    <mergeCell ref="B44:D44"/>
    <mergeCell ref="B45:D45"/>
    <mergeCell ref="B46:D46"/>
    <mergeCell ref="B47:D47"/>
    <mergeCell ref="B48:D48"/>
    <mergeCell ref="B49:D49"/>
    <mergeCell ref="B38:D38"/>
    <mergeCell ref="A31:F31"/>
    <mergeCell ref="B34:D34"/>
    <mergeCell ref="B35:D35"/>
    <mergeCell ref="B36:D36"/>
    <mergeCell ref="B37:D37"/>
  </mergeCells>
  <dataValidations count="1">
    <dataValidation type="list" allowBlank="1" showInputMessage="1" showErrorMessage="1" sqref="B83:B85 B12:B20 B34:B74" xr:uid="{00000000-0002-0000-0700-000000000000}">
      <formula1>Liste_Activités</formula1>
    </dataValidation>
  </dataValidations>
  <pageMargins left="0" right="0" top="0" bottom="0" header="0" footer="0"/>
  <pageSetup paperSize="122" scale="45" orientation="portrait" horizontalDpi="1200" verticalDpi="1200" r:id="rId1"/>
  <headerFooter scaleWithDoc="0"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C851E-9DA6-4BA2-884A-687D7AE7146E}">
  <sheetPr>
    <pageSetUpPr fitToPage="1"/>
  </sheetPr>
  <dimension ref="A12:F92"/>
  <sheetViews>
    <sheetView view="pageBreakPreview" zoomScale="80" zoomScaleNormal="100" zoomScaleSheetLayoutView="80" workbookViewId="0">
      <selection activeCell="B67" sqref="B67:D67"/>
    </sheetView>
  </sheetViews>
  <sheetFormatPr baseColWidth="10" defaultRowHeight="12.75" x14ac:dyDescent="0.2"/>
  <cols>
    <col min="1" max="1" width="5.140625" style="44" customWidth="1"/>
    <col min="2" max="2" width="120" style="44" customWidth="1"/>
    <col min="3" max="3" width="11.5703125" style="44" customWidth="1"/>
    <col min="4" max="4" width="17.5703125" style="44" customWidth="1"/>
    <col min="5" max="5" width="17.7109375" style="44" customWidth="1"/>
    <col min="6" max="6" width="10.5703125" style="44" customWidth="1"/>
    <col min="7" max="16384" width="11.42578125" style="44"/>
  </cols>
  <sheetData>
    <row r="12" spans="2:5" x14ac:dyDescent="0.2">
      <c r="B12" s="43"/>
      <c r="E12" s="45"/>
    </row>
    <row r="13" spans="2:5" x14ac:dyDescent="0.2">
      <c r="B13" s="43"/>
      <c r="E13" s="45"/>
    </row>
    <row r="14" spans="2:5" x14ac:dyDescent="0.2">
      <c r="B14" s="43"/>
      <c r="E14" s="45"/>
    </row>
    <row r="15" spans="2:5" x14ac:dyDescent="0.2">
      <c r="B15" s="43"/>
      <c r="E15" s="45"/>
    </row>
    <row r="16" spans="2:5" x14ac:dyDescent="0.2">
      <c r="B16" s="43"/>
      <c r="E16" s="45"/>
    </row>
    <row r="17" spans="1:6" x14ac:dyDescent="0.2">
      <c r="B17" s="43"/>
      <c r="E17" s="45"/>
    </row>
    <row r="18" spans="1:6" x14ac:dyDescent="0.2">
      <c r="B18" s="43"/>
      <c r="E18" s="45"/>
    </row>
    <row r="19" spans="1:6" x14ac:dyDescent="0.2">
      <c r="B19" s="43"/>
      <c r="E19" s="45"/>
    </row>
    <row r="20" spans="1:6" x14ac:dyDescent="0.2">
      <c r="B20" s="43"/>
      <c r="E20" s="45"/>
    </row>
    <row r="21" spans="1:6" ht="15" x14ac:dyDescent="0.2">
      <c r="A21" s="46"/>
      <c r="B21" s="47" t="s">
        <v>94</v>
      </c>
      <c r="C21" s="48"/>
      <c r="D21" s="48"/>
      <c r="E21" s="48"/>
      <c r="F21" s="48"/>
    </row>
    <row r="22" spans="1:6" ht="15" x14ac:dyDescent="0.2">
      <c r="A22" s="46"/>
      <c r="B22" s="49"/>
      <c r="C22" s="48"/>
      <c r="D22" s="48"/>
      <c r="E22" s="48"/>
      <c r="F22" s="48"/>
    </row>
    <row r="23" spans="1:6" ht="15" x14ac:dyDescent="0.2">
      <c r="A23" s="46"/>
      <c r="B23" s="49"/>
      <c r="C23" s="48"/>
      <c r="D23" s="48"/>
      <c r="E23" s="48"/>
      <c r="F23" s="48"/>
    </row>
    <row r="24" spans="1:6" ht="15" x14ac:dyDescent="0.2">
      <c r="A24" s="46"/>
      <c r="B24" s="47"/>
      <c r="C24" s="48"/>
      <c r="D24" s="48"/>
      <c r="E24" s="48"/>
      <c r="F24" s="48"/>
    </row>
    <row r="25" spans="1:6" ht="15" x14ac:dyDescent="0.2">
      <c r="A25" s="46"/>
      <c r="B25" s="47" t="s">
        <v>95</v>
      </c>
      <c r="C25" s="48"/>
      <c r="D25" s="48"/>
      <c r="E25" s="48"/>
      <c r="F25" s="48"/>
    </row>
    <row r="26" spans="1:6" ht="33.75" customHeight="1" x14ac:dyDescent="0.2">
      <c r="A26" s="46"/>
      <c r="B26" s="80" t="s">
        <v>96</v>
      </c>
      <c r="C26" s="48"/>
      <c r="D26" s="48"/>
      <c r="E26" s="48"/>
      <c r="F26" s="48"/>
    </row>
    <row r="27" spans="1:6" x14ac:dyDescent="0.2">
      <c r="A27" s="50"/>
      <c r="B27" s="48"/>
      <c r="C27" s="51"/>
      <c r="D27" s="51"/>
      <c r="E27" s="52"/>
      <c r="F27" s="48"/>
    </row>
    <row r="28" spans="1:6" ht="15" x14ac:dyDescent="0.2">
      <c r="A28" s="46"/>
      <c r="B28" s="51"/>
      <c r="C28" s="51"/>
      <c r="D28" s="53" t="s">
        <v>17</v>
      </c>
      <c r="E28" s="53" t="s">
        <v>97</v>
      </c>
      <c r="F28" s="48"/>
    </row>
    <row r="29" spans="1:6" ht="13.5" thickBot="1" x14ac:dyDescent="0.25">
      <c r="A29" s="54"/>
      <c r="B29" s="54"/>
      <c r="C29" s="54"/>
      <c r="D29" s="54"/>
      <c r="E29" s="54"/>
      <c r="F29" s="55"/>
    </row>
    <row r="30" spans="1:6" s="56" customFormat="1" ht="21.75" customHeight="1" x14ac:dyDescent="0.2">
      <c r="A30" s="102" t="s">
        <v>0</v>
      </c>
      <c r="B30" s="102"/>
      <c r="C30" s="102"/>
      <c r="D30" s="102"/>
      <c r="E30" s="102"/>
      <c r="F30" s="102"/>
    </row>
    <row r="31" spans="1:6" x14ac:dyDescent="0.2">
      <c r="A31" s="46"/>
      <c r="B31" s="50"/>
      <c r="C31" s="46"/>
      <c r="D31" s="46"/>
      <c r="E31" s="46"/>
    </row>
    <row r="32" spans="1:6" ht="14.25" x14ac:dyDescent="0.2">
      <c r="A32" s="48"/>
      <c r="B32" s="57" t="s">
        <v>6</v>
      </c>
      <c r="C32" s="57"/>
      <c r="D32" s="57"/>
      <c r="E32" s="58"/>
      <c r="F32" s="48"/>
    </row>
    <row r="33" spans="1:6" ht="14.25" x14ac:dyDescent="0.2">
      <c r="A33" s="48"/>
      <c r="B33" s="101"/>
      <c r="C33" s="101"/>
      <c r="D33" s="101"/>
      <c r="E33" s="58"/>
      <c r="F33" s="48"/>
    </row>
    <row r="34" spans="1:6" ht="14.25" x14ac:dyDescent="0.2">
      <c r="A34" s="48"/>
      <c r="B34" s="101"/>
      <c r="C34" s="101"/>
      <c r="D34" s="101"/>
      <c r="E34" s="58"/>
      <c r="F34" s="48"/>
    </row>
    <row r="35" spans="1:6" ht="14.25" x14ac:dyDescent="0.2">
      <c r="A35" s="48"/>
      <c r="B35" s="101" t="s">
        <v>98</v>
      </c>
      <c r="C35" s="101"/>
      <c r="D35" s="101"/>
      <c r="E35" s="58"/>
      <c r="F35" s="48"/>
    </row>
    <row r="36" spans="1:6" ht="14.25" x14ac:dyDescent="0.2">
      <c r="A36" s="48"/>
      <c r="B36" s="101"/>
      <c r="C36" s="101"/>
      <c r="D36" s="101"/>
      <c r="E36" s="58"/>
      <c r="F36" s="48"/>
    </row>
    <row r="37" spans="1:6" ht="14.25" x14ac:dyDescent="0.2">
      <c r="A37" s="48"/>
      <c r="B37" s="101" t="s">
        <v>99</v>
      </c>
      <c r="C37" s="101"/>
      <c r="D37" s="101"/>
      <c r="E37" s="58"/>
      <c r="F37" s="48"/>
    </row>
    <row r="38" spans="1:6" ht="14.25" x14ac:dyDescent="0.2">
      <c r="A38" s="48"/>
      <c r="B38" s="101"/>
      <c r="C38" s="101"/>
      <c r="D38" s="101"/>
      <c r="E38" s="58"/>
      <c r="F38" s="48"/>
    </row>
    <row r="39" spans="1:6" ht="14.25" x14ac:dyDescent="0.2">
      <c r="A39" s="48"/>
      <c r="B39" s="101" t="s">
        <v>100</v>
      </c>
      <c r="C39" s="101"/>
      <c r="D39" s="101"/>
      <c r="E39" s="58"/>
      <c r="F39" s="48"/>
    </row>
    <row r="40" spans="1:6" ht="14.25" x14ac:dyDescent="0.2">
      <c r="A40" s="48"/>
      <c r="B40" s="101"/>
      <c r="C40" s="101"/>
      <c r="D40" s="101"/>
      <c r="E40" s="58"/>
      <c r="F40" s="48"/>
    </row>
    <row r="41" spans="1:6" ht="14.25" x14ac:dyDescent="0.2">
      <c r="A41" s="48"/>
      <c r="B41" s="101" t="s">
        <v>101</v>
      </c>
      <c r="C41" s="101"/>
      <c r="D41" s="101"/>
      <c r="E41" s="58"/>
      <c r="F41" s="48"/>
    </row>
    <row r="42" spans="1:6" ht="14.25" x14ac:dyDescent="0.2">
      <c r="A42" s="48"/>
      <c r="B42" s="101"/>
      <c r="C42" s="101"/>
      <c r="D42" s="101"/>
      <c r="E42" s="58"/>
      <c r="F42" s="48"/>
    </row>
    <row r="43" spans="1:6" ht="14.25" x14ac:dyDescent="0.2">
      <c r="A43" s="48"/>
      <c r="B43" s="101" t="s">
        <v>102</v>
      </c>
      <c r="C43" s="101"/>
      <c r="D43" s="101"/>
      <c r="E43" s="58"/>
      <c r="F43" s="48"/>
    </row>
    <row r="44" spans="1:6" ht="14.25" x14ac:dyDescent="0.2">
      <c r="A44" s="48"/>
      <c r="B44" s="101"/>
      <c r="C44" s="101"/>
      <c r="D44" s="101"/>
      <c r="E44" s="58"/>
      <c r="F44" s="48"/>
    </row>
    <row r="45" spans="1:6" ht="14.25" x14ac:dyDescent="0.2">
      <c r="A45" s="48"/>
      <c r="B45" s="101"/>
      <c r="C45" s="101"/>
      <c r="D45" s="101"/>
      <c r="E45" s="58"/>
      <c r="F45" s="48"/>
    </row>
    <row r="46" spans="1:6" ht="14.25" x14ac:dyDescent="0.2">
      <c r="A46" s="48"/>
      <c r="B46" s="101"/>
      <c r="C46" s="101"/>
      <c r="D46" s="101"/>
      <c r="E46" s="58"/>
      <c r="F46" s="48"/>
    </row>
    <row r="47" spans="1:6" ht="14.25" x14ac:dyDescent="0.2">
      <c r="A47" s="48"/>
      <c r="B47" s="101"/>
      <c r="C47" s="101"/>
      <c r="D47" s="101"/>
      <c r="E47" s="58"/>
      <c r="F47" s="48"/>
    </row>
    <row r="48" spans="1:6" ht="14.25" x14ac:dyDescent="0.2">
      <c r="A48" s="48"/>
      <c r="B48" s="101"/>
      <c r="C48" s="101"/>
      <c r="D48" s="101"/>
      <c r="E48" s="58"/>
      <c r="F48" s="48"/>
    </row>
    <row r="49" spans="1:6" ht="14.25" x14ac:dyDescent="0.2">
      <c r="A49" s="48"/>
      <c r="B49" s="101"/>
      <c r="C49" s="101"/>
      <c r="D49" s="101"/>
      <c r="E49" s="58"/>
      <c r="F49" s="48"/>
    </row>
    <row r="50" spans="1:6" ht="14.25" x14ac:dyDescent="0.2">
      <c r="A50" s="48"/>
      <c r="B50" s="101"/>
      <c r="C50" s="101"/>
      <c r="D50" s="101"/>
      <c r="E50" s="58"/>
      <c r="F50" s="48"/>
    </row>
    <row r="51" spans="1:6" ht="14.25" x14ac:dyDescent="0.2">
      <c r="A51" s="48"/>
      <c r="B51" s="101"/>
      <c r="C51" s="101"/>
      <c r="D51" s="101"/>
      <c r="E51" s="58"/>
      <c r="F51" s="48"/>
    </row>
    <row r="52" spans="1:6" ht="14.25" x14ac:dyDescent="0.2">
      <c r="A52" s="48"/>
      <c r="B52" s="101"/>
      <c r="C52" s="101"/>
      <c r="D52" s="101"/>
      <c r="E52" s="58"/>
      <c r="F52" s="48"/>
    </row>
    <row r="53" spans="1:6" ht="14.25" x14ac:dyDescent="0.2">
      <c r="A53" s="48"/>
      <c r="B53" s="101"/>
      <c r="C53" s="101"/>
      <c r="D53" s="101"/>
      <c r="E53" s="58"/>
      <c r="F53" s="48"/>
    </row>
    <row r="54" spans="1:6" ht="14.25" x14ac:dyDescent="0.2">
      <c r="A54" s="48"/>
      <c r="B54" s="101"/>
      <c r="C54" s="101"/>
      <c r="D54" s="101"/>
      <c r="E54" s="58"/>
      <c r="F54" s="48"/>
    </row>
    <row r="55" spans="1:6" ht="14.25" x14ac:dyDescent="0.2">
      <c r="A55" s="48"/>
      <c r="B55" s="101"/>
      <c r="C55" s="101"/>
      <c r="D55" s="101"/>
      <c r="E55" s="58"/>
      <c r="F55" s="48"/>
    </row>
    <row r="56" spans="1:6" ht="14.25" x14ac:dyDescent="0.2">
      <c r="A56" s="48"/>
      <c r="B56" s="101"/>
      <c r="C56" s="101"/>
      <c r="D56" s="101"/>
      <c r="E56" s="58"/>
      <c r="F56" s="48"/>
    </row>
    <row r="57" spans="1:6" ht="14.25" x14ac:dyDescent="0.2">
      <c r="A57" s="48"/>
      <c r="B57" s="101"/>
      <c r="C57" s="101"/>
      <c r="D57" s="101"/>
      <c r="E57" s="58"/>
      <c r="F57" s="48"/>
    </row>
    <row r="58" spans="1:6" ht="14.25" x14ac:dyDescent="0.2">
      <c r="A58" s="48"/>
      <c r="B58" s="101"/>
      <c r="C58" s="101"/>
      <c r="D58" s="101"/>
      <c r="E58" s="58"/>
      <c r="F58" s="48"/>
    </row>
    <row r="59" spans="1:6" ht="14.25" x14ac:dyDescent="0.2">
      <c r="A59" s="48"/>
      <c r="B59" s="101"/>
      <c r="C59" s="101"/>
      <c r="D59" s="101"/>
      <c r="E59" s="58"/>
      <c r="F59" s="48"/>
    </row>
    <row r="60" spans="1:6" ht="14.25" x14ac:dyDescent="0.2">
      <c r="A60" s="48"/>
      <c r="B60" s="101"/>
      <c r="C60" s="101"/>
      <c r="D60" s="101"/>
      <c r="E60" s="58"/>
      <c r="F60" s="48"/>
    </row>
    <row r="61" spans="1:6" ht="14.25" x14ac:dyDescent="0.2">
      <c r="A61" s="48"/>
      <c r="B61" s="101"/>
      <c r="C61" s="101"/>
      <c r="D61" s="101"/>
      <c r="E61" s="58"/>
      <c r="F61" s="48"/>
    </row>
    <row r="62" spans="1:6" ht="14.25" x14ac:dyDescent="0.2">
      <c r="A62" s="48"/>
      <c r="B62" s="101"/>
      <c r="C62" s="101"/>
      <c r="D62" s="101"/>
      <c r="E62" s="58"/>
      <c r="F62" s="48"/>
    </row>
    <row r="63" spans="1:6" ht="14.25" x14ac:dyDescent="0.2">
      <c r="A63" s="48"/>
      <c r="B63" s="101"/>
      <c r="C63" s="101"/>
      <c r="D63" s="101"/>
      <c r="E63" s="58"/>
      <c r="F63" s="48"/>
    </row>
    <row r="64" spans="1:6" ht="14.25" x14ac:dyDescent="0.2">
      <c r="A64" s="48"/>
      <c r="B64" s="101"/>
      <c r="C64" s="101"/>
      <c r="D64" s="101"/>
      <c r="E64" s="58"/>
      <c r="F64" s="48"/>
    </row>
    <row r="65" spans="1:6" s="63" customFormat="1" ht="14.25" x14ac:dyDescent="0.2">
      <c r="A65" s="59"/>
      <c r="B65" s="60"/>
      <c r="C65" s="61" t="s">
        <v>84</v>
      </c>
      <c r="D65" s="61" t="s">
        <v>85</v>
      </c>
      <c r="E65" s="62"/>
      <c r="F65" s="59"/>
    </row>
    <row r="66" spans="1:6" s="63" customFormat="1" ht="14.25" x14ac:dyDescent="0.2">
      <c r="A66" s="59"/>
      <c r="B66" s="60"/>
      <c r="C66" s="64">
        <v>3</v>
      </c>
      <c r="D66" s="65">
        <v>285</v>
      </c>
      <c r="E66" s="62"/>
      <c r="F66" s="59"/>
    </row>
    <row r="67" spans="1:6" ht="14.25" x14ac:dyDescent="0.2">
      <c r="A67" s="48"/>
      <c r="B67" s="101"/>
      <c r="C67" s="101"/>
      <c r="D67" s="101"/>
      <c r="E67" s="58"/>
      <c r="F67" s="48"/>
    </row>
    <row r="68" spans="1:6" ht="13.5" customHeight="1" x14ac:dyDescent="0.2">
      <c r="A68" s="48"/>
      <c r="B68" s="101"/>
      <c r="C68" s="101"/>
      <c r="D68" s="101"/>
      <c r="E68" s="58"/>
      <c r="F68" s="48"/>
    </row>
    <row r="69" spans="1:6" ht="13.5" customHeight="1" x14ac:dyDescent="0.2">
      <c r="A69" s="48"/>
      <c r="B69" s="47" t="s">
        <v>21</v>
      </c>
      <c r="C69" s="49"/>
      <c r="D69" s="49"/>
      <c r="E69" s="66">
        <f>D66*C66</f>
        <v>855</v>
      </c>
      <c r="F69" s="48"/>
    </row>
    <row r="70" spans="1:6" ht="13.5" customHeight="1" x14ac:dyDescent="0.2">
      <c r="A70" s="48"/>
      <c r="B70" s="67" t="s">
        <v>18</v>
      </c>
      <c r="C70" s="49"/>
      <c r="D70" s="49"/>
      <c r="E70" s="68">
        <v>0</v>
      </c>
      <c r="F70" s="48"/>
    </row>
    <row r="71" spans="1:6" ht="13.5" customHeight="1" x14ac:dyDescent="0.2">
      <c r="A71" s="48"/>
      <c r="B71" s="67" t="s">
        <v>103</v>
      </c>
      <c r="C71" s="49"/>
      <c r="D71" s="49"/>
      <c r="E71" s="68">
        <v>300</v>
      </c>
      <c r="F71" s="48"/>
    </row>
    <row r="72" spans="1:6" ht="13.5" customHeight="1" x14ac:dyDescent="0.2">
      <c r="A72" s="48"/>
      <c r="B72" s="47" t="s">
        <v>20</v>
      </c>
      <c r="C72" s="49"/>
      <c r="D72" s="49"/>
      <c r="E72" s="66">
        <f>SUM(E69:E71)</f>
        <v>1155</v>
      </c>
      <c r="F72" s="48"/>
    </row>
    <row r="73" spans="1:6" ht="13.5" customHeight="1" x14ac:dyDescent="0.2">
      <c r="A73" s="48"/>
      <c r="B73" s="49" t="s">
        <v>5</v>
      </c>
      <c r="C73" s="69">
        <v>0.05</v>
      </c>
      <c r="D73" s="49"/>
      <c r="E73" s="70">
        <f>ROUND(E72*C73,2)</f>
        <v>57.75</v>
      </c>
      <c r="F73" s="48"/>
    </row>
    <row r="74" spans="1:6" ht="13.5" customHeight="1" x14ac:dyDescent="0.2">
      <c r="A74" s="48"/>
      <c r="B74" s="49" t="s">
        <v>4</v>
      </c>
      <c r="C74" s="71">
        <v>9.9750000000000005E-2</v>
      </c>
      <c r="D74" s="49"/>
      <c r="E74" s="72">
        <f>ROUND(E72*C74,2)</f>
        <v>115.21</v>
      </c>
      <c r="F74" s="48"/>
    </row>
    <row r="75" spans="1:6" ht="13.5" customHeight="1" x14ac:dyDescent="0.2">
      <c r="A75" s="48"/>
      <c r="B75" s="49"/>
      <c r="C75" s="49"/>
      <c r="D75" s="49"/>
      <c r="E75" s="73"/>
      <c r="F75" s="48"/>
    </row>
    <row r="76" spans="1:6" ht="16.5" customHeight="1" thickBot="1" x14ac:dyDescent="0.25">
      <c r="A76" s="48"/>
      <c r="B76" s="47" t="s">
        <v>22</v>
      </c>
      <c r="C76" s="49"/>
      <c r="D76" s="49"/>
      <c r="E76" s="74">
        <f>SUM(E72:E74)</f>
        <v>1327.96</v>
      </c>
      <c r="F76" s="48"/>
    </row>
    <row r="77" spans="1:6" ht="15.75" thickTop="1" x14ac:dyDescent="0.2">
      <c r="A77" s="48"/>
      <c r="B77" s="96"/>
      <c r="C77" s="96"/>
      <c r="D77" s="96"/>
      <c r="E77" s="75"/>
      <c r="F77" s="48"/>
    </row>
    <row r="78" spans="1:6" ht="15" x14ac:dyDescent="0.2">
      <c r="A78" s="48"/>
      <c r="B78" s="95" t="s">
        <v>24</v>
      </c>
      <c r="C78" s="95"/>
      <c r="D78" s="95"/>
      <c r="E78" s="75">
        <v>0</v>
      </c>
      <c r="F78" s="48"/>
    </row>
    <row r="79" spans="1:6" ht="15" x14ac:dyDescent="0.2">
      <c r="A79" s="48"/>
      <c r="B79" s="96"/>
      <c r="C79" s="96"/>
      <c r="D79" s="96"/>
      <c r="E79" s="75"/>
      <c r="F79" s="48"/>
    </row>
    <row r="80" spans="1:6" ht="19.5" customHeight="1" x14ac:dyDescent="0.2">
      <c r="A80" s="48"/>
      <c r="B80" s="37" t="s">
        <v>23</v>
      </c>
      <c r="C80" s="38"/>
      <c r="D80" s="38"/>
      <c r="E80" s="39">
        <f>E76-E78</f>
        <v>1327.96</v>
      </c>
      <c r="F80" s="48"/>
    </row>
    <row r="81" spans="1:6" ht="13.5" customHeight="1" x14ac:dyDescent="0.2">
      <c r="A81" s="48"/>
      <c r="B81" s="48"/>
      <c r="C81" s="48"/>
      <c r="D81" s="48"/>
      <c r="E81" s="48"/>
      <c r="F81" s="48"/>
    </row>
    <row r="82" spans="1:6" x14ac:dyDescent="0.2">
      <c r="A82" s="48"/>
      <c r="B82" s="48"/>
      <c r="C82" s="48"/>
      <c r="D82" s="48"/>
      <c r="E82" s="48"/>
      <c r="F82" s="48"/>
    </row>
    <row r="83" spans="1:6" x14ac:dyDescent="0.2">
      <c r="A83" s="48"/>
      <c r="B83" s="97"/>
      <c r="C83" s="97"/>
      <c r="D83" s="97"/>
      <c r="E83" s="97"/>
      <c r="F83" s="48"/>
    </row>
    <row r="84" spans="1:6" ht="14.25" x14ac:dyDescent="0.2">
      <c r="A84" s="98" t="s">
        <v>86</v>
      </c>
      <c r="B84" s="98"/>
      <c r="C84" s="98"/>
      <c r="D84" s="98"/>
      <c r="E84" s="98"/>
      <c r="F84" s="98"/>
    </row>
    <row r="85" spans="1:6" ht="14.25" x14ac:dyDescent="0.2">
      <c r="A85" s="99" t="s">
        <v>87</v>
      </c>
      <c r="B85" s="99"/>
      <c r="C85" s="99"/>
      <c r="D85" s="99"/>
      <c r="E85" s="99"/>
      <c r="F85" s="99"/>
    </row>
    <row r="86" spans="1:6" x14ac:dyDescent="0.2">
      <c r="A86" s="48"/>
      <c r="B86" s="48"/>
      <c r="C86" s="48"/>
      <c r="D86" s="48"/>
      <c r="E86" s="48"/>
      <c r="F86" s="48"/>
    </row>
    <row r="87" spans="1:6" x14ac:dyDescent="0.2">
      <c r="A87" s="48"/>
      <c r="B87" s="100"/>
      <c r="C87" s="100"/>
      <c r="D87" s="100"/>
      <c r="E87" s="100"/>
      <c r="F87" s="48"/>
    </row>
    <row r="88" spans="1:6" ht="15" x14ac:dyDescent="0.2">
      <c r="A88" s="92" t="s">
        <v>8</v>
      </c>
      <c r="B88" s="92"/>
      <c r="C88" s="92"/>
      <c r="D88" s="92"/>
      <c r="E88" s="92"/>
      <c r="F88" s="92"/>
    </row>
    <row r="90" spans="1:6" ht="39.75" customHeight="1" x14ac:dyDescent="0.2">
      <c r="B90" s="93"/>
      <c r="C90" s="94"/>
      <c r="D90" s="94"/>
    </row>
    <row r="91" spans="1:6" ht="13.5" customHeight="1" x14ac:dyDescent="0.2"/>
    <row r="92" spans="1:6" x14ac:dyDescent="0.2">
      <c r="B92" s="76"/>
      <c r="C92" s="76"/>
      <c r="D92" s="76"/>
    </row>
  </sheetData>
  <mergeCells count="44">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77:D77"/>
    <mergeCell ref="B56:D56"/>
    <mergeCell ref="B57:D57"/>
    <mergeCell ref="B58:D58"/>
    <mergeCell ref="B59:D59"/>
    <mergeCell ref="B60:D60"/>
    <mergeCell ref="B61:D61"/>
    <mergeCell ref="B62:D62"/>
    <mergeCell ref="B63:D63"/>
    <mergeCell ref="B64:D64"/>
    <mergeCell ref="B67:D67"/>
    <mergeCell ref="B68:D68"/>
    <mergeCell ref="A88:F88"/>
    <mergeCell ref="B90:D90"/>
    <mergeCell ref="B78:D78"/>
    <mergeCell ref="B79:D79"/>
    <mergeCell ref="B83:E83"/>
    <mergeCell ref="A84:F84"/>
    <mergeCell ref="A85:F85"/>
    <mergeCell ref="B87:E87"/>
  </mergeCells>
  <dataValidations count="1">
    <dataValidation type="list" allowBlank="1" showInputMessage="1" showErrorMessage="1" sqref="B77:B79 B12:B20 B33:B68" xr:uid="{C98B35D3-90C2-42F3-AB2F-021F473DD80B}">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11</vt:i4>
      </vt:variant>
      <vt:variant>
        <vt:lpstr>Plages nommées</vt:lpstr>
      </vt:variant>
      <vt:variant>
        <vt:i4>13</vt:i4>
      </vt:variant>
    </vt:vector>
  </HeadingPairs>
  <TitlesOfParts>
    <vt:vector size="24" baseType="lpstr">
      <vt:lpstr>15-02-10</vt:lpstr>
      <vt:lpstr>16-03-10</vt:lpstr>
      <vt:lpstr>01-09-11</vt:lpstr>
      <vt:lpstr>22-03-12</vt:lpstr>
      <vt:lpstr>03-05-12</vt:lpstr>
      <vt:lpstr>28-08-12</vt:lpstr>
      <vt:lpstr>18-10-12</vt:lpstr>
      <vt:lpstr>23-05-13</vt:lpstr>
      <vt:lpstr>03-12-20</vt:lpstr>
      <vt:lpstr>22-12-22</vt:lpstr>
      <vt:lpstr>Activités</vt:lpstr>
      <vt:lpstr>'03-12-20'!Print_Area</vt:lpstr>
      <vt:lpstr>'22-12-22'!Print_Area</vt:lpstr>
      <vt:lpstr>Activités!Print_Area</vt:lpstr>
      <vt:lpstr>'01-09-11'!Zone_d_impression</vt:lpstr>
      <vt:lpstr>'03-05-12'!Zone_d_impression</vt:lpstr>
      <vt:lpstr>'03-12-20'!Zone_d_impression</vt:lpstr>
      <vt:lpstr>'15-02-10'!Zone_d_impression</vt:lpstr>
      <vt:lpstr>'16-03-10'!Zone_d_impression</vt:lpstr>
      <vt:lpstr>'18-10-12'!Zone_d_impression</vt:lpstr>
      <vt:lpstr>'22-03-12'!Zone_d_impression</vt:lpstr>
      <vt:lpstr>'22-12-22'!Zone_d_impression</vt:lpstr>
      <vt:lpstr>'23-05-13'!Zone_d_impression</vt:lpstr>
      <vt:lpstr>'28-08-12'!Zone_d_impression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Guillaume Charron, CA</dc:creator>
  <cp:lastModifiedBy>Guillaume Charron</cp:lastModifiedBy>
  <cp:lastPrinted>2022-12-22T13:46:46Z</cp:lastPrinted>
  <dcterms:created xsi:type="dcterms:W3CDTF">1996-11-05T19:10:39Z</dcterms:created>
  <dcterms:modified xsi:type="dcterms:W3CDTF">2022-12-22T13:47:28Z</dcterms:modified>
</cp:coreProperties>
</file>