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10F646D-877F-4AF9-9B99-BE2D3BC673ED}" xr6:coauthVersionLast="47" xr6:coauthVersionMax="47" xr10:uidLastSave="{00000000-0000-0000-0000-000000000000}"/>
  <bookViews>
    <workbookView xWindow="-120" yWindow="-120" windowWidth="38640" windowHeight="15840" firstSheet="2" activeTab="12" xr2:uid="{00000000-000D-0000-FFFF-FFFF00000000}"/>
  </bookViews>
  <sheets>
    <sheet name="14-04-2010" sheetId="4" r:id="rId1"/>
    <sheet name="13-04-2011" sheetId="6" r:id="rId2"/>
    <sheet name="29-03-12" sheetId="7" r:id="rId3"/>
    <sheet name="27-06-12" sheetId="8" r:id="rId4"/>
    <sheet name="10-04-13" sheetId="9" r:id="rId5"/>
    <sheet name="10-04-14" sheetId="10" r:id="rId6"/>
    <sheet name="16-04-15" sheetId="11" r:id="rId7"/>
    <sheet name="19-04-16" sheetId="12" r:id="rId8"/>
    <sheet name="07-04-17" sheetId="13" r:id="rId9"/>
    <sheet name="30-04-18" sheetId="14" r:id="rId10"/>
    <sheet name="16-03-20" sheetId="15" r:id="rId11"/>
    <sheet name="21-05-21" sheetId="16" r:id="rId12"/>
    <sheet name="10-09-22" sheetId="17" r:id="rId13"/>
    <sheet name="Activités" sheetId="5" r:id="rId14"/>
  </sheets>
  <definedNames>
    <definedName name="Liste_Activités" localSheetId="8">Activités!$C$5:$C$45</definedName>
    <definedName name="Liste_Activités" localSheetId="12">Activités!$C$5:$C$45</definedName>
    <definedName name="Liste_Activités" localSheetId="10">Activités!$C$5:$C$45</definedName>
    <definedName name="Liste_Activités" localSheetId="6">Activités!$C$5:$C$45</definedName>
    <definedName name="Liste_Activités" localSheetId="7">Activités!$C$5:$C$45</definedName>
    <definedName name="Liste_Activités" localSheetId="11">Activités!$C$5:$C$45</definedName>
    <definedName name="Liste_Activités" localSheetId="9">Activités!$C$5:$C$45</definedName>
    <definedName name="Liste_Activités">Activités!$C$5:$C$45</definedName>
    <definedName name="Print_Area" localSheetId="8">'07-04-17'!$A$1:$F$89</definedName>
    <definedName name="Print_Area" localSheetId="12">'10-09-22'!$A$1:$F$89</definedName>
    <definedName name="Print_Area" localSheetId="10">'16-03-20'!$A$1:$F$89</definedName>
    <definedName name="Print_Area" localSheetId="6">'16-04-15'!$A$1:$F$89</definedName>
    <definedName name="Print_Area" localSheetId="7">'19-04-16'!$A$1:$F$89</definedName>
    <definedName name="Print_Area" localSheetId="11">'21-05-21'!$A$1:$F$89</definedName>
    <definedName name="Print_Area" localSheetId="9">'30-04-18'!$A$1:$F$89</definedName>
    <definedName name="_xlnm.Print_Area" localSheetId="8">'07-04-17'!$A$1:$F$89</definedName>
    <definedName name="_xlnm.Print_Area" localSheetId="4">'10-04-13'!$A$1:$F$95</definedName>
    <definedName name="_xlnm.Print_Area" localSheetId="5">'10-04-14'!$A$1:$F$95</definedName>
    <definedName name="_xlnm.Print_Area" localSheetId="12">'10-09-22'!$A$1:$F$89</definedName>
    <definedName name="_xlnm.Print_Area" localSheetId="1">'13-04-2011'!$A$1:$F$95</definedName>
    <definedName name="_xlnm.Print_Area" localSheetId="0">'14-04-2010'!$A$1:$F$95</definedName>
    <definedName name="_xlnm.Print_Area" localSheetId="10">'16-03-20'!$A$1:$F$89</definedName>
    <definedName name="_xlnm.Print_Area" localSheetId="6">'16-04-15'!$A$1:$F$89</definedName>
    <definedName name="_xlnm.Print_Area" localSheetId="7">'19-04-16'!$A$1:$F$89</definedName>
    <definedName name="_xlnm.Print_Area" localSheetId="11">'21-05-21'!$A$1:$F$89</definedName>
    <definedName name="_xlnm.Print_Area" localSheetId="3">'27-06-12'!$A$1:$F$95</definedName>
    <definedName name="_xlnm.Print_Area" localSheetId="2">'29-03-12'!$A$1:$F$95</definedName>
    <definedName name="_xlnm.Print_Area" localSheetId="9">'30-04-18'!$A$1:$F$89</definedName>
    <definedName name="_xlnm.Print_Area" localSheetId="13">Activités!$A$1:$D$45</definedName>
    <definedName name="Zone_impres_MI" localSheetId="8">#REF!</definedName>
    <definedName name="Zone_impres_MI" localSheetId="4">#REF!</definedName>
    <definedName name="Zone_impres_MI" localSheetId="5">#REF!</definedName>
    <definedName name="Zone_impres_MI" localSheetId="12">#REF!</definedName>
    <definedName name="Zone_impres_MI" localSheetId="1">#REF!</definedName>
    <definedName name="Zone_impres_MI" localSheetId="10">#REF!</definedName>
    <definedName name="Zone_impres_MI" localSheetId="6">#REF!</definedName>
    <definedName name="Zone_impres_MI" localSheetId="7">#REF!</definedName>
    <definedName name="Zone_impres_MI" localSheetId="11">#REF!</definedName>
    <definedName name="Zone_impres_MI" localSheetId="3">#REF!</definedName>
    <definedName name="Zone_impres_MI" localSheetId="2">#REF!</definedName>
    <definedName name="Zone_impres_MI" localSheetId="9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7" l="1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4" i="11"/>
  <c r="E73" i="11"/>
  <c r="E76" i="11"/>
  <c r="E80" i="11"/>
  <c r="E78" i="10"/>
  <c r="E79" i="10"/>
  <c r="E78" i="9"/>
  <c r="E75" i="8"/>
  <c r="E78" i="8"/>
  <c r="E78" i="7"/>
  <c r="E78" i="6"/>
  <c r="E79" i="6"/>
  <c r="E78" i="4"/>
  <c r="E80" i="10"/>
  <c r="E82" i="10"/>
  <c r="E86" i="10"/>
  <c r="E79" i="9"/>
  <c r="E80" i="9"/>
  <c r="E79" i="8"/>
  <c r="E80" i="8"/>
  <c r="E79" i="7"/>
  <c r="E80" i="7"/>
  <c r="E80" i="6"/>
  <c r="E82" i="6"/>
  <c r="E86" i="6"/>
  <c r="E79" i="4"/>
  <c r="E82" i="9"/>
  <c r="E86" i="9"/>
  <c r="E82" i="8"/>
  <c r="E86" i="8"/>
  <c r="E82" i="7"/>
  <c r="E86" i="7"/>
  <c r="E80" i="4"/>
  <c r="E82" i="4"/>
  <c r="E86" i="4"/>
</calcChain>
</file>

<file path=xl/sharedStrings.xml><?xml version="1.0" encoding="utf-8"?>
<sst xmlns="http://schemas.openxmlformats.org/spreadsheetml/2006/main" count="313" uniqueCount="124">
  <si>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</si>
  <si>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</si>
  <si>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</si>
  <si>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</si>
  <si>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</si>
  <si>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</si>
  <si>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</si>
  <si>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</si>
  <si>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</si>
  <si>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</si>
  <si>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</si>
  <si>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</si>
  <si>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</si>
  <si>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</si>
  <si>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</si>
  <si>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</si>
  <si>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</si>
  <si>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</si>
  <si>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</si>
  <si>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</si>
  <si>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</si>
  <si>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</si>
  <si>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</si>
  <si>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</si>
  <si>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</si>
  <si>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</si>
  <si>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</si>
  <si>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</si>
  <si>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</si>
  <si>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</si>
  <si>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</si>
  <si>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</si>
  <si>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</si>
  <si>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</si>
  <si>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</si>
  <si>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</si>
  <si>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</si>
  <si>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</si>
  <si>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</si>
  <si>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</si>
  <si>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</si>
  <si>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</si>
  <si>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</si>
  <si>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</si>
  <si>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</si>
  <si>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</si>
  <si>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</si>
  <si>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</si>
  <si>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</si>
  <si>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</si>
  <si>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14 avril 2010</t>
  </si>
  <si>
    <t>PATRICK MONAGHAN</t>
  </si>
  <si>
    <t>81, rue Clifton</t>
  </si>
  <si>
    <t>Otterbrurn Park  Québec  J3H 1W5</t>
  </si>
  <si>
    <t># 10066</t>
  </si>
  <si>
    <t>Le 13 avril 2011</t>
  </si>
  <si>
    <t># 11049</t>
  </si>
  <si>
    <t xml:space="preserve"> - Préparation de votre déclaration de revenu ainsi que celle de votre conjoint pour l'année d'imposition 2010;</t>
  </si>
  <si>
    <t>Le 29 mars 2012</t>
  </si>
  <si>
    <t># 12046</t>
  </si>
  <si>
    <t xml:space="preserve"> - Preparation of your income tax return for 2011;</t>
  </si>
  <si>
    <t>Le 27 juin 2012</t>
  </si>
  <si>
    <t># 12117</t>
  </si>
  <si>
    <t xml:space="preserve"> - Preparation of the claim for disability tax credit for 2007-2008-2009-2010-2011;</t>
  </si>
  <si>
    <t># 13094</t>
  </si>
  <si>
    <t>Le 10 avril 2013</t>
  </si>
  <si>
    <t xml:space="preserve"> - Preparation of your income tax return for 2012;</t>
  </si>
  <si>
    <t># 14065</t>
  </si>
  <si>
    <t xml:space="preserve"> - Preparation of your income tax return for 2013;</t>
  </si>
  <si>
    <t>April 10th, 2014</t>
  </si>
  <si>
    <t>INVOICE N°</t>
  </si>
  <si>
    <t>Billing in relation to work, including:</t>
  </si>
  <si>
    <t>Total - Fees</t>
  </si>
  <si>
    <t>Postage</t>
  </si>
  <si>
    <t>Others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</si>
  <si>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</si>
  <si>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</si>
  <si>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16 avril 2015</t>
  </si>
  <si>
    <t>81, rue Clifton
Otterbrurn Park  Québec  J3H 1W5</t>
  </si>
  <si>
    <t xml:space="preserve"> - Preparation of your income tax return for 2014;</t>
  </si>
  <si>
    <t xml:space="preserve"> - Discussions on the sale of the land;</t>
  </si>
  <si>
    <t># 15071</t>
  </si>
  <si>
    <t>Le 19 avril 2016</t>
  </si>
  <si>
    <t># 16076</t>
  </si>
  <si>
    <t xml:space="preserve"> - Preparation of your income tax return for 2015;</t>
  </si>
  <si>
    <t xml:space="preserve"> - Preparation of your son's income tax return for 2014 and 2015;</t>
  </si>
  <si>
    <t>Frais de  royautés - Transmission électronique</t>
  </si>
  <si>
    <t>Le 7 avril 2017</t>
  </si>
  <si>
    <t xml:space="preserve"> - Preparation of your income tax return for 2016;</t>
  </si>
  <si>
    <t xml:space="preserve"> - Preparation of your son's income tax return for 2016;</t>
  </si>
  <si>
    <t># 17083</t>
  </si>
  <si>
    <t>Le 30 avril 2018</t>
  </si>
  <si>
    <t># 18127</t>
  </si>
  <si>
    <t xml:space="preserve"> - Preparation of your income tax return for 2017;</t>
  </si>
  <si>
    <t xml:space="preserve"> - Preparation of your son's income tax return for 2017;</t>
  </si>
  <si>
    <t>MARS 16TH, 2020</t>
  </si>
  <si>
    <t xml:space="preserve">INVOICE N° </t>
  </si>
  <si>
    <t>Billing respect to work performed, including:</t>
  </si>
  <si>
    <t>FEES NOTE</t>
  </si>
  <si>
    <t>Total - Professional Fees</t>
  </si>
  <si>
    <t>Postal fees</t>
  </si>
  <si>
    <t>Other fees</t>
  </si>
  <si>
    <t>Total before taxes</t>
  </si>
  <si>
    <t>TOTAL</t>
  </si>
  <si>
    <t>Amounts collected in advance (deposit)</t>
  </si>
  <si>
    <t>AMOUNT DUE</t>
  </si>
  <si>
    <t>*** Please make your cheque payable to GC Fiscalité Plus Inc. Payable online at participating financial institutions***</t>
  </si>
  <si>
    <t>*** Payable upon receipt. Administration fees of 24% per year on past due bill. ***</t>
  </si>
  <si>
    <t xml:space="preserve"> - Preparation of your income tax return for 2018;</t>
  </si>
  <si>
    <t xml:space="preserve"> - Preparation of your son's income tax return for 2018;</t>
  </si>
  <si>
    <t xml:space="preserve"> - Analysis of different communications from the government during the year ;</t>
  </si>
  <si>
    <t># 20067</t>
  </si>
  <si>
    <t>PATRICK MONAGHAN'S ESTATE</t>
  </si>
  <si>
    <t>BARRY MONAGHAN</t>
  </si>
  <si>
    <t>MAY 21ST, 2021</t>
  </si>
  <si>
    <t># 21228</t>
  </si>
  <si>
    <t xml:space="preserve"> - Preparation of Patrick and Fances tax return for 2018-2019 and 2020 ;</t>
  </si>
  <si>
    <t xml:space="preserve"> - Preparation of Glen's tax return for 2019 and 2020;</t>
  </si>
  <si>
    <t xml:space="preserve"> - Analysis of all the documentation ;</t>
  </si>
  <si>
    <t>81 Clifton
Otterbrurn Park  Quebec  J3H 1W5</t>
  </si>
  <si>
    <t xml:space="preserve"> - Preparation of Patrick's last tax return for 2021 ;</t>
  </si>
  <si>
    <t>SEPTEMBER 10TH, 2022</t>
  </si>
  <si>
    <t>2120 ITABASHI WAY
BURLINGTON, ON, L7M 0V3</t>
  </si>
  <si>
    <t># 22351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</si>
</sst>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5" xfId="0" applyFont="1" applyFill="1" applyBorder="1"/>
    <xf numFmtId="0" fontId="6" fillId="0" borderId="10" xfId="0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67" fontId="18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wrapTex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7" fillId="0" borderId="0" xfId="0" applyFont="1" applyAlignment="1">
      <alignment horizontal="right"/>
    </xf>
    <xf numFmtId="0" fontId="13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8" fillId="0" borderId="0" xfId="0" applyFont="1"/>
    <xf numFmtId="0" fontId="12" fillId="0" borderId="0" xfId="0" applyFont="1"/>
    <xf numFmtId="0" fontId="13" fillId="0" borderId="0" xfId="0" applyFont="1" applyFill="1" applyAlignment="1">
      <alignment horizontal="left" wrapText="1" indent="1" shrinkToFi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1" fillId="0" borderId="14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inden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A00743-EFA7-43FE-A758-ED862BBF9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FC2A3F-3FCA-4EED-8BB6-70160376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EADB3D-BF7E-45B5-964F-7E6D8249A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8D1C71-1C0A-44B8-91FF-CF09EE6A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D1B82F-DF2E-4A08-A3FC-D4A810849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13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50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54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72" t="s">
        <v>0</v>
      </c>
      <c r="B31" s="72"/>
      <c r="C31" s="72"/>
      <c r="D31" s="72"/>
      <c r="E31" s="72"/>
      <c r="F31" s="7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/>
      <c r="C35" s="71"/>
      <c r="D35" s="71"/>
      <c r="E35" s="38"/>
      <c r="F35" s="31"/>
    </row>
    <row r="36" spans="1:6" ht="14.25" x14ac:dyDescent="0.2">
      <c r="A36" s="31"/>
      <c r="B36" s="71" t="s">
        <v>21</v>
      </c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/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3.5" customHeight="1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71"/>
      <c r="C55" s="71"/>
      <c r="D55" s="71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4.25" x14ac:dyDescent="0.2">
      <c r="A68" s="31"/>
      <c r="B68" s="71"/>
      <c r="C68" s="71"/>
      <c r="D68" s="71"/>
      <c r="E68" s="38"/>
      <c r="F68" s="31"/>
    </row>
    <row r="69" spans="1:6" ht="14.25" x14ac:dyDescent="0.2">
      <c r="A69" s="31"/>
      <c r="B69" s="71"/>
      <c r="C69" s="71"/>
      <c r="D69" s="71"/>
      <c r="E69" s="38"/>
      <c r="F69" s="31"/>
    </row>
    <row r="70" spans="1:6" ht="14.25" x14ac:dyDescent="0.2">
      <c r="A70" s="31"/>
      <c r="B70" s="71"/>
      <c r="C70" s="71"/>
      <c r="D70" s="71"/>
      <c r="E70" s="38"/>
      <c r="F70" s="31"/>
    </row>
    <row r="71" spans="1:6" ht="14.25" x14ac:dyDescent="0.2">
      <c r="A71" s="31"/>
      <c r="B71" s="71"/>
      <c r="C71" s="71"/>
      <c r="D71" s="71"/>
      <c r="E71" s="38"/>
      <c r="F71" s="31"/>
    </row>
    <row r="72" spans="1:6" ht="14.25" x14ac:dyDescent="0.2">
      <c r="A72" s="31"/>
      <c r="B72" s="71"/>
      <c r="C72" s="71"/>
      <c r="D72" s="71"/>
      <c r="E72" s="38"/>
      <c r="F72" s="31"/>
    </row>
    <row r="73" spans="1:6" ht="14.25" x14ac:dyDescent="0.2">
      <c r="A73" s="31"/>
      <c r="B73" s="71"/>
      <c r="C73" s="71"/>
      <c r="D73" s="71"/>
      <c r="E73" s="38"/>
      <c r="F73" s="31"/>
    </row>
    <row r="74" spans="1:6" ht="13.5" customHeight="1" x14ac:dyDescent="0.2">
      <c r="A74" s="31"/>
      <c r="B74" s="71"/>
      <c r="C74" s="71"/>
      <c r="D74" s="71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v>350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350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17.5</v>
      </c>
      <c r="F79" s="31"/>
    </row>
    <row r="80" spans="1:6" ht="13.5" customHeight="1" x14ac:dyDescent="0.2">
      <c r="A80" s="31"/>
      <c r="B80" s="36" t="s">
        <v>5</v>
      </c>
      <c r="C80" s="41">
        <v>7.4999999999999997E-2</v>
      </c>
      <c r="D80" s="36"/>
      <c r="E80" s="46">
        <f>ROUND((E78+E79)*C80,2)</f>
        <v>27.56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395.06</v>
      </c>
      <c r="F82" s="31"/>
    </row>
    <row r="83" spans="1:6" ht="15.75" thickTop="1" x14ac:dyDescent="0.2">
      <c r="A83" s="31"/>
      <c r="B83" s="74"/>
      <c r="C83" s="74"/>
      <c r="D83" s="74"/>
      <c r="E83" s="47"/>
      <c r="F83" s="31"/>
    </row>
    <row r="84" spans="1:6" ht="15" x14ac:dyDescent="0.2">
      <c r="A84" s="31"/>
      <c r="B84" s="73" t="s">
        <v>48</v>
      </c>
      <c r="C84" s="73"/>
      <c r="D84" s="73"/>
      <c r="E84" s="47">
        <v>0</v>
      </c>
      <c r="F84" s="31"/>
    </row>
    <row r="85" spans="1:6" ht="15" x14ac:dyDescent="0.2">
      <c r="A85" s="31"/>
      <c r="B85" s="74"/>
      <c r="C85" s="74"/>
      <c r="D85" s="74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395.06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69"/>
      <c r="C89" s="69"/>
      <c r="D89" s="69"/>
      <c r="E89" s="69"/>
      <c r="F89" s="31"/>
    </row>
    <row r="90" spans="1:6" ht="14.25" x14ac:dyDescent="0.2">
      <c r="A90" s="77" t="s">
        <v>49</v>
      </c>
      <c r="B90" s="77"/>
      <c r="C90" s="77"/>
      <c r="D90" s="77"/>
      <c r="E90" s="77"/>
      <c r="F90" s="77"/>
    </row>
    <row r="91" spans="1:6" ht="14.25" x14ac:dyDescent="0.2">
      <c r="A91" s="75" t="s">
        <v>8</v>
      </c>
      <c r="B91" s="75"/>
      <c r="C91" s="75"/>
      <c r="D91" s="75"/>
      <c r="E91" s="75"/>
      <c r="F91" s="75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70"/>
      <c r="C93" s="70"/>
      <c r="D93" s="70"/>
      <c r="E93" s="70"/>
      <c r="F93" s="31"/>
    </row>
    <row r="94" spans="1:6" ht="15" x14ac:dyDescent="0.2">
      <c r="A94" s="76" t="s">
        <v>9</v>
      </c>
      <c r="B94" s="76"/>
      <c r="C94" s="76"/>
      <c r="D94" s="76"/>
      <c r="E94" s="76"/>
      <c r="F94" s="76"/>
    </row>
    <row r="96" spans="1:6" ht="39.75" customHeight="1" x14ac:dyDescent="0.2">
      <c r="B96" s="67"/>
      <c r="C96" s="68"/>
      <c r="D96" s="68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875F-8AE0-4534-A522-BD8C4011193B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91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33.75" customHeight="1" x14ac:dyDescent="0.2">
      <c r="A26" s="22"/>
      <c r="B26" s="54" t="s">
        <v>78</v>
      </c>
      <c r="C26" s="31"/>
      <c r="D26" s="31"/>
      <c r="E26" s="31"/>
      <c r="F26" s="31"/>
    </row>
    <row r="27" spans="1:6" x14ac:dyDescent="0.2">
      <c r="A27" s="23"/>
      <c r="B27" s="31"/>
      <c r="C27" s="33"/>
      <c r="D27" s="33"/>
      <c r="E27" s="34"/>
      <c r="F27" s="31"/>
    </row>
    <row r="28" spans="1:6" ht="15" x14ac:dyDescent="0.2">
      <c r="A28" s="22"/>
      <c r="B28" s="33"/>
      <c r="C28" s="33"/>
      <c r="D28" s="37" t="s">
        <v>41</v>
      </c>
      <c r="E28" s="37" t="s">
        <v>92</v>
      </c>
      <c r="F28" s="31"/>
    </row>
    <row r="29" spans="1:6" ht="13.5" thickBot="1" x14ac:dyDescent="0.25">
      <c r="A29" s="24"/>
      <c r="B29" s="24"/>
      <c r="C29" s="24"/>
      <c r="D29" s="24"/>
      <c r="E29" s="24"/>
      <c r="F29" s="30"/>
    </row>
    <row r="30" spans="1:6" s="51" customFormat="1" ht="21.75" customHeight="1" x14ac:dyDescent="0.2">
      <c r="A30" s="72" t="s">
        <v>0</v>
      </c>
      <c r="B30" s="72"/>
      <c r="C30" s="72"/>
      <c r="D30" s="72"/>
      <c r="E30" s="72"/>
      <c r="F30" s="72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31"/>
      <c r="B32" s="32" t="s">
        <v>7</v>
      </c>
      <c r="C32" s="32"/>
      <c r="D32" s="32"/>
      <c r="E32" s="38"/>
      <c r="F32" s="31"/>
    </row>
    <row r="33" spans="1:6" ht="14.25" x14ac:dyDescent="0.2">
      <c r="A33" s="31"/>
      <c r="B33" s="71"/>
      <c r="C33" s="71"/>
      <c r="D33" s="71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 t="s">
        <v>93</v>
      </c>
      <c r="C35" s="71"/>
      <c r="D35" s="71"/>
      <c r="E35" s="38"/>
      <c r="F35" s="31"/>
    </row>
    <row r="36" spans="1:6" ht="14.25" x14ac:dyDescent="0.2">
      <c r="A36" s="31"/>
      <c r="B36" s="71"/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 t="s">
        <v>94</v>
      </c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4.25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57"/>
      <c r="C55" s="57"/>
      <c r="D55" s="57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3.5" customHeight="1" x14ac:dyDescent="0.2">
      <c r="A68" s="31"/>
      <c r="B68" s="71"/>
      <c r="C68" s="71"/>
      <c r="D68" s="71"/>
      <c r="E68" s="38"/>
      <c r="F68" s="31"/>
    </row>
    <row r="69" spans="1:6" ht="13.5" customHeight="1" x14ac:dyDescent="0.2">
      <c r="A69" s="31"/>
      <c r="B69" s="35" t="s">
        <v>45</v>
      </c>
      <c r="C69" s="36"/>
      <c r="D69" s="36"/>
      <c r="E69" s="39">
        <f>2.5*255</f>
        <v>637.5</v>
      </c>
      <c r="F69" s="31"/>
    </row>
    <row r="70" spans="1:6" ht="13.5" customHeight="1" x14ac:dyDescent="0.2">
      <c r="A70" s="31"/>
      <c r="B70" s="44" t="s">
        <v>42</v>
      </c>
      <c r="C70" s="36"/>
      <c r="D70" s="36"/>
      <c r="E70" s="40">
        <v>0</v>
      </c>
      <c r="F70" s="31"/>
    </row>
    <row r="71" spans="1:6" ht="13.5" customHeight="1" x14ac:dyDescent="0.2">
      <c r="A71" s="31"/>
      <c r="B71" s="44" t="s">
        <v>86</v>
      </c>
      <c r="C71" s="36"/>
      <c r="D71" s="36"/>
      <c r="E71" s="40">
        <v>20</v>
      </c>
      <c r="F71" s="31"/>
    </row>
    <row r="72" spans="1:6" ht="13.5" customHeight="1" x14ac:dyDescent="0.2">
      <c r="A72" s="31"/>
      <c r="B72" s="35" t="s">
        <v>44</v>
      </c>
      <c r="C72" s="36"/>
      <c r="D72" s="36"/>
      <c r="E72" s="39">
        <f>SUM(E69:E71)</f>
        <v>657.5</v>
      </c>
      <c r="F72" s="31"/>
    </row>
    <row r="73" spans="1:6" ht="13.5" customHeight="1" x14ac:dyDescent="0.2">
      <c r="A73" s="31"/>
      <c r="B73" s="36" t="s">
        <v>6</v>
      </c>
      <c r="C73" s="41">
        <v>0.05</v>
      </c>
      <c r="D73" s="36"/>
      <c r="E73" s="45">
        <f>ROUND(E72*C73,2)</f>
        <v>32.880000000000003</v>
      </c>
      <c r="F73" s="31"/>
    </row>
    <row r="74" spans="1:6" ht="13.5" customHeight="1" x14ac:dyDescent="0.2">
      <c r="A74" s="31"/>
      <c r="B74" s="36" t="s">
        <v>5</v>
      </c>
      <c r="C74" s="52">
        <v>9.9750000000000005E-2</v>
      </c>
      <c r="D74" s="36"/>
      <c r="E74" s="46">
        <f>ROUND(E72*C74,2)</f>
        <v>65.59</v>
      </c>
      <c r="F74" s="31"/>
    </row>
    <row r="75" spans="1:6" ht="13.5" customHeight="1" x14ac:dyDescent="0.2">
      <c r="A75" s="31"/>
      <c r="B75" s="36"/>
      <c r="C75" s="36"/>
      <c r="D75" s="36"/>
      <c r="E75" s="42"/>
      <c r="F75" s="31"/>
    </row>
    <row r="76" spans="1:6" ht="16.5" customHeight="1" thickBot="1" x14ac:dyDescent="0.25">
      <c r="A76" s="31"/>
      <c r="B76" s="35" t="s">
        <v>46</v>
      </c>
      <c r="C76" s="36"/>
      <c r="D76" s="36"/>
      <c r="E76" s="43">
        <f>SUM(E72:E74)</f>
        <v>755.97</v>
      </c>
      <c r="F76" s="31"/>
    </row>
    <row r="77" spans="1:6" ht="15.75" thickTop="1" x14ac:dyDescent="0.2">
      <c r="A77" s="31"/>
      <c r="B77" s="74"/>
      <c r="C77" s="74"/>
      <c r="D77" s="74"/>
      <c r="E77" s="47"/>
      <c r="F77" s="31"/>
    </row>
    <row r="78" spans="1:6" ht="15" x14ac:dyDescent="0.2">
      <c r="A78" s="31"/>
      <c r="B78" s="73" t="s">
        <v>48</v>
      </c>
      <c r="C78" s="73"/>
      <c r="D78" s="73"/>
      <c r="E78" s="47">
        <v>0</v>
      </c>
      <c r="F78" s="31"/>
    </row>
    <row r="79" spans="1:6" ht="15" x14ac:dyDescent="0.2">
      <c r="A79" s="31"/>
      <c r="B79" s="74"/>
      <c r="C79" s="74"/>
      <c r="D79" s="74"/>
      <c r="E79" s="47"/>
      <c r="F79" s="31"/>
    </row>
    <row r="80" spans="1:6" ht="19.5" customHeight="1" x14ac:dyDescent="0.2">
      <c r="A80" s="31"/>
      <c r="B80" s="48" t="s">
        <v>47</v>
      </c>
      <c r="C80" s="49"/>
      <c r="D80" s="49"/>
      <c r="E80" s="50">
        <f>E76-E78</f>
        <v>755.97</v>
      </c>
      <c r="F80" s="31"/>
    </row>
    <row r="81" spans="1:6" ht="13.5" customHeight="1" x14ac:dyDescent="0.2">
      <c r="A81" s="31"/>
      <c r="B81" s="31"/>
      <c r="C81" s="31"/>
      <c r="D81" s="31"/>
      <c r="E81" s="31"/>
      <c r="F81" s="31"/>
    </row>
    <row r="82" spans="1:6" x14ac:dyDescent="0.2">
      <c r="A82" s="31"/>
      <c r="B82" s="31"/>
      <c r="C82" s="31"/>
      <c r="D82" s="31"/>
      <c r="E82" s="31"/>
      <c r="F82" s="31"/>
    </row>
    <row r="83" spans="1:6" x14ac:dyDescent="0.2">
      <c r="A83" s="31"/>
      <c r="B83" s="69"/>
      <c r="C83" s="69"/>
      <c r="D83" s="69"/>
      <c r="E83" s="69"/>
      <c r="F83" s="31"/>
    </row>
    <row r="84" spans="1:6" ht="14.25" x14ac:dyDescent="0.2">
      <c r="A84" s="77" t="s">
        <v>75</v>
      </c>
      <c r="B84" s="77"/>
      <c r="C84" s="77"/>
      <c r="D84" s="77"/>
      <c r="E84" s="77"/>
      <c r="F84" s="77"/>
    </row>
    <row r="85" spans="1:6" ht="14.25" x14ac:dyDescent="0.2">
      <c r="A85" s="75" t="s">
        <v>76</v>
      </c>
      <c r="B85" s="75"/>
      <c r="C85" s="75"/>
      <c r="D85" s="75"/>
      <c r="E85" s="75"/>
      <c r="F85" s="75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70"/>
      <c r="C87" s="70"/>
      <c r="D87" s="70"/>
      <c r="E87" s="70"/>
      <c r="F87" s="31"/>
    </row>
    <row r="88" spans="1:6" ht="15" x14ac:dyDescent="0.2">
      <c r="A88" s="76" t="s">
        <v>9</v>
      </c>
      <c r="B88" s="76"/>
      <c r="C88" s="76"/>
      <c r="D88" s="76"/>
      <c r="E88" s="76"/>
      <c r="F88" s="76"/>
    </row>
    <row r="90" spans="1:6" ht="39.75" customHeight="1" x14ac:dyDescent="0.2">
      <c r="B90" s="67"/>
      <c r="C90" s="68"/>
      <c r="D90" s="68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CB4E124E-78B5-44B0-B13F-3EB33714C34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76A2-A0FD-4858-9DAA-8F6B0DE9F818}">
  <sheetPr>
    <pageSetUpPr fitToPage="1"/>
  </sheetPr>
  <dimension ref="A12:F92"/>
  <sheetViews>
    <sheetView view="pageBreakPreview" topLeftCell="A6" zoomScale="80" zoomScaleNormal="100" zoomScaleSheetLayoutView="80" workbookViewId="0">
      <selection activeCell="A27" sqref="A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95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 t="s">
        <v>113</v>
      </c>
      <c r="C24" s="31"/>
      <c r="D24" s="31"/>
      <c r="E24" s="31"/>
      <c r="F24" s="31"/>
    </row>
    <row r="25" spans="1:6" ht="15" x14ac:dyDescent="0.2">
      <c r="A25" s="22"/>
      <c r="B25" s="35" t="s">
        <v>112</v>
      </c>
      <c r="C25" s="31"/>
      <c r="D25" s="31"/>
      <c r="E25" s="31"/>
      <c r="F25" s="31"/>
    </row>
    <row r="26" spans="1:6" ht="33.75" customHeight="1" x14ac:dyDescent="0.2">
      <c r="A26" s="22"/>
      <c r="B26" s="54" t="s">
        <v>78</v>
      </c>
      <c r="C26" s="31"/>
      <c r="D26" s="31"/>
      <c r="E26" s="31"/>
      <c r="F26" s="31"/>
    </row>
    <row r="27" spans="1:6" x14ac:dyDescent="0.2">
      <c r="A27" s="23"/>
      <c r="B27" s="31"/>
      <c r="C27" s="33"/>
      <c r="D27" s="33"/>
      <c r="E27" s="34"/>
      <c r="F27" s="31"/>
    </row>
    <row r="28" spans="1:6" ht="15" x14ac:dyDescent="0.2">
      <c r="A28" s="22"/>
      <c r="B28" s="33"/>
      <c r="C28" s="33"/>
      <c r="D28" s="60" t="s">
        <v>96</v>
      </c>
      <c r="E28" s="37" t="s">
        <v>111</v>
      </c>
      <c r="F28" s="31"/>
    </row>
    <row r="29" spans="1:6" ht="13.5" thickBot="1" x14ac:dyDescent="0.25">
      <c r="A29" s="24"/>
      <c r="B29" s="24"/>
      <c r="C29" s="24"/>
      <c r="D29" s="24"/>
      <c r="E29" s="24"/>
      <c r="F29" s="30"/>
    </row>
    <row r="30" spans="1:6" s="51" customFormat="1" ht="21.75" customHeight="1" x14ac:dyDescent="0.2">
      <c r="A30" s="78" t="s">
        <v>98</v>
      </c>
      <c r="B30" s="78"/>
      <c r="C30" s="78"/>
      <c r="D30" s="78"/>
      <c r="E30" s="78"/>
      <c r="F30" s="78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31"/>
      <c r="B32" s="61" t="s">
        <v>97</v>
      </c>
      <c r="C32" s="32"/>
      <c r="D32" s="32"/>
      <c r="E32" s="38"/>
      <c r="F32" s="31"/>
    </row>
    <row r="33" spans="1:6" ht="14.25" x14ac:dyDescent="0.2">
      <c r="A33" s="31"/>
      <c r="B33" s="71"/>
      <c r="C33" s="71"/>
      <c r="D33" s="71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 t="s">
        <v>108</v>
      </c>
      <c r="C35" s="71"/>
      <c r="D35" s="71"/>
      <c r="E35" s="38"/>
      <c r="F35" s="31"/>
    </row>
    <row r="36" spans="1:6" ht="14.25" x14ac:dyDescent="0.2">
      <c r="A36" s="31"/>
      <c r="B36" s="71"/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 t="s">
        <v>109</v>
      </c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4.25" x14ac:dyDescent="0.2">
      <c r="A41" s="31"/>
      <c r="B41" s="71" t="s">
        <v>110</v>
      </c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58"/>
      <c r="C55" s="58"/>
      <c r="D55" s="58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3.5" customHeight="1" x14ac:dyDescent="0.2">
      <c r="A68" s="31"/>
      <c r="B68" s="71"/>
      <c r="C68" s="71"/>
      <c r="D68" s="71"/>
      <c r="E68" s="38"/>
      <c r="F68" s="31"/>
    </row>
    <row r="69" spans="1:6" ht="13.5" customHeight="1" x14ac:dyDescent="0.2">
      <c r="A69" s="31"/>
      <c r="B69" s="62" t="s">
        <v>99</v>
      </c>
      <c r="C69" s="36"/>
      <c r="D69" s="36"/>
      <c r="E69" s="39">
        <f>3.5*285</f>
        <v>997.5</v>
      </c>
      <c r="F69" s="31"/>
    </row>
    <row r="70" spans="1:6" ht="13.5" customHeight="1" x14ac:dyDescent="0.2">
      <c r="A70" s="31"/>
      <c r="B70" s="63" t="s">
        <v>100</v>
      </c>
      <c r="C70" s="36"/>
      <c r="D70" s="36"/>
      <c r="E70" s="40">
        <v>0</v>
      </c>
      <c r="F70" s="31"/>
    </row>
    <row r="71" spans="1:6" ht="13.5" customHeight="1" x14ac:dyDescent="0.2">
      <c r="A71" s="31"/>
      <c r="B71" s="63" t="s">
        <v>101</v>
      </c>
      <c r="C71" s="36"/>
      <c r="D71" s="36"/>
      <c r="E71" s="40">
        <v>10</v>
      </c>
      <c r="F71" s="31"/>
    </row>
    <row r="72" spans="1:6" ht="13.5" customHeight="1" x14ac:dyDescent="0.2">
      <c r="A72" s="31"/>
      <c r="B72" s="62" t="s">
        <v>102</v>
      </c>
      <c r="C72" s="36"/>
      <c r="D72" s="36"/>
      <c r="E72" s="39">
        <f>SUM(E69:E71)</f>
        <v>1007.5</v>
      </c>
      <c r="F72" s="31"/>
    </row>
    <row r="73" spans="1:6" ht="13.5" customHeight="1" x14ac:dyDescent="0.2">
      <c r="A73" s="31"/>
      <c r="B73" s="36" t="s">
        <v>6</v>
      </c>
      <c r="C73" s="41">
        <v>0.05</v>
      </c>
      <c r="D73" s="36"/>
      <c r="E73" s="45">
        <f>ROUND(E72*C73,2)</f>
        <v>50.38</v>
      </c>
      <c r="F73" s="31"/>
    </row>
    <row r="74" spans="1:6" ht="13.5" customHeight="1" x14ac:dyDescent="0.2">
      <c r="A74" s="31"/>
      <c r="B74" s="36" t="s">
        <v>5</v>
      </c>
      <c r="C74" s="52">
        <v>9.9750000000000005E-2</v>
      </c>
      <c r="D74" s="36"/>
      <c r="E74" s="46">
        <f>ROUND(E72*C74,2)</f>
        <v>100.5</v>
      </c>
      <c r="F74" s="31"/>
    </row>
    <row r="75" spans="1:6" ht="13.5" customHeight="1" x14ac:dyDescent="0.2">
      <c r="A75" s="31"/>
      <c r="B75" s="36"/>
      <c r="C75" s="36"/>
      <c r="D75" s="36"/>
      <c r="E75" s="42"/>
      <c r="F75" s="31"/>
    </row>
    <row r="76" spans="1:6" ht="16.5" customHeight="1" thickBot="1" x14ac:dyDescent="0.25">
      <c r="A76" s="31"/>
      <c r="B76" s="62" t="s">
        <v>103</v>
      </c>
      <c r="C76" s="64"/>
      <c r="D76" s="64"/>
      <c r="E76" s="43">
        <f>SUM(E72:E74)</f>
        <v>1158.3800000000001</v>
      </c>
      <c r="F76" s="31"/>
    </row>
    <row r="77" spans="1:6" ht="15.75" thickTop="1" x14ac:dyDescent="0.2">
      <c r="A77" s="31"/>
      <c r="B77" s="81"/>
      <c r="C77" s="81"/>
      <c r="D77" s="81"/>
      <c r="E77" s="47"/>
      <c r="F77" s="31"/>
    </row>
    <row r="78" spans="1:6" ht="15" x14ac:dyDescent="0.2">
      <c r="A78" s="31"/>
      <c r="B78" s="82" t="s">
        <v>104</v>
      </c>
      <c r="C78" s="82"/>
      <c r="D78" s="82"/>
      <c r="E78" s="47">
        <v>0</v>
      </c>
      <c r="F78" s="31"/>
    </row>
    <row r="79" spans="1:6" ht="15" x14ac:dyDescent="0.2">
      <c r="A79" s="31"/>
      <c r="B79" s="81"/>
      <c r="C79" s="81"/>
      <c r="D79" s="81"/>
      <c r="E79" s="47"/>
      <c r="F79" s="31"/>
    </row>
    <row r="80" spans="1:6" ht="19.5" customHeight="1" x14ac:dyDescent="0.2">
      <c r="A80" s="31"/>
      <c r="B80" s="48" t="s">
        <v>105</v>
      </c>
      <c r="C80" s="49"/>
      <c r="D80" s="49"/>
      <c r="E80" s="50">
        <f>E76-E78</f>
        <v>1158.3800000000001</v>
      </c>
      <c r="F80" s="31"/>
    </row>
    <row r="81" spans="1:6" ht="13.5" customHeight="1" x14ac:dyDescent="0.2">
      <c r="A81" s="31"/>
      <c r="B81" s="31"/>
      <c r="C81" s="31"/>
      <c r="D81" s="31"/>
      <c r="E81" s="31"/>
      <c r="F81" s="31"/>
    </row>
    <row r="82" spans="1:6" x14ac:dyDescent="0.2">
      <c r="A82" s="31"/>
      <c r="B82" s="31"/>
      <c r="C82" s="31"/>
      <c r="D82" s="31"/>
      <c r="E82" s="31"/>
      <c r="F82" s="31"/>
    </row>
    <row r="83" spans="1:6" x14ac:dyDescent="0.2">
      <c r="A83" s="31"/>
      <c r="B83" s="69"/>
      <c r="C83" s="69"/>
      <c r="D83" s="69"/>
      <c r="E83" s="69"/>
      <c r="F83" s="31"/>
    </row>
    <row r="84" spans="1:6" ht="14.25" x14ac:dyDescent="0.2">
      <c r="A84" s="83" t="s">
        <v>106</v>
      </c>
      <c r="B84" s="83"/>
      <c r="C84" s="83"/>
      <c r="D84" s="83"/>
      <c r="E84" s="83"/>
      <c r="F84" s="83"/>
    </row>
    <row r="85" spans="1:6" ht="14.25" x14ac:dyDescent="0.2">
      <c r="A85" s="84" t="s">
        <v>107</v>
      </c>
      <c r="B85" s="84"/>
      <c r="C85" s="84"/>
      <c r="D85" s="84"/>
      <c r="E85" s="84"/>
      <c r="F85" s="84"/>
    </row>
    <row r="86" spans="1:6" x14ac:dyDescent="0.2">
      <c r="A86" s="65"/>
      <c r="B86" s="65"/>
      <c r="C86" s="65"/>
      <c r="D86" s="65"/>
      <c r="E86" s="65"/>
      <c r="F86" s="65"/>
    </row>
    <row r="87" spans="1:6" x14ac:dyDescent="0.2">
      <c r="A87" s="65"/>
      <c r="B87" s="79"/>
      <c r="C87" s="79"/>
      <c r="D87" s="79"/>
      <c r="E87" s="79"/>
      <c r="F87" s="65"/>
    </row>
    <row r="88" spans="1:6" ht="15" x14ac:dyDescent="0.2">
      <c r="A88" s="80" t="s">
        <v>9</v>
      </c>
      <c r="B88" s="80"/>
      <c r="C88" s="80"/>
      <c r="D88" s="80"/>
      <c r="E88" s="80"/>
      <c r="F88" s="80"/>
    </row>
    <row r="90" spans="1:6" ht="39.75" customHeight="1" x14ac:dyDescent="0.2">
      <c r="B90" s="67"/>
      <c r="C90" s="68"/>
      <c r="D90" s="68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33:B68 B12:B20 B77:B79" xr:uid="{1229CDDD-CECC-4230-ABBF-B01785FEFCA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071C-1F1A-411F-8C26-3C7FC42E0108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114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 t="s">
        <v>113</v>
      </c>
      <c r="C24" s="31"/>
      <c r="D24" s="31"/>
      <c r="E24" s="31"/>
      <c r="F24" s="31"/>
    </row>
    <row r="25" spans="1:6" ht="15" x14ac:dyDescent="0.2">
      <c r="A25" s="22"/>
      <c r="B25" s="35" t="s">
        <v>112</v>
      </c>
      <c r="C25" s="31"/>
      <c r="D25" s="31"/>
      <c r="E25" s="31"/>
      <c r="F25" s="31"/>
    </row>
    <row r="26" spans="1:6" ht="33.75" customHeight="1" x14ac:dyDescent="0.2">
      <c r="A26" s="22"/>
      <c r="B26" s="54" t="s">
        <v>119</v>
      </c>
      <c r="C26" s="31"/>
      <c r="D26" s="31"/>
      <c r="E26" s="31"/>
      <c r="F26" s="31"/>
    </row>
    <row r="27" spans="1:6" x14ac:dyDescent="0.2">
      <c r="A27" s="23"/>
      <c r="B27" s="31"/>
      <c r="C27" s="33"/>
      <c r="D27" s="33"/>
      <c r="E27" s="34"/>
      <c r="F27" s="31"/>
    </row>
    <row r="28" spans="1:6" ht="15" x14ac:dyDescent="0.2">
      <c r="A28" s="22"/>
      <c r="B28" s="33"/>
      <c r="C28" s="33"/>
      <c r="D28" s="60" t="s">
        <v>96</v>
      </c>
      <c r="E28" s="37" t="s">
        <v>115</v>
      </c>
      <c r="F28" s="31"/>
    </row>
    <row r="29" spans="1:6" ht="13.5" thickBot="1" x14ac:dyDescent="0.25">
      <c r="A29" s="24"/>
      <c r="B29" s="24"/>
      <c r="C29" s="24"/>
      <c r="D29" s="24"/>
      <c r="E29" s="24"/>
      <c r="F29" s="30"/>
    </row>
    <row r="30" spans="1:6" s="51" customFormat="1" ht="21.75" customHeight="1" x14ac:dyDescent="0.2">
      <c r="A30" s="78" t="s">
        <v>98</v>
      </c>
      <c r="B30" s="78"/>
      <c r="C30" s="78"/>
      <c r="D30" s="78"/>
      <c r="E30" s="78"/>
      <c r="F30" s="78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31"/>
      <c r="B32" s="61" t="s">
        <v>97</v>
      </c>
      <c r="C32" s="32"/>
      <c r="D32" s="32"/>
      <c r="E32" s="38"/>
      <c r="F32" s="31"/>
    </row>
    <row r="33" spans="1:6" ht="14.25" x14ac:dyDescent="0.2">
      <c r="A33" s="31"/>
      <c r="B33" s="71"/>
      <c r="C33" s="71"/>
      <c r="D33" s="71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 t="s">
        <v>116</v>
      </c>
      <c r="C35" s="71"/>
      <c r="D35" s="71"/>
      <c r="E35" s="38"/>
      <c r="F35" s="31"/>
    </row>
    <row r="36" spans="1:6" ht="14.25" x14ac:dyDescent="0.2">
      <c r="A36" s="31"/>
      <c r="B36" s="71"/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 t="s">
        <v>117</v>
      </c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4.25" x14ac:dyDescent="0.2">
      <c r="A41" s="31"/>
      <c r="B41" s="71" t="s">
        <v>118</v>
      </c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59"/>
      <c r="C55" s="59"/>
      <c r="D55" s="59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3.5" customHeight="1" x14ac:dyDescent="0.2">
      <c r="A68" s="31"/>
      <c r="B68" s="71"/>
      <c r="C68" s="71"/>
      <c r="D68" s="71"/>
      <c r="E68" s="38"/>
      <c r="F68" s="31"/>
    </row>
    <row r="69" spans="1:6" ht="13.5" customHeight="1" x14ac:dyDescent="0.2">
      <c r="A69" s="31"/>
      <c r="B69" s="62" t="s">
        <v>99</v>
      </c>
      <c r="C69" s="36"/>
      <c r="D69" s="36"/>
      <c r="E69" s="39">
        <f>8*295</f>
        <v>2360</v>
      </c>
      <c r="F69" s="31"/>
    </row>
    <row r="70" spans="1:6" ht="13.5" customHeight="1" x14ac:dyDescent="0.2">
      <c r="A70" s="31"/>
      <c r="B70" s="63" t="s">
        <v>100</v>
      </c>
      <c r="C70" s="36"/>
      <c r="D70" s="36"/>
      <c r="E70" s="40">
        <v>0</v>
      </c>
      <c r="F70" s="31"/>
    </row>
    <row r="71" spans="1:6" ht="13.5" customHeight="1" x14ac:dyDescent="0.2">
      <c r="A71" s="31"/>
      <c r="B71" s="63" t="s">
        <v>101</v>
      </c>
      <c r="C71" s="36"/>
      <c r="D71" s="36"/>
      <c r="E71" s="40">
        <v>60</v>
      </c>
      <c r="F71" s="31"/>
    </row>
    <row r="72" spans="1:6" ht="13.5" customHeight="1" x14ac:dyDescent="0.2">
      <c r="A72" s="31"/>
      <c r="B72" s="62" t="s">
        <v>102</v>
      </c>
      <c r="C72" s="36"/>
      <c r="D72" s="36"/>
      <c r="E72" s="39">
        <f>SUM(E69:E71)</f>
        <v>2420</v>
      </c>
      <c r="F72" s="31"/>
    </row>
    <row r="73" spans="1:6" ht="13.5" customHeight="1" x14ac:dyDescent="0.2">
      <c r="A73" s="31"/>
      <c r="B73" s="36" t="s">
        <v>6</v>
      </c>
      <c r="C73" s="41">
        <v>0.05</v>
      </c>
      <c r="D73" s="36"/>
      <c r="E73" s="45">
        <f>ROUND(E72*C73,2)</f>
        <v>121</v>
      </c>
      <c r="F73" s="31"/>
    </row>
    <row r="74" spans="1:6" ht="13.5" customHeight="1" x14ac:dyDescent="0.2">
      <c r="A74" s="31"/>
      <c r="B74" s="36" t="s">
        <v>5</v>
      </c>
      <c r="C74" s="52">
        <v>9.9750000000000005E-2</v>
      </c>
      <c r="D74" s="36"/>
      <c r="E74" s="46">
        <f>ROUND(E72*C74,2)</f>
        <v>241.4</v>
      </c>
      <c r="F74" s="31"/>
    </row>
    <row r="75" spans="1:6" ht="13.5" customHeight="1" x14ac:dyDescent="0.2">
      <c r="A75" s="31"/>
      <c r="B75" s="36"/>
      <c r="C75" s="36"/>
      <c r="D75" s="36"/>
      <c r="E75" s="42"/>
      <c r="F75" s="31"/>
    </row>
    <row r="76" spans="1:6" ht="16.5" customHeight="1" thickBot="1" x14ac:dyDescent="0.25">
      <c r="A76" s="31"/>
      <c r="B76" s="62" t="s">
        <v>103</v>
      </c>
      <c r="C76" s="64"/>
      <c r="D76" s="64"/>
      <c r="E76" s="43">
        <f>SUM(E72:E74)</f>
        <v>2782.4</v>
      </c>
      <c r="F76" s="31"/>
    </row>
    <row r="77" spans="1:6" ht="15.75" thickTop="1" x14ac:dyDescent="0.2">
      <c r="A77" s="31"/>
      <c r="B77" s="81"/>
      <c r="C77" s="81"/>
      <c r="D77" s="81"/>
      <c r="E77" s="47"/>
      <c r="F77" s="31"/>
    </row>
    <row r="78" spans="1:6" ht="15" x14ac:dyDescent="0.2">
      <c r="A78" s="31"/>
      <c r="B78" s="82" t="s">
        <v>104</v>
      </c>
      <c r="C78" s="82"/>
      <c r="D78" s="82"/>
      <c r="E78" s="47">
        <v>0</v>
      </c>
      <c r="F78" s="31"/>
    </row>
    <row r="79" spans="1:6" ht="15" x14ac:dyDescent="0.2">
      <c r="A79" s="31"/>
      <c r="B79" s="81"/>
      <c r="C79" s="81"/>
      <c r="D79" s="81"/>
      <c r="E79" s="47"/>
      <c r="F79" s="31"/>
    </row>
    <row r="80" spans="1:6" ht="19.5" customHeight="1" x14ac:dyDescent="0.2">
      <c r="A80" s="31"/>
      <c r="B80" s="48" t="s">
        <v>105</v>
      </c>
      <c r="C80" s="49"/>
      <c r="D80" s="49"/>
      <c r="E80" s="50">
        <f>E76-E78</f>
        <v>2782.4</v>
      </c>
      <c r="F80" s="31"/>
    </row>
    <row r="81" spans="1:6" ht="13.5" customHeight="1" x14ac:dyDescent="0.2">
      <c r="A81" s="31"/>
      <c r="B81" s="31"/>
      <c r="C81" s="31"/>
      <c r="D81" s="31"/>
      <c r="E81" s="31"/>
      <c r="F81" s="31"/>
    </row>
    <row r="82" spans="1:6" x14ac:dyDescent="0.2">
      <c r="A82" s="31"/>
      <c r="B82" s="31"/>
      <c r="C82" s="31"/>
      <c r="D82" s="31"/>
      <c r="E82" s="31"/>
      <c r="F82" s="31"/>
    </row>
    <row r="83" spans="1:6" x14ac:dyDescent="0.2">
      <c r="A83" s="31"/>
      <c r="B83" s="69"/>
      <c r="C83" s="69"/>
      <c r="D83" s="69"/>
      <c r="E83" s="69"/>
      <c r="F83" s="31"/>
    </row>
    <row r="84" spans="1:6" ht="14.25" x14ac:dyDescent="0.2">
      <c r="A84" s="83" t="s">
        <v>106</v>
      </c>
      <c r="B84" s="83"/>
      <c r="C84" s="83"/>
      <c r="D84" s="83"/>
      <c r="E84" s="83"/>
      <c r="F84" s="83"/>
    </row>
    <row r="85" spans="1:6" ht="14.25" x14ac:dyDescent="0.2">
      <c r="A85" s="84" t="s">
        <v>107</v>
      </c>
      <c r="B85" s="84"/>
      <c r="C85" s="84"/>
      <c r="D85" s="84"/>
      <c r="E85" s="84"/>
      <c r="F85" s="84"/>
    </row>
    <row r="86" spans="1:6" x14ac:dyDescent="0.2">
      <c r="A86" s="65"/>
      <c r="B86" s="65"/>
      <c r="C86" s="65"/>
      <c r="D86" s="65"/>
      <c r="E86" s="65"/>
      <c r="F86" s="65"/>
    </row>
    <row r="87" spans="1:6" x14ac:dyDescent="0.2">
      <c r="A87" s="65"/>
      <c r="B87" s="79"/>
      <c r="C87" s="79"/>
      <c r="D87" s="79"/>
      <c r="E87" s="79"/>
      <c r="F87" s="65"/>
    </row>
    <row r="88" spans="1:6" ht="15" x14ac:dyDescent="0.2">
      <c r="A88" s="80" t="s">
        <v>9</v>
      </c>
      <c r="B88" s="80"/>
      <c r="C88" s="80"/>
      <c r="D88" s="80"/>
      <c r="E88" s="80"/>
      <c r="F88" s="80"/>
    </row>
    <row r="90" spans="1:6" ht="39.75" customHeight="1" x14ac:dyDescent="0.2">
      <c r="B90" s="67"/>
      <c r="C90" s="68"/>
      <c r="D90" s="68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33:B68 B12:B20 B77:B79" xr:uid="{33A9AEC7-4E08-4CFB-A9CB-14AC4D90EE6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6949-C35D-4C49-B93F-E9F0D9303A24}">
  <sheetPr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121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 t="s">
        <v>113</v>
      </c>
      <c r="C24" s="31"/>
      <c r="D24" s="31"/>
      <c r="E24" s="31"/>
      <c r="F24" s="31"/>
    </row>
    <row r="25" spans="1:6" ht="15" x14ac:dyDescent="0.2">
      <c r="A25" s="22"/>
      <c r="B25" s="35" t="s">
        <v>112</v>
      </c>
      <c r="C25" s="31"/>
      <c r="D25" s="31"/>
      <c r="E25" s="31"/>
      <c r="F25" s="31"/>
    </row>
    <row r="26" spans="1:6" ht="33.75" customHeight="1" x14ac:dyDescent="0.2">
      <c r="A26" s="22"/>
      <c r="B26" s="54" t="s">
        <v>122</v>
      </c>
      <c r="C26" s="31"/>
      <c r="D26" s="31"/>
      <c r="E26" s="31"/>
      <c r="F26" s="31"/>
    </row>
    <row r="27" spans="1:6" x14ac:dyDescent="0.2">
      <c r="A27" s="23"/>
      <c r="B27" s="31"/>
      <c r="C27" s="33"/>
      <c r="D27" s="33"/>
      <c r="E27" s="34"/>
      <c r="F27" s="31"/>
    </row>
    <row r="28" spans="1:6" ht="15" x14ac:dyDescent="0.2">
      <c r="A28" s="22"/>
      <c r="B28" s="33"/>
      <c r="C28" s="33"/>
      <c r="D28" s="60" t="s">
        <v>96</v>
      </c>
      <c r="E28" s="37" t="s">
        <v>123</v>
      </c>
      <c r="F28" s="31"/>
    </row>
    <row r="29" spans="1:6" ht="13.5" thickBot="1" x14ac:dyDescent="0.25">
      <c r="A29" s="24"/>
      <c r="B29" s="24"/>
      <c r="C29" s="24"/>
      <c r="D29" s="24"/>
      <c r="E29" s="24"/>
      <c r="F29" s="30"/>
    </row>
    <row r="30" spans="1:6" s="51" customFormat="1" ht="21.75" customHeight="1" x14ac:dyDescent="0.2">
      <c r="A30" s="78" t="s">
        <v>98</v>
      </c>
      <c r="B30" s="78"/>
      <c r="C30" s="78"/>
      <c r="D30" s="78"/>
      <c r="E30" s="78"/>
      <c r="F30" s="78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31"/>
      <c r="B32" s="61" t="s">
        <v>97</v>
      </c>
      <c r="C32" s="32"/>
      <c r="D32" s="32"/>
      <c r="E32" s="38"/>
      <c r="F32" s="31"/>
    </row>
    <row r="33" spans="1:6" ht="14.25" x14ac:dyDescent="0.2">
      <c r="A33" s="31"/>
      <c r="B33" s="71"/>
      <c r="C33" s="71"/>
      <c r="D33" s="71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 t="s">
        <v>120</v>
      </c>
      <c r="C35" s="71"/>
      <c r="D35" s="71"/>
      <c r="E35" s="38"/>
      <c r="F35" s="31"/>
    </row>
    <row r="36" spans="1:6" ht="14.25" x14ac:dyDescent="0.2">
      <c r="A36" s="31"/>
      <c r="B36" s="71"/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 t="s">
        <v>118</v>
      </c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4.25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66"/>
      <c r="C55" s="66"/>
      <c r="D55" s="66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3.5" customHeight="1" x14ac:dyDescent="0.2">
      <c r="A68" s="31"/>
      <c r="B68" s="71"/>
      <c r="C68" s="71"/>
      <c r="D68" s="71"/>
      <c r="E68" s="38"/>
      <c r="F68" s="31"/>
    </row>
    <row r="69" spans="1:6" ht="13.5" customHeight="1" x14ac:dyDescent="0.2">
      <c r="A69" s="31"/>
      <c r="B69" s="62" t="s">
        <v>99</v>
      </c>
      <c r="C69" s="36"/>
      <c r="D69" s="36"/>
      <c r="E69" s="39">
        <f>3.5*325</f>
        <v>1137.5</v>
      </c>
      <c r="F69" s="31"/>
    </row>
    <row r="70" spans="1:6" ht="13.5" customHeight="1" x14ac:dyDescent="0.2">
      <c r="A70" s="31"/>
      <c r="B70" s="63" t="s">
        <v>100</v>
      </c>
      <c r="C70" s="36"/>
      <c r="D70" s="36"/>
      <c r="E70" s="40">
        <v>0</v>
      </c>
      <c r="F70" s="31"/>
    </row>
    <row r="71" spans="1:6" ht="13.5" customHeight="1" x14ac:dyDescent="0.2">
      <c r="A71" s="31"/>
      <c r="B71" s="63" t="s">
        <v>101</v>
      </c>
      <c r="C71" s="36"/>
      <c r="D71" s="36"/>
      <c r="E71" s="40">
        <v>20</v>
      </c>
      <c r="F71" s="31"/>
    </row>
    <row r="72" spans="1:6" ht="13.5" customHeight="1" x14ac:dyDescent="0.2">
      <c r="A72" s="31"/>
      <c r="B72" s="62" t="s">
        <v>102</v>
      </c>
      <c r="C72" s="36"/>
      <c r="D72" s="36"/>
      <c r="E72" s="39">
        <f>SUM(E69:E71)</f>
        <v>1157.5</v>
      </c>
      <c r="F72" s="31"/>
    </row>
    <row r="73" spans="1:6" ht="13.5" customHeight="1" x14ac:dyDescent="0.2">
      <c r="A73" s="31"/>
      <c r="B73" s="36" t="s">
        <v>6</v>
      </c>
      <c r="C73" s="41">
        <v>0.05</v>
      </c>
      <c r="D73" s="36"/>
      <c r="E73" s="45">
        <f>ROUND(E72*C73,2)</f>
        <v>57.88</v>
      </c>
      <c r="F73" s="31"/>
    </row>
    <row r="74" spans="1:6" ht="13.5" customHeight="1" x14ac:dyDescent="0.2">
      <c r="A74" s="31"/>
      <c r="B74" s="36" t="s">
        <v>5</v>
      </c>
      <c r="C74" s="52">
        <v>9.9750000000000005E-2</v>
      </c>
      <c r="D74" s="36"/>
      <c r="E74" s="46">
        <f>ROUND(E72*C74,2)</f>
        <v>115.46</v>
      </c>
      <c r="F74" s="31"/>
    </row>
    <row r="75" spans="1:6" ht="13.5" customHeight="1" x14ac:dyDescent="0.2">
      <c r="A75" s="31"/>
      <c r="B75" s="36"/>
      <c r="C75" s="36"/>
      <c r="D75" s="36"/>
      <c r="E75" s="42"/>
      <c r="F75" s="31"/>
    </row>
    <row r="76" spans="1:6" ht="16.5" customHeight="1" thickBot="1" x14ac:dyDescent="0.25">
      <c r="A76" s="31"/>
      <c r="B76" s="62" t="s">
        <v>103</v>
      </c>
      <c r="C76" s="64"/>
      <c r="D76" s="64"/>
      <c r="E76" s="43">
        <f>SUM(E72:E74)</f>
        <v>1330.8400000000001</v>
      </c>
      <c r="F76" s="31"/>
    </row>
    <row r="77" spans="1:6" ht="15.75" thickTop="1" x14ac:dyDescent="0.2">
      <c r="A77" s="31"/>
      <c r="B77" s="81"/>
      <c r="C77" s="81"/>
      <c r="D77" s="81"/>
      <c r="E77" s="47"/>
      <c r="F77" s="31"/>
    </row>
    <row r="78" spans="1:6" ht="15" x14ac:dyDescent="0.2">
      <c r="A78" s="31"/>
      <c r="B78" s="82" t="s">
        <v>104</v>
      </c>
      <c r="C78" s="82"/>
      <c r="D78" s="82"/>
      <c r="E78" s="47">
        <v>0</v>
      </c>
      <c r="F78" s="31"/>
    </row>
    <row r="79" spans="1:6" ht="15" x14ac:dyDescent="0.2">
      <c r="A79" s="31"/>
      <c r="B79" s="81"/>
      <c r="C79" s="81"/>
      <c r="D79" s="81"/>
      <c r="E79" s="47"/>
      <c r="F79" s="31"/>
    </row>
    <row r="80" spans="1:6" ht="19.5" customHeight="1" x14ac:dyDescent="0.2">
      <c r="A80" s="31"/>
      <c r="B80" s="48" t="s">
        <v>105</v>
      </c>
      <c r="C80" s="49"/>
      <c r="D80" s="49"/>
      <c r="E80" s="50">
        <f>E76-E78</f>
        <v>1330.8400000000001</v>
      </c>
      <c r="F80" s="31"/>
    </row>
    <row r="81" spans="1:6" ht="13.5" customHeight="1" x14ac:dyDescent="0.2">
      <c r="A81" s="31"/>
      <c r="B81" s="31"/>
      <c r="C81" s="31"/>
      <c r="D81" s="31"/>
      <c r="E81" s="31"/>
      <c r="F81" s="31"/>
    </row>
    <row r="82" spans="1:6" x14ac:dyDescent="0.2">
      <c r="A82" s="31"/>
      <c r="B82" s="31"/>
      <c r="C82" s="31"/>
      <c r="D82" s="31"/>
      <c r="E82" s="31"/>
      <c r="F82" s="31"/>
    </row>
    <row r="83" spans="1:6" x14ac:dyDescent="0.2">
      <c r="A83" s="31"/>
      <c r="B83" s="69"/>
      <c r="C83" s="69"/>
      <c r="D83" s="69"/>
      <c r="E83" s="69"/>
      <c r="F83" s="31"/>
    </row>
    <row r="84" spans="1:6" ht="14.25" x14ac:dyDescent="0.2">
      <c r="A84" s="83" t="s">
        <v>106</v>
      </c>
      <c r="B84" s="83"/>
      <c r="C84" s="83"/>
      <c r="D84" s="83"/>
      <c r="E84" s="83"/>
      <c r="F84" s="83"/>
    </row>
    <row r="85" spans="1:6" ht="14.25" x14ac:dyDescent="0.2">
      <c r="A85" s="84" t="s">
        <v>107</v>
      </c>
      <c r="B85" s="84"/>
      <c r="C85" s="84"/>
      <c r="D85" s="84"/>
      <c r="E85" s="84"/>
      <c r="F85" s="84"/>
    </row>
    <row r="86" spans="1:6" x14ac:dyDescent="0.2">
      <c r="A86" s="65"/>
      <c r="B86" s="65"/>
      <c r="C86" s="65"/>
      <c r="D86" s="65"/>
      <c r="E86" s="65"/>
      <c r="F86" s="65"/>
    </row>
    <row r="87" spans="1:6" x14ac:dyDescent="0.2">
      <c r="A87" s="65"/>
      <c r="B87" s="79"/>
      <c r="C87" s="79"/>
      <c r="D87" s="79"/>
      <c r="E87" s="79"/>
      <c r="F87" s="65"/>
    </row>
    <row r="88" spans="1:6" ht="15" x14ac:dyDescent="0.2">
      <c r="A88" s="80" t="s">
        <v>9</v>
      </c>
      <c r="B88" s="80"/>
      <c r="C88" s="80"/>
      <c r="D88" s="80"/>
      <c r="E88" s="80"/>
      <c r="F88" s="80"/>
    </row>
    <row r="90" spans="1:6" ht="39.75" customHeight="1" x14ac:dyDescent="0.2">
      <c r="B90" s="67"/>
      <c r="C90" s="68"/>
      <c r="D90" s="68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31B3280-313F-438E-9A9F-335C98B456E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85" t="s">
        <v>1</v>
      </c>
      <c r="C1" s="8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9"/>
      <c r="C4" s="20" t="s">
        <v>4</v>
      </c>
      <c r="D4" s="7"/>
    </row>
    <row r="5" spans="1:4" s="2" customFormat="1" x14ac:dyDescent="0.2">
      <c r="A5" s="25"/>
      <c r="B5" s="26"/>
      <c r="C5" s="28" t="s">
        <v>17</v>
      </c>
      <c r="D5" s="27"/>
    </row>
    <row r="6" spans="1:4" x14ac:dyDescent="0.2">
      <c r="A6" s="6"/>
      <c r="B6" s="16"/>
      <c r="C6" s="8" t="s">
        <v>30</v>
      </c>
      <c r="D6" s="7"/>
    </row>
    <row r="7" spans="1:4" x14ac:dyDescent="0.2">
      <c r="A7" s="6"/>
      <c r="B7" s="16"/>
      <c r="C7" s="8" t="s">
        <v>3</v>
      </c>
      <c r="D7" s="7"/>
    </row>
    <row r="8" spans="1:4" x14ac:dyDescent="0.2">
      <c r="A8" s="6"/>
      <c r="B8" s="16"/>
      <c r="C8" s="8" t="s">
        <v>36</v>
      </c>
      <c r="D8" s="7"/>
    </row>
    <row r="9" spans="1:4" x14ac:dyDescent="0.2">
      <c r="A9" s="6"/>
      <c r="B9" s="16"/>
      <c r="C9" s="8" t="s">
        <v>29</v>
      </c>
      <c r="D9" s="7"/>
    </row>
    <row r="10" spans="1:4" x14ac:dyDescent="0.2">
      <c r="A10" s="6"/>
      <c r="B10" s="16"/>
      <c r="C10" s="8" t="s">
        <v>35</v>
      </c>
      <c r="D10" s="7"/>
    </row>
    <row r="11" spans="1:4" x14ac:dyDescent="0.2">
      <c r="A11" s="6"/>
      <c r="B11" s="16"/>
      <c r="C11" s="8" t="s">
        <v>34</v>
      </c>
      <c r="D11" s="7"/>
    </row>
    <row r="12" spans="1:4" x14ac:dyDescent="0.2">
      <c r="A12" s="6"/>
      <c r="B12" s="16"/>
      <c r="C12" s="8" t="s">
        <v>33</v>
      </c>
      <c r="D12" s="7"/>
    </row>
    <row r="13" spans="1:4" x14ac:dyDescent="0.2">
      <c r="A13" s="6"/>
      <c r="B13" s="16"/>
      <c r="C13" s="8" t="s">
        <v>31</v>
      </c>
      <c r="D13" s="7"/>
    </row>
    <row r="14" spans="1:4" x14ac:dyDescent="0.2">
      <c r="A14" s="6"/>
      <c r="B14" s="16"/>
      <c r="C14" s="8"/>
      <c r="D14" s="7"/>
    </row>
    <row r="15" spans="1:4" x14ac:dyDescent="0.2">
      <c r="A15" s="6"/>
      <c r="B15" s="16"/>
      <c r="C15" s="29" t="s">
        <v>18</v>
      </c>
      <c r="D15" s="7"/>
    </row>
    <row r="16" spans="1:4" x14ac:dyDescent="0.2">
      <c r="A16" s="6"/>
      <c r="B16" s="16"/>
      <c r="C16" s="8" t="s">
        <v>15</v>
      </c>
      <c r="D16" s="7"/>
    </row>
    <row r="17" spans="1:4" x14ac:dyDescent="0.2">
      <c r="A17" s="6"/>
      <c r="B17" s="16"/>
      <c r="C17" s="8" t="s">
        <v>28</v>
      </c>
      <c r="D17" s="7"/>
    </row>
    <row r="18" spans="1:4" x14ac:dyDescent="0.2">
      <c r="A18" s="6"/>
      <c r="B18" s="16"/>
      <c r="C18" s="8" t="s">
        <v>3</v>
      </c>
      <c r="D18" s="7"/>
    </row>
    <row r="19" spans="1:4" x14ac:dyDescent="0.2">
      <c r="A19" s="6"/>
      <c r="B19" s="16"/>
      <c r="C19" s="8" t="s">
        <v>11</v>
      </c>
      <c r="D19" s="7"/>
    </row>
    <row r="20" spans="1:4" x14ac:dyDescent="0.2">
      <c r="A20" s="6"/>
      <c r="B20" s="16"/>
      <c r="C20" s="8" t="s">
        <v>10</v>
      </c>
      <c r="D20" s="7"/>
    </row>
    <row r="21" spans="1:4" x14ac:dyDescent="0.2">
      <c r="A21" s="6"/>
      <c r="B21" s="16"/>
      <c r="C21" s="8" t="s">
        <v>14</v>
      </c>
      <c r="D21" s="7"/>
    </row>
    <row r="22" spans="1:4" ht="25.5" x14ac:dyDescent="0.2">
      <c r="A22" s="6"/>
      <c r="B22" s="16"/>
      <c r="C22" s="8" t="s">
        <v>13</v>
      </c>
      <c r="D22" s="7"/>
    </row>
    <row r="23" spans="1:4" x14ac:dyDescent="0.2">
      <c r="A23" s="6"/>
      <c r="B23" s="16"/>
      <c r="C23" s="8" t="s">
        <v>23</v>
      </c>
      <c r="D23" s="7"/>
    </row>
    <row r="24" spans="1:4" x14ac:dyDescent="0.2">
      <c r="A24" s="6"/>
      <c r="B24" s="16"/>
      <c r="C24" s="9" t="s">
        <v>16</v>
      </c>
      <c r="D24" s="7"/>
    </row>
    <row r="25" spans="1:4" x14ac:dyDescent="0.2">
      <c r="A25" s="6"/>
      <c r="B25" s="16"/>
      <c r="C25" s="9" t="s">
        <v>32</v>
      </c>
      <c r="D25" s="7"/>
    </row>
    <row r="26" spans="1:4" x14ac:dyDescent="0.2">
      <c r="A26" s="6"/>
      <c r="B26" s="16"/>
      <c r="C26" s="8" t="s">
        <v>12</v>
      </c>
      <c r="D26" s="7"/>
    </row>
    <row r="27" spans="1:4" x14ac:dyDescent="0.2">
      <c r="A27" s="6"/>
      <c r="B27" s="16"/>
      <c r="C27" s="8" t="s">
        <v>25</v>
      </c>
      <c r="D27" s="7"/>
    </row>
    <row r="28" spans="1:4" x14ac:dyDescent="0.2">
      <c r="A28" s="6"/>
      <c r="B28" s="16"/>
      <c r="C28" s="8" t="s">
        <v>24</v>
      </c>
      <c r="D28" s="7"/>
    </row>
    <row r="29" spans="1:4" x14ac:dyDescent="0.2">
      <c r="A29" s="6"/>
      <c r="B29" s="16"/>
      <c r="C29" s="8"/>
      <c r="D29" s="7"/>
    </row>
    <row r="30" spans="1:4" x14ac:dyDescent="0.2">
      <c r="A30" s="6"/>
      <c r="B30" s="16"/>
      <c r="C30" s="29" t="s">
        <v>19</v>
      </c>
      <c r="D30" s="7"/>
    </row>
    <row r="31" spans="1:4" x14ac:dyDescent="0.2">
      <c r="A31" s="6"/>
      <c r="B31" s="16"/>
      <c r="C31" s="8" t="s">
        <v>20</v>
      </c>
      <c r="D31" s="7"/>
    </row>
    <row r="32" spans="1:4" ht="25.5" x14ac:dyDescent="0.2">
      <c r="A32" s="6"/>
      <c r="B32" s="16"/>
      <c r="C32" s="8" t="s">
        <v>21</v>
      </c>
      <c r="D32" s="7"/>
    </row>
    <row r="33" spans="1:4" ht="25.5" x14ac:dyDescent="0.2">
      <c r="A33" s="6"/>
      <c r="B33" s="16"/>
      <c r="C33" s="8" t="s">
        <v>22</v>
      </c>
      <c r="D33" s="7"/>
    </row>
    <row r="34" spans="1:4" ht="25.5" x14ac:dyDescent="0.2">
      <c r="A34" s="6"/>
      <c r="B34" s="16"/>
      <c r="C34" s="8" t="s">
        <v>27</v>
      </c>
      <c r="D34" s="7"/>
    </row>
    <row r="35" spans="1:4" x14ac:dyDescent="0.2">
      <c r="A35" s="6"/>
      <c r="B35" s="16"/>
      <c r="C35" s="8" t="s">
        <v>2</v>
      </c>
      <c r="D35" s="7"/>
    </row>
    <row r="36" spans="1:4" x14ac:dyDescent="0.2">
      <c r="A36" s="6"/>
      <c r="B36" s="16"/>
      <c r="C36" s="8" t="s">
        <v>26</v>
      </c>
      <c r="D36" s="7"/>
    </row>
    <row r="37" spans="1:4" x14ac:dyDescent="0.2">
      <c r="A37" s="6"/>
      <c r="B37" s="16"/>
      <c r="C37" s="10" t="s">
        <v>38</v>
      </c>
      <c r="D37" s="7"/>
    </row>
    <row r="38" spans="1:4" x14ac:dyDescent="0.2">
      <c r="A38" s="6"/>
      <c r="B38" s="16"/>
      <c r="C38" s="7" t="s">
        <v>37</v>
      </c>
      <c r="D38" s="7"/>
    </row>
    <row r="39" spans="1:4" x14ac:dyDescent="0.2">
      <c r="A39" s="6"/>
      <c r="B39" s="16"/>
      <c r="C39" s="7" t="s">
        <v>39</v>
      </c>
      <c r="D39" s="7"/>
    </row>
    <row r="40" spans="1:4" x14ac:dyDescent="0.2">
      <c r="A40" s="6"/>
      <c r="B40" s="16"/>
      <c r="C40" s="10" t="s">
        <v>40</v>
      </c>
      <c r="D40" s="7"/>
    </row>
    <row r="41" spans="1:4" x14ac:dyDescent="0.2">
      <c r="A41" s="6"/>
      <c r="B41" s="16"/>
      <c r="C41" s="7"/>
      <c r="D41" s="7"/>
    </row>
    <row r="42" spans="1:4" x14ac:dyDescent="0.2">
      <c r="A42" s="6"/>
      <c r="B42" s="16"/>
      <c r="C42" s="7"/>
      <c r="D42" s="7"/>
    </row>
    <row r="43" spans="1:4" x14ac:dyDescent="0.2">
      <c r="A43" s="6"/>
      <c r="B43" s="16"/>
      <c r="C43" s="7"/>
      <c r="D43" s="7"/>
    </row>
    <row r="44" spans="1:4" x14ac:dyDescent="0.2">
      <c r="A44" s="6"/>
      <c r="B44" s="17"/>
      <c r="C44" s="7"/>
      <c r="D44" s="7"/>
    </row>
    <row r="45" spans="1:4" ht="13.5" thickBot="1" x14ac:dyDescent="0.25">
      <c r="A45" s="11"/>
      <c r="B45" s="18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37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55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56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72" t="s">
        <v>0</v>
      </c>
      <c r="B31" s="72"/>
      <c r="C31" s="72"/>
      <c r="D31" s="72"/>
      <c r="E31" s="72"/>
      <c r="F31" s="7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/>
      <c r="C35" s="71"/>
      <c r="D35" s="71"/>
      <c r="E35" s="38"/>
      <c r="F35" s="31"/>
    </row>
    <row r="36" spans="1:6" ht="14.25" x14ac:dyDescent="0.2">
      <c r="A36" s="31"/>
      <c r="B36" s="71" t="s">
        <v>57</v>
      </c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/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3.5" customHeight="1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71"/>
      <c r="C55" s="71"/>
      <c r="D55" s="71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4.25" x14ac:dyDescent="0.2">
      <c r="A68" s="31"/>
      <c r="B68" s="71"/>
      <c r="C68" s="71"/>
      <c r="D68" s="71"/>
      <c r="E68" s="38"/>
      <c r="F68" s="31"/>
    </row>
    <row r="69" spans="1:6" ht="14.25" x14ac:dyDescent="0.2">
      <c r="A69" s="31"/>
      <c r="B69" s="71"/>
      <c r="C69" s="71"/>
      <c r="D69" s="71"/>
      <c r="E69" s="38"/>
      <c r="F69" s="31"/>
    </row>
    <row r="70" spans="1:6" ht="14.25" x14ac:dyDescent="0.2">
      <c r="A70" s="31"/>
      <c r="B70" s="71"/>
      <c r="C70" s="71"/>
      <c r="D70" s="71"/>
      <c r="E70" s="38"/>
      <c r="F70" s="31"/>
    </row>
    <row r="71" spans="1:6" ht="14.25" x14ac:dyDescent="0.2">
      <c r="A71" s="31"/>
      <c r="B71" s="71"/>
      <c r="C71" s="71"/>
      <c r="D71" s="71"/>
      <c r="E71" s="38"/>
      <c r="F71" s="31"/>
    </row>
    <row r="72" spans="1:6" ht="14.25" x14ac:dyDescent="0.2">
      <c r="A72" s="31"/>
      <c r="B72" s="71"/>
      <c r="C72" s="71"/>
      <c r="D72" s="71"/>
      <c r="E72" s="38"/>
      <c r="F72" s="31"/>
    </row>
    <row r="73" spans="1:6" ht="14.25" x14ac:dyDescent="0.2">
      <c r="A73" s="31"/>
      <c r="B73" s="71"/>
      <c r="C73" s="71"/>
      <c r="D73" s="71"/>
      <c r="E73" s="38"/>
      <c r="F73" s="31"/>
    </row>
    <row r="74" spans="1:6" ht="13.5" customHeight="1" x14ac:dyDescent="0.2">
      <c r="A74" s="31"/>
      <c r="B74" s="71"/>
      <c r="C74" s="71"/>
      <c r="D74" s="71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v>350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30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380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19</v>
      </c>
      <c r="F79" s="31"/>
    </row>
    <row r="80" spans="1:6" ht="13.5" customHeight="1" x14ac:dyDescent="0.2">
      <c r="A80" s="31"/>
      <c r="B80" s="36" t="s">
        <v>5</v>
      </c>
      <c r="C80" s="41">
        <v>8.5000000000000006E-2</v>
      </c>
      <c r="D80" s="36"/>
      <c r="E80" s="46">
        <f>ROUND((E78+E79)*C80,2)</f>
        <v>33.92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432.92</v>
      </c>
      <c r="F82" s="31"/>
    </row>
    <row r="83" spans="1:6" ht="15.75" thickTop="1" x14ac:dyDescent="0.2">
      <c r="A83" s="31"/>
      <c r="B83" s="74"/>
      <c r="C83" s="74"/>
      <c r="D83" s="74"/>
      <c r="E83" s="47"/>
      <c r="F83" s="31"/>
    </row>
    <row r="84" spans="1:6" ht="15" x14ac:dyDescent="0.2">
      <c r="A84" s="31"/>
      <c r="B84" s="73" t="s">
        <v>48</v>
      </c>
      <c r="C84" s="73"/>
      <c r="D84" s="73"/>
      <c r="E84" s="47">
        <v>0</v>
      </c>
      <c r="F84" s="31"/>
    </row>
    <row r="85" spans="1:6" ht="15" x14ac:dyDescent="0.2">
      <c r="A85" s="31"/>
      <c r="B85" s="74"/>
      <c r="C85" s="74"/>
      <c r="D85" s="74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432.92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69"/>
      <c r="C89" s="69"/>
      <c r="D89" s="69"/>
      <c r="E89" s="69"/>
      <c r="F89" s="31"/>
    </row>
    <row r="90" spans="1:6" ht="14.25" x14ac:dyDescent="0.2">
      <c r="A90" s="77" t="s">
        <v>49</v>
      </c>
      <c r="B90" s="77"/>
      <c r="C90" s="77"/>
      <c r="D90" s="77"/>
      <c r="E90" s="77"/>
      <c r="F90" s="77"/>
    </row>
    <row r="91" spans="1:6" ht="14.25" x14ac:dyDescent="0.2">
      <c r="A91" s="75" t="s">
        <v>8</v>
      </c>
      <c r="B91" s="75"/>
      <c r="C91" s="75"/>
      <c r="D91" s="75"/>
      <c r="E91" s="75"/>
      <c r="F91" s="75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70"/>
      <c r="C93" s="70"/>
      <c r="D93" s="70"/>
      <c r="E93" s="70"/>
      <c r="F93" s="31"/>
    </row>
    <row r="94" spans="1:6" ht="15" x14ac:dyDescent="0.2">
      <c r="A94" s="76" t="s">
        <v>9</v>
      </c>
      <c r="B94" s="76"/>
      <c r="C94" s="76"/>
      <c r="D94" s="76"/>
      <c r="E94" s="76"/>
      <c r="F94" s="76"/>
    </row>
    <row r="96" spans="1:6" ht="39.75" customHeight="1" x14ac:dyDescent="0.2">
      <c r="B96" s="67"/>
      <c r="C96" s="68"/>
      <c r="D96" s="68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C81" sqref="C8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58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59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72" t="s">
        <v>0</v>
      </c>
      <c r="B31" s="72"/>
      <c r="C31" s="72"/>
      <c r="D31" s="72"/>
      <c r="E31" s="72"/>
      <c r="F31" s="7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/>
      <c r="C35" s="71"/>
      <c r="D35" s="71"/>
      <c r="E35" s="38"/>
      <c r="F35" s="31"/>
    </row>
    <row r="36" spans="1:6" ht="14.25" x14ac:dyDescent="0.2">
      <c r="A36" s="31"/>
      <c r="B36" s="71" t="s">
        <v>60</v>
      </c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/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3.5" customHeight="1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71"/>
      <c r="C55" s="71"/>
      <c r="D55" s="71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4.25" x14ac:dyDescent="0.2">
      <c r="A68" s="31"/>
      <c r="B68" s="71"/>
      <c r="C68" s="71"/>
      <c r="D68" s="71"/>
      <c r="E68" s="38"/>
      <c r="F68" s="31"/>
    </row>
    <row r="69" spans="1:6" ht="14.25" x14ac:dyDescent="0.2">
      <c r="A69" s="31"/>
      <c r="B69" s="71"/>
      <c r="C69" s="71"/>
      <c r="D69" s="71"/>
      <c r="E69" s="38"/>
      <c r="F69" s="31"/>
    </row>
    <row r="70" spans="1:6" ht="14.25" x14ac:dyDescent="0.2">
      <c r="A70" s="31"/>
      <c r="B70" s="71"/>
      <c r="C70" s="71"/>
      <c r="D70" s="71"/>
      <c r="E70" s="38"/>
      <c r="F70" s="31"/>
    </row>
    <row r="71" spans="1:6" ht="14.25" x14ac:dyDescent="0.2">
      <c r="A71" s="31"/>
      <c r="B71" s="71"/>
      <c r="C71" s="71"/>
      <c r="D71" s="71"/>
      <c r="E71" s="38"/>
      <c r="F71" s="31"/>
    </row>
    <row r="72" spans="1:6" ht="14.25" x14ac:dyDescent="0.2">
      <c r="A72" s="31"/>
      <c r="B72" s="71"/>
      <c r="C72" s="71"/>
      <c r="D72" s="71"/>
      <c r="E72" s="38"/>
      <c r="F72" s="31"/>
    </row>
    <row r="73" spans="1:6" ht="14.25" x14ac:dyDescent="0.2">
      <c r="A73" s="31"/>
      <c r="B73" s="71"/>
      <c r="C73" s="71"/>
      <c r="D73" s="71"/>
      <c r="E73" s="38"/>
      <c r="F73" s="31"/>
    </row>
    <row r="74" spans="1:6" ht="13.5" customHeight="1" x14ac:dyDescent="0.2">
      <c r="A74" s="31"/>
      <c r="B74" s="71"/>
      <c r="C74" s="71"/>
      <c r="D74" s="71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v>350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30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380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19</v>
      </c>
      <c r="F79" s="31"/>
    </row>
    <row r="80" spans="1:6" ht="13.5" customHeight="1" x14ac:dyDescent="0.2">
      <c r="A80" s="31"/>
      <c r="B80" s="36" t="s">
        <v>5</v>
      </c>
      <c r="C80" s="41">
        <v>9.5000000000000001E-2</v>
      </c>
      <c r="D80" s="36"/>
      <c r="E80" s="46">
        <f>ROUND((E78+E79)*C80,2)</f>
        <v>37.909999999999997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436.90999999999997</v>
      </c>
      <c r="F82" s="31"/>
    </row>
    <row r="83" spans="1:6" ht="15.75" thickTop="1" x14ac:dyDescent="0.2">
      <c r="A83" s="31"/>
      <c r="B83" s="74"/>
      <c r="C83" s="74"/>
      <c r="D83" s="74"/>
      <c r="E83" s="47"/>
      <c r="F83" s="31"/>
    </row>
    <row r="84" spans="1:6" ht="15" x14ac:dyDescent="0.2">
      <c r="A84" s="31"/>
      <c r="B84" s="73" t="s">
        <v>48</v>
      </c>
      <c r="C84" s="73"/>
      <c r="D84" s="73"/>
      <c r="E84" s="47">
        <v>0</v>
      </c>
      <c r="F84" s="31"/>
    </row>
    <row r="85" spans="1:6" ht="15" x14ac:dyDescent="0.2">
      <c r="A85" s="31"/>
      <c r="B85" s="74"/>
      <c r="C85" s="74"/>
      <c r="D85" s="74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436.90999999999997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69"/>
      <c r="C89" s="69"/>
      <c r="D89" s="69"/>
      <c r="E89" s="69"/>
      <c r="F89" s="31"/>
    </row>
    <row r="90" spans="1:6" ht="14.25" x14ac:dyDescent="0.2">
      <c r="A90" s="77" t="s">
        <v>49</v>
      </c>
      <c r="B90" s="77"/>
      <c r="C90" s="77"/>
      <c r="D90" s="77"/>
      <c r="E90" s="77"/>
      <c r="F90" s="77"/>
    </row>
    <row r="91" spans="1:6" ht="14.25" x14ac:dyDescent="0.2">
      <c r="A91" s="75" t="s">
        <v>8</v>
      </c>
      <c r="B91" s="75"/>
      <c r="C91" s="75"/>
      <c r="D91" s="75"/>
      <c r="E91" s="75"/>
      <c r="F91" s="75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70"/>
      <c r="C93" s="70"/>
      <c r="D93" s="70"/>
      <c r="E93" s="70"/>
      <c r="F93" s="31"/>
    </row>
    <row r="94" spans="1:6" ht="15" x14ac:dyDescent="0.2">
      <c r="A94" s="76" t="s">
        <v>9</v>
      </c>
      <c r="B94" s="76"/>
      <c r="C94" s="76"/>
      <c r="D94" s="76"/>
      <c r="E94" s="76"/>
      <c r="F94" s="76"/>
    </row>
    <row r="96" spans="1:6" ht="39.75" customHeight="1" x14ac:dyDescent="0.2">
      <c r="B96" s="67"/>
      <c r="C96" s="68"/>
      <c r="D96" s="68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61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62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72" t="s">
        <v>0</v>
      </c>
      <c r="B31" s="72"/>
      <c r="C31" s="72"/>
      <c r="D31" s="72"/>
      <c r="E31" s="72"/>
      <c r="F31" s="7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/>
      <c r="C35" s="71"/>
      <c r="D35" s="71"/>
      <c r="E35" s="38"/>
      <c r="F35" s="31"/>
    </row>
    <row r="36" spans="1:6" ht="14.25" x14ac:dyDescent="0.2">
      <c r="A36" s="31"/>
      <c r="B36" s="71" t="s">
        <v>63</v>
      </c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/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3.5" customHeight="1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71"/>
      <c r="C55" s="71"/>
      <c r="D55" s="71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4.25" x14ac:dyDescent="0.2">
      <c r="A68" s="31"/>
      <c r="B68" s="71"/>
      <c r="C68" s="71"/>
      <c r="D68" s="71"/>
      <c r="E68" s="38"/>
      <c r="F68" s="31"/>
    </row>
    <row r="69" spans="1:6" ht="14.25" x14ac:dyDescent="0.2">
      <c r="A69" s="31"/>
      <c r="B69" s="71"/>
      <c r="C69" s="71"/>
      <c r="D69" s="71"/>
      <c r="E69" s="38"/>
      <c r="F69" s="31"/>
    </row>
    <row r="70" spans="1:6" ht="14.25" x14ac:dyDescent="0.2">
      <c r="A70" s="31"/>
      <c r="B70" s="71"/>
      <c r="C70" s="71"/>
      <c r="D70" s="71"/>
      <c r="E70" s="38"/>
      <c r="F70" s="31"/>
    </row>
    <row r="71" spans="1:6" ht="14.25" x14ac:dyDescent="0.2">
      <c r="A71" s="31"/>
      <c r="B71" s="71"/>
      <c r="C71" s="71"/>
      <c r="D71" s="71"/>
      <c r="E71" s="38"/>
      <c r="F71" s="31"/>
    </row>
    <row r="72" spans="1:6" ht="14.25" x14ac:dyDescent="0.2">
      <c r="A72" s="31"/>
      <c r="B72" s="71"/>
      <c r="C72" s="71"/>
      <c r="D72" s="71"/>
      <c r="E72" s="38"/>
      <c r="F72" s="31"/>
    </row>
    <row r="73" spans="1:6" ht="14.25" x14ac:dyDescent="0.2">
      <c r="A73" s="31"/>
      <c r="B73" s="71"/>
      <c r="C73" s="71"/>
      <c r="D73" s="71"/>
      <c r="E73" s="38"/>
      <c r="F73" s="31"/>
    </row>
    <row r="74" spans="1:6" ht="13.5" customHeight="1" x14ac:dyDescent="0.2">
      <c r="A74" s="31"/>
      <c r="B74" s="71"/>
      <c r="C74" s="71"/>
      <c r="D74" s="71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3*190</f>
        <v>570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30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600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30</v>
      </c>
      <c r="F79" s="31"/>
    </row>
    <row r="80" spans="1:6" ht="13.5" customHeight="1" x14ac:dyDescent="0.2">
      <c r="A80" s="31"/>
      <c r="B80" s="36" t="s">
        <v>5</v>
      </c>
      <c r="C80" s="41">
        <v>9.5000000000000001E-2</v>
      </c>
      <c r="D80" s="36"/>
      <c r="E80" s="46">
        <f>ROUND((E78+E79)*C80,2)</f>
        <v>59.85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689.85</v>
      </c>
      <c r="F82" s="31"/>
    </row>
    <row r="83" spans="1:6" ht="15.75" thickTop="1" x14ac:dyDescent="0.2">
      <c r="A83" s="31"/>
      <c r="B83" s="74"/>
      <c r="C83" s="74"/>
      <c r="D83" s="74"/>
      <c r="E83" s="47"/>
      <c r="F83" s="31"/>
    </row>
    <row r="84" spans="1:6" ht="15" x14ac:dyDescent="0.2">
      <c r="A84" s="31"/>
      <c r="B84" s="73" t="s">
        <v>48</v>
      </c>
      <c r="C84" s="73"/>
      <c r="D84" s="73"/>
      <c r="E84" s="47">
        <v>0</v>
      </c>
      <c r="F84" s="31"/>
    </row>
    <row r="85" spans="1:6" ht="15" x14ac:dyDescent="0.2">
      <c r="A85" s="31"/>
      <c r="B85" s="74"/>
      <c r="C85" s="74"/>
      <c r="D85" s="74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689.85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69"/>
      <c r="C89" s="69"/>
      <c r="D89" s="69"/>
      <c r="E89" s="69"/>
      <c r="F89" s="31"/>
    </row>
    <row r="90" spans="1:6" ht="14.25" x14ac:dyDescent="0.2">
      <c r="A90" s="77" t="s">
        <v>49</v>
      </c>
      <c r="B90" s="77"/>
      <c r="C90" s="77"/>
      <c r="D90" s="77"/>
      <c r="E90" s="77"/>
      <c r="F90" s="77"/>
    </row>
    <row r="91" spans="1:6" ht="14.25" x14ac:dyDescent="0.2">
      <c r="A91" s="75" t="s">
        <v>8</v>
      </c>
      <c r="B91" s="75"/>
      <c r="C91" s="75"/>
      <c r="D91" s="75"/>
      <c r="E91" s="75"/>
      <c r="F91" s="75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70"/>
      <c r="C93" s="70"/>
      <c r="D93" s="70"/>
      <c r="E93" s="70"/>
      <c r="F93" s="31"/>
    </row>
    <row r="94" spans="1:6" ht="15" x14ac:dyDescent="0.2">
      <c r="A94" s="76" t="s">
        <v>9</v>
      </c>
      <c r="B94" s="76"/>
      <c r="C94" s="76"/>
      <c r="D94" s="76"/>
      <c r="E94" s="76"/>
      <c r="F94" s="76"/>
    </row>
    <row r="96" spans="1:6" ht="39.75" customHeight="1" x14ac:dyDescent="0.2">
      <c r="B96" s="67"/>
      <c r="C96" s="68"/>
      <c r="D96" s="68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65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64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72" t="s">
        <v>0</v>
      </c>
      <c r="B31" s="72"/>
      <c r="C31" s="72"/>
      <c r="D31" s="72"/>
      <c r="E31" s="72"/>
      <c r="F31" s="7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/>
      <c r="C35" s="71"/>
      <c r="D35" s="71"/>
      <c r="E35" s="38"/>
      <c r="F35" s="31"/>
    </row>
    <row r="36" spans="1:6" ht="14.25" x14ac:dyDescent="0.2">
      <c r="A36" s="31"/>
      <c r="B36" s="71" t="s">
        <v>66</v>
      </c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/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3.5" customHeight="1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71"/>
      <c r="C55" s="71"/>
      <c r="D55" s="71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4.25" x14ac:dyDescent="0.2">
      <c r="A68" s="31"/>
      <c r="B68" s="71"/>
      <c r="C68" s="71"/>
      <c r="D68" s="71"/>
      <c r="E68" s="38"/>
      <c r="F68" s="31"/>
    </row>
    <row r="69" spans="1:6" ht="14.25" x14ac:dyDescent="0.2">
      <c r="A69" s="31"/>
      <c r="B69" s="71"/>
      <c r="C69" s="71"/>
      <c r="D69" s="71"/>
      <c r="E69" s="38"/>
      <c r="F69" s="31"/>
    </row>
    <row r="70" spans="1:6" ht="14.25" x14ac:dyDescent="0.2">
      <c r="A70" s="31"/>
      <c r="B70" s="71"/>
      <c r="C70" s="71"/>
      <c r="D70" s="71"/>
      <c r="E70" s="38"/>
      <c r="F70" s="31"/>
    </row>
    <row r="71" spans="1:6" ht="14.25" x14ac:dyDescent="0.2">
      <c r="A71" s="31"/>
      <c r="B71" s="71"/>
      <c r="C71" s="71"/>
      <c r="D71" s="71"/>
      <c r="E71" s="38"/>
      <c r="F71" s="31"/>
    </row>
    <row r="72" spans="1:6" ht="14.25" x14ac:dyDescent="0.2">
      <c r="A72" s="31"/>
      <c r="B72" s="71"/>
      <c r="C72" s="71"/>
      <c r="D72" s="71"/>
      <c r="E72" s="38"/>
      <c r="F72" s="31"/>
    </row>
    <row r="73" spans="1:6" ht="14.25" x14ac:dyDescent="0.2">
      <c r="A73" s="31"/>
      <c r="B73" s="71"/>
      <c r="C73" s="71"/>
      <c r="D73" s="71"/>
      <c r="E73" s="38"/>
      <c r="F73" s="31"/>
    </row>
    <row r="74" spans="1:6" ht="13.5" customHeight="1" x14ac:dyDescent="0.2">
      <c r="A74" s="31"/>
      <c r="B74" s="71"/>
      <c r="C74" s="71"/>
      <c r="D74" s="71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v>450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30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480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24</v>
      </c>
      <c r="F79" s="31"/>
    </row>
    <row r="80" spans="1:6" ht="13.5" customHeight="1" x14ac:dyDescent="0.2">
      <c r="A80" s="31"/>
      <c r="B80" s="36" t="s">
        <v>5</v>
      </c>
      <c r="C80" s="52">
        <v>9.9750000000000005E-2</v>
      </c>
      <c r="D80" s="36"/>
      <c r="E80" s="46">
        <f>ROUND(E78*C80,2)</f>
        <v>47.88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551.88</v>
      </c>
      <c r="F82" s="31"/>
    </row>
    <row r="83" spans="1:6" ht="15.75" thickTop="1" x14ac:dyDescent="0.2">
      <c r="A83" s="31"/>
      <c r="B83" s="74"/>
      <c r="C83" s="74"/>
      <c r="D83" s="74"/>
      <c r="E83" s="47"/>
      <c r="F83" s="31"/>
    </row>
    <row r="84" spans="1:6" ht="15" x14ac:dyDescent="0.2">
      <c r="A84" s="31"/>
      <c r="B84" s="73" t="s">
        <v>48</v>
      </c>
      <c r="C84" s="73"/>
      <c r="D84" s="73"/>
      <c r="E84" s="47">
        <v>0</v>
      </c>
      <c r="F84" s="31"/>
    </row>
    <row r="85" spans="1:6" ht="15" x14ac:dyDescent="0.2">
      <c r="A85" s="31"/>
      <c r="B85" s="74"/>
      <c r="C85" s="74"/>
      <c r="D85" s="74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551.88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69"/>
      <c r="C89" s="69"/>
      <c r="D89" s="69"/>
      <c r="E89" s="69"/>
      <c r="F89" s="31"/>
    </row>
    <row r="90" spans="1:6" ht="14.25" x14ac:dyDescent="0.2">
      <c r="A90" s="77" t="s">
        <v>49</v>
      </c>
      <c r="B90" s="77"/>
      <c r="C90" s="77"/>
      <c r="D90" s="77"/>
      <c r="E90" s="77"/>
      <c r="F90" s="77"/>
    </row>
    <row r="91" spans="1:6" ht="14.25" x14ac:dyDescent="0.2">
      <c r="A91" s="75" t="s">
        <v>8</v>
      </c>
      <c r="B91" s="75"/>
      <c r="C91" s="75"/>
      <c r="D91" s="75"/>
      <c r="E91" s="75"/>
      <c r="F91" s="75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70"/>
      <c r="C93" s="70"/>
      <c r="D93" s="70"/>
      <c r="E93" s="70"/>
      <c r="F93" s="31"/>
    </row>
    <row r="94" spans="1:6" ht="15" x14ac:dyDescent="0.2">
      <c r="A94" s="76" t="s">
        <v>9</v>
      </c>
      <c r="B94" s="76"/>
      <c r="C94" s="76"/>
      <c r="D94" s="76"/>
      <c r="E94" s="76"/>
      <c r="F94" s="76"/>
    </row>
    <row r="96" spans="1:6" ht="39.75" customHeight="1" x14ac:dyDescent="0.2">
      <c r="B96" s="67"/>
      <c r="C96" s="68"/>
      <c r="D96" s="68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topLeftCell="A7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69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70</v>
      </c>
      <c r="E29" s="37" t="s">
        <v>67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72"/>
      <c r="B31" s="72"/>
      <c r="C31" s="72"/>
      <c r="D31" s="72"/>
      <c r="E31" s="72"/>
      <c r="F31" s="7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71</v>
      </c>
      <c r="C33" s="32"/>
      <c r="D33" s="32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/>
      <c r="C35" s="71"/>
      <c r="D35" s="71"/>
      <c r="E35" s="38"/>
      <c r="F35" s="31"/>
    </row>
    <row r="36" spans="1:6" ht="14.25" x14ac:dyDescent="0.2">
      <c r="A36" s="31"/>
      <c r="B36" s="71" t="s">
        <v>68</v>
      </c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/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3.5" customHeight="1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71"/>
      <c r="C55" s="71"/>
      <c r="D55" s="71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4.25" x14ac:dyDescent="0.2">
      <c r="A68" s="31"/>
      <c r="B68" s="71"/>
      <c r="C68" s="71"/>
      <c r="D68" s="71"/>
      <c r="E68" s="38"/>
      <c r="F68" s="31"/>
    </row>
    <row r="69" spans="1:6" ht="14.25" x14ac:dyDescent="0.2">
      <c r="A69" s="31"/>
      <c r="B69" s="71"/>
      <c r="C69" s="71"/>
      <c r="D69" s="71"/>
      <c r="E69" s="38"/>
      <c r="F69" s="31"/>
    </row>
    <row r="70" spans="1:6" ht="14.25" x14ac:dyDescent="0.2">
      <c r="A70" s="31"/>
      <c r="B70" s="71"/>
      <c r="C70" s="71"/>
      <c r="D70" s="71"/>
      <c r="E70" s="38"/>
      <c r="F70" s="31"/>
    </row>
    <row r="71" spans="1:6" ht="14.25" x14ac:dyDescent="0.2">
      <c r="A71" s="31"/>
      <c r="B71" s="71"/>
      <c r="C71" s="71"/>
      <c r="D71" s="71"/>
      <c r="E71" s="38"/>
      <c r="F71" s="31"/>
    </row>
    <row r="72" spans="1:6" ht="14.25" x14ac:dyDescent="0.2">
      <c r="A72" s="31"/>
      <c r="B72" s="71"/>
      <c r="C72" s="71"/>
      <c r="D72" s="71"/>
      <c r="E72" s="38"/>
      <c r="F72" s="31"/>
    </row>
    <row r="73" spans="1:6" ht="14.25" x14ac:dyDescent="0.2">
      <c r="A73" s="31"/>
      <c r="B73" s="71"/>
      <c r="C73" s="71"/>
      <c r="D73" s="71"/>
      <c r="E73" s="38"/>
      <c r="F73" s="31"/>
    </row>
    <row r="74" spans="1:6" ht="13.5" customHeight="1" x14ac:dyDescent="0.2">
      <c r="A74" s="31"/>
      <c r="B74" s="71"/>
      <c r="C74" s="71"/>
      <c r="D74" s="71"/>
      <c r="E74" s="38"/>
      <c r="F74" s="31"/>
    </row>
    <row r="75" spans="1:6" ht="13.5" customHeight="1" x14ac:dyDescent="0.2">
      <c r="A75" s="31"/>
      <c r="B75" s="35" t="s">
        <v>72</v>
      </c>
      <c r="C75" s="36"/>
      <c r="D75" s="36"/>
      <c r="E75" s="39">
        <v>450</v>
      </c>
      <c r="F75" s="31"/>
    </row>
    <row r="76" spans="1:6" ht="13.5" customHeight="1" x14ac:dyDescent="0.2">
      <c r="A76" s="31"/>
      <c r="B76" s="44" t="s">
        <v>73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74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450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22.5</v>
      </c>
      <c r="F79" s="31"/>
    </row>
    <row r="80" spans="1:6" ht="13.5" customHeight="1" x14ac:dyDescent="0.2">
      <c r="A80" s="31"/>
      <c r="B80" s="36" t="s">
        <v>5</v>
      </c>
      <c r="C80" s="52">
        <v>9.9750000000000005E-2</v>
      </c>
      <c r="D80" s="36"/>
      <c r="E80" s="46">
        <f>ROUND(E78*C80,2)</f>
        <v>44.89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517.39</v>
      </c>
      <c r="F82" s="31"/>
    </row>
    <row r="83" spans="1:6" ht="15.75" thickTop="1" x14ac:dyDescent="0.2">
      <c r="A83" s="31"/>
      <c r="B83" s="74"/>
      <c r="C83" s="74"/>
      <c r="D83" s="74"/>
      <c r="E83" s="47"/>
      <c r="F83" s="31"/>
    </row>
    <row r="84" spans="1:6" ht="15" x14ac:dyDescent="0.2">
      <c r="A84" s="31"/>
      <c r="B84" s="73" t="s">
        <v>48</v>
      </c>
      <c r="C84" s="73"/>
      <c r="D84" s="73"/>
      <c r="E84" s="47">
        <v>0</v>
      </c>
      <c r="F84" s="31"/>
    </row>
    <row r="85" spans="1:6" ht="15" x14ac:dyDescent="0.2">
      <c r="A85" s="31"/>
      <c r="B85" s="74"/>
      <c r="C85" s="74"/>
      <c r="D85" s="74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517.39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69"/>
      <c r="C89" s="69"/>
      <c r="D89" s="69"/>
      <c r="E89" s="69"/>
      <c r="F89" s="31"/>
    </row>
    <row r="90" spans="1:6" ht="14.25" x14ac:dyDescent="0.2">
      <c r="A90" s="77" t="s">
        <v>49</v>
      </c>
      <c r="B90" s="77"/>
      <c r="C90" s="77"/>
      <c r="D90" s="77"/>
      <c r="E90" s="77"/>
      <c r="F90" s="77"/>
    </row>
    <row r="91" spans="1:6" ht="14.25" x14ac:dyDescent="0.2">
      <c r="A91" s="75" t="s">
        <v>8</v>
      </c>
      <c r="B91" s="75"/>
      <c r="C91" s="75"/>
      <c r="D91" s="75"/>
      <c r="E91" s="75"/>
      <c r="F91" s="75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70"/>
      <c r="C93" s="70"/>
      <c r="D93" s="70"/>
      <c r="E93" s="70"/>
      <c r="F93" s="31"/>
    </row>
    <row r="94" spans="1:6" ht="15" x14ac:dyDescent="0.2">
      <c r="A94" s="76" t="s">
        <v>9</v>
      </c>
      <c r="B94" s="76"/>
      <c r="C94" s="76"/>
      <c r="D94" s="76"/>
      <c r="E94" s="76"/>
      <c r="F94" s="76"/>
    </row>
    <row r="96" spans="1:6" ht="39.75" customHeight="1" x14ac:dyDescent="0.2">
      <c r="B96" s="67"/>
      <c r="C96" s="68"/>
      <c r="D96" s="68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77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33.75" customHeight="1" x14ac:dyDescent="0.2">
      <c r="A26" s="22"/>
      <c r="B26" s="54" t="s">
        <v>78</v>
      </c>
      <c r="C26" s="31"/>
      <c r="D26" s="31"/>
      <c r="E26" s="31"/>
      <c r="F26" s="31"/>
    </row>
    <row r="27" spans="1:6" x14ac:dyDescent="0.2">
      <c r="A27" s="23"/>
      <c r="B27" s="31"/>
      <c r="C27" s="33"/>
      <c r="D27" s="33"/>
      <c r="E27" s="34"/>
      <c r="F27" s="31"/>
    </row>
    <row r="28" spans="1:6" ht="15" x14ac:dyDescent="0.2">
      <c r="A28" s="22"/>
      <c r="B28" s="33"/>
      <c r="C28" s="33"/>
      <c r="D28" s="37" t="s">
        <v>41</v>
      </c>
      <c r="E28" s="37" t="s">
        <v>81</v>
      </c>
      <c r="F28" s="31"/>
    </row>
    <row r="29" spans="1:6" ht="13.5" thickBot="1" x14ac:dyDescent="0.25">
      <c r="A29" s="24"/>
      <c r="B29" s="24"/>
      <c r="C29" s="24"/>
      <c r="D29" s="24"/>
      <c r="E29" s="24"/>
      <c r="F29" s="30"/>
    </row>
    <row r="30" spans="1:6" s="51" customFormat="1" ht="21.75" customHeight="1" x14ac:dyDescent="0.2">
      <c r="A30" s="72" t="s">
        <v>0</v>
      </c>
      <c r="B30" s="72"/>
      <c r="C30" s="72"/>
      <c r="D30" s="72"/>
      <c r="E30" s="72"/>
      <c r="F30" s="72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31"/>
      <c r="B32" s="32" t="s">
        <v>7</v>
      </c>
      <c r="C32" s="32"/>
      <c r="D32" s="32"/>
      <c r="E32" s="38"/>
      <c r="F32" s="31"/>
    </row>
    <row r="33" spans="1:6" ht="14.25" x14ac:dyDescent="0.2">
      <c r="A33" s="31"/>
      <c r="B33" s="71"/>
      <c r="C33" s="71"/>
      <c r="D33" s="71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 t="s">
        <v>79</v>
      </c>
      <c r="C35" s="71"/>
      <c r="D35" s="71"/>
      <c r="E35" s="38"/>
      <c r="F35" s="31"/>
    </row>
    <row r="36" spans="1:6" ht="14.25" x14ac:dyDescent="0.2">
      <c r="A36" s="31"/>
      <c r="B36" s="71"/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 t="s">
        <v>80</v>
      </c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4.25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53"/>
      <c r="C55" s="53"/>
      <c r="D55" s="53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3.5" customHeight="1" x14ac:dyDescent="0.2">
      <c r="A68" s="31"/>
      <c r="B68" s="71"/>
      <c r="C68" s="71"/>
      <c r="D68" s="71"/>
      <c r="E68" s="38"/>
      <c r="F68" s="31"/>
    </row>
    <row r="69" spans="1:6" ht="13.5" customHeight="1" x14ac:dyDescent="0.2">
      <c r="A69" s="31"/>
      <c r="B69" s="35" t="s">
        <v>45</v>
      </c>
      <c r="C69" s="36"/>
      <c r="D69" s="36"/>
      <c r="E69" s="39">
        <f>2.5*230</f>
        <v>575</v>
      </c>
      <c r="F69" s="31"/>
    </row>
    <row r="70" spans="1:6" ht="13.5" customHeight="1" x14ac:dyDescent="0.2">
      <c r="A70" s="31"/>
      <c r="B70" s="44" t="s">
        <v>42</v>
      </c>
      <c r="C70" s="36"/>
      <c r="D70" s="36"/>
      <c r="E70" s="40">
        <v>0</v>
      </c>
      <c r="F70" s="31"/>
    </row>
    <row r="71" spans="1:6" ht="13.5" customHeight="1" x14ac:dyDescent="0.2">
      <c r="A71" s="31"/>
      <c r="B71" s="44" t="s">
        <v>43</v>
      </c>
      <c r="C71" s="36"/>
      <c r="D71" s="36"/>
      <c r="E71" s="40">
        <v>0</v>
      </c>
      <c r="F71" s="31"/>
    </row>
    <row r="72" spans="1:6" ht="13.5" customHeight="1" x14ac:dyDescent="0.2">
      <c r="A72" s="31"/>
      <c r="B72" s="35" t="s">
        <v>44</v>
      </c>
      <c r="C72" s="36"/>
      <c r="D72" s="36"/>
      <c r="E72" s="39">
        <f>SUM(E69:E71)</f>
        <v>575</v>
      </c>
      <c r="F72" s="31"/>
    </row>
    <row r="73" spans="1:6" ht="13.5" customHeight="1" x14ac:dyDescent="0.2">
      <c r="A73" s="31"/>
      <c r="B73" s="36" t="s">
        <v>6</v>
      </c>
      <c r="C73" s="41">
        <v>0.05</v>
      </c>
      <c r="D73" s="36"/>
      <c r="E73" s="45">
        <f>ROUND(E72*C73,2)</f>
        <v>28.75</v>
      </c>
      <c r="F73" s="31"/>
    </row>
    <row r="74" spans="1:6" ht="13.5" customHeight="1" x14ac:dyDescent="0.2">
      <c r="A74" s="31"/>
      <c r="B74" s="36" t="s">
        <v>5</v>
      </c>
      <c r="C74" s="52">
        <v>9.9750000000000005E-2</v>
      </c>
      <c r="D74" s="36"/>
      <c r="E74" s="46">
        <f>ROUND(E72*C74,2)</f>
        <v>57.36</v>
      </c>
      <c r="F74" s="31"/>
    </row>
    <row r="75" spans="1:6" ht="13.5" customHeight="1" x14ac:dyDescent="0.2">
      <c r="A75" s="31"/>
      <c r="B75" s="36"/>
      <c r="C75" s="36"/>
      <c r="D75" s="36"/>
      <c r="E75" s="42"/>
      <c r="F75" s="31"/>
    </row>
    <row r="76" spans="1:6" ht="16.5" customHeight="1" thickBot="1" x14ac:dyDescent="0.25">
      <c r="A76" s="31"/>
      <c r="B76" s="35" t="s">
        <v>46</v>
      </c>
      <c r="C76" s="36"/>
      <c r="D76" s="36"/>
      <c r="E76" s="43">
        <f>SUM(E72:E74)</f>
        <v>661.11</v>
      </c>
      <c r="F76" s="31"/>
    </row>
    <row r="77" spans="1:6" ht="15.75" thickTop="1" x14ac:dyDescent="0.2">
      <c r="A77" s="31"/>
      <c r="B77" s="74"/>
      <c r="C77" s="74"/>
      <c r="D77" s="74"/>
      <c r="E77" s="47"/>
      <c r="F77" s="31"/>
    </row>
    <row r="78" spans="1:6" ht="15" x14ac:dyDescent="0.2">
      <c r="A78" s="31"/>
      <c r="B78" s="73" t="s">
        <v>48</v>
      </c>
      <c r="C78" s="73"/>
      <c r="D78" s="73"/>
      <c r="E78" s="47">
        <v>0</v>
      </c>
      <c r="F78" s="31"/>
    </row>
    <row r="79" spans="1:6" ht="15" x14ac:dyDescent="0.2">
      <c r="A79" s="31"/>
      <c r="B79" s="74"/>
      <c r="C79" s="74"/>
      <c r="D79" s="74"/>
      <c r="E79" s="47"/>
      <c r="F79" s="31"/>
    </row>
    <row r="80" spans="1:6" ht="19.5" customHeight="1" x14ac:dyDescent="0.2">
      <c r="A80" s="31"/>
      <c r="B80" s="48" t="s">
        <v>47</v>
      </c>
      <c r="C80" s="49"/>
      <c r="D80" s="49"/>
      <c r="E80" s="50">
        <f>E76-E78</f>
        <v>661.11</v>
      </c>
      <c r="F80" s="31"/>
    </row>
    <row r="81" spans="1:6" ht="13.5" customHeight="1" x14ac:dyDescent="0.2">
      <c r="A81" s="31"/>
      <c r="B81" s="31"/>
      <c r="C81" s="31"/>
      <c r="D81" s="31"/>
      <c r="E81" s="31"/>
      <c r="F81" s="31"/>
    </row>
    <row r="82" spans="1:6" x14ac:dyDescent="0.2">
      <c r="A82" s="31"/>
      <c r="B82" s="31"/>
      <c r="C82" s="31"/>
      <c r="D82" s="31"/>
      <c r="E82" s="31"/>
      <c r="F82" s="31"/>
    </row>
    <row r="83" spans="1:6" x14ac:dyDescent="0.2">
      <c r="A83" s="31"/>
      <c r="B83" s="69"/>
      <c r="C83" s="69"/>
      <c r="D83" s="69"/>
      <c r="E83" s="69"/>
      <c r="F83" s="31"/>
    </row>
    <row r="84" spans="1:6" ht="14.25" x14ac:dyDescent="0.2">
      <c r="A84" s="77" t="s">
        <v>75</v>
      </c>
      <c r="B84" s="77"/>
      <c r="C84" s="77"/>
      <c r="D84" s="77"/>
      <c r="E84" s="77"/>
      <c r="F84" s="77"/>
    </row>
    <row r="85" spans="1:6" ht="14.25" x14ac:dyDescent="0.2">
      <c r="A85" s="75" t="s">
        <v>76</v>
      </c>
      <c r="B85" s="75"/>
      <c r="C85" s="75"/>
      <c r="D85" s="75"/>
      <c r="E85" s="75"/>
      <c r="F85" s="75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70"/>
      <c r="C87" s="70"/>
      <c r="D87" s="70"/>
      <c r="E87" s="70"/>
      <c r="F87" s="31"/>
    </row>
    <row r="88" spans="1:6" ht="15" x14ac:dyDescent="0.2">
      <c r="A88" s="76" t="s">
        <v>9</v>
      </c>
      <c r="B88" s="76"/>
      <c r="C88" s="76"/>
      <c r="D88" s="76"/>
      <c r="E88" s="76"/>
      <c r="F88" s="76"/>
    </row>
    <row r="90" spans="1:6" ht="39.75" customHeight="1" x14ac:dyDescent="0.2">
      <c r="B90" s="67"/>
      <c r="C90" s="68"/>
      <c r="D90" s="68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82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33.75" customHeight="1" x14ac:dyDescent="0.2">
      <c r="A26" s="22"/>
      <c r="B26" s="54" t="s">
        <v>78</v>
      </c>
      <c r="C26" s="31"/>
      <c r="D26" s="31"/>
      <c r="E26" s="31"/>
      <c r="F26" s="31"/>
    </row>
    <row r="27" spans="1:6" x14ac:dyDescent="0.2">
      <c r="A27" s="23"/>
      <c r="B27" s="31"/>
      <c r="C27" s="33"/>
      <c r="D27" s="33"/>
      <c r="E27" s="34"/>
      <c r="F27" s="31"/>
    </row>
    <row r="28" spans="1:6" ht="15" x14ac:dyDescent="0.2">
      <c r="A28" s="22"/>
      <c r="B28" s="33"/>
      <c r="C28" s="33"/>
      <c r="D28" s="37" t="s">
        <v>41</v>
      </c>
      <c r="E28" s="37" t="s">
        <v>83</v>
      </c>
      <c r="F28" s="31"/>
    </row>
    <row r="29" spans="1:6" ht="13.5" thickBot="1" x14ac:dyDescent="0.25">
      <c r="A29" s="24"/>
      <c r="B29" s="24"/>
      <c r="C29" s="24"/>
      <c r="D29" s="24"/>
      <c r="E29" s="24"/>
      <c r="F29" s="30"/>
    </row>
    <row r="30" spans="1:6" s="51" customFormat="1" ht="21.75" customHeight="1" x14ac:dyDescent="0.2">
      <c r="A30" s="72" t="s">
        <v>0</v>
      </c>
      <c r="B30" s="72"/>
      <c r="C30" s="72"/>
      <c r="D30" s="72"/>
      <c r="E30" s="72"/>
      <c r="F30" s="72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31"/>
      <c r="B32" s="32" t="s">
        <v>7</v>
      </c>
      <c r="C32" s="32"/>
      <c r="D32" s="32"/>
      <c r="E32" s="38"/>
      <c r="F32" s="31"/>
    </row>
    <row r="33" spans="1:6" ht="14.25" x14ac:dyDescent="0.2">
      <c r="A33" s="31"/>
      <c r="B33" s="71"/>
      <c r="C33" s="71"/>
      <c r="D33" s="71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 t="s">
        <v>84</v>
      </c>
      <c r="C35" s="71"/>
      <c r="D35" s="71"/>
      <c r="E35" s="38"/>
      <c r="F35" s="31"/>
    </row>
    <row r="36" spans="1:6" ht="14.25" x14ac:dyDescent="0.2">
      <c r="A36" s="31"/>
      <c r="B36" s="71"/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 t="s">
        <v>85</v>
      </c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4.25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55"/>
      <c r="C55" s="55"/>
      <c r="D55" s="55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3.5" customHeight="1" x14ac:dyDescent="0.2">
      <c r="A68" s="31"/>
      <c r="B68" s="71"/>
      <c r="C68" s="71"/>
      <c r="D68" s="71"/>
      <c r="E68" s="38"/>
      <c r="F68" s="31"/>
    </row>
    <row r="69" spans="1:6" ht="13.5" customHeight="1" x14ac:dyDescent="0.2">
      <c r="A69" s="31"/>
      <c r="B69" s="35" t="s">
        <v>45</v>
      </c>
      <c r="C69" s="36"/>
      <c r="D69" s="36"/>
      <c r="E69" s="39">
        <f>3*230</f>
        <v>690</v>
      </c>
      <c r="F69" s="31"/>
    </row>
    <row r="70" spans="1:6" ht="13.5" customHeight="1" x14ac:dyDescent="0.2">
      <c r="A70" s="31"/>
      <c r="B70" s="44" t="s">
        <v>42</v>
      </c>
      <c r="C70" s="36"/>
      <c r="D70" s="36"/>
      <c r="E70" s="40">
        <v>0</v>
      </c>
      <c r="F70" s="31"/>
    </row>
    <row r="71" spans="1:6" ht="13.5" customHeight="1" x14ac:dyDescent="0.2">
      <c r="A71" s="31"/>
      <c r="B71" s="44" t="s">
        <v>86</v>
      </c>
      <c r="C71" s="36"/>
      <c r="D71" s="36"/>
      <c r="E71" s="40">
        <v>30</v>
      </c>
      <c r="F71" s="31"/>
    </row>
    <row r="72" spans="1:6" ht="13.5" customHeight="1" x14ac:dyDescent="0.2">
      <c r="A72" s="31"/>
      <c r="B72" s="35" t="s">
        <v>44</v>
      </c>
      <c r="C72" s="36"/>
      <c r="D72" s="36"/>
      <c r="E72" s="39">
        <f>SUM(E69:E71)</f>
        <v>720</v>
      </c>
      <c r="F72" s="31"/>
    </row>
    <row r="73" spans="1:6" ht="13.5" customHeight="1" x14ac:dyDescent="0.2">
      <c r="A73" s="31"/>
      <c r="B73" s="36" t="s">
        <v>6</v>
      </c>
      <c r="C73" s="41">
        <v>0.05</v>
      </c>
      <c r="D73" s="36"/>
      <c r="E73" s="45">
        <f>ROUND(E72*C73,2)</f>
        <v>36</v>
      </c>
      <c r="F73" s="31"/>
    </row>
    <row r="74" spans="1:6" ht="13.5" customHeight="1" x14ac:dyDescent="0.2">
      <c r="A74" s="31"/>
      <c r="B74" s="36" t="s">
        <v>5</v>
      </c>
      <c r="C74" s="52">
        <v>9.9750000000000005E-2</v>
      </c>
      <c r="D74" s="36"/>
      <c r="E74" s="46">
        <f>ROUND(E72*C74,2)</f>
        <v>71.819999999999993</v>
      </c>
      <c r="F74" s="31"/>
    </row>
    <row r="75" spans="1:6" ht="13.5" customHeight="1" x14ac:dyDescent="0.2">
      <c r="A75" s="31"/>
      <c r="B75" s="36"/>
      <c r="C75" s="36"/>
      <c r="D75" s="36"/>
      <c r="E75" s="42"/>
      <c r="F75" s="31"/>
    </row>
    <row r="76" spans="1:6" ht="16.5" customHeight="1" thickBot="1" x14ac:dyDescent="0.25">
      <c r="A76" s="31"/>
      <c r="B76" s="35" t="s">
        <v>46</v>
      </c>
      <c r="C76" s="36"/>
      <c r="D76" s="36"/>
      <c r="E76" s="43">
        <f>SUM(E72:E74)</f>
        <v>827.81999999999994</v>
      </c>
      <c r="F76" s="31"/>
    </row>
    <row r="77" spans="1:6" ht="15.75" thickTop="1" x14ac:dyDescent="0.2">
      <c r="A77" s="31"/>
      <c r="B77" s="74"/>
      <c r="C77" s="74"/>
      <c r="D77" s="74"/>
      <c r="E77" s="47"/>
      <c r="F77" s="31"/>
    </row>
    <row r="78" spans="1:6" ht="15" x14ac:dyDescent="0.2">
      <c r="A78" s="31"/>
      <c r="B78" s="73" t="s">
        <v>48</v>
      </c>
      <c r="C78" s="73"/>
      <c r="D78" s="73"/>
      <c r="E78" s="47">
        <v>0</v>
      </c>
      <c r="F78" s="31"/>
    </row>
    <row r="79" spans="1:6" ht="15" x14ac:dyDescent="0.2">
      <c r="A79" s="31"/>
      <c r="B79" s="74"/>
      <c r="C79" s="74"/>
      <c r="D79" s="74"/>
      <c r="E79" s="47"/>
      <c r="F79" s="31"/>
    </row>
    <row r="80" spans="1:6" ht="19.5" customHeight="1" x14ac:dyDescent="0.2">
      <c r="A80" s="31"/>
      <c r="B80" s="48" t="s">
        <v>47</v>
      </c>
      <c r="C80" s="49"/>
      <c r="D80" s="49"/>
      <c r="E80" s="50">
        <f>E76-E78</f>
        <v>827.81999999999994</v>
      </c>
      <c r="F80" s="31"/>
    </row>
    <row r="81" spans="1:6" ht="13.5" customHeight="1" x14ac:dyDescent="0.2">
      <c r="A81" s="31"/>
      <c r="B81" s="31"/>
      <c r="C81" s="31"/>
      <c r="D81" s="31"/>
      <c r="E81" s="31"/>
      <c r="F81" s="31"/>
    </row>
    <row r="82" spans="1:6" x14ac:dyDescent="0.2">
      <c r="A82" s="31"/>
      <c r="B82" s="31"/>
      <c r="C82" s="31"/>
      <c r="D82" s="31"/>
      <c r="E82" s="31"/>
      <c r="F82" s="31"/>
    </row>
    <row r="83" spans="1:6" x14ac:dyDescent="0.2">
      <c r="A83" s="31"/>
      <c r="B83" s="69"/>
      <c r="C83" s="69"/>
      <c r="D83" s="69"/>
      <c r="E83" s="69"/>
      <c r="F83" s="31"/>
    </row>
    <row r="84" spans="1:6" ht="14.25" x14ac:dyDescent="0.2">
      <c r="A84" s="77" t="s">
        <v>75</v>
      </c>
      <c r="B84" s="77"/>
      <c r="C84" s="77"/>
      <c r="D84" s="77"/>
      <c r="E84" s="77"/>
      <c r="F84" s="77"/>
    </row>
    <row r="85" spans="1:6" ht="14.25" x14ac:dyDescent="0.2">
      <c r="A85" s="75" t="s">
        <v>76</v>
      </c>
      <c r="B85" s="75"/>
      <c r="C85" s="75"/>
      <c r="D85" s="75"/>
      <c r="E85" s="75"/>
      <c r="F85" s="75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70"/>
      <c r="C87" s="70"/>
      <c r="D87" s="70"/>
      <c r="E87" s="70"/>
      <c r="F87" s="31"/>
    </row>
    <row r="88" spans="1:6" ht="15" x14ac:dyDescent="0.2">
      <c r="A88" s="76" t="s">
        <v>9</v>
      </c>
      <c r="B88" s="76"/>
      <c r="C88" s="76"/>
      <c r="D88" s="76"/>
      <c r="E88" s="76"/>
      <c r="F88" s="76"/>
    </row>
    <row r="90" spans="1:6" ht="39.75" customHeight="1" x14ac:dyDescent="0.2">
      <c r="B90" s="67"/>
      <c r="C90" s="68"/>
      <c r="D90" s="68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87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33.75" customHeight="1" x14ac:dyDescent="0.2">
      <c r="A26" s="22"/>
      <c r="B26" s="54" t="s">
        <v>78</v>
      </c>
      <c r="C26" s="31"/>
      <c r="D26" s="31"/>
      <c r="E26" s="31"/>
      <c r="F26" s="31"/>
    </row>
    <row r="27" spans="1:6" x14ac:dyDescent="0.2">
      <c r="A27" s="23"/>
      <c r="B27" s="31"/>
      <c r="C27" s="33"/>
      <c r="D27" s="33"/>
      <c r="E27" s="34"/>
      <c r="F27" s="31"/>
    </row>
    <row r="28" spans="1:6" ht="15" x14ac:dyDescent="0.2">
      <c r="A28" s="22"/>
      <c r="B28" s="33"/>
      <c r="C28" s="33"/>
      <c r="D28" s="37" t="s">
        <v>41</v>
      </c>
      <c r="E28" s="37" t="s">
        <v>90</v>
      </c>
      <c r="F28" s="31"/>
    </row>
    <row r="29" spans="1:6" ht="13.5" thickBot="1" x14ac:dyDescent="0.25">
      <c r="A29" s="24"/>
      <c r="B29" s="24"/>
      <c r="C29" s="24"/>
      <c r="D29" s="24"/>
      <c r="E29" s="24"/>
      <c r="F29" s="30"/>
    </row>
    <row r="30" spans="1:6" s="51" customFormat="1" ht="21.75" customHeight="1" x14ac:dyDescent="0.2">
      <c r="A30" s="72" t="s">
        <v>0</v>
      </c>
      <c r="B30" s="72"/>
      <c r="C30" s="72"/>
      <c r="D30" s="72"/>
      <c r="E30" s="72"/>
      <c r="F30" s="72"/>
    </row>
    <row r="31" spans="1:6" x14ac:dyDescent="0.2">
      <c r="A31" s="22"/>
      <c r="B31" s="23"/>
      <c r="C31" s="22"/>
      <c r="D31" s="22"/>
      <c r="E31" s="22"/>
    </row>
    <row r="32" spans="1:6" ht="14.25" x14ac:dyDescent="0.2">
      <c r="A32" s="31"/>
      <c r="B32" s="32" t="s">
        <v>7</v>
      </c>
      <c r="C32" s="32"/>
      <c r="D32" s="32"/>
      <c r="E32" s="38"/>
      <c r="F32" s="31"/>
    </row>
    <row r="33" spans="1:6" ht="14.25" x14ac:dyDescent="0.2">
      <c r="A33" s="31"/>
      <c r="B33" s="71"/>
      <c r="C33" s="71"/>
      <c r="D33" s="71"/>
      <c r="E33" s="38"/>
      <c r="F33" s="31"/>
    </row>
    <row r="34" spans="1:6" ht="14.25" x14ac:dyDescent="0.2">
      <c r="A34" s="31"/>
      <c r="B34" s="71"/>
      <c r="C34" s="71"/>
      <c r="D34" s="71"/>
      <c r="E34" s="38"/>
      <c r="F34" s="31"/>
    </row>
    <row r="35" spans="1:6" ht="14.25" x14ac:dyDescent="0.2">
      <c r="A35" s="31"/>
      <c r="B35" s="71" t="s">
        <v>88</v>
      </c>
      <c r="C35" s="71"/>
      <c r="D35" s="71"/>
      <c r="E35" s="38"/>
      <c r="F35" s="31"/>
    </row>
    <row r="36" spans="1:6" ht="14.25" x14ac:dyDescent="0.2">
      <c r="A36" s="31"/>
      <c r="B36" s="71"/>
      <c r="C36" s="71"/>
      <c r="D36" s="71"/>
      <c r="E36" s="38"/>
      <c r="F36" s="31"/>
    </row>
    <row r="37" spans="1:6" ht="14.25" x14ac:dyDescent="0.2">
      <c r="A37" s="31"/>
      <c r="B37" s="71"/>
      <c r="C37" s="71"/>
      <c r="D37" s="71"/>
      <c r="E37" s="38"/>
      <c r="F37" s="31"/>
    </row>
    <row r="38" spans="1:6" ht="14.25" x14ac:dyDescent="0.2">
      <c r="A38" s="31"/>
      <c r="B38" s="71" t="s">
        <v>89</v>
      </c>
      <c r="C38" s="71"/>
      <c r="D38" s="71"/>
      <c r="E38" s="38"/>
      <c r="F38" s="31"/>
    </row>
    <row r="39" spans="1:6" ht="14.25" x14ac:dyDescent="0.2">
      <c r="A39" s="31"/>
      <c r="B39" s="71"/>
      <c r="C39" s="71"/>
      <c r="D39" s="71"/>
      <c r="E39" s="38"/>
      <c r="F39" s="31"/>
    </row>
    <row r="40" spans="1:6" ht="14.25" x14ac:dyDescent="0.2">
      <c r="A40" s="31"/>
      <c r="B40" s="71"/>
      <c r="C40" s="71"/>
      <c r="D40" s="71"/>
      <c r="E40" s="38"/>
      <c r="F40" s="31"/>
    </row>
    <row r="41" spans="1:6" ht="14.25" x14ac:dyDescent="0.2">
      <c r="A41" s="31"/>
      <c r="B41" s="71"/>
      <c r="C41" s="71"/>
      <c r="D41" s="71"/>
      <c r="E41" s="38"/>
      <c r="F41" s="31"/>
    </row>
    <row r="42" spans="1:6" ht="14.25" x14ac:dyDescent="0.2">
      <c r="A42" s="31"/>
      <c r="B42" s="71"/>
      <c r="C42" s="71"/>
      <c r="D42" s="71"/>
      <c r="E42" s="38"/>
      <c r="F42" s="31"/>
    </row>
    <row r="43" spans="1:6" ht="14.25" x14ac:dyDescent="0.2">
      <c r="A43" s="31"/>
      <c r="B43" s="71"/>
      <c r="C43" s="71"/>
      <c r="D43" s="71"/>
      <c r="E43" s="38"/>
      <c r="F43" s="31"/>
    </row>
    <row r="44" spans="1:6" ht="14.25" x14ac:dyDescent="0.2">
      <c r="A44" s="31"/>
      <c r="B44" s="71"/>
      <c r="C44" s="71"/>
      <c r="D44" s="71"/>
      <c r="E44" s="38"/>
      <c r="F44" s="31"/>
    </row>
    <row r="45" spans="1:6" ht="14.25" x14ac:dyDescent="0.2">
      <c r="A45" s="31"/>
      <c r="B45" s="71"/>
      <c r="C45" s="71"/>
      <c r="D45" s="71"/>
      <c r="E45" s="38"/>
      <c r="F45" s="31"/>
    </row>
    <row r="46" spans="1:6" ht="14.25" x14ac:dyDescent="0.2">
      <c r="A46" s="31"/>
      <c r="B46" s="71"/>
      <c r="C46" s="71"/>
      <c r="D46" s="71"/>
      <c r="E46" s="38"/>
      <c r="F46" s="31"/>
    </row>
    <row r="47" spans="1:6" ht="14.25" x14ac:dyDescent="0.2">
      <c r="A47" s="31"/>
      <c r="B47" s="71"/>
      <c r="C47" s="71"/>
      <c r="D47" s="71"/>
      <c r="E47" s="38"/>
      <c r="F47" s="31"/>
    </row>
    <row r="48" spans="1:6" ht="14.25" x14ac:dyDescent="0.2">
      <c r="A48" s="31"/>
      <c r="B48" s="71"/>
      <c r="C48" s="71"/>
      <c r="D48" s="71"/>
      <c r="E48" s="38"/>
      <c r="F48" s="31"/>
    </row>
    <row r="49" spans="1:6" ht="14.25" x14ac:dyDescent="0.2">
      <c r="A49" s="31"/>
      <c r="B49" s="71"/>
      <c r="C49" s="71"/>
      <c r="D49" s="71"/>
      <c r="E49" s="38"/>
      <c r="F49" s="31"/>
    </row>
    <row r="50" spans="1:6" ht="14.25" x14ac:dyDescent="0.2">
      <c r="A50" s="31"/>
      <c r="B50" s="71"/>
      <c r="C50" s="71"/>
      <c r="D50" s="71"/>
      <c r="E50" s="38"/>
      <c r="F50" s="31"/>
    </row>
    <row r="51" spans="1:6" ht="14.25" x14ac:dyDescent="0.2">
      <c r="A51" s="31"/>
      <c r="B51" s="71"/>
      <c r="C51" s="71"/>
      <c r="D51" s="71"/>
      <c r="E51" s="38"/>
      <c r="F51" s="31"/>
    </row>
    <row r="52" spans="1:6" ht="14.25" x14ac:dyDescent="0.2">
      <c r="A52" s="31"/>
      <c r="B52" s="71"/>
      <c r="C52" s="71"/>
      <c r="D52" s="71"/>
      <c r="E52" s="38"/>
      <c r="F52" s="31"/>
    </row>
    <row r="53" spans="1:6" ht="14.25" x14ac:dyDescent="0.2">
      <c r="A53" s="31"/>
      <c r="B53" s="71"/>
      <c r="C53" s="71"/>
      <c r="D53" s="71"/>
      <c r="E53" s="38"/>
      <c r="F53" s="31"/>
    </row>
    <row r="54" spans="1:6" ht="14.25" x14ac:dyDescent="0.2">
      <c r="A54" s="31"/>
      <c r="B54" s="71"/>
      <c r="C54" s="71"/>
      <c r="D54" s="71"/>
      <c r="E54" s="38"/>
      <c r="F54" s="31"/>
    </row>
    <row r="55" spans="1:6" ht="14.25" x14ac:dyDescent="0.2">
      <c r="A55" s="31"/>
      <c r="B55" s="56"/>
      <c r="C55" s="56"/>
      <c r="D55" s="56"/>
      <c r="E55" s="38"/>
      <c r="F55" s="31"/>
    </row>
    <row r="56" spans="1:6" ht="14.25" x14ac:dyDescent="0.2">
      <c r="A56" s="31"/>
      <c r="B56" s="71"/>
      <c r="C56" s="71"/>
      <c r="D56" s="71"/>
      <c r="E56" s="38"/>
      <c r="F56" s="31"/>
    </row>
    <row r="57" spans="1:6" ht="14.25" x14ac:dyDescent="0.2">
      <c r="A57" s="31"/>
      <c r="B57" s="71"/>
      <c r="C57" s="71"/>
      <c r="D57" s="71"/>
      <c r="E57" s="38"/>
      <c r="F57" s="31"/>
    </row>
    <row r="58" spans="1:6" ht="14.25" x14ac:dyDescent="0.2">
      <c r="A58" s="31"/>
      <c r="B58" s="71"/>
      <c r="C58" s="71"/>
      <c r="D58" s="71"/>
      <c r="E58" s="38"/>
      <c r="F58" s="31"/>
    </row>
    <row r="59" spans="1:6" ht="14.25" x14ac:dyDescent="0.2">
      <c r="A59" s="31"/>
      <c r="B59" s="71"/>
      <c r="C59" s="71"/>
      <c r="D59" s="71"/>
      <c r="E59" s="38"/>
      <c r="F59" s="31"/>
    </row>
    <row r="60" spans="1:6" ht="14.25" x14ac:dyDescent="0.2">
      <c r="A60" s="31"/>
      <c r="B60" s="71"/>
      <c r="C60" s="71"/>
      <c r="D60" s="71"/>
      <c r="E60" s="38"/>
      <c r="F60" s="31"/>
    </row>
    <row r="61" spans="1:6" ht="14.25" x14ac:dyDescent="0.2">
      <c r="A61" s="31"/>
      <c r="B61" s="71"/>
      <c r="C61" s="71"/>
      <c r="D61" s="71"/>
      <c r="E61" s="38"/>
      <c r="F61" s="31"/>
    </row>
    <row r="62" spans="1:6" ht="14.25" x14ac:dyDescent="0.2">
      <c r="A62" s="31"/>
      <c r="B62" s="71"/>
      <c r="C62" s="71"/>
      <c r="D62" s="71"/>
      <c r="E62" s="38"/>
      <c r="F62" s="31"/>
    </row>
    <row r="63" spans="1:6" ht="14.25" x14ac:dyDescent="0.2">
      <c r="A63" s="31"/>
      <c r="B63" s="71"/>
      <c r="C63" s="71"/>
      <c r="D63" s="71"/>
      <c r="E63" s="38"/>
      <c r="F63" s="31"/>
    </row>
    <row r="64" spans="1:6" ht="14.25" x14ac:dyDescent="0.2">
      <c r="A64" s="31"/>
      <c r="B64" s="71"/>
      <c r="C64" s="71"/>
      <c r="D64" s="71"/>
      <c r="E64" s="38"/>
      <c r="F64" s="31"/>
    </row>
    <row r="65" spans="1:6" ht="14.25" x14ac:dyDescent="0.2">
      <c r="A65" s="31"/>
      <c r="B65" s="71"/>
      <c r="C65" s="71"/>
      <c r="D65" s="71"/>
      <c r="E65" s="38"/>
      <c r="F65" s="31"/>
    </row>
    <row r="66" spans="1:6" ht="14.25" x14ac:dyDescent="0.2">
      <c r="A66" s="31"/>
      <c r="B66" s="71"/>
      <c r="C66" s="71"/>
      <c r="D66" s="71"/>
      <c r="E66" s="38"/>
      <c r="F66" s="31"/>
    </row>
    <row r="67" spans="1:6" ht="14.25" x14ac:dyDescent="0.2">
      <c r="A67" s="31"/>
      <c r="B67" s="71"/>
      <c r="C67" s="71"/>
      <c r="D67" s="71"/>
      <c r="E67" s="38"/>
      <c r="F67" s="31"/>
    </row>
    <row r="68" spans="1:6" ht="13.5" customHeight="1" x14ac:dyDescent="0.2">
      <c r="A68" s="31"/>
      <c r="B68" s="71"/>
      <c r="C68" s="71"/>
      <c r="D68" s="71"/>
      <c r="E68" s="38"/>
      <c r="F68" s="31"/>
    </row>
    <row r="69" spans="1:6" ht="13.5" customHeight="1" x14ac:dyDescent="0.2">
      <c r="A69" s="31"/>
      <c r="B69" s="35" t="s">
        <v>45</v>
      </c>
      <c r="C69" s="36"/>
      <c r="D69" s="36"/>
      <c r="E69" s="39">
        <f>2.4*245</f>
        <v>588</v>
      </c>
      <c r="F69" s="31"/>
    </row>
    <row r="70" spans="1:6" ht="13.5" customHeight="1" x14ac:dyDescent="0.2">
      <c r="A70" s="31"/>
      <c r="B70" s="44" t="s">
        <v>42</v>
      </c>
      <c r="C70" s="36"/>
      <c r="D70" s="36"/>
      <c r="E70" s="40">
        <v>0</v>
      </c>
      <c r="F70" s="31"/>
    </row>
    <row r="71" spans="1:6" ht="13.5" customHeight="1" x14ac:dyDescent="0.2">
      <c r="A71" s="31"/>
      <c r="B71" s="44" t="s">
        <v>86</v>
      </c>
      <c r="C71" s="36"/>
      <c r="D71" s="36"/>
      <c r="E71" s="40">
        <v>30</v>
      </c>
      <c r="F71" s="31"/>
    </row>
    <row r="72" spans="1:6" ht="13.5" customHeight="1" x14ac:dyDescent="0.2">
      <c r="A72" s="31"/>
      <c r="B72" s="35" t="s">
        <v>44</v>
      </c>
      <c r="C72" s="36"/>
      <c r="D72" s="36"/>
      <c r="E72" s="39">
        <f>SUM(E69:E71)</f>
        <v>618</v>
      </c>
      <c r="F72" s="31"/>
    </row>
    <row r="73" spans="1:6" ht="13.5" customHeight="1" x14ac:dyDescent="0.2">
      <c r="A73" s="31"/>
      <c r="B73" s="36" t="s">
        <v>6</v>
      </c>
      <c r="C73" s="41">
        <v>0.05</v>
      </c>
      <c r="D73" s="36"/>
      <c r="E73" s="45">
        <f>ROUND(E72*C73,2)</f>
        <v>30.9</v>
      </c>
      <c r="F73" s="31"/>
    </row>
    <row r="74" spans="1:6" ht="13.5" customHeight="1" x14ac:dyDescent="0.2">
      <c r="A74" s="31"/>
      <c r="B74" s="36" t="s">
        <v>5</v>
      </c>
      <c r="C74" s="52">
        <v>9.9750000000000005E-2</v>
      </c>
      <c r="D74" s="36"/>
      <c r="E74" s="46">
        <f>ROUND(E72*C74,2)</f>
        <v>61.65</v>
      </c>
      <c r="F74" s="31"/>
    </row>
    <row r="75" spans="1:6" ht="13.5" customHeight="1" x14ac:dyDescent="0.2">
      <c r="A75" s="31"/>
      <c r="B75" s="36"/>
      <c r="C75" s="36"/>
      <c r="D75" s="36"/>
      <c r="E75" s="42"/>
      <c r="F75" s="31"/>
    </row>
    <row r="76" spans="1:6" ht="16.5" customHeight="1" thickBot="1" x14ac:dyDescent="0.25">
      <c r="A76" s="31"/>
      <c r="B76" s="35" t="s">
        <v>46</v>
      </c>
      <c r="C76" s="36"/>
      <c r="D76" s="36"/>
      <c r="E76" s="43">
        <f>SUM(E72:E74)</f>
        <v>710.55</v>
      </c>
      <c r="F76" s="31"/>
    </row>
    <row r="77" spans="1:6" ht="15.75" thickTop="1" x14ac:dyDescent="0.2">
      <c r="A77" s="31"/>
      <c r="B77" s="74"/>
      <c r="C77" s="74"/>
      <c r="D77" s="74"/>
      <c r="E77" s="47"/>
      <c r="F77" s="31"/>
    </row>
    <row r="78" spans="1:6" ht="15" x14ac:dyDescent="0.2">
      <c r="A78" s="31"/>
      <c r="B78" s="73" t="s">
        <v>48</v>
      </c>
      <c r="C78" s="73"/>
      <c r="D78" s="73"/>
      <c r="E78" s="47">
        <v>0</v>
      </c>
      <c r="F78" s="31"/>
    </row>
    <row r="79" spans="1:6" ht="15" x14ac:dyDescent="0.2">
      <c r="A79" s="31"/>
      <c r="B79" s="74"/>
      <c r="C79" s="74"/>
      <c r="D79" s="74"/>
      <c r="E79" s="47"/>
      <c r="F79" s="31"/>
    </row>
    <row r="80" spans="1:6" ht="19.5" customHeight="1" x14ac:dyDescent="0.2">
      <c r="A80" s="31"/>
      <c r="B80" s="48" t="s">
        <v>47</v>
      </c>
      <c r="C80" s="49"/>
      <c r="D80" s="49"/>
      <c r="E80" s="50">
        <f>E76-E78</f>
        <v>710.55</v>
      </c>
      <c r="F80" s="31"/>
    </row>
    <row r="81" spans="1:6" ht="13.5" customHeight="1" x14ac:dyDescent="0.2">
      <c r="A81" s="31"/>
      <c r="B81" s="31"/>
      <c r="C81" s="31"/>
      <c r="D81" s="31"/>
      <c r="E81" s="31"/>
      <c r="F81" s="31"/>
    </row>
    <row r="82" spans="1:6" x14ac:dyDescent="0.2">
      <c r="A82" s="31"/>
      <c r="B82" s="31"/>
      <c r="C82" s="31"/>
      <c r="D82" s="31"/>
      <c r="E82" s="31"/>
      <c r="F82" s="31"/>
    </row>
    <row r="83" spans="1:6" x14ac:dyDescent="0.2">
      <c r="A83" s="31"/>
      <c r="B83" s="69"/>
      <c r="C83" s="69"/>
      <c r="D83" s="69"/>
      <c r="E83" s="69"/>
      <c r="F83" s="31"/>
    </row>
    <row r="84" spans="1:6" ht="14.25" x14ac:dyDescent="0.2">
      <c r="A84" s="77" t="s">
        <v>75</v>
      </c>
      <c r="B84" s="77"/>
      <c r="C84" s="77"/>
      <c r="D84" s="77"/>
      <c r="E84" s="77"/>
      <c r="F84" s="77"/>
    </row>
    <row r="85" spans="1:6" ht="14.25" x14ac:dyDescent="0.2">
      <c r="A85" s="75" t="s">
        <v>76</v>
      </c>
      <c r="B85" s="75"/>
      <c r="C85" s="75"/>
      <c r="D85" s="75"/>
      <c r="E85" s="75"/>
      <c r="F85" s="75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70"/>
      <c r="C87" s="70"/>
      <c r="D87" s="70"/>
      <c r="E87" s="70"/>
      <c r="F87" s="31"/>
    </row>
    <row r="88" spans="1:6" ht="15" x14ac:dyDescent="0.2">
      <c r="A88" s="76" t="s">
        <v>9</v>
      </c>
      <c r="B88" s="76"/>
      <c r="C88" s="76"/>
      <c r="D88" s="76"/>
      <c r="E88" s="76"/>
      <c r="F88" s="76"/>
    </row>
    <row r="90" spans="1:6" ht="39.75" customHeight="1" x14ac:dyDescent="0.2">
      <c r="B90" s="67"/>
      <c r="C90" s="68"/>
      <c r="D90" s="68"/>
    </row>
    <row r="91" spans="1:6" ht="13.5" customHeight="1" x14ac:dyDescent="0.2"/>
    <row r="92" spans="1:6" x14ac:dyDescent="0.2">
      <c r="B92" s="21"/>
      <c r="C92" s="21"/>
      <c r="D92" s="2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29</vt:i4>
      </vt:variant>
    </vt:vector>
  </HeadingPairs>
  <TitlesOfParts>
    <vt:vector size="43" baseType="lpstr">
      <vt:lpstr>14-04-2010</vt:lpstr>
      <vt:lpstr>13-04-2011</vt:lpstr>
      <vt:lpstr>29-03-12</vt:lpstr>
      <vt:lpstr>27-06-12</vt:lpstr>
      <vt:lpstr>10-04-13</vt:lpstr>
      <vt:lpstr>10-04-14</vt:lpstr>
      <vt:lpstr>16-04-15</vt:lpstr>
      <vt:lpstr>19-04-16</vt:lpstr>
      <vt:lpstr>07-04-17</vt:lpstr>
      <vt:lpstr>30-04-18</vt:lpstr>
      <vt:lpstr>16-03-20</vt:lpstr>
      <vt:lpstr>21-05-21</vt:lpstr>
      <vt:lpstr>10-09-22</vt:lpstr>
      <vt:lpstr>Activités</vt:lpstr>
      <vt:lpstr>'07-04-17'!Liste_Activités</vt:lpstr>
      <vt:lpstr>'10-09-22'!Liste_Activités</vt:lpstr>
      <vt:lpstr>'16-03-20'!Liste_Activités</vt:lpstr>
      <vt:lpstr>'16-04-15'!Liste_Activités</vt:lpstr>
      <vt:lpstr>'19-04-16'!Liste_Activités</vt:lpstr>
      <vt:lpstr>'21-05-21'!Liste_Activités</vt:lpstr>
      <vt:lpstr>'30-04-18'!Liste_Activités</vt:lpstr>
      <vt:lpstr>Liste_Activités</vt:lpstr>
      <vt:lpstr>'07-04-17'!Print_Area</vt:lpstr>
      <vt:lpstr>'10-09-22'!Print_Area</vt:lpstr>
      <vt:lpstr>'16-03-20'!Print_Area</vt:lpstr>
      <vt:lpstr>'16-04-15'!Print_Area</vt:lpstr>
      <vt:lpstr>'19-04-16'!Print_Area</vt:lpstr>
      <vt:lpstr>'21-05-21'!Print_Area</vt:lpstr>
      <vt:lpstr>'30-04-18'!Print_Area</vt:lpstr>
      <vt:lpstr>'07-04-17'!Zone_d_impression</vt:lpstr>
      <vt:lpstr>'10-04-13'!Zone_d_impression</vt:lpstr>
      <vt:lpstr>'10-04-14'!Zone_d_impression</vt:lpstr>
      <vt:lpstr>'10-09-22'!Zone_d_impression</vt:lpstr>
      <vt:lpstr>'13-04-2011'!Zone_d_impression</vt:lpstr>
      <vt:lpstr>'14-04-2010'!Zone_d_impression</vt:lpstr>
      <vt:lpstr>'16-03-20'!Zone_d_impression</vt:lpstr>
      <vt:lpstr>'16-04-15'!Zone_d_impression</vt:lpstr>
      <vt:lpstr>'19-04-16'!Zone_d_impression</vt:lpstr>
      <vt:lpstr>'21-05-21'!Zone_d_impression</vt:lpstr>
      <vt:lpstr>'27-06-12'!Zone_d_impression</vt:lpstr>
      <vt:lpstr>'29-03-12'!Zone_d_impression</vt:lpstr>
      <vt:lpstr>'30-04-18'!Zone_d_impression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2020-03-16T14:06:10Z</cp:lastPrinted>
  <dcterms:created xsi:type="dcterms:W3CDTF">1996-11-05T19:10:39Z</dcterms:created>
  <dcterms:modified xsi:type="dcterms:W3CDTF">2022-09-10T14:40:43Z</dcterms:modified>
</cp:coreProperties>
</file>