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7C29DBF6-C402-48E7-93A6-1925BD3D11B3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07-04-10" sheetId="4" r:id="rId1"/>
    <sheet name="11-04-11" sheetId="6" r:id="rId2"/>
    <sheet name="23-04-12" sheetId="7" r:id="rId3"/>
    <sheet name="17-04-13" sheetId="8" r:id="rId4"/>
    <sheet name="05-05-15" sheetId="9" r:id="rId5"/>
    <sheet name="12-04-17" sheetId="10" r:id="rId6"/>
    <sheet name="20-06-18" sheetId="11" r:id="rId7"/>
    <sheet name="28-06-19" sheetId="12" r:id="rId8"/>
    <sheet name="27-10-20" sheetId="13" r:id="rId9"/>
    <sheet name="Activités" sheetId="5" r:id="rId10"/>
  </sheets>
  <definedNames>
    <definedName name="Liste_Activités" localSheetId="4">Activités!$C$5:$C$45</definedName>
    <definedName name="Liste_Activités" localSheetId="5">Activités!$C$5:$C$45</definedName>
    <definedName name="Liste_Activités" localSheetId="6">Activités!$C$5:$C$45</definedName>
    <definedName name="Liste_Activités" localSheetId="8">Activités!$C$5:$C$45</definedName>
    <definedName name="Liste_Activités" localSheetId="7">Activités!$C$5:$C$45</definedName>
    <definedName name="Liste_Activités">Activités!$C$5:$C$45</definedName>
    <definedName name="Print_Area" localSheetId="4">'05-05-15'!$A$1:$F$89</definedName>
    <definedName name="Print_Area" localSheetId="5">'12-04-17'!$A$1:$F$89</definedName>
    <definedName name="Print_Area" localSheetId="6">'20-06-18'!$A$1:$F$89</definedName>
    <definedName name="Print_Area" localSheetId="8">'27-10-20'!$A$1:$F$89</definedName>
    <definedName name="Print_Area" localSheetId="7">'28-06-19'!$A$1:$F$89</definedName>
    <definedName name="_xlnm.Print_Area" localSheetId="4">'05-05-15'!$A$1:$F$89</definedName>
    <definedName name="_xlnm.Print_Area" localSheetId="0">'07-04-10'!$A$1:$F$95</definedName>
    <definedName name="_xlnm.Print_Area" localSheetId="1">'11-04-11'!$A$1:$F$95</definedName>
    <definedName name="_xlnm.Print_Area" localSheetId="5">'12-04-17'!$A$1:$F$89</definedName>
    <definedName name="_xlnm.Print_Area" localSheetId="3">'17-04-13'!$A$1:$F$95</definedName>
    <definedName name="_xlnm.Print_Area" localSheetId="6">'20-06-18'!$A$1:$F$89</definedName>
    <definedName name="_xlnm.Print_Area" localSheetId="2">'23-04-12'!$A$1:$F$95</definedName>
    <definedName name="_xlnm.Print_Area" localSheetId="8">'27-10-20'!$A$1:$F$89</definedName>
    <definedName name="_xlnm.Print_Area" localSheetId="7">'28-06-19'!$A$1:$F$89</definedName>
    <definedName name="_xlnm.Print_Area" localSheetId="9">Activités!$A$1:$D$45</definedName>
    <definedName name="Zone_impres_MI" localSheetId="4">#REF!</definedName>
    <definedName name="Zone_impres_MI" localSheetId="1">#REF!</definedName>
    <definedName name="Zone_impres_MI" localSheetId="5">#REF!</definedName>
    <definedName name="Zone_impres_MI" localSheetId="3">#REF!</definedName>
    <definedName name="Zone_impres_MI" localSheetId="6">#REF!</definedName>
    <definedName name="Zone_impres_MI" localSheetId="2">#REF!</definedName>
    <definedName name="Zone_impres_MI" localSheetId="8">#REF!</definedName>
    <definedName name="Zone_impres_MI" localSheetId="7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13" l="1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4" i="9"/>
  <c r="E73" i="9"/>
  <c r="E75" i="8"/>
  <c r="E76" i="9"/>
  <c r="E80" i="9"/>
  <c r="E78" i="8"/>
  <c r="E80" i="8"/>
  <c r="E79" i="8"/>
  <c r="E82" i="8"/>
  <c r="E86" i="8"/>
  <c r="E75" i="7"/>
  <c r="E78" i="7"/>
  <c r="E75" i="6"/>
  <c r="E78" i="6"/>
  <c r="E75" i="4"/>
  <c r="E78" i="4"/>
  <c r="E79" i="7"/>
  <c r="E80" i="7"/>
  <c r="E79" i="6"/>
  <c r="E80" i="6"/>
  <c r="E79" i="4"/>
  <c r="E82" i="7"/>
  <c r="E86" i="7"/>
  <c r="E82" i="6"/>
  <c r="E86" i="6"/>
  <c r="E80" i="4"/>
  <c r="E82" i="4"/>
  <c r="E86" i="4"/>
</calcChain>
</file>

<file path=xl/sharedStrings.xml><?xml version="1.0" encoding="utf-8"?>
<sst xmlns="http://schemas.openxmlformats.org/spreadsheetml/2006/main" count="236" uniqueCount="91">
  <si>
    <t>NOTE D'HONORAIRES</t>
  </si>
  <si>
    <t>LISTE DES ACTIVITÉS POSSIBLE À FACTURER</t>
  </si>
  <si>
    <t xml:space="preserve"> - Rédaction de lettre pour envoie de documents aux gouvernements;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</si>
  <si>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</si>
  <si>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</si>
  <si>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</si>
  <si>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</si>
  <si>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</si>
  <si>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</si>
  <si>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</si>
  <si>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</si>
  <si>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</si>
  <si>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</si>
  <si>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</si>
  <si>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</si>
  <si>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</si>
  <si>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Préparation des formulaires de roulement requis;</t>
  </si>
  <si>
    <t>Consultation fiscale horaire</t>
  </si>
  <si>
    <t>Réorganisation</t>
  </si>
  <si>
    <t>Conformité</t>
  </si>
  <si>
    <t xml:space="preserve"> - Préparation de votre déclaration de revenu pour l'année d'imposition 2009;</t>
  </si>
  <si>
    <t xml:space="preserve"> - Préparation de votre déclaration de revenu ainsi que celle de votre conjoint pour l'année d'imposition 2009;</t>
  </si>
  <si>
    <t xml:space="preserve"> - Préparation de la déclaration de revenu de la société pour l'année d'imposition se terminant le xxx ;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</si>
  <si>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</si>
  <si>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</si>
  <si>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</si>
  <si>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Communication avec les gouvernements;</t>
  </si>
  <si>
    <t xml:space="preserve"> - Préparation de la déclaration de revenu de la fiducie pour l'année d'imposition se terminant le 31 décembre 2009;</t>
  </si>
  <si>
    <t xml:space="preserve"> - Rencontre avec vous pour la signature des documents préparés;</t>
  </si>
  <si>
    <t xml:space="preserve"> - Discussions téléphoniques avec vous ;</t>
  </si>
  <si>
    <t xml:space="preserve"> - Rencontre avec vous à nos bureaux relativement à xxx;</t>
  </si>
  <si>
    <t xml:space="preserve"> - Divers calculs effectués relativement à xxx;</t>
  </si>
  <si>
    <t xml:space="preserve"> - Préparation des formulaires de taxes requis;</t>
  </si>
  <si>
    <t xml:space="preserve"> - Lecture et rédaction de courriels dans le dossier de xxx;</t>
  </si>
  <si>
    <t xml:space="preserve"> - Lecture et rédaction de courriels ;</t>
  </si>
  <si>
    <t xml:space="preserve"> - Discussions téléphoniques avec vous relativement au dossier de xxx;</t>
  </si>
  <si>
    <t xml:space="preserve"> - Recherches et analyses fiscales relativement au dossier de xxx;</t>
  </si>
  <si>
    <t xml:space="preserve"> - 2ième révision de la T2 dans le dossier de xxx;</t>
  </si>
  <si>
    <t xml:space="preserve"> - Révision de la T2 de xxx et discussions avec les vérificateurs</t>
  </si>
  <si>
    <t xml:space="preserve"> - Recherche fiscale concernant le traitement fiscal de</t>
  </si>
  <si>
    <t xml:space="preserve"> - Révision de la T3 de xxx et discussions avec les vérificateurs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</si>
  <si>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</si>
  <si>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</si>
  <si>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</si>
  <si>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</si>
  <si>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</si>
  <si>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</si>
  <si>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</si>
  <si>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</si>
  <si>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</si>
  <si>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7 avril 2010</t>
  </si>
  <si>
    <t>DANNY BERNIER ET AUDREY DUFOUR</t>
  </si>
  <si>
    <t>298 Lasalle</t>
  </si>
  <si>
    <t>St-Paul-de-Joliette  Québec  J0K 3E0</t>
  </si>
  <si>
    <t># 10062</t>
  </si>
  <si>
    <t xml:space="preserve"> - Recherches et analyses fiscales requises pour produire vos déclarations de revenus;</t>
  </si>
  <si>
    <t>Le 11 avril 2011</t>
  </si>
  <si>
    <t># 11067</t>
  </si>
  <si>
    <t xml:space="preserve"> - Préparation de votre déclaration de revenu ainsi que celle de votre conjoint pour l'année d'imposition 2010;</t>
  </si>
  <si>
    <t>Le 23 avril 2012</t>
  </si>
  <si>
    <t># 12072</t>
  </si>
  <si>
    <t xml:space="preserve"> - Préparation de votre déclaration de revenu ainsi que celle de votre conjoint pour l'année d'imposition 2011;</t>
  </si>
  <si>
    <t xml:space="preserve"> - Prise de connaissance des différents documents;</t>
  </si>
  <si>
    <t xml:space="preserve"> - Demande de redressement des impôts 2009 et 2010;</t>
  </si>
  <si>
    <t>Frais de poste - courrier recommandé</t>
  </si>
  <si>
    <t xml:space="preserve"> - Préparation de l'état des revenus et dépenses pour le revenu locatif, figurant aux annexes T776;</t>
  </si>
  <si>
    <t xml:space="preserve"> - Préparation de votre déclaration de revenu ainsi que celle de votre conjoint pour l'année d'imposition 2013;</t>
  </si>
  <si>
    <t>Le 6 juin 2014</t>
  </si>
  <si>
    <t># 14143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</si>
  <si>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</si>
  <si>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</si>
  <si>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298 Lasalle
St-Paul-de-Joliette  Québec  J0K 3E0</t>
  </si>
  <si>
    <t xml:space="preserve"> - Préparation de votre déclaration de revenu ainsi que celle de votre conjoint;</t>
  </si>
  <si>
    <t>Le 27 avril 2016</t>
  </si>
  <si>
    <t># 16101</t>
  </si>
  <si>
    <t xml:space="preserve"> - Discussions téléphoniques avec vous pour fournir des explications et obtenir des informations ;</t>
  </si>
  <si>
    <t>Royauté - frais de transmission électronique</t>
  </si>
  <si>
    <t>Le 12 avril 2017</t>
  </si>
  <si>
    <t># 17090</t>
  </si>
  <si>
    <t xml:space="preserve"> - Préparer un estimé des impôts à la vente des immeubles au mois de juillet ;</t>
  </si>
  <si>
    <t xml:space="preserve"> - Questions relativement à la création de fondation pour enfants handicapé ;</t>
  </si>
  <si>
    <t xml:space="preserve"> - Analyse concernant les planifications et choix à faire dans le cadre de la séparation ;</t>
  </si>
  <si>
    <t>Le 20 JUIN 2018</t>
  </si>
  <si>
    <t>DANNY BERNIER</t>
  </si>
  <si>
    <t># 18160</t>
  </si>
  <si>
    <t>1123 RUE SAINT-LOUIS
JOLIETTE, QUÉBEC, J6E 3A6</t>
  </si>
  <si>
    <t xml:space="preserve"> - Préparation de votre déclaration de revenu ;</t>
  </si>
  <si>
    <t>Le 28 JUIN 2019</t>
  </si>
  <si>
    <t># 19176</t>
  </si>
  <si>
    <t>Le 28 AVRIL 2021</t>
  </si>
  <si>
    <t># 21182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</si>
</sst>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5" xfId="0" applyFont="1" applyFill="1" applyBorder="1"/>
    <xf numFmtId="0" fontId="6" fillId="0" borderId="10" xfId="0" applyFont="1" applyFill="1" applyBorder="1"/>
    <xf numFmtId="0" fontId="2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 wrapText="1" shrinkToFit="1"/>
    </xf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3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 applyFill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67" fontId="18" fillId="0" borderId="0" xfId="0" applyNumberFormat="1" applyFont="1" applyFill="1" applyAlignment="1">
      <alignment horizontal="left"/>
    </xf>
    <xf numFmtId="0" fontId="2" fillId="0" borderId="0" xfId="3" applyFont="1" applyFill="1" applyAlignment="1">
      <alignment horizontal="left" indent="2"/>
    </xf>
    <xf numFmtId="0" fontId="2" fillId="0" borderId="0" xfId="3" applyFont="1" applyFill="1"/>
    <xf numFmtId="165" fontId="2" fillId="0" borderId="0" xfId="3" applyNumberFormat="1" applyFont="1" applyFill="1"/>
    <xf numFmtId="0" fontId="9" fillId="0" borderId="0" xfId="3" applyFont="1" applyFill="1"/>
    <xf numFmtId="0" fontId="17" fillId="0" borderId="0" xfId="3" applyFont="1" applyFill="1"/>
    <xf numFmtId="0" fontId="12" fillId="0" borderId="0" xfId="3" applyFont="1" applyFill="1"/>
    <xf numFmtId="0" fontId="18" fillId="0" borderId="0" xfId="3" applyFont="1" applyFill="1"/>
    <xf numFmtId="0" fontId="10" fillId="0" borderId="0" xfId="3" applyFont="1" applyFill="1"/>
    <xf numFmtId="0" fontId="14" fillId="0" borderId="0" xfId="3" applyFont="1" applyFill="1"/>
    <xf numFmtId="0" fontId="14" fillId="0" borderId="0" xfId="3" applyFont="1" applyFill="1" applyAlignment="1">
      <alignment horizontal="center"/>
    </xf>
    <xf numFmtId="0" fontId="17" fillId="0" borderId="0" xfId="3" applyFont="1" applyFill="1" applyAlignment="1">
      <alignment horizontal="right"/>
    </xf>
    <xf numFmtId="0" fontId="9" fillId="0" borderId="1" xfId="3" applyFont="1" applyFill="1" applyBorder="1"/>
    <xf numFmtId="0" fontId="2" fillId="0" borderId="1" xfId="3" applyFont="1" applyFill="1" applyBorder="1"/>
    <xf numFmtId="0" fontId="2" fillId="0" borderId="0" xfId="3" applyFont="1" applyFill="1" applyAlignment="1">
      <alignment vertical="center"/>
    </xf>
    <xf numFmtId="0" fontId="13" fillId="0" borderId="0" xfId="3" applyFont="1" applyFill="1"/>
    <xf numFmtId="7" fontId="13" fillId="0" borderId="0" xfId="3" applyNumberFormat="1" applyFont="1" applyFill="1"/>
    <xf numFmtId="0" fontId="13" fillId="0" borderId="0" xfId="3" applyFont="1" applyFill="1" applyAlignment="1">
      <alignment horizontal="left" wrapText="1" indent="1" shrinkToFit="1"/>
    </xf>
    <xf numFmtId="0" fontId="18" fillId="0" borderId="0" xfId="3" applyFont="1" applyFill="1" applyAlignment="1">
      <alignment horizontal="right"/>
    </xf>
    <xf numFmtId="10" fontId="18" fillId="0" borderId="0" xfId="3" applyNumberFormat="1" applyFont="1" applyFill="1" applyAlignment="1">
      <alignment horizontal="left"/>
    </xf>
    <xf numFmtId="167" fontId="18" fillId="0" borderId="0" xfId="3" applyNumberFormat="1" applyFont="1" applyFill="1" applyAlignment="1">
      <alignment horizontal="left"/>
    </xf>
    <xf numFmtId="166" fontId="18" fillId="0" borderId="0" xfId="3" applyNumberFormat="1" applyFont="1" applyFill="1"/>
    <xf numFmtId="7" fontId="18" fillId="0" borderId="0" xfId="3" applyNumberFormat="1" applyFont="1" applyFill="1"/>
    <xf numFmtId="0" fontId="20" fillId="4" borderId="15" xfId="3" applyFont="1" applyFill="1" applyBorder="1" applyAlignment="1">
      <alignment vertical="center"/>
    </xf>
    <xf numFmtId="0" fontId="21" fillId="4" borderId="16" xfId="3" applyFont="1" applyFill="1" applyBorder="1" applyAlignment="1">
      <alignment vertical="center"/>
    </xf>
    <xf numFmtId="7" fontId="20" fillId="4" borderId="17" xfId="3" applyNumberFormat="1" applyFont="1" applyFill="1" applyBorder="1" applyAlignment="1">
      <alignment vertical="center"/>
    </xf>
    <xf numFmtId="0" fontId="8" fillId="0" borderId="0" xfId="3" applyFont="1" applyFill="1" applyAlignment="1">
      <alignment horizontal="center"/>
    </xf>
    <xf numFmtId="0" fontId="18" fillId="0" borderId="0" xfId="3" applyFont="1" applyFill="1" applyAlignment="1">
      <alignment wrapText="1"/>
    </xf>
    <xf numFmtId="0" fontId="13" fillId="0" borderId="0" xfId="3" applyFont="1" applyFill="1" applyAlignment="1">
      <alignment horizontal="left" wrapText="1" indent="1" shrinkToFit="1"/>
    </xf>
    <xf numFmtId="0" fontId="13" fillId="0" borderId="0" xfId="3" applyFont="1" applyFill="1" applyAlignment="1">
      <alignment horizontal="left" wrapText="1" indent="1" shrinkToFit="1"/>
    </xf>
    <xf numFmtId="0" fontId="13" fillId="0" borderId="0" xfId="3" applyFont="1" applyFill="1" applyAlignment="1">
      <alignment horizontal="left" wrapText="1" indent="1" shrinkToFit="1"/>
    </xf>
    <xf numFmtId="0" fontId="13" fillId="0" borderId="0" xfId="3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indent="1"/>
    </xf>
    <xf numFmtId="0" fontId="11" fillId="0" borderId="1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3" fillId="0" borderId="0" xfId="3" applyFont="1" applyFill="1" applyAlignment="1">
      <alignment horizontal="left" wrapText="1" indent="1" shrinkToFit="1"/>
    </xf>
    <xf numFmtId="0" fontId="11" fillId="0" borderId="14" xfId="3" applyFont="1" applyFill="1" applyBorder="1" applyAlignment="1">
      <alignment horizontal="center" vertical="center"/>
    </xf>
    <xf numFmtId="0" fontId="16" fillId="0" borderId="0" xfId="3" applyFont="1" applyFill="1" applyAlignment="1">
      <alignment horizontal="center"/>
    </xf>
    <xf numFmtId="0" fontId="11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2" fillId="0" borderId="0" xfId="3" applyFont="1" applyFill="1" applyAlignment="1">
      <alignment horizontal="center"/>
    </xf>
    <xf numFmtId="0" fontId="18" fillId="0" borderId="0" xfId="3" applyFont="1" applyFill="1" applyAlignment="1">
      <alignment horizontal="left" indent="1"/>
    </xf>
    <xf numFmtId="0" fontId="18" fillId="0" borderId="0" xfId="3" applyFont="1" applyFill="1" applyAlignment="1">
      <alignment horizontal="left"/>
    </xf>
    <xf numFmtId="0" fontId="15" fillId="0" borderId="0" xfId="3" applyFont="1" applyFill="1" applyAlignment="1">
      <alignment horizontal="center"/>
    </xf>
    <xf numFmtId="0" fontId="19" fillId="0" borderId="0" xfId="3" applyFont="1" applyFill="1" applyAlignment="1">
      <alignment horizontal="center"/>
    </xf>
    <xf numFmtId="0" fontId="13" fillId="0" borderId="0" xfId="3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590316-A847-4D4C-B2CF-9B7CE2AB5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95B721-B699-4660-AA75-A9A3F2A4E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4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50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54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0" t="s">
        <v>0</v>
      </c>
      <c r="B31" s="90"/>
      <c r="C31" s="90"/>
      <c r="D31" s="90"/>
      <c r="E31" s="90"/>
      <c r="F31" s="90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87"/>
      <c r="C34" s="87"/>
      <c r="D34" s="87"/>
      <c r="E34" s="38"/>
      <c r="F34" s="31"/>
    </row>
    <row r="35" spans="1:6" ht="14.25" x14ac:dyDescent="0.2">
      <c r="A35" s="31"/>
      <c r="B35" s="87"/>
      <c r="C35" s="87"/>
      <c r="D35" s="87"/>
      <c r="E35" s="38"/>
      <c r="F35" s="31"/>
    </row>
    <row r="36" spans="1:6" ht="14.25" x14ac:dyDescent="0.2">
      <c r="A36" s="31"/>
      <c r="B36" s="87" t="s">
        <v>21</v>
      </c>
      <c r="C36" s="87"/>
      <c r="D36" s="87"/>
      <c r="E36" s="38"/>
      <c r="F36" s="31"/>
    </row>
    <row r="37" spans="1:6" ht="14.25" x14ac:dyDescent="0.2">
      <c r="A37" s="31"/>
      <c r="B37" s="87"/>
      <c r="C37" s="87"/>
      <c r="D37" s="87"/>
      <c r="E37" s="38"/>
      <c r="F37" s="31"/>
    </row>
    <row r="38" spans="1:6" ht="14.25" x14ac:dyDescent="0.2">
      <c r="A38" s="31"/>
      <c r="B38" s="87"/>
      <c r="C38" s="87"/>
      <c r="D38" s="87"/>
      <c r="E38" s="38"/>
      <c r="F38" s="31"/>
    </row>
    <row r="39" spans="1:6" ht="14.25" x14ac:dyDescent="0.2">
      <c r="A39" s="31"/>
      <c r="B39" s="87" t="s">
        <v>55</v>
      </c>
      <c r="C39" s="87"/>
      <c r="D39" s="87"/>
      <c r="E39" s="38"/>
      <c r="F39" s="31"/>
    </row>
    <row r="40" spans="1:6" ht="14.25" x14ac:dyDescent="0.2">
      <c r="A40" s="31"/>
      <c r="B40" s="87"/>
      <c r="C40" s="87"/>
      <c r="D40" s="87"/>
      <c r="E40" s="38"/>
      <c r="F40" s="31"/>
    </row>
    <row r="41" spans="1:6" ht="13.5" customHeight="1" x14ac:dyDescent="0.2">
      <c r="A41" s="31"/>
      <c r="B41" s="87"/>
      <c r="C41" s="87"/>
      <c r="D41" s="87"/>
      <c r="E41" s="38"/>
      <c r="F41" s="31"/>
    </row>
    <row r="42" spans="1:6" ht="14.25" x14ac:dyDescent="0.2">
      <c r="A42" s="31"/>
      <c r="B42" s="87"/>
      <c r="C42" s="87"/>
      <c r="D42" s="87"/>
      <c r="E42" s="38"/>
      <c r="F42" s="31"/>
    </row>
    <row r="43" spans="1:6" ht="14.25" x14ac:dyDescent="0.2">
      <c r="A43" s="31"/>
      <c r="B43" s="87"/>
      <c r="C43" s="87"/>
      <c r="D43" s="87"/>
      <c r="E43" s="38"/>
      <c r="F43" s="31"/>
    </row>
    <row r="44" spans="1:6" ht="14.25" x14ac:dyDescent="0.2">
      <c r="A44" s="31"/>
      <c r="B44" s="87"/>
      <c r="C44" s="87"/>
      <c r="D44" s="87"/>
      <c r="E44" s="38"/>
      <c r="F44" s="31"/>
    </row>
    <row r="45" spans="1:6" ht="14.25" x14ac:dyDescent="0.2">
      <c r="A45" s="31"/>
      <c r="B45" s="87"/>
      <c r="C45" s="87"/>
      <c r="D45" s="87"/>
      <c r="E45" s="38"/>
      <c r="F45" s="31"/>
    </row>
    <row r="46" spans="1:6" ht="14.25" x14ac:dyDescent="0.2">
      <c r="A46" s="31"/>
      <c r="B46" s="87"/>
      <c r="C46" s="87"/>
      <c r="D46" s="87"/>
      <c r="E46" s="38"/>
      <c r="F46" s="31"/>
    </row>
    <row r="47" spans="1:6" ht="14.25" x14ac:dyDescent="0.2">
      <c r="A47" s="31"/>
      <c r="B47" s="87"/>
      <c r="C47" s="87"/>
      <c r="D47" s="87"/>
      <c r="E47" s="38"/>
      <c r="F47" s="31"/>
    </row>
    <row r="48" spans="1:6" ht="14.25" x14ac:dyDescent="0.2">
      <c r="A48" s="31"/>
      <c r="B48" s="87"/>
      <c r="C48" s="87"/>
      <c r="D48" s="87"/>
      <c r="E48" s="38"/>
      <c r="F48" s="31"/>
    </row>
    <row r="49" spans="1:6" ht="14.25" x14ac:dyDescent="0.2">
      <c r="A49" s="31"/>
      <c r="B49" s="87"/>
      <c r="C49" s="87"/>
      <c r="D49" s="87"/>
      <c r="E49" s="38"/>
      <c r="F49" s="31"/>
    </row>
    <row r="50" spans="1:6" ht="14.25" x14ac:dyDescent="0.2">
      <c r="A50" s="31"/>
      <c r="B50" s="87"/>
      <c r="C50" s="87"/>
      <c r="D50" s="87"/>
      <c r="E50" s="38"/>
      <c r="F50" s="31"/>
    </row>
    <row r="51" spans="1:6" ht="14.25" x14ac:dyDescent="0.2">
      <c r="A51" s="31"/>
      <c r="B51" s="87"/>
      <c r="C51" s="87"/>
      <c r="D51" s="87"/>
      <c r="E51" s="38"/>
      <c r="F51" s="31"/>
    </row>
    <row r="52" spans="1:6" ht="14.25" x14ac:dyDescent="0.2">
      <c r="A52" s="31"/>
      <c r="B52" s="87"/>
      <c r="C52" s="87"/>
      <c r="D52" s="87"/>
      <c r="E52" s="38"/>
      <c r="F52" s="31"/>
    </row>
    <row r="53" spans="1:6" ht="14.25" x14ac:dyDescent="0.2">
      <c r="A53" s="31"/>
      <c r="B53" s="87"/>
      <c r="C53" s="87"/>
      <c r="D53" s="87"/>
      <c r="E53" s="38"/>
      <c r="F53" s="31"/>
    </row>
    <row r="54" spans="1:6" ht="14.25" x14ac:dyDescent="0.2">
      <c r="A54" s="31"/>
      <c r="B54" s="87"/>
      <c r="C54" s="87"/>
      <c r="D54" s="87"/>
      <c r="E54" s="38"/>
      <c r="F54" s="31"/>
    </row>
    <row r="55" spans="1:6" ht="14.25" x14ac:dyDescent="0.2">
      <c r="A55" s="31"/>
      <c r="B55" s="87"/>
      <c r="C55" s="87"/>
      <c r="D55" s="87"/>
      <c r="E55" s="38"/>
      <c r="F55" s="31"/>
    </row>
    <row r="56" spans="1:6" ht="14.25" x14ac:dyDescent="0.2">
      <c r="A56" s="31"/>
      <c r="B56" s="87"/>
      <c r="C56" s="87"/>
      <c r="D56" s="87"/>
      <c r="E56" s="38"/>
      <c r="F56" s="31"/>
    </row>
    <row r="57" spans="1:6" ht="14.25" x14ac:dyDescent="0.2">
      <c r="A57" s="31"/>
      <c r="B57" s="87"/>
      <c r="C57" s="87"/>
      <c r="D57" s="87"/>
      <c r="E57" s="38"/>
      <c r="F57" s="31"/>
    </row>
    <row r="58" spans="1:6" ht="14.25" x14ac:dyDescent="0.2">
      <c r="A58" s="31"/>
      <c r="B58" s="87"/>
      <c r="C58" s="87"/>
      <c r="D58" s="87"/>
      <c r="E58" s="38"/>
      <c r="F58" s="31"/>
    </row>
    <row r="59" spans="1:6" ht="14.25" x14ac:dyDescent="0.2">
      <c r="A59" s="31"/>
      <c r="B59" s="87"/>
      <c r="C59" s="87"/>
      <c r="D59" s="87"/>
      <c r="E59" s="38"/>
      <c r="F59" s="31"/>
    </row>
    <row r="60" spans="1:6" ht="14.25" x14ac:dyDescent="0.2">
      <c r="A60" s="31"/>
      <c r="B60" s="87"/>
      <c r="C60" s="87"/>
      <c r="D60" s="87"/>
      <c r="E60" s="38"/>
      <c r="F60" s="31"/>
    </row>
    <row r="61" spans="1:6" ht="14.25" x14ac:dyDescent="0.2">
      <c r="A61" s="31"/>
      <c r="B61" s="87"/>
      <c r="C61" s="87"/>
      <c r="D61" s="87"/>
      <c r="E61" s="38"/>
      <c r="F61" s="31"/>
    </row>
    <row r="62" spans="1:6" ht="14.25" x14ac:dyDescent="0.2">
      <c r="A62" s="31"/>
      <c r="B62" s="87"/>
      <c r="C62" s="87"/>
      <c r="D62" s="87"/>
      <c r="E62" s="38"/>
      <c r="F62" s="31"/>
    </row>
    <row r="63" spans="1:6" ht="14.25" x14ac:dyDescent="0.2">
      <c r="A63" s="31"/>
      <c r="B63" s="87"/>
      <c r="C63" s="87"/>
      <c r="D63" s="87"/>
      <c r="E63" s="38"/>
      <c r="F63" s="31"/>
    </row>
    <row r="64" spans="1:6" ht="14.25" x14ac:dyDescent="0.2">
      <c r="A64" s="31"/>
      <c r="B64" s="87"/>
      <c r="C64" s="87"/>
      <c r="D64" s="87"/>
      <c r="E64" s="38"/>
      <c r="F64" s="31"/>
    </row>
    <row r="65" spans="1:6" ht="14.25" x14ac:dyDescent="0.2">
      <c r="A65" s="31"/>
      <c r="B65" s="87"/>
      <c r="C65" s="87"/>
      <c r="D65" s="87"/>
      <c r="E65" s="38"/>
      <c r="F65" s="31"/>
    </row>
    <row r="66" spans="1:6" ht="14.25" x14ac:dyDescent="0.2">
      <c r="A66" s="31"/>
      <c r="B66" s="87"/>
      <c r="C66" s="87"/>
      <c r="D66" s="87"/>
      <c r="E66" s="38"/>
      <c r="F66" s="31"/>
    </row>
    <row r="67" spans="1:6" ht="14.25" x14ac:dyDescent="0.2">
      <c r="A67" s="31"/>
      <c r="B67" s="87"/>
      <c r="C67" s="87"/>
      <c r="D67" s="87"/>
      <c r="E67" s="38"/>
      <c r="F67" s="31"/>
    </row>
    <row r="68" spans="1:6" ht="14.25" x14ac:dyDescent="0.2">
      <c r="A68" s="31"/>
      <c r="B68" s="87"/>
      <c r="C68" s="87"/>
      <c r="D68" s="87"/>
      <c r="E68" s="38"/>
      <c r="F68" s="31"/>
    </row>
    <row r="69" spans="1:6" ht="14.25" x14ac:dyDescent="0.2">
      <c r="A69" s="31"/>
      <c r="B69" s="87"/>
      <c r="C69" s="87"/>
      <c r="D69" s="87"/>
      <c r="E69" s="38"/>
      <c r="F69" s="31"/>
    </row>
    <row r="70" spans="1:6" ht="14.25" x14ac:dyDescent="0.2">
      <c r="A70" s="31"/>
      <c r="B70" s="87"/>
      <c r="C70" s="87"/>
      <c r="D70" s="87"/>
      <c r="E70" s="38"/>
      <c r="F70" s="31"/>
    </row>
    <row r="71" spans="1:6" ht="14.25" x14ac:dyDescent="0.2">
      <c r="A71" s="31"/>
      <c r="B71" s="87"/>
      <c r="C71" s="87"/>
      <c r="D71" s="87"/>
      <c r="E71" s="38"/>
      <c r="F71" s="31"/>
    </row>
    <row r="72" spans="1:6" ht="14.25" x14ac:dyDescent="0.2">
      <c r="A72" s="31"/>
      <c r="B72" s="87"/>
      <c r="C72" s="87"/>
      <c r="D72" s="87"/>
      <c r="E72" s="38"/>
      <c r="F72" s="31"/>
    </row>
    <row r="73" spans="1:6" ht="14.25" x14ac:dyDescent="0.2">
      <c r="A73" s="31"/>
      <c r="B73" s="87"/>
      <c r="C73" s="87"/>
      <c r="D73" s="87"/>
      <c r="E73" s="38"/>
      <c r="F73" s="31"/>
    </row>
    <row r="74" spans="1:6" ht="13.5" customHeight="1" x14ac:dyDescent="0.2">
      <c r="A74" s="31"/>
      <c r="B74" s="87"/>
      <c r="C74" s="87"/>
      <c r="D74" s="87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f>3.5*175</f>
        <v>612.5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612.5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30.63</v>
      </c>
      <c r="F79" s="31"/>
    </row>
    <row r="80" spans="1:6" ht="13.5" customHeight="1" x14ac:dyDescent="0.2">
      <c r="A80" s="31"/>
      <c r="B80" s="36" t="s">
        <v>5</v>
      </c>
      <c r="C80" s="41">
        <v>7.4999999999999997E-2</v>
      </c>
      <c r="D80" s="36"/>
      <c r="E80" s="46">
        <f>ROUND((E78+E79)*C80,2)</f>
        <v>48.23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691.36</v>
      </c>
      <c r="F82" s="31"/>
    </row>
    <row r="83" spans="1:6" ht="15.75" thickTop="1" x14ac:dyDescent="0.2">
      <c r="A83" s="31"/>
      <c r="B83" s="89"/>
      <c r="C83" s="89"/>
      <c r="D83" s="89"/>
      <c r="E83" s="47"/>
      <c r="F83" s="31"/>
    </row>
    <row r="84" spans="1:6" ht="15" x14ac:dyDescent="0.2">
      <c r="A84" s="31"/>
      <c r="B84" s="88" t="s">
        <v>48</v>
      </c>
      <c r="C84" s="88"/>
      <c r="D84" s="88"/>
      <c r="E84" s="47">
        <v>0</v>
      </c>
      <c r="F84" s="31"/>
    </row>
    <row r="85" spans="1:6" ht="15" x14ac:dyDescent="0.2">
      <c r="A85" s="31"/>
      <c r="B85" s="89"/>
      <c r="C85" s="89"/>
      <c r="D85" s="89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691.36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93"/>
      <c r="C89" s="93"/>
      <c r="D89" s="93"/>
      <c r="E89" s="93"/>
      <c r="F89" s="31"/>
    </row>
    <row r="90" spans="1:6" ht="14.25" x14ac:dyDescent="0.2">
      <c r="A90" s="86" t="s">
        <v>49</v>
      </c>
      <c r="B90" s="86"/>
      <c r="C90" s="86"/>
      <c r="D90" s="86"/>
      <c r="E90" s="86"/>
      <c r="F90" s="86"/>
    </row>
    <row r="91" spans="1:6" ht="14.25" x14ac:dyDescent="0.2">
      <c r="A91" s="84" t="s">
        <v>8</v>
      </c>
      <c r="B91" s="84"/>
      <c r="C91" s="84"/>
      <c r="D91" s="84"/>
      <c r="E91" s="84"/>
      <c r="F91" s="84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94"/>
      <c r="C93" s="94"/>
      <c r="D93" s="94"/>
      <c r="E93" s="94"/>
      <c r="F93" s="31"/>
    </row>
    <row r="94" spans="1:6" ht="15" x14ac:dyDescent="0.2">
      <c r="A94" s="85" t="s">
        <v>9</v>
      </c>
      <c r="B94" s="85"/>
      <c r="C94" s="85"/>
      <c r="D94" s="85"/>
      <c r="E94" s="85"/>
      <c r="F94" s="85"/>
    </row>
    <row r="96" spans="1:6" ht="39.75" customHeight="1" x14ac:dyDescent="0.2">
      <c r="B96" s="91"/>
      <c r="C96" s="92"/>
      <c r="D96" s="92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45"/>
  <sheetViews>
    <sheetView view="pageBreakPreview" zoomScaleNormal="100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106" t="s">
        <v>1</v>
      </c>
      <c r="C1" s="10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19"/>
      <c r="C4" s="20" t="s">
        <v>4</v>
      </c>
      <c r="D4" s="7"/>
    </row>
    <row r="5" spans="1:4" s="2" customFormat="1" x14ac:dyDescent="0.2">
      <c r="A5" s="25"/>
      <c r="B5" s="26"/>
      <c r="C5" s="28" t="s">
        <v>17</v>
      </c>
      <c r="D5" s="27"/>
    </row>
    <row r="6" spans="1:4" x14ac:dyDescent="0.2">
      <c r="A6" s="6"/>
      <c r="B6" s="16"/>
      <c r="C6" s="8" t="s">
        <v>30</v>
      </c>
      <c r="D6" s="7"/>
    </row>
    <row r="7" spans="1:4" x14ac:dyDescent="0.2">
      <c r="A7" s="6"/>
      <c r="B7" s="16"/>
      <c r="C7" s="8" t="s">
        <v>3</v>
      </c>
      <c r="D7" s="7"/>
    </row>
    <row r="8" spans="1:4" x14ac:dyDescent="0.2">
      <c r="A8" s="6"/>
      <c r="B8" s="16"/>
      <c r="C8" s="8" t="s">
        <v>36</v>
      </c>
      <c r="D8" s="7"/>
    </row>
    <row r="9" spans="1:4" x14ac:dyDescent="0.2">
      <c r="A9" s="6"/>
      <c r="B9" s="16"/>
      <c r="C9" s="8" t="s">
        <v>29</v>
      </c>
      <c r="D9" s="7"/>
    </row>
    <row r="10" spans="1:4" x14ac:dyDescent="0.2">
      <c r="A10" s="6"/>
      <c r="B10" s="16"/>
      <c r="C10" s="8" t="s">
        <v>35</v>
      </c>
      <c r="D10" s="7"/>
    </row>
    <row r="11" spans="1:4" x14ac:dyDescent="0.2">
      <c r="A11" s="6"/>
      <c r="B11" s="16"/>
      <c r="C11" s="8" t="s">
        <v>34</v>
      </c>
      <c r="D11" s="7"/>
    </row>
    <row r="12" spans="1:4" x14ac:dyDescent="0.2">
      <c r="A12" s="6"/>
      <c r="B12" s="16"/>
      <c r="C12" s="8" t="s">
        <v>33</v>
      </c>
      <c r="D12" s="7"/>
    </row>
    <row r="13" spans="1:4" x14ac:dyDescent="0.2">
      <c r="A13" s="6"/>
      <c r="B13" s="16"/>
      <c r="C13" s="8" t="s">
        <v>31</v>
      </c>
      <c r="D13" s="7"/>
    </row>
    <row r="14" spans="1:4" x14ac:dyDescent="0.2">
      <c r="A14" s="6"/>
      <c r="B14" s="16"/>
      <c r="C14" s="8"/>
      <c r="D14" s="7"/>
    </row>
    <row r="15" spans="1:4" x14ac:dyDescent="0.2">
      <c r="A15" s="6"/>
      <c r="B15" s="16"/>
      <c r="C15" s="29" t="s">
        <v>18</v>
      </c>
      <c r="D15" s="7"/>
    </row>
    <row r="16" spans="1:4" x14ac:dyDescent="0.2">
      <c r="A16" s="6"/>
      <c r="B16" s="16"/>
      <c r="C16" s="8" t="s">
        <v>15</v>
      </c>
      <c r="D16" s="7"/>
    </row>
    <row r="17" spans="1:4" x14ac:dyDescent="0.2">
      <c r="A17" s="6"/>
      <c r="B17" s="16"/>
      <c r="C17" s="8" t="s">
        <v>28</v>
      </c>
      <c r="D17" s="7"/>
    </row>
    <row r="18" spans="1:4" x14ac:dyDescent="0.2">
      <c r="A18" s="6"/>
      <c r="B18" s="16"/>
      <c r="C18" s="8" t="s">
        <v>3</v>
      </c>
      <c r="D18" s="7"/>
    </row>
    <row r="19" spans="1:4" x14ac:dyDescent="0.2">
      <c r="A19" s="6"/>
      <c r="B19" s="16"/>
      <c r="C19" s="8" t="s">
        <v>11</v>
      </c>
      <c r="D19" s="7"/>
    </row>
    <row r="20" spans="1:4" x14ac:dyDescent="0.2">
      <c r="A20" s="6"/>
      <c r="B20" s="16"/>
      <c r="C20" s="8" t="s">
        <v>10</v>
      </c>
      <c r="D20" s="7"/>
    </row>
    <row r="21" spans="1:4" x14ac:dyDescent="0.2">
      <c r="A21" s="6"/>
      <c r="B21" s="16"/>
      <c r="C21" s="8" t="s">
        <v>14</v>
      </c>
      <c r="D21" s="7"/>
    </row>
    <row r="22" spans="1:4" ht="25.5" x14ac:dyDescent="0.2">
      <c r="A22" s="6"/>
      <c r="B22" s="16"/>
      <c r="C22" s="8" t="s">
        <v>13</v>
      </c>
      <c r="D22" s="7"/>
    </row>
    <row r="23" spans="1:4" x14ac:dyDescent="0.2">
      <c r="A23" s="6"/>
      <c r="B23" s="16"/>
      <c r="C23" s="8" t="s">
        <v>23</v>
      </c>
      <c r="D23" s="7"/>
    </row>
    <row r="24" spans="1:4" x14ac:dyDescent="0.2">
      <c r="A24" s="6"/>
      <c r="B24" s="16"/>
      <c r="C24" s="9" t="s">
        <v>16</v>
      </c>
      <c r="D24" s="7"/>
    </row>
    <row r="25" spans="1:4" x14ac:dyDescent="0.2">
      <c r="A25" s="6"/>
      <c r="B25" s="16"/>
      <c r="C25" s="9" t="s">
        <v>32</v>
      </c>
      <c r="D25" s="7"/>
    </row>
    <row r="26" spans="1:4" x14ac:dyDescent="0.2">
      <c r="A26" s="6"/>
      <c r="B26" s="16"/>
      <c r="C26" s="8" t="s">
        <v>12</v>
      </c>
      <c r="D26" s="7"/>
    </row>
    <row r="27" spans="1:4" x14ac:dyDescent="0.2">
      <c r="A27" s="6"/>
      <c r="B27" s="16"/>
      <c r="C27" s="8" t="s">
        <v>25</v>
      </c>
      <c r="D27" s="7"/>
    </row>
    <row r="28" spans="1:4" x14ac:dyDescent="0.2">
      <c r="A28" s="6"/>
      <c r="B28" s="16"/>
      <c r="C28" s="8" t="s">
        <v>24</v>
      </c>
      <c r="D28" s="7"/>
    </row>
    <row r="29" spans="1:4" x14ac:dyDescent="0.2">
      <c r="A29" s="6"/>
      <c r="B29" s="16"/>
      <c r="C29" s="8"/>
      <c r="D29" s="7"/>
    </row>
    <row r="30" spans="1:4" x14ac:dyDescent="0.2">
      <c r="A30" s="6"/>
      <c r="B30" s="16"/>
      <c r="C30" s="29" t="s">
        <v>19</v>
      </c>
      <c r="D30" s="7"/>
    </row>
    <row r="31" spans="1:4" x14ac:dyDescent="0.2">
      <c r="A31" s="6"/>
      <c r="B31" s="16"/>
      <c r="C31" s="8" t="s">
        <v>20</v>
      </c>
      <c r="D31" s="7"/>
    </row>
    <row r="32" spans="1:4" ht="25.5" x14ac:dyDescent="0.2">
      <c r="A32" s="6"/>
      <c r="B32" s="16"/>
      <c r="C32" s="8" t="s">
        <v>21</v>
      </c>
      <c r="D32" s="7"/>
    </row>
    <row r="33" spans="1:4" ht="25.5" x14ac:dyDescent="0.2">
      <c r="A33" s="6"/>
      <c r="B33" s="16"/>
      <c r="C33" s="8" t="s">
        <v>22</v>
      </c>
      <c r="D33" s="7"/>
    </row>
    <row r="34" spans="1:4" ht="25.5" x14ac:dyDescent="0.2">
      <c r="A34" s="6"/>
      <c r="B34" s="16"/>
      <c r="C34" s="8" t="s">
        <v>27</v>
      </c>
      <c r="D34" s="7"/>
    </row>
    <row r="35" spans="1:4" x14ac:dyDescent="0.2">
      <c r="A35" s="6"/>
      <c r="B35" s="16"/>
      <c r="C35" s="8" t="s">
        <v>2</v>
      </c>
      <c r="D35" s="7"/>
    </row>
    <row r="36" spans="1:4" x14ac:dyDescent="0.2">
      <c r="A36" s="6"/>
      <c r="B36" s="16"/>
      <c r="C36" s="8" t="s">
        <v>26</v>
      </c>
      <c r="D36" s="7"/>
    </row>
    <row r="37" spans="1:4" x14ac:dyDescent="0.2">
      <c r="A37" s="6"/>
      <c r="B37" s="16"/>
      <c r="C37" s="10" t="s">
        <v>38</v>
      </c>
      <c r="D37" s="7"/>
    </row>
    <row r="38" spans="1:4" x14ac:dyDescent="0.2">
      <c r="A38" s="6"/>
      <c r="B38" s="16"/>
      <c r="C38" s="7" t="s">
        <v>37</v>
      </c>
      <c r="D38" s="7"/>
    </row>
    <row r="39" spans="1:4" x14ac:dyDescent="0.2">
      <c r="A39" s="6"/>
      <c r="B39" s="16"/>
      <c r="C39" s="7" t="s">
        <v>39</v>
      </c>
      <c r="D39" s="7"/>
    </row>
    <row r="40" spans="1:4" x14ac:dyDescent="0.2">
      <c r="A40" s="6"/>
      <c r="B40" s="16"/>
      <c r="C40" s="10" t="s">
        <v>40</v>
      </c>
      <c r="D40" s="7"/>
    </row>
    <row r="41" spans="1:4" x14ac:dyDescent="0.2">
      <c r="A41" s="6"/>
      <c r="B41" s="16"/>
      <c r="C41" s="7"/>
      <c r="D41" s="7"/>
    </row>
    <row r="42" spans="1:4" x14ac:dyDescent="0.2">
      <c r="A42" s="6"/>
      <c r="B42" s="16"/>
      <c r="C42" s="7"/>
      <c r="D42" s="7"/>
    </row>
    <row r="43" spans="1:4" x14ac:dyDescent="0.2">
      <c r="A43" s="6"/>
      <c r="B43" s="16"/>
      <c r="C43" s="7"/>
      <c r="D43" s="7"/>
    </row>
    <row r="44" spans="1:4" x14ac:dyDescent="0.2">
      <c r="A44" s="6"/>
      <c r="B44" s="17"/>
      <c r="C44" s="7"/>
      <c r="D44" s="7"/>
    </row>
    <row r="45" spans="1:4" ht="13.5" thickBot="1" x14ac:dyDescent="0.25">
      <c r="A45" s="11"/>
      <c r="B45" s="18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37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56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57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0" t="s">
        <v>0</v>
      </c>
      <c r="B31" s="90"/>
      <c r="C31" s="90"/>
      <c r="D31" s="90"/>
      <c r="E31" s="90"/>
      <c r="F31" s="90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87"/>
      <c r="C34" s="87"/>
      <c r="D34" s="87"/>
      <c r="E34" s="38"/>
      <c r="F34" s="31"/>
    </row>
    <row r="35" spans="1:6" ht="14.25" x14ac:dyDescent="0.2">
      <c r="A35" s="31"/>
      <c r="B35" s="87"/>
      <c r="C35" s="87"/>
      <c r="D35" s="87"/>
      <c r="E35" s="38"/>
      <c r="F35" s="31"/>
    </row>
    <row r="36" spans="1:6" ht="14.25" x14ac:dyDescent="0.2">
      <c r="A36" s="31"/>
      <c r="B36" s="87" t="s">
        <v>58</v>
      </c>
      <c r="C36" s="87"/>
      <c r="D36" s="87"/>
      <c r="E36" s="38"/>
      <c r="F36" s="31"/>
    </row>
    <row r="37" spans="1:6" ht="14.25" x14ac:dyDescent="0.2">
      <c r="A37" s="31"/>
      <c r="B37" s="87"/>
      <c r="C37" s="87"/>
      <c r="D37" s="87"/>
      <c r="E37" s="38"/>
      <c r="F37" s="31"/>
    </row>
    <row r="38" spans="1:6" ht="14.25" x14ac:dyDescent="0.2">
      <c r="A38" s="31"/>
      <c r="B38" s="87"/>
      <c r="C38" s="87"/>
      <c r="D38" s="87"/>
      <c r="E38" s="38"/>
      <c r="F38" s="31"/>
    </row>
    <row r="39" spans="1:6" ht="14.25" x14ac:dyDescent="0.2">
      <c r="A39" s="31"/>
      <c r="B39" s="87" t="s">
        <v>34</v>
      </c>
      <c r="C39" s="87"/>
      <c r="D39" s="87"/>
      <c r="E39" s="38"/>
      <c r="F39" s="31"/>
    </row>
    <row r="40" spans="1:6" ht="14.25" x14ac:dyDescent="0.2">
      <c r="A40" s="31"/>
      <c r="B40" s="87"/>
      <c r="C40" s="87"/>
      <c r="D40" s="87"/>
      <c r="E40" s="38"/>
      <c r="F40" s="31"/>
    </row>
    <row r="41" spans="1:6" ht="13.5" customHeight="1" x14ac:dyDescent="0.2">
      <c r="A41" s="31"/>
      <c r="B41" s="87"/>
      <c r="C41" s="87"/>
      <c r="D41" s="87"/>
      <c r="E41" s="38"/>
      <c r="F41" s="31"/>
    </row>
    <row r="42" spans="1:6" ht="14.25" x14ac:dyDescent="0.2">
      <c r="A42" s="31"/>
      <c r="B42" s="87"/>
      <c r="C42" s="87"/>
      <c r="D42" s="87"/>
      <c r="E42" s="38"/>
      <c r="F42" s="31"/>
    </row>
    <row r="43" spans="1:6" ht="14.25" x14ac:dyDescent="0.2">
      <c r="A43" s="31"/>
      <c r="B43" s="87"/>
      <c r="C43" s="87"/>
      <c r="D43" s="87"/>
      <c r="E43" s="38"/>
      <c r="F43" s="31"/>
    </row>
    <row r="44" spans="1:6" ht="14.25" x14ac:dyDescent="0.2">
      <c r="A44" s="31"/>
      <c r="B44" s="87"/>
      <c r="C44" s="87"/>
      <c r="D44" s="87"/>
      <c r="E44" s="38"/>
      <c r="F44" s="31"/>
    </row>
    <row r="45" spans="1:6" ht="14.25" x14ac:dyDescent="0.2">
      <c r="A45" s="31"/>
      <c r="B45" s="87"/>
      <c r="C45" s="87"/>
      <c r="D45" s="87"/>
      <c r="E45" s="38"/>
      <c r="F45" s="31"/>
    </row>
    <row r="46" spans="1:6" ht="14.25" x14ac:dyDescent="0.2">
      <c r="A46" s="31"/>
      <c r="B46" s="87"/>
      <c r="C46" s="87"/>
      <c r="D46" s="87"/>
      <c r="E46" s="38"/>
      <c r="F46" s="31"/>
    </row>
    <row r="47" spans="1:6" ht="14.25" x14ac:dyDescent="0.2">
      <c r="A47" s="31"/>
      <c r="B47" s="87"/>
      <c r="C47" s="87"/>
      <c r="D47" s="87"/>
      <c r="E47" s="38"/>
      <c r="F47" s="31"/>
    </row>
    <row r="48" spans="1:6" ht="14.25" x14ac:dyDescent="0.2">
      <c r="A48" s="31"/>
      <c r="B48" s="87"/>
      <c r="C48" s="87"/>
      <c r="D48" s="87"/>
      <c r="E48" s="38"/>
      <c r="F48" s="31"/>
    </row>
    <row r="49" spans="1:6" ht="14.25" x14ac:dyDescent="0.2">
      <c r="A49" s="31"/>
      <c r="B49" s="87"/>
      <c r="C49" s="87"/>
      <c r="D49" s="87"/>
      <c r="E49" s="38"/>
      <c r="F49" s="31"/>
    </row>
    <row r="50" spans="1:6" ht="14.25" x14ac:dyDescent="0.2">
      <c r="A50" s="31"/>
      <c r="B50" s="87"/>
      <c r="C50" s="87"/>
      <c r="D50" s="87"/>
      <c r="E50" s="38"/>
      <c r="F50" s="31"/>
    </row>
    <row r="51" spans="1:6" ht="14.25" x14ac:dyDescent="0.2">
      <c r="A51" s="31"/>
      <c r="B51" s="87"/>
      <c r="C51" s="87"/>
      <c r="D51" s="87"/>
      <c r="E51" s="38"/>
      <c r="F51" s="31"/>
    </row>
    <row r="52" spans="1:6" ht="14.25" x14ac:dyDescent="0.2">
      <c r="A52" s="31"/>
      <c r="B52" s="87"/>
      <c r="C52" s="87"/>
      <c r="D52" s="87"/>
      <c r="E52" s="38"/>
      <c r="F52" s="31"/>
    </row>
    <row r="53" spans="1:6" ht="14.25" x14ac:dyDescent="0.2">
      <c r="A53" s="31"/>
      <c r="B53" s="87"/>
      <c r="C53" s="87"/>
      <c r="D53" s="87"/>
      <c r="E53" s="38"/>
      <c r="F53" s="31"/>
    </row>
    <row r="54" spans="1:6" ht="14.25" x14ac:dyDescent="0.2">
      <c r="A54" s="31"/>
      <c r="B54" s="87"/>
      <c r="C54" s="87"/>
      <c r="D54" s="87"/>
      <c r="E54" s="38"/>
      <c r="F54" s="31"/>
    </row>
    <row r="55" spans="1:6" ht="14.25" x14ac:dyDescent="0.2">
      <c r="A55" s="31"/>
      <c r="B55" s="87"/>
      <c r="C55" s="87"/>
      <c r="D55" s="87"/>
      <c r="E55" s="38"/>
      <c r="F55" s="31"/>
    </row>
    <row r="56" spans="1:6" ht="14.25" x14ac:dyDescent="0.2">
      <c r="A56" s="31"/>
      <c r="B56" s="87"/>
      <c r="C56" s="87"/>
      <c r="D56" s="87"/>
      <c r="E56" s="38"/>
      <c r="F56" s="31"/>
    </row>
    <row r="57" spans="1:6" ht="14.25" x14ac:dyDescent="0.2">
      <c r="A57" s="31"/>
      <c r="B57" s="87"/>
      <c r="C57" s="87"/>
      <c r="D57" s="87"/>
      <c r="E57" s="38"/>
      <c r="F57" s="31"/>
    </row>
    <row r="58" spans="1:6" ht="14.25" x14ac:dyDescent="0.2">
      <c r="A58" s="31"/>
      <c r="B58" s="87"/>
      <c r="C58" s="87"/>
      <c r="D58" s="87"/>
      <c r="E58" s="38"/>
      <c r="F58" s="31"/>
    </row>
    <row r="59" spans="1:6" ht="14.25" x14ac:dyDescent="0.2">
      <c r="A59" s="31"/>
      <c r="B59" s="87"/>
      <c r="C59" s="87"/>
      <c r="D59" s="87"/>
      <c r="E59" s="38"/>
      <c r="F59" s="31"/>
    </row>
    <row r="60" spans="1:6" ht="14.25" x14ac:dyDescent="0.2">
      <c r="A60" s="31"/>
      <c r="B60" s="87"/>
      <c r="C60" s="87"/>
      <c r="D60" s="87"/>
      <c r="E60" s="38"/>
      <c r="F60" s="31"/>
    </row>
    <row r="61" spans="1:6" ht="14.25" x14ac:dyDescent="0.2">
      <c r="A61" s="31"/>
      <c r="B61" s="87"/>
      <c r="C61" s="87"/>
      <c r="D61" s="87"/>
      <c r="E61" s="38"/>
      <c r="F61" s="31"/>
    </row>
    <row r="62" spans="1:6" ht="14.25" x14ac:dyDescent="0.2">
      <c r="A62" s="31"/>
      <c r="B62" s="87"/>
      <c r="C62" s="87"/>
      <c r="D62" s="87"/>
      <c r="E62" s="38"/>
      <c r="F62" s="31"/>
    </row>
    <row r="63" spans="1:6" ht="14.25" x14ac:dyDescent="0.2">
      <c r="A63" s="31"/>
      <c r="B63" s="87"/>
      <c r="C63" s="87"/>
      <c r="D63" s="87"/>
      <c r="E63" s="38"/>
      <c r="F63" s="31"/>
    </row>
    <row r="64" spans="1:6" ht="14.25" x14ac:dyDescent="0.2">
      <c r="A64" s="31"/>
      <c r="B64" s="87"/>
      <c r="C64" s="87"/>
      <c r="D64" s="87"/>
      <c r="E64" s="38"/>
      <c r="F64" s="31"/>
    </row>
    <row r="65" spans="1:6" ht="14.25" x14ac:dyDescent="0.2">
      <c r="A65" s="31"/>
      <c r="B65" s="87"/>
      <c r="C65" s="87"/>
      <c r="D65" s="87"/>
      <c r="E65" s="38"/>
      <c r="F65" s="31"/>
    </row>
    <row r="66" spans="1:6" ht="14.25" x14ac:dyDescent="0.2">
      <c r="A66" s="31"/>
      <c r="B66" s="87"/>
      <c r="C66" s="87"/>
      <c r="D66" s="87"/>
      <c r="E66" s="38"/>
      <c r="F66" s="31"/>
    </row>
    <row r="67" spans="1:6" ht="14.25" x14ac:dyDescent="0.2">
      <c r="A67" s="31"/>
      <c r="B67" s="87"/>
      <c r="C67" s="87"/>
      <c r="D67" s="87"/>
      <c r="E67" s="38"/>
      <c r="F67" s="31"/>
    </row>
    <row r="68" spans="1:6" ht="14.25" x14ac:dyDescent="0.2">
      <c r="A68" s="31"/>
      <c r="B68" s="87"/>
      <c r="C68" s="87"/>
      <c r="D68" s="87"/>
      <c r="E68" s="38"/>
      <c r="F68" s="31"/>
    </row>
    <row r="69" spans="1:6" ht="14.25" x14ac:dyDescent="0.2">
      <c r="A69" s="31"/>
      <c r="B69" s="87"/>
      <c r="C69" s="87"/>
      <c r="D69" s="87"/>
      <c r="E69" s="38"/>
      <c r="F69" s="31"/>
    </row>
    <row r="70" spans="1:6" ht="14.25" x14ac:dyDescent="0.2">
      <c r="A70" s="31"/>
      <c r="B70" s="87"/>
      <c r="C70" s="87"/>
      <c r="D70" s="87"/>
      <c r="E70" s="38"/>
      <c r="F70" s="31"/>
    </row>
    <row r="71" spans="1:6" ht="14.25" x14ac:dyDescent="0.2">
      <c r="A71" s="31"/>
      <c r="B71" s="87"/>
      <c r="C71" s="87"/>
      <c r="D71" s="87"/>
      <c r="E71" s="38"/>
      <c r="F71" s="31"/>
    </row>
    <row r="72" spans="1:6" ht="14.25" x14ac:dyDescent="0.2">
      <c r="A72" s="31"/>
      <c r="B72" s="87"/>
      <c r="C72" s="87"/>
      <c r="D72" s="87"/>
      <c r="E72" s="38"/>
      <c r="F72" s="31"/>
    </row>
    <row r="73" spans="1:6" ht="14.25" x14ac:dyDescent="0.2">
      <c r="A73" s="31"/>
      <c r="B73" s="87"/>
      <c r="C73" s="87"/>
      <c r="D73" s="87"/>
      <c r="E73" s="38"/>
      <c r="F73" s="31"/>
    </row>
    <row r="74" spans="1:6" ht="13.5" customHeight="1" x14ac:dyDescent="0.2">
      <c r="A74" s="31"/>
      <c r="B74" s="87"/>
      <c r="C74" s="87"/>
      <c r="D74" s="87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f>3.25*190</f>
        <v>617.5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617.5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30.88</v>
      </c>
      <c r="F79" s="31"/>
    </row>
    <row r="80" spans="1:6" ht="13.5" customHeight="1" x14ac:dyDescent="0.2">
      <c r="A80" s="31"/>
      <c r="B80" s="36" t="s">
        <v>5</v>
      </c>
      <c r="C80" s="41">
        <v>8.5000000000000006E-2</v>
      </c>
      <c r="D80" s="36"/>
      <c r="E80" s="46">
        <f>ROUND((E78+E79)*C80,2)</f>
        <v>55.11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703.49</v>
      </c>
      <c r="F82" s="31"/>
    </row>
    <row r="83" spans="1:6" ht="15.75" thickTop="1" x14ac:dyDescent="0.2">
      <c r="A83" s="31"/>
      <c r="B83" s="89"/>
      <c r="C83" s="89"/>
      <c r="D83" s="89"/>
      <c r="E83" s="47"/>
      <c r="F83" s="31"/>
    </row>
    <row r="84" spans="1:6" ht="15" x14ac:dyDescent="0.2">
      <c r="A84" s="31"/>
      <c r="B84" s="88" t="s">
        <v>48</v>
      </c>
      <c r="C84" s="88"/>
      <c r="D84" s="88"/>
      <c r="E84" s="47">
        <v>0</v>
      </c>
      <c r="F84" s="31"/>
    </row>
    <row r="85" spans="1:6" ht="15" x14ac:dyDescent="0.2">
      <c r="A85" s="31"/>
      <c r="B85" s="89"/>
      <c r="C85" s="89"/>
      <c r="D85" s="89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703.49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93"/>
      <c r="C89" s="93"/>
      <c r="D89" s="93"/>
      <c r="E89" s="93"/>
      <c r="F89" s="31"/>
    </row>
    <row r="90" spans="1:6" ht="14.25" x14ac:dyDescent="0.2">
      <c r="A90" s="86" t="s">
        <v>49</v>
      </c>
      <c r="B90" s="86"/>
      <c r="C90" s="86"/>
      <c r="D90" s="86"/>
      <c r="E90" s="86"/>
      <c r="F90" s="86"/>
    </row>
    <row r="91" spans="1:6" ht="14.25" x14ac:dyDescent="0.2">
      <c r="A91" s="84" t="s">
        <v>8</v>
      </c>
      <c r="B91" s="84"/>
      <c r="C91" s="84"/>
      <c r="D91" s="84"/>
      <c r="E91" s="84"/>
      <c r="F91" s="84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94"/>
      <c r="C93" s="94"/>
      <c r="D93" s="94"/>
      <c r="E93" s="94"/>
      <c r="F93" s="31"/>
    </row>
    <row r="94" spans="1:6" ht="15" x14ac:dyDescent="0.2">
      <c r="A94" s="85" t="s">
        <v>9</v>
      </c>
      <c r="B94" s="85"/>
      <c r="C94" s="85"/>
      <c r="D94" s="85"/>
      <c r="E94" s="85"/>
      <c r="F94" s="85"/>
    </row>
    <row r="96" spans="1:6" ht="39.75" customHeight="1" x14ac:dyDescent="0.2">
      <c r="B96" s="91"/>
      <c r="C96" s="92"/>
      <c r="D96" s="92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59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60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0" t="s">
        <v>0</v>
      </c>
      <c r="B31" s="90"/>
      <c r="C31" s="90"/>
      <c r="D31" s="90"/>
      <c r="E31" s="90"/>
      <c r="F31" s="90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87"/>
      <c r="C34" s="87"/>
      <c r="D34" s="87"/>
      <c r="E34" s="38"/>
      <c r="F34" s="31"/>
    </row>
    <row r="35" spans="1:6" ht="14.25" x14ac:dyDescent="0.2">
      <c r="A35" s="31"/>
      <c r="B35" s="87"/>
      <c r="C35" s="87"/>
      <c r="D35" s="87"/>
      <c r="E35" s="38"/>
      <c r="F35" s="31"/>
    </row>
    <row r="36" spans="1:6" ht="14.25" x14ac:dyDescent="0.2">
      <c r="A36" s="31"/>
      <c r="B36" s="87" t="s">
        <v>61</v>
      </c>
      <c r="C36" s="87"/>
      <c r="D36" s="87"/>
      <c r="E36" s="38"/>
      <c r="F36" s="31"/>
    </row>
    <row r="37" spans="1:6" ht="14.25" x14ac:dyDescent="0.2">
      <c r="A37" s="31"/>
      <c r="B37" s="87"/>
      <c r="C37" s="87"/>
      <c r="D37" s="87"/>
      <c r="E37" s="38"/>
      <c r="F37" s="31"/>
    </row>
    <row r="38" spans="1:6" ht="14.25" x14ac:dyDescent="0.2">
      <c r="A38" s="31"/>
      <c r="B38" s="87"/>
      <c r="C38" s="87"/>
      <c r="D38" s="87"/>
      <c r="E38" s="38"/>
      <c r="F38" s="31"/>
    </row>
    <row r="39" spans="1:6" ht="14.25" x14ac:dyDescent="0.2">
      <c r="A39" s="31"/>
      <c r="B39" s="87" t="s">
        <v>62</v>
      </c>
      <c r="C39" s="87"/>
      <c r="D39" s="87"/>
      <c r="E39" s="38"/>
      <c r="F39" s="31"/>
    </row>
    <row r="40" spans="1:6" ht="14.25" x14ac:dyDescent="0.2">
      <c r="A40" s="31"/>
      <c r="B40" s="87"/>
      <c r="C40" s="87"/>
      <c r="D40" s="87"/>
      <c r="E40" s="38"/>
      <c r="F40" s="31"/>
    </row>
    <row r="41" spans="1:6" ht="13.5" customHeight="1" x14ac:dyDescent="0.2">
      <c r="A41" s="31"/>
      <c r="B41" s="87"/>
      <c r="C41" s="87"/>
      <c r="D41" s="87"/>
      <c r="E41" s="38"/>
      <c r="F41" s="31"/>
    </row>
    <row r="42" spans="1:6" ht="14.25" x14ac:dyDescent="0.2">
      <c r="A42" s="31"/>
      <c r="B42" s="87" t="s">
        <v>63</v>
      </c>
      <c r="C42" s="87"/>
      <c r="D42" s="87"/>
      <c r="E42" s="38"/>
      <c r="F42" s="31"/>
    </row>
    <row r="43" spans="1:6" ht="14.25" x14ac:dyDescent="0.2">
      <c r="A43" s="31"/>
      <c r="B43" s="87"/>
      <c r="C43" s="87"/>
      <c r="D43" s="87"/>
      <c r="E43" s="38"/>
      <c r="F43" s="31"/>
    </row>
    <row r="44" spans="1:6" ht="14.25" x14ac:dyDescent="0.2">
      <c r="A44" s="31"/>
      <c r="B44" s="87"/>
      <c r="C44" s="87"/>
      <c r="D44" s="87"/>
      <c r="E44" s="38"/>
      <c r="F44" s="31"/>
    </row>
    <row r="45" spans="1:6" ht="14.25" x14ac:dyDescent="0.2">
      <c r="A45" s="31"/>
      <c r="B45" s="87" t="s">
        <v>34</v>
      </c>
      <c r="C45" s="87"/>
      <c r="D45" s="87"/>
      <c r="E45" s="38"/>
      <c r="F45" s="31"/>
    </row>
    <row r="46" spans="1:6" ht="14.25" x14ac:dyDescent="0.2">
      <c r="A46" s="31"/>
      <c r="B46" s="87"/>
      <c r="C46" s="87"/>
      <c r="D46" s="87"/>
      <c r="E46" s="38"/>
      <c r="F46" s="31"/>
    </row>
    <row r="47" spans="1:6" ht="14.25" x14ac:dyDescent="0.2">
      <c r="A47" s="31"/>
      <c r="B47" s="87"/>
      <c r="C47" s="87"/>
      <c r="D47" s="87"/>
      <c r="E47" s="38"/>
      <c r="F47" s="31"/>
    </row>
    <row r="48" spans="1:6" ht="14.25" x14ac:dyDescent="0.2">
      <c r="A48" s="31"/>
      <c r="B48" s="87"/>
      <c r="C48" s="87"/>
      <c r="D48" s="87"/>
      <c r="E48" s="38"/>
      <c r="F48" s="31"/>
    </row>
    <row r="49" spans="1:6" ht="14.25" x14ac:dyDescent="0.2">
      <c r="A49" s="31"/>
      <c r="B49" s="87"/>
      <c r="C49" s="87"/>
      <c r="D49" s="87"/>
      <c r="E49" s="38"/>
      <c r="F49" s="31"/>
    </row>
    <row r="50" spans="1:6" ht="14.25" x14ac:dyDescent="0.2">
      <c r="A50" s="31"/>
      <c r="B50" s="87"/>
      <c r="C50" s="87"/>
      <c r="D50" s="87"/>
      <c r="E50" s="38"/>
      <c r="F50" s="31"/>
    </row>
    <row r="51" spans="1:6" ht="14.25" x14ac:dyDescent="0.2">
      <c r="A51" s="31"/>
      <c r="B51" s="87"/>
      <c r="C51" s="87"/>
      <c r="D51" s="87"/>
      <c r="E51" s="38"/>
      <c r="F51" s="31"/>
    </row>
    <row r="52" spans="1:6" ht="14.25" x14ac:dyDescent="0.2">
      <c r="A52" s="31"/>
      <c r="B52" s="87"/>
      <c r="C52" s="87"/>
      <c r="D52" s="87"/>
      <c r="E52" s="38"/>
      <c r="F52" s="31"/>
    </row>
    <row r="53" spans="1:6" ht="14.25" x14ac:dyDescent="0.2">
      <c r="A53" s="31"/>
      <c r="B53" s="87"/>
      <c r="C53" s="87"/>
      <c r="D53" s="87"/>
      <c r="E53" s="38"/>
      <c r="F53" s="31"/>
    </row>
    <row r="54" spans="1:6" ht="14.25" x14ac:dyDescent="0.2">
      <c r="A54" s="31"/>
      <c r="B54" s="87"/>
      <c r="C54" s="87"/>
      <c r="D54" s="87"/>
      <c r="E54" s="38"/>
      <c r="F54" s="31"/>
    </row>
    <row r="55" spans="1:6" ht="14.25" x14ac:dyDescent="0.2">
      <c r="A55" s="31"/>
      <c r="B55" s="87"/>
      <c r="C55" s="87"/>
      <c r="D55" s="87"/>
      <c r="E55" s="38"/>
      <c r="F55" s="31"/>
    </row>
    <row r="56" spans="1:6" ht="14.25" x14ac:dyDescent="0.2">
      <c r="A56" s="31"/>
      <c r="B56" s="87"/>
      <c r="C56" s="87"/>
      <c r="D56" s="87"/>
      <c r="E56" s="38"/>
      <c r="F56" s="31"/>
    </row>
    <row r="57" spans="1:6" ht="14.25" x14ac:dyDescent="0.2">
      <c r="A57" s="31"/>
      <c r="B57" s="87"/>
      <c r="C57" s="87"/>
      <c r="D57" s="87"/>
      <c r="E57" s="38"/>
      <c r="F57" s="31"/>
    </row>
    <row r="58" spans="1:6" ht="14.25" x14ac:dyDescent="0.2">
      <c r="A58" s="31"/>
      <c r="B58" s="87"/>
      <c r="C58" s="87"/>
      <c r="D58" s="87"/>
      <c r="E58" s="38"/>
      <c r="F58" s="31"/>
    </row>
    <row r="59" spans="1:6" ht="14.25" x14ac:dyDescent="0.2">
      <c r="A59" s="31"/>
      <c r="B59" s="87"/>
      <c r="C59" s="87"/>
      <c r="D59" s="87"/>
      <c r="E59" s="38"/>
      <c r="F59" s="31"/>
    </row>
    <row r="60" spans="1:6" ht="14.25" x14ac:dyDescent="0.2">
      <c r="A60" s="31"/>
      <c r="B60" s="87"/>
      <c r="C60" s="87"/>
      <c r="D60" s="87"/>
      <c r="E60" s="38"/>
      <c r="F60" s="31"/>
    </row>
    <row r="61" spans="1:6" ht="14.25" x14ac:dyDescent="0.2">
      <c r="A61" s="31"/>
      <c r="B61" s="87"/>
      <c r="C61" s="87"/>
      <c r="D61" s="87"/>
      <c r="E61" s="38"/>
      <c r="F61" s="31"/>
    </row>
    <row r="62" spans="1:6" ht="14.25" x14ac:dyDescent="0.2">
      <c r="A62" s="31"/>
      <c r="B62" s="87"/>
      <c r="C62" s="87"/>
      <c r="D62" s="87"/>
      <c r="E62" s="38"/>
      <c r="F62" s="31"/>
    </row>
    <row r="63" spans="1:6" ht="14.25" x14ac:dyDescent="0.2">
      <c r="A63" s="31"/>
      <c r="B63" s="87"/>
      <c r="C63" s="87"/>
      <c r="D63" s="87"/>
      <c r="E63" s="38"/>
      <c r="F63" s="31"/>
    </row>
    <row r="64" spans="1:6" ht="14.25" x14ac:dyDescent="0.2">
      <c r="A64" s="31"/>
      <c r="B64" s="87"/>
      <c r="C64" s="87"/>
      <c r="D64" s="87"/>
      <c r="E64" s="38"/>
      <c r="F64" s="31"/>
    </row>
    <row r="65" spans="1:6" ht="14.25" x14ac:dyDescent="0.2">
      <c r="A65" s="31"/>
      <c r="B65" s="87"/>
      <c r="C65" s="87"/>
      <c r="D65" s="87"/>
      <c r="E65" s="38"/>
      <c r="F65" s="31"/>
    </row>
    <row r="66" spans="1:6" ht="14.25" x14ac:dyDescent="0.2">
      <c r="A66" s="31"/>
      <c r="B66" s="87"/>
      <c r="C66" s="87"/>
      <c r="D66" s="87"/>
      <c r="E66" s="38"/>
      <c r="F66" s="31"/>
    </row>
    <row r="67" spans="1:6" ht="14.25" x14ac:dyDescent="0.2">
      <c r="A67" s="31"/>
      <c r="B67" s="87"/>
      <c r="C67" s="87"/>
      <c r="D67" s="87"/>
      <c r="E67" s="38"/>
      <c r="F67" s="31"/>
    </row>
    <row r="68" spans="1:6" ht="14.25" x14ac:dyDescent="0.2">
      <c r="A68" s="31"/>
      <c r="B68" s="87"/>
      <c r="C68" s="87"/>
      <c r="D68" s="87"/>
      <c r="E68" s="38"/>
      <c r="F68" s="31"/>
    </row>
    <row r="69" spans="1:6" ht="14.25" x14ac:dyDescent="0.2">
      <c r="A69" s="31"/>
      <c r="B69" s="87"/>
      <c r="C69" s="87"/>
      <c r="D69" s="87"/>
      <c r="E69" s="38"/>
      <c r="F69" s="31"/>
    </row>
    <row r="70" spans="1:6" ht="14.25" x14ac:dyDescent="0.2">
      <c r="A70" s="31"/>
      <c r="B70" s="87"/>
      <c r="C70" s="87"/>
      <c r="D70" s="87"/>
      <c r="E70" s="38"/>
      <c r="F70" s="31"/>
    </row>
    <row r="71" spans="1:6" ht="14.25" x14ac:dyDescent="0.2">
      <c r="A71" s="31"/>
      <c r="B71" s="87"/>
      <c r="C71" s="87"/>
      <c r="D71" s="87"/>
      <c r="E71" s="38"/>
      <c r="F71" s="31"/>
    </row>
    <row r="72" spans="1:6" ht="14.25" x14ac:dyDescent="0.2">
      <c r="A72" s="31"/>
      <c r="B72" s="87"/>
      <c r="C72" s="87"/>
      <c r="D72" s="87"/>
      <c r="E72" s="38"/>
      <c r="F72" s="31"/>
    </row>
    <row r="73" spans="1:6" ht="14.25" x14ac:dyDescent="0.2">
      <c r="A73" s="31"/>
      <c r="B73" s="87"/>
      <c r="C73" s="87"/>
      <c r="D73" s="87"/>
      <c r="E73" s="38"/>
      <c r="F73" s="31"/>
    </row>
    <row r="74" spans="1:6" ht="13.5" customHeight="1" x14ac:dyDescent="0.2">
      <c r="A74" s="31"/>
      <c r="B74" s="87"/>
      <c r="C74" s="87"/>
      <c r="D74" s="87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f>5*190</f>
        <v>950</v>
      </c>
      <c r="F75" s="31"/>
    </row>
    <row r="76" spans="1:6" ht="13.5" customHeight="1" x14ac:dyDescent="0.2">
      <c r="A76" s="31"/>
      <c r="B76" s="44" t="s">
        <v>64</v>
      </c>
      <c r="C76" s="36"/>
      <c r="D76" s="36"/>
      <c r="E76" s="40">
        <v>20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970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48.5</v>
      </c>
      <c r="F79" s="31"/>
    </row>
    <row r="80" spans="1:6" ht="13.5" customHeight="1" x14ac:dyDescent="0.2">
      <c r="A80" s="31"/>
      <c r="B80" s="36" t="s">
        <v>5</v>
      </c>
      <c r="C80" s="41">
        <v>9.5000000000000001E-2</v>
      </c>
      <c r="D80" s="36"/>
      <c r="E80" s="46">
        <f>ROUND((E78+E79)*C80,2)</f>
        <v>96.76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1115.26</v>
      </c>
      <c r="F82" s="31"/>
    </row>
    <row r="83" spans="1:6" ht="15.75" thickTop="1" x14ac:dyDescent="0.2">
      <c r="A83" s="31"/>
      <c r="B83" s="89"/>
      <c r="C83" s="89"/>
      <c r="D83" s="89"/>
      <c r="E83" s="47"/>
      <c r="F83" s="31"/>
    </row>
    <row r="84" spans="1:6" ht="15" x14ac:dyDescent="0.2">
      <c r="A84" s="31"/>
      <c r="B84" s="88" t="s">
        <v>48</v>
      </c>
      <c r="C84" s="88"/>
      <c r="D84" s="88"/>
      <c r="E84" s="47">
        <v>0</v>
      </c>
      <c r="F84" s="31"/>
    </row>
    <row r="85" spans="1:6" ht="15" x14ac:dyDescent="0.2">
      <c r="A85" s="31"/>
      <c r="B85" s="89"/>
      <c r="C85" s="89"/>
      <c r="D85" s="89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1115.26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93"/>
      <c r="C89" s="93"/>
      <c r="D89" s="93"/>
      <c r="E89" s="93"/>
      <c r="F89" s="31"/>
    </row>
    <row r="90" spans="1:6" ht="14.25" x14ac:dyDescent="0.2">
      <c r="A90" s="86" t="s">
        <v>49</v>
      </c>
      <c r="B90" s="86"/>
      <c r="C90" s="86"/>
      <c r="D90" s="86"/>
      <c r="E90" s="86"/>
      <c r="F90" s="86"/>
    </row>
    <row r="91" spans="1:6" ht="14.25" x14ac:dyDescent="0.2">
      <c r="A91" s="84" t="s">
        <v>8</v>
      </c>
      <c r="B91" s="84"/>
      <c r="C91" s="84"/>
      <c r="D91" s="84"/>
      <c r="E91" s="84"/>
      <c r="F91" s="84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94"/>
      <c r="C93" s="94"/>
      <c r="D93" s="94"/>
      <c r="E93" s="94"/>
      <c r="F93" s="31"/>
    </row>
    <row r="94" spans="1:6" ht="15" x14ac:dyDescent="0.2">
      <c r="A94" s="85" t="s">
        <v>9</v>
      </c>
      <c r="B94" s="85"/>
      <c r="C94" s="85"/>
      <c r="D94" s="85"/>
      <c r="E94" s="85"/>
      <c r="F94" s="85"/>
    </row>
    <row r="96" spans="1:6" ht="39.75" customHeight="1" x14ac:dyDescent="0.2">
      <c r="B96" s="91"/>
      <c r="C96" s="92"/>
      <c r="D96" s="92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22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67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68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0" t="s">
        <v>0</v>
      </c>
      <c r="B31" s="90"/>
      <c r="C31" s="90"/>
      <c r="D31" s="90"/>
      <c r="E31" s="90"/>
      <c r="F31" s="90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87"/>
      <c r="C34" s="87"/>
      <c r="D34" s="87"/>
      <c r="E34" s="38"/>
      <c r="F34" s="31"/>
    </row>
    <row r="35" spans="1:6" ht="14.25" x14ac:dyDescent="0.2">
      <c r="A35" s="31"/>
      <c r="B35" s="87"/>
      <c r="C35" s="87"/>
      <c r="D35" s="87"/>
      <c r="E35" s="38"/>
      <c r="F35" s="31"/>
    </row>
    <row r="36" spans="1:6" ht="14.25" x14ac:dyDescent="0.2">
      <c r="A36" s="31"/>
      <c r="B36" s="87" t="s">
        <v>66</v>
      </c>
      <c r="C36" s="87"/>
      <c r="D36" s="87"/>
      <c r="E36" s="38"/>
      <c r="F36" s="31"/>
    </row>
    <row r="37" spans="1:6" ht="14.25" x14ac:dyDescent="0.2">
      <c r="A37" s="31"/>
      <c r="B37" s="87"/>
      <c r="C37" s="87"/>
      <c r="D37" s="87"/>
      <c r="E37" s="38"/>
      <c r="F37" s="31"/>
    </row>
    <row r="38" spans="1:6" ht="14.25" x14ac:dyDescent="0.2">
      <c r="A38" s="31"/>
      <c r="B38" s="87"/>
      <c r="C38" s="87"/>
      <c r="D38" s="87"/>
      <c r="E38" s="38"/>
      <c r="F38" s="31"/>
    </row>
    <row r="39" spans="1:6" ht="14.25" x14ac:dyDescent="0.2">
      <c r="A39" s="31"/>
      <c r="B39" s="87" t="s">
        <v>65</v>
      </c>
      <c r="C39" s="87"/>
      <c r="D39" s="87"/>
      <c r="E39" s="38"/>
      <c r="F39" s="31"/>
    </row>
    <row r="40" spans="1:6" ht="14.25" x14ac:dyDescent="0.2">
      <c r="A40" s="31"/>
      <c r="B40" s="87"/>
      <c r="C40" s="87"/>
      <c r="D40" s="87"/>
      <c r="E40" s="38"/>
      <c r="F40" s="31"/>
    </row>
    <row r="41" spans="1:6" ht="13.5" customHeight="1" x14ac:dyDescent="0.2">
      <c r="A41" s="31"/>
      <c r="B41" s="87"/>
      <c r="C41" s="87"/>
      <c r="D41" s="87"/>
      <c r="E41" s="38"/>
      <c r="F41" s="31"/>
    </row>
    <row r="42" spans="1:6" ht="14.25" x14ac:dyDescent="0.2">
      <c r="A42" s="31"/>
      <c r="B42" s="87"/>
      <c r="C42" s="87"/>
      <c r="D42" s="87"/>
      <c r="E42" s="38"/>
      <c r="F42" s="31"/>
    </row>
    <row r="43" spans="1:6" ht="14.25" x14ac:dyDescent="0.2">
      <c r="A43" s="31"/>
      <c r="B43" s="87"/>
      <c r="C43" s="87"/>
      <c r="D43" s="87"/>
      <c r="E43" s="38"/>
      <c r="F43" s="31"/>
    </row>
    <row r="44" spans="1:6" ht="14.25" x14ac:dyDescent="0.2">
      <c r="A44" s="31"/>
      <c r="B44" s="87"/>
      <c r="C44" s="87"/>
      <c r="D44" s="87"/>
      <c r="E44" s="38"/>
      <c r="F44" s="31"/>
    </row>
    <row r="45" spans="1:6" ht="14.25" x14ac:dyDescent="0.2">
      <c r="A45" s="31"/>
      <c r="B45" s="87"/>
      <c r="C45" s="87"/>
      <c r="D45" s="87"/>
      <c r="E45" s="38"/>
      <c r="F45" s="31"/>
    </row>
    <row r="46" spans="1:6" ht="14.25" x14ac:dyDescent="0.2">
      <c r="A46" s="31"/>
      <c r="B46" s="87"/>
      <c r="C46" s="87"/>
      <c r="D46" s="87"/>
      <c r="E46" s="38"/>
      <c r="F46" s="31"/>
    </row>
    <row r="47" spans="1:6" ht="14.25" x14ac:dyDescent="0.2">
      <c r="A47" s="31"/>
      <c r="B47" s="87"/>
      <c r="C47" s="87"/>
      <c r="D47" s="87"/>
      <c r="E47" s="38"/>
      <c r="F47" s="31"/>
    </row>
    <row r="48" spans="1:6" ht="14.25" x14ac:dyDescent="0.2">
      <c r="A48" s="31"/>
      <c r="B48" s="87"/>
      <c r="C48" s="87"/>
      <c r="D48" s="87"/>
      <c r="E48" s="38"/>
      <c r="F48" s="31"/>
    </row>
    <row r="49" spans="1:6" ht="14.25" x14ac:dyDescent="0.2">
      <c r="A49" s="31"/>
      <c r="B49" s="87"/>
      <c r="C49" s="87"/>
      <c r="D49" s="87"/>
      <c r="E49" s="38"/>
      <c r="F49" s="31"/>
    </row>
    <row r="50" spans="1:6" ht="14.25" x14ac:dyDescent="0.2">
      <c r="A50" s="31"/>
      <c r="B50" s="87"/>
      <c r="C50" s="87"/>
      <c r="D50" s="87"/>
      <c r="E50" s="38"/>
      <c r="F50" s="31"/>
    </row>
    <row r="51" spans="1:6" ht="14.25" x14ac:dyDescent="0.2">
      <c r="A51" s="31"/>
      <c r="B51" s="87"/>
      <c r="C51" s="87"/>
      <c r="D51" s="87"/>
      <c r="E51" s="38"/>
      <c r="F51" s="31"/>
    </row>
    <row r="52" spans="1:6" ht="14.25" x14ac:dyDescent="0.2">
      <c r="A52" s="31"/>
      <c r="B52" s="87"/>
      <c r="C52" s="87"/>
      <c r="D52" s="87"/>
      <c r="E52" s="38"/>
      <c r="F52" s="31"/>
    </row>
    <row r="53" spans="1:6" ht="14.25" x14ac:dyDescent="0.2">
      <c r="A53" s="31"/>
      <c r="B53" s="87"/>
      <c r="C53" s="87"/>
      <c r="D53" s="87"/>
      <c r="E53" s="38"/>
      <c r="F53" s="31"/>
    </row>
    <row r="54" spans="1:6" ht="14.25" x14ac:dyDescent="0.2">
      <c r="A54" s="31"/>
      <c r="B54" s="87"/>
      <c r="C54" s="87"/>
      <c r="D54" s="87"/>
      <c r="E54" s="38"/>
      <c r="F54" s="31"/>
    </row>
    <row r="55" spans="1:6" ht="14.25" x14ac:dyDescent="0.2">
      <c r="A55" s="31"/>
      <c r="B55" s="87"/>
      <c r="C55" s="87"/>
      <c r="D55" s="87"/>
      <c r="E55" s="38"/>
      <c r="F55" s="31"/>
    </row>
    <row r="56" spans="1:6" ht="14.25" x14ac:dyDescent="0.2">
      <c r="A56" s="31"/>
      <c r="B56" s="87"/>
      <c r="C56" s="87"/>
      <c r="D56" s="87"/>
      <c r="E56" s="38"/>
      <c r="F56" s="31"/>
    </row>
    <row r="57" spans="1:6" ht="14.25" x14ac:dyDescent="0.2">
      <c r="A57" s="31"/>
      <c r="B57" s="87"/>
      <c r="C57" s="87"/>
      <c r="D57" s="87"/>
      <c r="E57" s="38"/>
      <c r="F57" s="31"/>
    </row>
    <row r="58" spans="1:6" ht="14.25" x14ac:dyDescent="0.2">
      <c r="A58" s="31"/>
      <c r="B58" s="87"/>
      <c r="C58" s="87"/>
      <c r="D58" s="87"/>
      <c r="E58" s="38"/>
      <c r="F58" s="31"/>
    </row>
    <row r="59" spans="1:6" ht="14.25" x14ac:dyDescent="0.2">
      <c r="A59" s="31"/>
      <c r="B59" s="87"/>
      <c r="C59" s="87"/>
      <c r="D59" s="87"/>
      <c r="E59" s="38"/>
      <c r="F59" s="31"/>
    </row>
    <row r="60" spans="1:6" ht="14.25" x14ac:dyDescent="0.2">
      <c r="A60" s="31"/>
      <c r="B60" s="87"/>
      <c r="C60" s="87"/>
      <c r="D60" s="87"/>
      <c r="E60" s="38"/>
      <c r="F60" s="31"/>
    </row>
    <row r="61" spans="1:6" ht="14.25" x14ac:dyDescent="0.2">
      <c r="A61" s="31"/>
      <c r="B61" s="87"/>
      <c r="C61" s="87"/>
      <c r="D61" s="87"/>
      <c r="E61" s="38"/>
      <c r="F61" s="31"/>
    </row>
    <row r="62" spans="1:6" ht="14.25" x14ac:dyDescent="0.2">
      <c r="A62" s="31"/>
      <c r="B62" s="87"/>
      <c r="C62" s="87"/>
      <c r="D62" s="87"/>
      <c r="E62" s="38"/>
      <c r="F62" s="31"/>
    </row>
    <row r="63" spans="1:6" ht="14.25" x14ac:dyDescent="0.2">
      <c r="A63" s="31"/>
      <c r="B63" s="87"/>
      <c r="C63" s="87"/>
      <c r="D63" s="87"/>
      <c r="E63" s="38"/>
      <c r="F63" s="31"/>
    </row>
    <row r="64" spans="1:6" ht="14.25" x14ac:dyDescent="0.2">
      <c r="A64" s="31"/>
      <c r="B64" s="87"/>
      <c r="C64" s="87"/>
      <c r="D64" s="87"/>
      <c r="E64" s="38"/>
      <c r="F64" s="31"/>
    </row>
    <row r="65" spans="1:6" ht="14.25" x14ac:dyDescent="0.2">
      <c r="A65" s="31"/>
      <c r="B65" s="87"/>
      <c r="C65" s="87"/>
      <c r="D65" s="87"/>
      <c r="E65" s="38"/>
      <c r="F65" s="31"/>
    </row>
    <row r="66" spans="1:6" ht="14.25" x14ac:dyDescent="0.2">
      <c r="A66" s="31"/>
      <c r="B66" s="87"/>
      <c r="C66" s="87"/>
      <c r="D66" s="87"/>
      <c r="E66" s="38"/>
      <c r="F66" s="31"/>
    </row>
    <row r="67" spans="1:6" ht="14.25" x14ac:dyDescent="0.2">
      <c r="A67" s="31"/>
      <c r="B67" s="87"/>
      <c r="C67" s="87"/>
      <c r="D67" s="87"/>
      <c r="E67" s="38"/>
      <c r="F67" s="31"/>
    </row>
    <row r="68" spans="1:6" ht="14.25" x14ac:dyDescent="0.2">
      <c r="A68" s="31"/>
      <c r="B68" s="87"/>
      <c r="C68" s="87"/>
      <c r="D68" s="87"/>
      <c r="E68" s="38"/>
      <c r="F68" s="31"/>
    </row>
    <row r="69" spans="1:6" ht="14.25" x14ac:dyDescent="0.2">
      <c r="A69" s="31"/>
      <c r="B69" s="87"/>
      <c r="C69" s="87"/>
      <c r="D69" s="87"/>
      <c r="E69" s="38"/>
      <c r="F69" s="31"/>
    </row>
    <row r="70" spans="1:6" ht="14.25" x14ac:dyDescent="0.2">
      <c r="A70" s="31"/>
      <c r="B70" s="87"/>
      <c r="C70" s="87"/>
      <c r="D70" s="87"/>
      <c r="E70" s="38"/>
      <c r="F70" s="31"/>
    </row>
    <row r="71" spans="1:6" ht="14.25" x14ac:dyDescent="0.2">
      <c r="A71" s="31"/>
      <c r="B71" s="87"/>
      <c r="C71" s="87"/>
      <c r="D71" s="87"/>
      <c r="E71" s="38"/>
      <c r="F71" s="31"/>
    </row>
    <row r="72" spans="1:6" ht="14.25" x14ac:dyDescent="0.2">
      <c r="A72" s="31"/>
      <c r="B72" s="87"/>
      <c r="C72" s="87"/>
      <c r="D72" s="87"/>
      <c r="E72" s="38"/>
      <c r="F72" s="31"/>
    </row>
    <row r="73" spans="1:6" ht="14.25" x14ac:dyDescent="0.2">
      <c r="A73" s="31"/>
      <c r="B73" s="87"/>
      <c r="C73" s="87"/>
      <c r="D73" s="87"/>
      <c r="E73" s="38"/>
      <c r="F73" s="31"/>
    </row>
    <row r="74" spans="1:6" ht="13.5" customHeight="1" x14ac:dyDescent="0.2">
      <c r="A74" s="31"/>
      <c r="B74" s="87"/>
      <c r="C74" s="87"/>
      <c r="D74" s="87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f>2.5*225</f>
        <v>562.5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562.5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28.13</v>
      </c>
      <c r="F79" s="31"/>
    </row>
    <row r="80" spans="1:6" ht="13.5" customHeight="1" x14ac:dyDescent="0.2">
      <c r="A80" s="31"/>
      <c r="B80" s="36" t="s">
        <v>5</v>
      </c>
      <c r="C80" s="52">
        <v>9.9750000000000005E-2</v>
      </c>
      <c r="D80" s="36"/>
      <c r="E80" s="46">
        <f>ROUND(E78*C80,2)</f>
        <v>56.11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646.74</v>
      </c>
      <c r="F82" s="31"/>
    </row>
    <row r="83" spans="1:6" ht="15.75" thickTop="1" x14ac:dyDescent="0.2">
      <c r="A83" s="31"/>
      <c r="B83" s="89"/>
      <c r="C83" s="89"/>
      <c r="D83" s="89"/>
      <c r="E83" s="47"/>
      <c r="F83" s="31"/>
    </row>
    <row r="84" spans="1:6" ht="15" x14ac:dyDescent="0.2">
      <c r="A84" s="31"/>
      <c r="B84" s="88" t="s">
        <v>48</v>
      </c>
      <c r="C84" s="88"/>
      <c r="D84" s="88"/>
      <c r="E84" s="47">
        <v>0</v>
      </c>
      <c r="F84" s="31"/>
    </row>
    <row r="85" spans="1:6" ht="15" x14ac:dyDescent="0.2">
      <c r="A85" s="31"/>
      <c r="B85" s="89"/>
      <c r="C85" s="89"/>
      <c r="D85" s="89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646.74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93"/>
      <c r="C89" s="93"/>
      <c r="D89" s="93"/>
      <c r="E89" s="93"/>
      <c r="F89" s="31"/>
    </row>
    <row r="90" spans="1:6" ht="14.25" x14ac:dyDescent="0.2">
      <c r="A90" s="86" t="s">
        <v>49</v>
      </c>
      <c r="B90" s="86"/>
      <c r="C90" s="86"/>
      <c r="D90" s="86"/>
      <c r="E90" s="86"/>
      <c r="F90" s="86"/>
    </row>
    <row r="91" spans="1:6" ht="14.25" x14ac:dyDescent="0.2">
      <c r="A91" s="84" t="s">
        <v>8</v>
      </c>
      <c r="B91" s="84"/>
      <c r="C91" s="84"/>
      <c r="D91" s="84"/>
      <c r="E91" s="84"/>
      <c r="F91" s="84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94"/>
      <c r="C93" s="94"/>
      <c r="D93" s="94"/>
      <c r="E93" s="94"/>
      <c r="F93" s="31"/>
    </row>
    <row r="94" spans="1:6" ht="15" x14ac:dyDescent="0.2">
      <c r="A94" s="85" t="s">
        <v>9</v>
      </c>
      <c r="B94" s="85"/>
      <c r="C94" s="85"/>
      <c r="D94" s="85"/>
      <c r="E94" s="85"/>
      <c r="F94" s="85"/>
    </row>
    <row r="96" spans="1:6" ht="39.75" customHeight="1" x14ac:dyDescent="0.2">
      <c r="B96" s="91"/>
      <c r="C96" s="92"/>
      <c r="D96" s="92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73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57"/>
      <c r="C24" s="58"/>
      <c r="D24" s="58"/>
      <c r="E24" s="58"/>
      <c r="F24" s="58"/>
    </row>
    <row r="25" spans="1:6" ht="15" x14ac:dyDescent="0.2">
      <c r="A25" s="56"/>
      <c r="B25" s="35" t="s">
        <v>51</v>
      </c>
      <c r="C25" s="58"/>
      <c r="D25" s="58"/>
      <c r="E25" s="58"/>
      <c r="F25" s="58"/>
    </row>
    <row r="26" spans="1:6" ht="33.75" customHeight="1" x14ac:dyDescent="0.2">
      <c r="A26" s="56"/>
      <c r="B26" s="79" t="s">
        <v>71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41</v>
      </c>
      <c r="E28" s="63" t="s">
        <v>74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7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95"/>
      <c r="C34" s="95"/>
      <c r="D34" s="95"/>
      <c r="E34" s="68"/>
      <c r="F34" s="58"/>
    </row>
    <row r="35" spans="1:6" ht="14.25" x14ac:dyDescent="0.2">
      <c r="A35" s="58"/>
      <c r="B35" s="87" t="s">
        <v>72</v>
      </c>
      <c r="C35" s="87"/>
      <c r="D35" s="87"/>
      <c r="E35" s="68"/>
      <c r="F35" s="58"/>
    </row>
    <row r="36" spans="1:6" ht="14.25" x14ac:dyDescent="0.2">
      <c r="A36" s="58"/>
      <c r="B36" s="87"/>
      <c r="C36" s="87"/>
      <c r="D36" s="87"/>
      <c r="E36" s="68"/>
      <c r="F36" s="58"/>
    </row>
    <row r="37" spans="1:6" ht="14.25" x14ac:dyDescent="0.2">
      <c r="A37" s="58"/>
      <c r="B37" s="87"/>
      <c r="C37" s="87"/>
      <c r="D37" s="87"/>
      <c r="E37" s="68"/>
      <c r="F37" s="58"/>
    </row>
    <row r="38" spans="1:6" ht="14.25" x14ac:dyDescent="0.2">
      <c r="A38" s="58"/>
      <c r="B38" s="87" t="s">
        <v>65</v>
      </c>
      <c r="C38" s="87"/>
      <c r="D38" s="87"/>
      <c r="E38" s="68"/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 t="s">
        <v>75</v>
      </c>
      <c r="C41" s="95"/>
      <c r="D41" s="95"/>
      <c r="E41" s="68"/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95"/>
      <c r="C44" s="95"/>
      <c r="D44" s="95"/>
      <c r="E44" s="68"/>
      <c r="F44" s="58"/>
    </row>
    <row r="45" spans="1:6" ht="14.25" x14ac:dyDescent="0.2">
      <c r="A45" s="58"/>
      <c r="B45" s="95"/>
      <c r="C45" s="95"/>
      <c r="D45" s="95"/>
      <c r="E45" s="68"/>
      <c r="F45" s="58"/>
    </row>
    <row r="46" spans="1:6" ht="14.25" x14ac:dyDescent="0.2">
      <c r="A46" s="58"/>
      <c r="B46" s="95"/>
      <c r="C46" s="95"/>
      <c r="D46" s="95"/>
      <c r="E46" s="68"/>
      <c r="F46" s="58"/>
    </row>
    <row r="47" spans="1:6" ht="14.25" x14ac:dyDescent="0.2">
      <c r="A47" s="58"/>
      <c r="B47" s="95"/>
      <c r="C47" s="95"/>
      <c r="D47" s="95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/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95"/>
      <c r="C53" s="95"/>
      <c r="D53" s="95"/>
      <c r="E53" s="68"/>
      <c r="F53" s="58"/>
    </row>
    <row r="54" spans="1:6" ht="14.25" x14ac:dyDescent="0.2">
      <c r="A54" s="58"/>
      <c r="B54" s="95"/>
      <c r="C54" s="95"/>
      <c r="D54" s="95"/>
      <c r="E54" s="68"/>
      <c r="F54" s="58"/>
    </row>
    <row r="55" spans="1:6" ht="14.25" x14ac:dyDescent="0.2">
      <c r="A55" s="58"/>
      <c r="B55" s="69"/>
      <c r="C55" s="69"/>
      <c r="D55" s="69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4.25" x14ac:dyDescent="0.2">
      <c r="A66" s="58"/>
      <c r="B66" s="95"/>
      <c r="C66" s="95"/>
      <c r="D66" s="95"/>
      <c r="E66" s="68"/>
      <c r="F66" s="58"/>
    </row>
    <row r="67" spans="1:6" ht="14.25" x14ac:dyDescent="0.2">
      <c r="A67" s="58"/>
      <c r="B67" s="95"/>
      <c r="C67" s="95"/>
      <c r="D67" s="95"/>
      <c r="E67" s="68"/>
      <c r="F67" s="58"/>
    </row>
    <row r="68" spans="1:6" ht="13.5" customHeight="1" x14ac:dyDescent="0.2">
      <c r="A68" s="58"/>
      <c r="B68" s="95"/>
      <c r="C68" s="95"/>
      <c r="D68" s="95"/>
      <c r="E68" s="68"/>
      <c r="F68" s="58"/>
    </row>
    <row r="69" spans="1:6" ht="13.5" customHeight="1" x14ac:dyDescent="0.2">
      <c r="A69" s="58"/>
      <c r="B69" s="57" t="s">
        <v>45</v>
      </c>
      <c r="C69" s="59"/>
      <c r="D69" s="59"/>
      <c r="E69" s="39">
        <f>3.2*235</f>
        <v>752</v>
      </c>
      <c r="F69" s="58"/>
    </row>
    <row r="70" spans="1:6" ht="13.5" customHeight="1" x14ac:dyDescent="0.2">
      <c r="A70" s="58"/>
      <c r="B70" s="70" t="s">
        <v>42</v>
      </c>
      <c r="C70" s="59"/>
      <c r="D70" s="59"/>
      <c r="E70" s="40">
        <v>0</v>
      </c>
      <c r="F70" s="58"/>
    </row>
    <row r="71" spans="1:6" ht="13.5" customHeight="1" x14ac:dyDescent="0.2">
      <c r="A71" s="58"/>
      <c r="B71" s="70" t="s">
        <v>76</v>
      </c>
      <c r="C71" s="59"/>
      <c r="D71" s="59"/>
      <c r="E71" s="40">
        <v>20</v>
      </c>
      <c r="F71" s="58"/>
    </row>
    <row r="72" spans="1:6" ht="13.5" customHeight="1" x14ac:dyDescent="0.2">
      <c r="A72" s="58"/>
      <c r="B72" s="57" t="s">
        <v>44</v>
      </c>
      <c r="C72" s="59"/>
      <c r="D72" s="59"/>
      <c r="E72" s="39">
        <f>SUM(E69:E71)</f>
        <v>772</v>
      </c>
      <c r="F72" s="58"/>
    </row>
    <row r="73" spans="1:6" ht="13.5" customHeight="1" x14ac:dyDescent="0.2">
      <c r="A73" s="58"/>
      <c r="B73" s="59" t="s">
        <v>6</v>
      </c>
      <c r="C73" s="71">
        <v>0.05</v>
      </c>
      <c r="D73" s="59"/>
      <c r="E73" s="45">
        <f>ROUND(E72*C73,2)</f>
        <v>38.6</v>
      </c>
      <c r="F73" s="58"/>
    </row>
    <row r="74" spans="1:6" ht="13.5" customHeight="1" x14ac:dyDescent="0.2">
      <c r="A74" s="58"/>
      <c r="B74" s="59" t="s">
        <v>5</v>
      </c>
      <c r="C74" s="72">
        <v>9.9750000000000005E-2</v>
      </c>
      <c r="D74" s="59"/>
      <c r="E74" s="46">
        <f>ROUND(E72*C74,2)</f>
        <v>77.010000000000005</v>
      </c>
      <c r="F74" s="58"/>
    </row>
    <row r="75" spans="1:6" ht="13.5" customHeight="1" x14ac:dyDescent="0.2">
      <c r="A75" s="58"/>
      <c r="B75" s="59"/>
      <c r="C75" s="59"/>
      <c r="D75" s="59"/>
      <c r="E75" s="73"/>
      <c r="F75" s="58"/>
    </row>
    <row r="76" spans="1:6" ht="16.5" customHeight="1" thickBot="1" x14ac:dyDescent="0.25">
      <c r="A76" s="58"/>
      <c r="B76" s="57" t="s">
        <v>46</v>
      </c>
      <c r="C76" s="59"/>
      <c r="D76" s="59"/>
      <c r="E76" s="43">
        <f>SUM(E72:E74)</f>
        <v>887.61</v>
      </c>
      <c r="F76" s="58"/>
    </row>
    <row r="77" spans="1:6" ht="15.75" thickTop="1" x14ac:dyDescent="0.2">
      <c r="A77" s="58"/>
      <c r="B77" s="101"/>
      <c r="C77" s="101"/>
      <c r="D77" s="101"/>
      <c r="E77" s="74"/>
      <c r="F77" s="58"/>
    </row>
    <row r="78" spans="1:6" ht="15" x14ac:dyDescent="0.2">
      <c r="A78" s="58"/>
      <c r="B78" s="102" t="s">
        <v>48</v>
      </c>
      <c r="C78" s="102"/>
      <c r="D78" s="102"/>
      <c r="E78" s="74">
        <v>0</v>
      </c>
      <c r="F78" s="58"/>
    </row>
    <row r="79" spans="1:6" ht="15" x14ac:dyDescent="0.2">
      <c r="A79" s="58"/>
      <c r="B79" s="101"/>
      <c r="C79" s="101"/>
      <c r="D79" s="101"/>
      <c r="E79" s="74"/>
      <c r="F79" s="58"/>
    </row>
    <row r="80" spans="1:6" ht="19.5" customHeight="1" x14ac:dyDescent="0.2">
      <c r="A80" s="58"/>
      <c r="B80" s="75" t="s">
        <v>47</v>
      </c>
      <c r="C80" s="76"/>
      <c r="D80" s="76"/>
      <c r="E80" s="77">
        <f>E76-E78</f>
        <v>887.61</v>
      </c>
      <c r="F80" s="58"/>
    </row>
    <row r="81" spans="1:6" ht="13.5" customHeight="1" x14ac:dyDescent="0.2">
      <c r="A81" s="58"/>
      <c r="B81" s="58"/>
      <c r="C81" s="58"/>
      <c r="D81" s="58"/>
      <c r="E81" s="58"/>
      <c r="F81" s="58"/>
    </row>
    <row r="82" spans="1:6" x14ac:dyDescent="0.2">
      <c r="A82" s="58"/>
      <c r="B82" s="58"/>
      <c r="C82" s="58"/>
      <c r="D82" s="58"/>
      <c r="E82" s="58"/>
      <c r="F82" s="58"/>
    </row>
    <row r="83" spans="1:6" x14ac:dyDescent="0.2">
      <c r="A83" s="58"/>
      <c r="B83" s="103"/>
      <c r="C83" s="103"/>
      <c r="D83" s="103"/>
      <c r="E83" s="103"/>
      <c r="F83" s="58"/>
    </row>
    <row r="84" spans="1:6" ht="14.25" x14ac:dyDescent="0.2">
      <c r="A84" s="104" t="s">
        <v>69</v>
      </c>
      <c r="B84" s="104"/>
      <c r="C84" s="104"/>
      <c r="D84" s="104"/>
      <c r="E84" s="104"/>
      <c r="F84" s="104"/>
    </row>
    <row r="85" spans="1:6" ht="14.25" x14ac:dyDescent="0.2">
      <c r="A85" s="105" t="s">
        <v>70</v>
      </c>
      <c r="B85" s="105"/>
      <c r="C85" s="105"/>
      <c r="D85" s="105"/>
      <c r="E85" s="105"/>
      <c r="F85" s="105"/>
    </row>
    <row r="86" spans="1:6" x14ac:dyDescent="0.2">
      <c r="A86" s="58"/>
      <c r="B86" s="58"/>
      <c r="C86" s="58"/>
      <c r="D86" s="58"/>
      <c r="E86" s="58"/>
      <c r="F86" s="58"/>
    </row>
    <row r="87" spans="1:6" x14ac:dyDescent="0.2">
      <c r="A87" s="58"/>
      <c r="B87" s="97"/>
      <c r="C87" s="97"/>
      <c r="D87" s="97"/>
      <c r="E87" s="97"/>
      <c r="F87" s="58"/>
    </row>
    <row r="88" spans="1:6" ht="15" x14ac:dyDescent="0.2">
      <c r="A88" s="98" t="s">
        <v>9</v>
      </c>
      <c r="B88" s="98"/>
      <c r="C88" s="98"/>
      <c r="D88" s="98"/>
      <c r="E88" s="98"/>
      <c r="F88" s="98"/>
    </row>
    <row r="90" spans="1:6" ht="39.75" customHeight="1" x14ac:dyDescent="0.2">
      <c r="B90" s="99"/>
      <c r="C90" s="100"/>
      <c r="D90" s="100"/>
    </row>
    <row r="91" spans="1:6" ht="13.5" customHeight="1" x14ac:dyDescent="0.2"/>
    <row r="92" spans="1:6" x14ac:dyDescent="0.2">
      <c r="B92" s="78"/>
      <c r="C92" s="78"/>
      <c r="D92" s="7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77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57"/>
      <c r="C24" s="58"/>
      <c r="D24" s="58"/>
      <c r="E24" s="58"/>
      <c r="F24" s="58"/>
    </row>
    <row r="25" spans="1:6" ht="15" x14ac:dyDescent="0.2">
      <c r="A25" s="56"/>
      <c r="B25" s="35" t="s">
        <v>51</v>
      </c>
      <c r="C25" s="58"/>
      <c r="D25" s="58"/>
      <c r="E25" s="58"/>
      <c r="F25" s="58"/>
    </row>
    <row r="26" spans="1:6" ht="33.75" customHeight="1" x14ac:dyDescent="0.2">
      <c r="A26" s="56"/>
      <c r="B26" s="79" t="s">
        <v>71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41</v>
      </c>
      <c r="E28" s="63" t="s">
        <v>78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7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95"/>
      <c r="C34" s="95"/>
      <c r="D34" s="95"/>
      <c r="E34" s="68"/>
      <c r="F34" s="58"/>
    </row>
    <row r="35" spans="1:6" ht="14.25" x14ac:dyDescent="0.2">
      <c r="A35" s="58"/>
      <c r="B35" s="95" t="s">
        <v>79</v>
      </c>
      <c r="C35" s="95"/>
      <c r="D35" s="95"/>
      <c r="E35" s="68"/>
      <c r="F35" s="58"/>
    </row>
    <row r="36" spans="1:6" ht="14.25" x14ac:dyDescent="0.2">
      <c r="A36" s="58"/>
      <c r="B36" s="95"/>
      <c r="C36" s="95"/>
      <c r="D36" s="95"/>
      <c r="E36" s="68"/>
      <c r="F36" s="58"/>
    </row>
    <row r="37" spans="1:6" ht="14.25" x14ac:dyDescent="0.2">
      <c r="A37" s="58"/>
      <c r="B37" s="95"/>
      <c r="C37" s="95"/>
      <c r="D37" s="95"/>
      <c r="E37" s="68"/>
      <c r="F37" s="58"/>
    </row>
    <row r="38" spans="1:6" ht="14.25" x14ac:dyDescent="0.2">
      <c r="A38" s="58"/>
      <c r="B38" s="95" t="s">
        <v>80</v>
      </c>
      <c r="C38" s="95"/>
      <c r="D38" s="95"/>
      <c r="E38" s="68"/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 t="s">
        <v>81</v>
      </c>
      <c r="C41" s="95"/>
      <c r="D41" s="95"/>
      <c r="E41" s="68"/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87" t="s">
        <v>72</v>
      </c>
      <c r="C44" s="87"/>
      <c r="D44" s="87"/>
      <c r="E44" s="68"/>
      <c r="F44" s="58"/>
    </row>
    <row r="45" spans="1:6" ht="14.25" x14ac:dyDescent="0.2">
      <c r="A45" s="58"/>
      <c r="B45" s="87"/>
      <c r="C45" s="87"/>
      <c r="D45" s="87"/>
      <c r="E45" s="68"/>
      <c r="F45" s="58"/>
    </row>
    <row r="46" spans="1:6" ht="14.25" x14ac:dyDescent="0.2">
      <c r="A46" s="58"/>
      <c r="B46" s="87"/>
      <c r="C46" s="87"/>
      <c r="D46" s="87"/>
      <c r="E46" s="68"/>
      <c r="F46" s="58"/>
    </row>
    <row r="47" spans="1:6" ht="14.25" x14ac:dyDescent="0.2">
      <c r="A47" s="58"/>
      <c r="B47" s="87" t="s">
        <v>65</v>
      </c>
      <c r="C47" s="87"/>
      <c r="D47" s="87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 t="s">
        <v>75</v>
      </c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95"/>
      <c r="C53" s="95"/>
      <c r="D53" s="95"/>
      <c r="E53" s="68"/>
      <c r="F53" s="58"/>
    </row>
    <row r="54" spans="1:6" ht="14.25" x14ac:dyDescent="0.2">
      <c r="A54" s="58"/>
      <c r="B54" s="95"/>
      <c r="C54" s="95"/>
      <c r="D54" s="95"/>
      <c r="E54" s="68"/>
      <c r="F54" s="58"/>
    </row>
    <row r="55" spans="1:6" ht="14.25" x14ac:dyDescent="0.2">
      <c r="A55" s="58"/>
      <c r="B55" s="80"/>
      <c r="C55" s="80"/>
      <c r="D55" s="80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4.25" x14ac:dyDescent="0.2">
      <c r="A66" s="58"/>
      <c r="B66" s="95"/>
      <c r="C66" s="95"/>
      <c r="D66" s="95"/>
      <c r="E66" s="68"/>
      <c r="F66" s="58"/>
    </row>
    <row r="67" spans="1:6" ht="14.25" x14ac:dyDescent="0.2">
      <c r="A67" s="58"/>
      <c r="B67" s="95"/>
      <c r="C67" s="95"/>
      <c r="D67" s="95"/>
      <c r="E67" s="68"/>
      <c r="F67" s="58"/>
    </row>
    <row r="68" spans="1:6" ht="13.5" customHeight="1" x14ac:dyDescent="0.2">
      <c r="A68" s="58"/>
      <c r="B68" s="95"/>
      <c r="C68" s="95"/>
      <c r="D68" s="95"/>
      <c r="E68" s="68"/>
      <c r="F68" s="58"/>
    </row>
    <row r="69" spans="1:6" ht="13.5" customHeight="1" x14ac:dyDescent="0.2">
      <c r="A69" s="58"/>
      <c r="B69" s="57" t="s">
        <v>45</v>
      </c>
      <c r="C69" s="59"/>
      <c r="D69" s="59"/>
      <c r="E69" s="39">
        <f>7*245</f>
        <v>1715</v>
      </c>
      <c r="F69" s="58"/>
    </row>
    <row r="70" spans="1:6" ht="13.5" customHeight="1" x14ac:dyDescent="0.2">
      <c r="A70" s="58"/>
      <c r="B70" s="70" t="s">
        <v>42</v>
      </c>
      <c r="C70" s="59"/>
      <c r="D70" s="59"/>
      <c r="E70" s="40">
        <v>0</v>
      </c>
      <c r="F70" s="58"/>
    </row>
    <row r="71" spans="1:6" ht="13.5" customHeight="1" x14ac:dyDescent="0.2">
      <c r="A71" s="58"/>
      <c r="B71" s="70" t="s">
        <v>76</v>
      </c>
      <c r="C71" s="59"/>
      <c r="D71" s="59"/>
      <c r="E71" s="40">
        <v>20</v>
      </c>
      <c r="F71" s="58"/>
    </row>
    <row r="72" spans="1:6" ht="13.5" customHeight="1" x14ac:dyDescent="0.2">
      <c r="A72" s="58"/>
      <c r="B72" s="57" t="s">
        <v>44</v>
      </c>
      <c r="C72" s="59"/>
      <c r="D72" s="59"/>
      <c r="E72" s="39">
        <f>SUM(E69:E71)</f>
        <v>1735</v>
      </c>
      <c r="F72" s="58"/>
    </row>
    <row r="73" spans="1:6" ht="13.5" customHeight="1" x14ac:dyDescent="0.2">
      <c r="A73" s="58"/>
      <c r="B73" s="59" t="s">
        <v>6</v>
      </c>
      <c r="C73" s="71">
        <v>0.05</v>
      </c>
      <c r="D73" s="59"/>
      <c r="E73" s="45">
        <f>ROUND(E72*C73,2)</f>
        <v>86.75</v>
      </c>
      <c r="F73" s="58"/>
    </row>
    <row r="74" spans="1:6" ht="13.5" customHeight="1" x14ac:dyDescent="0.2">
      <c r="A74" s="58"/>
      <c r="B74" s="59" t="s">
        <v>5</v>
      </c>
      <c r="C74" s="72">
        <v>9.9750000000000005E-2</v>
      </c>
      <c r="D74" s="59"/>
      <c r="E74" s="46">
        <f>ROUND(E72*C74,2)</f>
        <v>173.07</v>
      </c>
      <c r="F74" s="58"/>
    </row>
    <row r="75" spans="1:6" ht="13.5" customHeight="1" x14ac:dyDescent="0.2">
      <c r="A75" s="58"/>
      <c r="B75" s="59"/>
      <c r="C75" s="59"/>
      <c r="D75" s="59"/>
      <c r="E75" s="73"/>
      <c r="F75" s="58"/>
    </row>
    <row r="76" spans="1:6" ht="16.5" customHeight="1" thickBot="1" x14ac:dyDescent="0.25">
      <c r="A76" s="58"/>
      <c r="B76" s="57" t="s">
        <v>46</v>
      </c>
      <c r="C76" s="59"/>
      <c r="D76" s="59"/>
      <c r="E76" s="43">
        <f>SUM(E72:E74)</f>
        <v>1994.82</v>
      </c>
      <c r="F76" s="58"/>
    </row>
    <row r="77" spans="1:6" ht="15.75" thickTop="1" x14ac:dyDescent="0.2">
      <c r="A77" s="58"/>
      <c r="B77" s="101"/>
      <c r="C77" s="101"/>
      <c r="D77" s="101"/>
      <c r="E77" s="74"/>
      <c r="F77" s="58"/>
    </row>
    <row r="78" spans="1:6" ht="15" x14ac:dyDescent="0.2">
      <c r="A78" s="58"/>
      <c r="B78" s="102" t="s">
        <v>48</v>
      </c>
      <c r="C78" s="102"/>
      <c r="D78" s="102"/>
      <c r="E78" s="74">
        <v>0</v>
      </c>
      <c r="F78" s="58"/>
    </row>
    <row r="79" spans="1:6" ht="15" x14ac:dyDescent="0.2">
      <c r="A79" s="58"/>
      <c r="B79" s="101"/>
      <c r="C79" s="101"/>
      <c r="D79" s="101"/>
      <c r="E79" s="74"/>
      <c r="F79" s="58"/>
    </row>
    <row r="80" spans="1:6" ht="19.5" customHeight="1" x14ac:dyDescent="0.2">
      <c r="A80" s="58"/>
      <c r="B80" s="75" t="s">
        <v>47</v>
      </c>
      <c r="C80" s="76"/>
      <c r="D80" s="76"/>
      <c r="E80" s="77">
        <f>E76-E78</f>
        <v>1994.82</v>
      </c>
      <c r="F80" s="58"/>
    </row>
    <row r="81" spans="1:6" ht="13.5" customHeight="1" x14ac:dyDescent="0.2">
      <c r="A81" s="58"/>
      <c r="B81" s="58"/>
      <c r="C81" s="58"/>
      <c r="D81" s="58"/>
      <c r="E81" s="58"/>
      <c r="F81" s="58"/>
    </row>
    <row r="82" spans="1:6" x14ac:dyDescent="0.2">
      <c r="A82" s="58"/>
      <c r="B82" s="58"/>
      <c r="C82" s="58"/>
      <c r="D82" s="58"/>
      <c r="E82" s="58"/>
      <c r="F82" s="58"/>
    </row>
    <row r="83" spans="1:6" x14ac:dyDescent="0.2">
      <c r="A83" s="58"/>
      <c r="B83" s="103"/>
      <c r="C83" s="103"/>
      <c r="D83" s="103"/>
      <c r="E83" s="103"/>
      <c r="F83" s="58"/>
    </row>
    <row r="84" spans="1:6" ht="14.25" x14ac:dyDescent="0.2">
      <c r="A84" s="104" t="s">
        <v>69</v>
      </c>
      <c r="B84" s="104"/>
      <c r="C84" s="104"/>
      <c r="D84" s="104"/>
      <c r="E84" s="104"/>
      <c r="F84" s="104"/>
    </row>
    <row r="85" spans="1:6" ht="14.25" x14ac:dyDescent="0.2">
      <c r="A85" s="105" t="s">
        <v>70</v>
      </c>
      <c r="B85" s="105"/>
      <c r="C85" s="105"/>
      <c r="D85" s="105"/>
      <c r="E85" s="105"/>
      <c r="F85" s="105"/>
    </row>
    <row r="86" spans="1:6" x14ac:dyDescent="0.2">
      <c r="A86" s="58"/>
      <c r="B86" s="58"/>
      <c r="C86" s="58"/>
      <c r="D86" s="58"/>
      <c r="E86" s="58"/>
      <c r="F86" s="58"/>
    </row>
    <row r="87" spans="1:6" x14ac:dyDescent="0.2">
      <c r="A87" s="58"/>
      <c r="B87" s="97"/>
      <c r="C87" s="97"/>
      <c r="D87" s="97"/>
      <c r="E87" s="97"/>
      <c r="F87" s="58"/>
    </row>
    <row r="88" spans="1:6" ht="15" x14ac:dyDescent="0.2">
      <c r="A88" s="98" t="s">
        <v>9</v>
      </c>
      <c r="B88" s="98"/>
      <c r="C88" s="98"/>
      <c r="D88" s="98"/>
      <c r="E88" s="98"/>
      <c r="F88" s="98"/>
    </row>
    <row r="90" spans="1:6" ht="39.75" customHeight="1" x14ac:dyDescent="0.2">
      <c r="B90" s="99"/>
      <c r="C90" s="100"/>
      <c r="D90" s="100"/>
    </row>
    <row r="91" spans="1:6" ht="13.5" customHeight="1" x14ac:dyDescent="0.2"/>
    <row r="92" spans="1:6" x14ac:dyDescent="0.2">
      <c r="B92" s="78"/>
      <c r="C92" s="78"/>
      <c r="D92" s="7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51:D51"/>
    <mergeCell ref="B52:D52"/>
    <mergeCell ref="B46:D46"/>
    <mergeCell ref="B41:D41"/>
    <mergeCell ref="B42:D42"/>
    <mergeCell ref="B47:D47"/>
    <mergeCell ref="B48:D48"/>
    <mergeCell ref="B49:D49"/>
    <mergeCell ref="B50:D50"/>
    <mergeCell ref="A30:F30"/>
    <mergeCell ref="B33:D33"/>
    <mergeCell ref="B34:D34"/>
    <mergeCell ref="B44:D44"/>
    <mergeCell ref="B45:D45"/>
    <mergeCell ref="B43:D43"/>
    <mergeCell ref="B40:D40"/>
    <mergeCell ref="B35:D35"/>
    <mergeCell ref="B36:D36"/>
    <mergeCell ref="B37:D37"/>
    <mergeCell ref="B38:D38"/>
    <mergeCell ref="B39:D39"/>
  </mergeCells>
  <dataValidations count="1">
    <dataValidation type="list" allowBlank="1" showInputMessage="1" showErrorMessage="1" sqref="B77:B79 B12:B20 B33:B52 B5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82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57"/>
      <c r="C24" s="58"/>
      <c r="D24" s="58"/>
      <c r="E24" s="58"/>
      <c r="F24" s="58"/>
    </row>
    <row r="25" spans="1:6" ht="15" x14ac:dyDescent="0.2">
      <c r="A25" s="56"/>
      <c r="B25" s="35" t="s">
        <v>83</v>
      </c>
      <c r="C25" s="58"/>
      <c r="D25" s="58"/>
      <c r="E25" s="58"/>
      <c r="F25" s="58"/>
    </row>
    <row r="26" spans="1:6" ht="33.75" customHeight="1" x14ac:dyDescent="0.2">
      <c r="A26" s="56"/>
      <c r="B26" s="79" t="s">
        <v>85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41</v>
      </c>
      <c r="E28" s="63" t="s">
        <v>84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7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87" t="s">
        <v>86</v>
      </c>
      <c r="C34" s="87"/>
      <c r="D34" s="87"/>
      <c r="E34" s="68"/>
      <c r="F34" s="58"/>
    </row>
    <row r="35" spans="1:6" ht="14.25" x14ac:dyDescent="0.2">
      <c r="A35" s="58"/>
      <c r="B35" s="95"/>
      <c r="C35" s="95"/>
      <c r="D35" s="95"/>
      <c r="E35" s="68"/>
      <c r="F35" s="58"/>
    </row>
    <row r="36" spans="1:6" ht="14.25" x14ac:dyDescent="0.2">
      <c r="A36" s="58"/>
      <c r="B36" s="95"/>
      <c r="C36" s="95"/>
      <c r="D36" s="95"/>
      <c r="E36" s="68"/>
      <c r="F36" s="58"/>
    </row>
    <row r="37" spans="1:6" ht="14.25" x14ac:dyDescent="0.2">
      <c r="A37" s="58"/>
      <c r="B37" s="87" t="s">
        <v>65</v>
      </c>
      <c r="C37" s="87"/>
      <c r="D37" s="87"/>
      <c r="E37" s="68"/>
      <c r="F37" s="58"/>
    </row>
    <row r="38" spans="1:6" ht="14.25" x14ac:dyDescent="0.2">
      <c r="A38" s="58"/>
      <c r="B38" s="95"/>
      <c r="C38" s="95"/>
      <c r="D38" s="95"/>
      <c r="E38" s="68"/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/>
      <c r="C41" s="95"/>
      <c r="D41" s="95"/>
      <c r="E41" s="68"/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87"/>
      <c r="C44" s="87"/>
      <c r="D44" s="87"/>
      <c r="E44" s="68"/>
      <c r="F44" s="58"/>
    </row>
    <row r="45" spans="1:6" ht="14.25" x14ac:dyDescent="0.2">
      <c r="A45" s="58"/>
      <c r="B45" s="87"/>
      <c r="C45" s="87"/>
      <c r="D45" s="87"/>
      <c r="E45" s="68"/>
      <c r="F45" s="58"/>
    </row>
    <row r="46" spans="1:6" ht="14.25" x14ac:dyDescent="0.2">
      <c r="A46" s="58"/>
      <c r="B46" s="87"/>
      <c r="C46" s="87"/>
      <c r="D46" s="87"/>
      <c r="E46" s="68"/>
      <c r="F46" s="58"/>
    </row>
    <row r="47" spans="1:6" ht="14.25" x14ac:dyDescent="0.2">
      <c r="A47" s="58"/>
      <c r="B47" s="87"/>
      <c r="C47" s="87"/>
      <c r="D47" s="87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/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95"/>
      <c r="C53" s="95"/>
      <c r="D53" s="95"/>
      <c r="E53" s="68"/>
      <c r="F53" s="58"/>
    </row>
    <row r="54" spans="1:6" ht="14.25" x14ac:dyDescent="0.2">
      <c r="A54" s="58"/>
      <c r="B54" s="95"/>
      <c r="C54" s="95"/>
      <c r="D54" s="95"/>
      <c r="E54" s="68"/>
      <c r="F54" s="58"/>
    </row>
    <row r="55" spans="1:6" ht="14.25" x14ac:dyDescent="0.2">
      <c r="A55" s="58"/>
      <c r="B55" s="81"/>
      <c r="C55" s="81"/>
      <c r="D55" s="81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4.25" x14ac:dyDescent="0.2">
      <c r="A66" s="58"/>
      <c r="B66" s="95"/>
      <c r="C66" s="95"/>
      <c r="D66" s="95"/>
      <c r="E66" s="68"/>
      <c r="F66" s="58"/>
    </row>
    <row r="67" spans="1:6" ht="14.25" x14ac:dyDescent="0.2">
      <c r="A67" s="58"/>
      <c r="B67" s="95"/>
      <c r="C67" s="95"/>
      <c r="D67" s="95"/>
      <c r="E67" s="68"/>
      <c r="F67" s="58"/>
    </row>
    <row r="68" spans="1:6" ht="13.5" customHeight="1" x14ac:dyDescent="0.2">
      <c r="A68" s="58"/>
      <c r="B68" s="95"/>
      <c r="C68" s="95"/>
      <c r="D68" s="95"/>
      <c r="E68" s="68"/>
      <c r="F68" s="58"/>
    </row>
    <row r="69" spans="1:6" ht="13.5" customHeight="1" x14ac:dyDescent="0.2">
      <c r="A69" s="58"/>
      <c r="B69" s="57" t="s">
        <v>45</v>
      </c>
      <c r="C69" s="59"/>
      <c r="D69" s="59"/>
      <c r="E69" s="39">
        <f>1.75*245</f>
        <v>428.75</v>
      </c>
      <c r="F69" s="58"/>
    </row>
    <row r="70" spans="1:6" ht="13.5" customHeight="1" x14ac:dyDescent="0.2">
      <c r="A70" s="58"/>
      <c r="B70" s="70" t="s">
        <v>42</v>
      </c>
      <c r="C70" s="59"/>
      <c r="D70" s="59"/>
      <c r="E70" s="40">
        <v>0</v>
      </c>
      <c r="F70" s="58"/>
    </row>
    <row r="71" spans="1:6" ht="13.5" customHeight="1" x14ac:dyDescent="0.2">
      <c r="A71" s="58"/>
      <c r="B71" s="70" t="s">
        <v>76</v>
      </c>
      <c r="C71" s="59"/>
      <c r="D71" s="59"/>
      <c r="E71" s="40">
        <v>10</v>
      </c>
      <c r="F71" s="58"/>
    </row>
    <row r="72" spans="1:6" ht="13.5" customHeight="1" x14ac:dyDescent="0.2">
      <c r="A72" s="58"/>
      <c r="B72" s="57" t="s">
        <v>44</v>
      </c>
      <c r="C72" s="59"/>
      <c r="D72" s="59"/>
      <c r="E72" s="39">
        <f>SUM(E69:E71)</f>
        <v>438.75</v>
      </c>
      <c r="F72" s="58"/>
    </row>
    <row r="73" spans="1:6" ht="13.5" customHeight="1" x14ac:dyDescent="0.2">
      <c r="A73" s="58"/>
      <c r="B73" s="59" t="s">
        <v>6</v>
      </c>
      <c r="C73" s="71">
        <v>0.05</v>
      </c>
      <c r="D73" s="59"/>
      <c r="E73" s="45">
        <f>ROUND(E72*C73,2)</f>
        <v>21.94</v>
      </c>
      <c r="F73" s="58"/>
    </row>
    <row r="74" spans="1:6" ht="13.5" customHeight="1" x14ac:dyDescent="0.2">
      <c r="A74" s="58"/>
      <c r="B74" s="59" t="s">
        <v>5</v>
      </c>
      <c r="C74" s="72">
        <v>9.9750000000000005E-2</v>
      </c>
      <c r="D74" s="59"/>
      <c r="E74" s="46">
        <f>ROUND(E72*C74,2)</f>
        <v>43.77</v>
      </c>
      <c r="F74" s="58"/>
    </row>
    <row r="75" spans="1:6" ht="13.5" customHeight="1" x14ac:dyDescent="0.2">
      <c r="A75" s="58"/>
      <c r="B75" s="59"/>
      <c r="C75" s="59"/>
      <c r="D75" s="59"/>
      <c r="E75" s="73"/>
      <c r="F75" s="58"/>
    </row>
    <row r="76" spans="1:6" ht="16.5" customHeight="1" thickBot="1" x14ac:dyDescent="0.25">
      <c r="A76" s="58"/>
      <c r="B76" s="57" t="s">
        <v>46</v>
      </c>
      <c r="C76" s="59"/>
      <c r="D76" s="59"/>
      <c r="E76" s="43">
        <f>SUM(E72:E74)</f>
        <v>504.46</v>
      </c>
      <c r="F76" s="58"/>
    </row>
    <row r="77" spans="1:6" ht="15.75" thickTop="1" x14ac:dyDescent="0.2">
      <c r="A77" s="58"/>
      <c r="B77" s="101"/>
      <c r="C77" s="101"/>
      <c r="D77" s="101"/>
      <c r="E77" s="74"/>
      <c r="F77" s="58"/>
    </row>
    <row r="78" spans="1:6" ht="15" x14ac:dyDescent="0.2">
      <c r="A78" s="58"/>
      <c r="B78" s="102" t="s">
        <v>48</v>
      </c>
      <c r="C78" s="102"/>
      <c r="D78" s="102"/>
      <c r="E78" s="74">
        <v>0</v>
      </c>
      <c r="F78" s="58"/>
    </row>
    <row r="79" spans="1:6" ht="15" x14ac:dyDescent="0.2">
      <c r="A79" s="58"/>
      <c r="B79" s="101"/>
      <c r="C79" s="101"/>
      <c r="D79" s="101"/>
      <c r="E79" s="74"/>
      <c r="F79" s="58"/>
    </row>
    <row r="80" spans="1:6" ht="19.5" customHeight="1" x14ac:dyDescent="0.2">
      <c r="A80" s="58"/>
      <c r="B80" s="75" t="s">
        <v>47</v>
      </c>
      <c r="C80" s="76"/>
      <c r="D80" s="76"/>
      <c r="E80" s="77">
        <f>E76-E78</f>
        <v>504.46</v>
      </c>
      <c r="F80" s="58"/>
    </row>
    <row r="81" spans="1:6" ht="13.5" customHeight="1" x14ac:dyDescent="0.2">
      <c r="A81" s="58"/>
      <c r="B81" s="58"/>
      <c r="C81" s="58"/>
      <c r="D81" s="58"/>
      <c r="E81" s="58"/>
      <c r="F81" s="58"/>
    </row>
    <row r="82" spans="1:6" x14ac:dyDescent="0.2">
      <c r="A82" s="58"/>
      <c r="B82" s="58"/>
      <c r="C82" s="58"/>
      <c r="D82" s="58"/>
      <c r="E82" s="58"/>
      <c r="F82" s="58"/>
    </row>
    <row r="83" spans="1:6" x14ac:dyDescent="0.2">
      <c r="A83" s="58"/>
      <c r="B83" s="103"/>
      <c r="C83" s="103"/>
      <c r="D83" s="103"/>
      <c r="E83" s="103"/>
      <c r="F83" s="58"/>
    </row>
    <row r="84" spans="1:6" ht="14.25" x14ac:dyDescent="0.2">
      <c r="A84" s="104" t="s">
        <v>69</v>
      </c>
      <c r="B84" s="104"/>
      <c r="C84" s="104"/>
      <c r="D84" s="104"/>
      <c r="E84" s="104"/>
      <c r="F84" s="104"/>
    </row>
    <row r="85" spans="1:6" ht="14.25" x14ac:dyDescent="0.2">
      <c r="A85" s="105" t="s">
        <v>70</v>
      </c>
      <c r="B85" s="105"/>
      <c r="C85" s="105"/>
      <c r="D85" s="105"/>
      <c r="E85" s="105"/>
      <c r="F85" s="105"/>
    </row>
    <row r="86" spans="1:6" x14ac:dyDescent="0.2">
      <c r="A86" s="58"/>
      <c r="B86" s="58"/>
      <c r="C86" s="58"/>
      <c r="D86" s="58"/>
      <c r="E86" s="58"/>
      <c r="F86" s="58"/>
    </row>
    <row r="87" spans="1:6" x14ac:dyDescent="0.2">
      <c r="A87" s="58"/>
      <c r="B87" s="97"/>
      <c r="C87" s="97"/>
      <c r="D87" s="97"/>
      <c r="E87" s="97"/>
      <c r="F87" s="58"/>
    </row>
    <row r="88" spans="1:6" ht="15" x14ac:dyDescent="0.2">
      <c r="A88" s="98" t="s">
        <v>9</v>
      </c>
      <c r="B88" s="98"/>
      <c r="C88" s="98"/>
      <c r="D88" s="98"/>
      <c r="E88" s="98"/>
      <c r="F88" s="98"/>
    </row>
    <row r="90" spans="1:6" ht="39.75" customHeight="1" x14ac:dyDescent="0.2">
      <c r="B90" s="99"/>
      <c r="C90" s="100"/>
      <c r="D90" s="100"/>
    </row>
    <row r="91" spans="1:6" ht="13.5" customHeight="1" x14ac:dyDescent="0.2"/>
    <row r="92" spans="1:6" x14ac:dyDescent="0.2">
      <c r="B92" s="78"/>
      <c r="C92" s="78"/>
      <c r="D92" s="7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B0EE-2505-4A4A-8108-099775E1D90D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87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57"/>
      <c r="C24" s="58"/>
      <c r="D24" s="58"/>
      <c r="E24" s="58"/>
      <c r="F24" s="58"/>
    </row>
    <row r="25" spans="1:6" ht="15" x14ac:dyDescent="0.2">
      <c r="A25" s="56"/>
      <c r="B25" s="35" t="s">
        <v>83</v>
      </c>
      <c r="C25" s="58"/>
      <c r="D25" s="58"/>
      <c r="E25" s="58"/>
      <c r="F25" s="58"/>
    </row>
    <row r="26" spans="1:6" ht="33.75" customHeight="1" x14ac:dyDescent="0.2">
      <c r="A26" s="56"/>
      <c r="B26" s="79" t="s">
        <v>85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41</v>
      </c>
      <c r="E28" s="63" t="s">
        <v>88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7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87" t="s">
        <v>86</v>
      </c>
      <c r="C34" s="87"/>
      <c r="D34" s="87"/>
      <c r="E34" s="68"/>
      <c r="F34" s="58"/>
    </row>
    <row r="35" spans="1:6" ht="14.25" x14ac:dyDescent="0.2">
      <c r="A35" s="58"/>
      <c r="B35" s="95"/>
      <c r="C35" s="95"/>
      <c r="D35" s="95"/>
      <c r="E35" s="68"/>
      <c r="F35" s="58"/>
    </row>
    <row r="36" spans="1:6" ht="14.25" x14ac:dyDescent="0.2">
      <c r="A36" s="58"/>
      <c r="B36" s="95"/>
      <c r="C36" s="95"/>
      <c r="D36" s="95"/>
      <c r="E36" s="68"/>
      <c r="F36" s="58"/>
    </row>
    <row r="37" spans="1:6" ht="14.25" x14ac:dyDescent="0.2">
      <c r="A37" s="58"/>
      <c r="B37" s="87" t="s">
        <v>65</v>
      </c>
      <c r="C37" s="87"/>
      <c r="D37" s="87"/>
      <c r="E37" s="68"/>
      <c r="F37" s="58"/>
    </row>
    <row r="38" spans="1:6" ht="14.25" x14ac:dyDescent="0.2">
      <c r="A38" s="58"/>
      <c r="B38" s="95"/>
      <c r="C38" s="95"/>
      <c r="D38" s="95"/>
      <c r="E38" s="68"/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/>
      <c r="C41" s="95"/>
      <c r="D41" s="95"/>
      <c r="E41" s="68"/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87"/>
      <c r="C44" s="87"/>
      <c r="D44" s="87"/>
      <c r="E44" s="68"/>
      <c r="F44" s="58"/>
    </row>
    <row r="45" spans="1:6" ht="14.25" x14ac:dyDescent="0.2">
      <c r="A45" s="58"/>
      <c r="B45" s="87"/>
      <c r="C45" s="87"/>
      <c r="D45" s="87"/>
      <c r="E45" s="68"/>
      <c r="F45" s="58"/>
    </row>
    <row r="46" spans="1:6" ht="14.25" x14ac:dyDescent="0.2">
      <c r="A46" s="58"/>
      <c r="B46" s="87"/>
      <c r="C46" s="87"/>
      <c r="D46" s="87"/>
      <c r="E46" s="68"/>
      <c r="F46" s="58"/>
    </row>
    <row r="47" spans="1:6" ht="14.25" x14ac:dyDescent="0.2">
      <c r="A47" s="58"/>
      <c r="B47" s="87"/>
      <c r="C47" s="87"/>
      <c r="D47" s="87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/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95"/>
      <c r="C53" s="95"/>
      <c r="D53" s="95"/>
      <c r="E53" s="68"/>
      <c r="F53" s="58"/>
    </row>
    <row r="54" spans="1:6" ht="14.25" x14ac:dyDescent="0.2">
      <c r="A54" s="58"/>
      <c r="B54" s="95"/>
      <c r="C54" s="95"/>
      <c r="D54" s="95"/>
      <c r="E54" s="68"/>
      <c r="F54" s="58"/>
    </row>
    <row r="55" spans="1:6" ht="14.25" x14ac:dyDescent="0.2">
      <c r="A55" s="58"/>
      <c r="B55" s="82"/>
      <c r="C55" s="82"/>
      <c r="D55" s="82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4.25" x14ac:dyDescent="0.2">
      <c r="A66" s="58"/>
      <c r="B66" s="95"/>
      <c r="C66" s="95"/>
      <c r="D66" s="95"/>
      <c r="E66" s="68"/>
      <c r="F66" s="58"/>
    </row>
    <row r="67" spans="1:6" ht="14.25" x14ac:dyDescent="0.2">
      <c r="A67" s="58"/>
      <c r="B67" s="95"/>
      <c r="C67" s="95"/>
      <c r="D67" s="95"/>
      <c r="E67" s="68"/>
      <c r="F67" s="58"/>
    </row>
    <row r="68" spans="1:6" ht="13.5" customHeight="1" x14ac:dyDescent="0.2">
      <c r="A68" s="58"/>
      <c r="B68" s="95"/>
      <c r="C68" s="95"/>
      <c r="D68" s="95"/>
      <c r="E68" s="68"/>
      <c r="F68" s="58"/>
    </row>
    <row r="69" spans="1:6" ht="13.5" customHeight="1" x14ac:dyDescent="0.2">
      <c r="A69" s="58"/>
      <c r="B69" s="57" t="s">
        <v>45</v>
      </c>
      <c r="C69" s="59"/>
      <c r="D69" s="59"/>
      <c r="E69" s="39">
        <f>1.4*265</f>
        <v>371</v>
      </c>
      <c r="F69" s="58"/>
    </row>
    <row r="70" spans="1:6" ht="13.5" customHeight="1" x14ac:dyDescent="0.2">
      <c r="A70" s="58"/>
      <c r="B70" s="70" t="s">
        <v>42</v>
      </c>
      <c r="C70" s="59"/>
      <c r="D70" s="59"/>
      <c r="E70" s="40">
        <v>0</v>
      </c>
      <c r="F70" s="58"/>
    </row>
    <row r="71" spans="1:6" ht="13.5" customHeight="1" x14ac:dyDescent="0.2">
      <c r="A71" s="58"/>
      <c r="B71" s="70" t="s">
        <v>76</v>
      </c>
      <c r="C71" s="59"/>
      <c r="D71" s="59"/>
      <c r="E71" s="40">
        <v>10</v>
      </c>
      <c r="F71" s="58"/>
    </row>
    <row r="72" spans="1:6" ht="13.5" customHeight="1" x14ac:dyDescent="0.2">
      <c r="A72" s="58"/>
      <c r="B72" s="57" t="s">
        <v>44</v>
      </c>
      <c r="C72" s="59"/>
      <c r="D72" s="59"/>
      <c r="E72" s="39">
        <f>SUM(E69:E71)</f>
        <v>381</v>
      </c>
      <c r="F72" s="58"/>
    </row>
    <row r="73" spans="1:6" ht="13.5" customHeight="1" x14ac:dyDescent="0.2">
      <c r="A73" s="58"/>
      <c r="B73" s="59" t="s">
        <v>6</v>
      </c>
      <c r="C73" s="71">
        <v>0.05</v>
      </c>
      <c r="D73" s="59"/>
      <c r="E73" s="45">
        <f>ROUND(E72*C73,2)</f>
        <v>19.05</v>
      </c>
      <c r="F73" s="58"/>
    </row>
    <row r="74" spans="1:6" ht="13.5" customHeight="1" x14ac:dyDescent="0.2">
      <c r="A74" s="58"/>
      <c r="B74" s="59" t="s">
        <v>5</v>
      </c>
      <c r="C74" s="72">
        <v>9.9750000000000005E-2</v>
      </c>
      <c r="D74" s="59"/>
      <c r="E74" s="46">
        <f>ROUND(E72*C74,2)</f>
        <v>38</v>
      </c>
      <c r="F74" s="58"/>
    </row>
    <row r="75" spans="1:6" ht="13.5" customHeight="1" x14ac:dyDescent="0.2">
      <c r="A75" s="58"/>
      <c r="B75" s="59"/>
      <c r="C75" s="59"/>
      <c r="D75" s="59"/>
      <c r="E75" s="73"/>
      <c r="F75" s="58"/>
    </row>
    <row r="76" spans="1:6" ht="16.5" customHeight="1" thickBot="1" x14ac:dyDescent="0.25">
      <c r="A76" s="58"/>
      <c r="B76" s="57" t="s">
        <v>46</v>
      </c>
      <c r="C76" s="59"/>
      <c r="D76" s="59"/>
      <c r="E76" s="43">
        <f>SUM(E72:E74)</f>
        <v>438.05</v>
      </c>
      <c r="F76" s="58"/>
    </row>
    <row r="77" spans="1:6" ht="15.75" thickTop="1" x14ac:dyDescent="0.2">
      <c r="A77" s="58"/>
      <c r="B77" s="101"/>
      <c r="C77" s="101"/>
      <c r="D77" s="101"/>
      <c r="E77" s="74"/>
      <c r="F77" s="58"/>
    </row>
    <row r="78" spans="1:6" ht="15" x14ac:dyDescent="0.2">
      <c r="A78" s="58"/>
      <c r="B78" s="102" t="s">
        <v>48</v>
      </c>
      <c r="C78" s="102"/>
      <c r="D78" s="102"/>
      <c r="E78" s="74">
        <v>0</v>
      </c>
      <c r="F78" s="58"/>
    </row>
    <row r="79" spans="1:6" ht="15" x14ac:dyDescent="0.2">
      <c r="A79" s="58"/>
      <c r="B79" s="101"/>
      <c r="C79" s="101"/>
      <c r="D79" s="101"/>
      <c r="E79" s="74"/>
      <c r="F79" s="58"/>
    </row>
    <row r="80" spans="1:6" ht="19.5" customHeight="1" x14ac:dyDescent="0.2">
      <c r="A80" s="58"/>
      <c r="B80" s="75" t="s">
        <v>47</v>
      </c>
      <c r="C80" s="76"/>
      <c r="D80" s="76"/>
      <c r="E80" s="77">
        <f>E76-E78</f>
        <v>438.05</v>
      </c>
      <c r="F80" s="58"/>
    </row>
    <row r="81" spans="1:6" ht="13.5" customHeight="1" x14ac:dyDescent="0.2">
      <c r="A81" s="58"/>
      <c r="B81" s="58"/>
      <c r="C81" s="58"/>
      <c r="D81" s="58"/>
      <c r="E81" s="58"/>
      <c r="F81" s="58"/>
    </row>
    <row r="82" spans="1:6" x14ac:dyDescent="0.2">
      <c r="A82" s="58"/>
      <c r="B82" s="58"/>
      <c r="C82" s="58"/>
      <c r="D82" s="58"/>
      <c r="E82" s="58"/>
      <c r="F82" s="58"/>
    </row>
    <row r="83" spans="1:6" x14ac:dyDescent="0.2">
      <c r="A83" s="58"/>
      <c r="B83" s="103"/>
      <c r="C83" s="103"/>
      <c r="D83" s="103"/>
      <c r="E83" s="103"/>
      <c r="F83" s="58"/>
    </row>
    <row r="84" spans="1:6" ht="14.25" x14ac:dyDescent="0.2">
      <c r="A84" s="104" t="s">
        <v>69</v>
      </c>
      <c r="B84" s="104"/>
      <c r="C84" s="104"/>
      <c r="D84" s="104"/>
      <c r="E84" s="104"/>
      <c r="F84" s="104"/>
    </row>
    <row r="85" spans="1:6" ht="14.25" x14ac:dyDescent="0.2">
      <c r="A85" s="105" t="s">
        <v>70</v>
      </c>
      <c r="B85" s="105"/>
      <c r="C85" s="105"/>
      <c r="D85" s="105"/>
      <c r="E85" s="105"/>
      <c r="F85" s="105"/>
    </row>
    <row r="86" spans="1:6" x14ac:dyDescent="0.2">
      <c r="A86" s="58"/>
      <c r="B86" s="58"/>
      <c r="C86" s="58"/>
      <c r="D86" s="58"/>
      <c r="E86" s="58"/>
      <c r="F86" s="58"/>
    </row>
    <row r="87" spans="1:6" x14ac:dyDescent="0.2">
      <c r="A87" s="58"/>
      <c r="B87" s="97"/>
      <c r="C87" s="97"/>
      <c r="D87" s="97"/>
      <c r="E87" s="97"/>
      <c r="F87" s="58"/>
    </row>
    <row r="88" spans="1:6" ht="15" x14ac:dyDescent="0.2">
      <c r="A88" s="98" t="s">
        <v>9</v>
      </c>
      <c r="B88" s="98"/>
      <c r="C88" s="98"/>
      <c r="D88" s="98"/>
      <c r="E88" s="98"/>
      <c r="F88" s="98"/>
    </row>
    <row r="90" spans="1:6" ht="39.75" customHeight="1" x14ac:dyDescent="0.2">
      <c r="B90" s="99"/>
      <c r="C90" s="100"/>
      <c r="D90" s="100"/>
    </row>
    <row r="91" spans="1:6" ht="13.5" customHeight="1" x14ac:dyDescent="0.2"/>
    <row r="92" spans="1:6" x14ac:dyDescent="0.2">
      <c r="B92" s="78"/>
      <c r="C92" s="78"/>
      <c r="D92" s="7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D24A639-73D4-46D0-A3DA-48E22E6A5FEA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9DF-FAA1-4461-877C-415C91EA8B38}">
  <sheetPr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89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57"/>
      <c r="C24" s="58"/>
      <c r="D24" s="58"/>
      <c r="E24" s="58"/>
      <c r="F24" s="58"/>
    </row>
    <row r="25" spans="1:6" ht="15" x14ac:dyDescent="0.2">
      <c r="A25" s="56"/>
      <c r="B25" s="35" t="s">
        <v>83</v>
      </c>
      <c r="C25" s="58"/>
      <c r="D25" s="58"/>
      <c r="E25" s="58"/>
      <c r="F25" s="58"/>
    </row>
    <row r="26" spans="1:6" ht="33.75" customHeight="1" x14ac:dyDescent="0.2">
      <c r="A26" s="56"/>
      <c r="B26" s="79" t="s">
        <v>85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41</v>
      </c>
      <c r="E28" s="63" t="s">
        <v>90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7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87" t="s">
        <v>86</v>
      </c>
      <c r="C34" s="87"/>
      <c r="D34" s="87"/>
      <c r="E34" s="68"/>
      <c r="F34" s="58"/>
    </row>
    <row r="35" spans="1:6" ht="14.25" x14ac:dyDescent="0.2">
      <c r="A35" s="58"/>
      <c r="B35" s="95"/>
      <c r="C35" s="95"/>
      <c r="D35" s="95"/>
      <c r="E35" s="68"/>
      <c r="F35" s="58"/>
    </row>
    <row r="36" spans="1:6" ht="14.25" x14ac:dyDescent="0.2">
      <c r="A36" s="58"/>
      <c r="B36" s="95"/>
      <c r="C36" s="95"/>
      <c r="D36" s="95"/>
      <c r="E36" s="68"/>
      <c r="F36" s="58"/>
    </row>
    <row r="37" spans="1:6" ht="14.25" x14ac:dyDescent="0.2">
      <c r="A37" s="58"/>
      <c r="B37" s="87" t="s">
        <v>65</v>
      </c>
      <c r="C37" s="87"/>
      <c r="D37" s="87"/>
      <c r="E37" s="68"/>
      <c r="F37" s="58"/>
    </row>
    <row r="38" spans="1:6" ht="14.25" x14ac:dyDescent="0.2">
      <c r="A38" s="58"/>
      <c r="B38" s="95"/>
      <c r="C38" s="95"/>
      <c r="D38" s="95"/>
      <c r="E38" s="68"/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/>
      <c r="C41" s="95"/>
      <c r="D41" s="95"/>
      <c r="E41" s="68"/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87"/>
      <c r="C44" s="87"/>
      <c r="D44" s="87"/>
      <c r="E44" s="68"/>
      <c r="F44" s="58"/>
    </row>
    <row r="45" spans="1:6" ht="14.25" x14ac:dyDescent="0.2">
      <c r="A45" s="58"/>
      <c r="B45" s="87"/>
      <c r="C45" s="87"/>
      <c r="D45" s="87"/>
      <c r="E45" s="68"/>
      <c r="F45" s="58"/>
    </row>
    <row r="46" spans="1:6" ht="14.25" x14ac:dyDescent="0.2">
      <c r="A46" s="58"/>
      <c r="B46" s="87"/>
      <c r="C46" s="87"/>
      <c r="D46" s="87"/>
      <c r="E46" s="68"/>
      <c r="F46" s="58"/>
    </row>
    <row r="47" spans="1:6" ht="14.25" x14ac:dyDescent="0.2">
      <c r="A47" s="58"/>
      <c r="B47" s="87"/>
      <c r="C47" s="87"/>
      <c r="D47" s="87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/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95"/>
      <c r="C53" s="95"/>
      <c r="D53" s="95"/>
      <c r="E53" s="68"/>
      <c r="F53" s="58"/>
    </row>
    <row r="54" spans="1:6" ht="14.25" x14ac:dyDescent="0.2">
      <c r="A54" s="58"/>
      <c r="B54" s="95"/>
      <c r="C54" s="95"/>
      <c r="D54" s="95"/>
      <c r="E54" s="68"/>
      <c r="F54" s="58"/>
    </row>
    <row r="55" spans="1:6" ht="14.25" x14ac:dyDescent="0.2">
      <c r="A55" s="58"/>
      <c r="B55" s="83"/>
      <c r="C55" s="83"/>
      <c r="D55" s="83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4.25" x14ac:dyDescent="0.2">
      <c r="A66" s="58"/>
      <c r="B66" s="95"/>
      <c r="C66" s="95"/>
      <c r="D66" s="95"/>
      <c r="E66" s="68"/>
      <c r="F66" s="58"/>
    </row>
    <row r="67" spans="1:6" ht="14.25" x14ac:dyDescent="0.2">
      <c r="A67" s="58"/>
      <c r="B67" s="95"/>
      <c r="C67" s="95"/>
      <c r="D67" s="95"/>
      <c r="E67" s="68"/>
      <c r="F67" s="58"/>
    </row>
    <row r="68" spans="1:6" ht="13.5" customHeight="1" x14ac:dyDescent="0.2">
      <c r="A68" s="58"/>
      <c r="B68" s="95"/>
      <c r="C68" s="95"/>
      <c r="D68" s="95"/>
      <c r="E68" s="68"/>
      <c r="F68" s="58"/>
    </row>
    <row r="69" spans="1:6" ht="13.5" customHeight="1" x14ac:dyDescent="0.2">
      <c r="A69" s="58"/>
      <c r="B69" s="57" t="s">
        <v>45</v>
      </c>
      <c r="C69" s="59"/>
      <c r="D69" s="59"/>
      <c r="E69" s="39">
        <f>1.5*295</f>
        <v>442.5</v>
      </c>
      <c r="F69" s="58"/>
    </row>
    <row r="70" spans="1:6" ht="13.5" customHeight="1" x14ac:dyDescent="0.2">
      <c r="A70" s="58"/>
      <c r="B70" s="70" t="s">
        <v>42</v>
      </c>
      <c r="C70" s="59"/>
      <c r="D70" s="59"/>
      <c r="E70" s="40">
        <v>0</v>
      </c>
      <c r="F70" s="58"/>
    </row>
    <row r="71" spans="1:6" ht="13.5" customHeight="1" x14ac:dyDescent="0.2">
      <c r="A71" s="58"/>
      <c r="B71" s="70" t="s">
        <v>76</v>
      </c>
      <c r="C71" s="59"/>
      <c r="D71" s="59"/>
      <c r="E71" s="40">
        <v>10</v>
      </c>
      <c r="F71" s="58"/>
    </row>
    <row r="72" spans="1:6" ht="13.5" customHeight="1" x14ac:dyDescent="0.2">
      <c r="A72" s="58"/>
      <c r="B72" s="57" t="s">
        <v>44</v>
      </c>
      <c r="C72" s="59"/>
      <c r="D72" s="59"/>
      <c r="E72" s="39">
        <f>SUM(E69:E71)</f>
        <v>452.5</v>
      </c>
      <c r="F72" s="58"/>
    </row>
    <row r="73" spans="1:6" ht="13.5" customHeight="1" x14ac:dyDescent="0.2">
      <c r="A73" s="58"/>
      <c r="B73" s="59" t="s">
        <v>6</v>
      </c>
      <c r="C73" s="71">
        <v>0.05</v>
      </c>
      <c r="D73" s="59"/>
      <c r="E73" s="45">
        <f>ROUND(E72*C73,2)</f>
        <v>22.63</v>
      </c>
      <c r="F73" s="58"/>
    </row>
    <row r="74" spans="1:6" ht="13.5" customHeight="1" x14ac:dyDescent="0.2">
      <c r="A74" s="58"/>
      <c r="B74" s="59" t="s">
        <v>5</v>
      </c>
      <c r="C74" s="72">
        <v>9.9750000000000005E-2</v>
      </c>
      <c r="D74" s="59"/>
      <c r="E74" s="46">
        <f>ROUND(E72*C74,2)</f>
        <v>45.14</v>
      </c>
      <c r="F74" s="58"/>
    </row>
    <row r="75" spans="1:6" ht="13.5" customHeight="1" x14ac:dyDescent="0.2">
      <c r="A75" s="58"/>
      <c r="B75" s="59"/>
      <c r="C75" s="59"/>
      <c r="D75" s="59"/>
      <c r="E75" s="73"/>
      <c r="F75" s="58"/>
    </row>
    <row r="76" spans="1:6" ht="16.5" customHeight="1" thickBot="1" x14ac:dyDescent="0.25">
      <c r="A76" s="58"/>
      <c r="B76" s="57" t="s">
        <v>46</v>
      </c>
      <c r="C76" s="59"/>
      <c r="D76" s="59"/>
      <c r="E76" s="43">
        <f>SUM(E72:E74)</f>
        <v>520.27</v>
      </c>
      <c r="F76" s="58"/>
    </row>
    <row r="77" spans="1:6" ht="15.75" thickTop="1" x14ac:dyDescent="0.2">
      <c r="A77" s="58"/>
      <c r="B77" s="101"/>
      <c r="C77" s="101"/>
      <c r="D77" s="101"/>
      <c r="E77" s="74"/>
      <c r="F77" s="58"/>
    </row>
    <row r="78" spans="1:6" ht="15" x14ac:dyDescent="0.2">
      <c r="A78" s="58"/>
      <c r="B78" s="102" t="s">
        <v>48</v>
      </c>
      <c r="C78" s="102"/>
      <c r="D78" s="102"/>
      <c r="E78" s="74">
        <v>0</v>
      </c>
      <c r="F78" s="58"/>
    </row>
    <row r="79" spans="1:6" ht="15" x14ac:dyDescent="0.2">
      <c r="A79" s="58"/>
      <c r="B79" s="101"/>
      <c r="C79" s="101"/>
      <c r="D79" s="101"/>
      <c r="E79" s="74"/>
      <c r="F79" s="58"/>
    </row>
    <row r="80" spans="1:6" ht="19.5" customHeight="1" x14ac:dyDescent="0.2">
      <c r="A80" s="58"/>
      <c r="B80" s="75" t="s">
        <v>47</v>
      </c>
      <c r="C80" s="76"/>
      <c r="D80" s="76"/>
      <c r="E80" s="77">
        <f>E76-E78</f>
        <v>520.27</v>
      </c>
      <c r="F80" s="58"/>
    </row>
    <row r="81" spans="1:6" ht="13.5" customHeight="1" x14ac:dyDescent="0.2">
      <c r="A81" s="58"/>
      <c r="B81" s="58"/>
      <c r="C81" s="58"/>
      <c r="D81" s="58"/>
      <c r="E81" s="58"/>
      <c r="F81" s="58"/>
    </row>
    <row r="82" spans="1:6" x14ac:dyDescent="0.2">
      <c r="A82" s="58"/>
      <c r="B82" s="58"/>
      <c r="C82" s="58"/>
      <c r="D82" s="58"/>
      <c r="E82" s="58"/>
      <c r="F82" s="58"/>
    </row>
    <row r="83" spans="1:6" x14ac:dyDescent="0.2">
      <c r="A83" s="58"/>
      <c r="B83" s="103"/>
      <c r="C83" s="103"/>
      <c r="D83" s="103"/>
      <c r="E83" s="103"/>
      <c r="F83" s="58"/>
    </row>
    <row r="84" spans="1:6" ht="14.25" x14ac:dyDescent="0.2">
      <c r="A84" s="104" t="s">
        <v>69</v>
      </c>
      <c r="B84" s="104"/>
      <c r="C84" s="104"/>
      <c r="D84" s="104"/>
      <c r="E84" s="104"/>
      <c r="F84" s="104"/>
    </row>
    <row r="85" spans="1:6" ht="14.25" x14ac:dyDescent="0.2">
      <c r="A85" s="105" t="s">
        <v>70</v>
      </c>
      <c r="B85" s="105"/>
      <c r="C85" s="105"/>
      <c r="D85" s="105"/>
      <c r="E85" s="105"/>
      <c r="F85" s="105"/>
    </row>
    <row r="86" spans="1:6" x14ac:dyDescent="0.2">
      <c r="A86" s="58"/>
      <c r="B86" s="58"/>
      <c r="C86" s="58"/>
      <c r="D86" s="58"/>
      <c r="E86" s="58"/>
      <c r="F86" s="58"/>
    </row>
    <row r="87" spans="1:6" x14ac:dyDescent="0.2">
      <c r="A87" s="58"/>
      <c r="B87" s="97"/>
      <c r="C87" s="97"/>
      <c r="D87" s="97"/>
      <c r="E87" s="97"/>
      <c r="F87" s="58"/>
    </row>
    <row r="88" spans="1:6" ht="15" x14ac:dyDescent="0.2">
      <c r="A88" s="98" t="s">
        <v>9</v>
      </c>
      <c r="B88" s="98"/>
      <c r="C88" s="98"/>
      <c r="D88" s="98"/>
      <c r="E88" s="98"/>
      <c r="F88" s="98"/>
    </row>
    <row r="90" spans="1:6" ht="39.75" customHeight="1" x14ac:dyDescent="0.2">
      <c r="B90" s="99"/>
      <c r="C90" s="100"/>
      <c r="D90" s="100"/>
    </row>
    <row r="91" spans="1:6" ht="13.5" customHeight="1" x14ac:dyDescent="0.2"/>
    <row r="92" spans="1:6" x14ac:dyDescent="0.2">
      <c r="B92" s="78"/>
      <c r="C92" s="78"/>
      <c r="D92" s="7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E279A113-B96C-4854-A1D4-396C87F6E67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21</vt:i4>
      </vt:variant>
    </vt:vector>
  </HeadingPairs>
  <TitlesOfParts>
    <vt:vector size="31" baseType="lpstr">
      <vt:lpstr>07-04-10</vt:lpstr>
      <vt:lpstr>11-04-11</vt:lpstr>
      <vt:lpstr>23-04-12</vt:lpstr>
      <vt:lpstr>17-04-13</vt:lpstr>
      <vt:lpstr>05-05-15</vt:lpstr>
      <vt:lpstr>12-04-17</vt:lpstr>
      <vt:lpstr>20-06-18</vt:lpstr>
      <vt:lpstr>28-06-19</vt:lpstr>
      <vt:lpstr>27-10-20</vt:lpstr>
      <vt:lpstr>Activités</vt:lpstr>
      <vt:lpstr>'05-05-15'!Liste_Activités</vt:lpstr>
      <vt:lpstr>'12-04-17'!Liste_Activités</vt:lpstr>
      <vt:lpstr>'20-06-18'!Liste_Activités</vt:lpstr>
      <vt:lpstr>'27-10-20'!Liste_Activités</vt:lpstr>
      <vt:lpstr>'28-06-19'!Liste_Activités</vt:lpstr>
      <vt:lpstr>Liste_Activités</vt:lpstr>
      <vt:lpstr>'05-05-15'!Print_Area</vt:lpstr>
      <vt:lpstr>'12-04-17'!Print_Area</vt:lpstr>
      <vt:lpstr>'20-06-18'!Print_Area</vt:lpstr>
      <vt:lpstr>'27-10-20'!Print_Area</vt:lpstr>
      <vt:lpstr>'28-06-19'!Print_Area</vt:lpstr>
      <vt:lpstr>'05-05-15'!Zone_d_impression</vt:lpstr>
      <vt:lpstr>'07-04-10'!Zone_d_impression</vt:lpstr>
      <vt:lpstr>'11-04-11'!Zone_d_impression</vt:lpstr>
      <vt:lpstr>'12-04-17'!Zone_d_impression</vt:lpstr>
      <vt:lpstr>'17-04-13'!Zone_d_impression</vt:lpstr>
      <vt:lpstr>'20-06-18'!Zone_d_impression</vt:lpstr>
      <vt:lpstr>'23-04-12'!Zone_d_impression</vt:lpstr>
      <vt:lpstr>'27-10-20'!Zone_d_impression</vt:lpstr>
      <vt:lpstr>'28-06-19'!Zone_d_impression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2021-04-28T12:27:11Z</cp:lastPrinted>
  <dcterms:created xsi:type="dcterms:W3CDTF">1996-11-05T19:10:39Z</dcterms:created>
  <dcterms:modified xsi:type="dcterms:W3CDTF">2021-04-28T12:28:32Z</dcterms:modified>
</cp:coreProperties>
</file>