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9F72080-6E85-4D68-A5E3-C653B301F3E4}" xr6:coauthVersionLast="46" xr6:coauthVersionMax="46" xr10:uidLastSave="{00000000-0000-0000-0000-000000000000}"/>
  <bookViews>
    <workbookView xWindow="-120" yWindow="-120" windowWidth="38640" windowHeight="15840" activeTab="8" xr2:uid="{00000000-000D-0000-FFFF-FFFF00000000}"/>
  </bookViews>
  <sheets>
    <sheet name="10-03-14" sheetId="4" r:id="rId1"/>
    <sheet name="17-03-15" sheetId="6" r:id="rId2"/>
    <sheet name="13-04-16" sheetId="7" r:id="rId3"/>
    <sheet name="13-03-17" sheetId="8" r:id="rId4"/>
    <sheet name="20-03-17" sheetId="9" r:id="rId5"/>
    <sheet name="13-03-2018" sheetId="10" r:id="rId6"/>
    <sheet name="28-03-19" sheetId="11" r:id="rId7"/>
    <sheet name="19-03-20" sheetId="12" r:id="rId8"/>
    <sheet name="24-03-21" sheetId="13" r:id="rId9"/>
    <sheet name="Activités" sheetId="5" r:id="rId10"/>
  </sheets>
  <definedNames>
    <definedName name="Liste_Activités" localSheetId="3">Activités!$C$5:$C$45</definedName>
    <definedName name="Liste_Activités" localSheetId="5">Activités!$C$5:$C$45</definedName>
    <definedName name="Liste_Activités" localSheetId="2">Activités!$C$5:$C$45</definedName>
    <definedName name="Liste_Activités" localSheetId="1">Activités!$C$5:$C$45</definedName>
    <definedName name="Liste_Activités" localSheetId="7">Activités!$C$5:$C$45</definedName>
    <definedName name="Liste_Activités" localSheetId="4">Activités!$C$5:$C$45</definedName>
    <definedName name="Liste_Activités" localSheetId="8">Activités!$C$5:$C$45</definedName>
    <definedName name="Liste_Activités" localSheetId="6">Activités!$C$5:$C$45</definedName>
    <definedName name="Liste_Activités">Activités!$C$5:$C$39</definedName>
    <definedName name="Print_Area" localSheetId="3">'13-03-17'!$A$1:$F$89</definedName>
    <definedName name="Print_Area" localSheetId="5">'13-03-2018'!$A$1:$F$89</definedName>
    <definedName name="Print_Area" localSheetId="2">'13-04-16'!$A$1:$F$89</definedName>
    <definedName name="Print_Area" localSheetId="1">'17-03-15'!$A$1:$F$89</definedName>
    <definedName name="Print_Area" localSheetId="7">'19-03-20'!$A$1:$F$89</definedName>
    <definedName name="Print_Area" localSheetId="4">'20-03-17'!$A$1:$F$89</definedName>
    <definedName name="Print_Area" localSheetId="8">'24-03-21'!$A$1:$F$89</definedName>
    <definedName name="Print_Area" localSheetId="6">'28-03-19'!$A$1:$F$89</definedName>
    <definedName name="_xlnm.Print_Area" localSheetId="0">'10-03-14'!$A$1:$F$94</definedName>
    <definedName name="_xlnm.Print_Area" localSheetId="3">'13-03-17'!$A$1:$F$89</definedName>
    <definedName name="_xlnm.Print_Area" localSheetId="5">'13-03-2018'!$A$1:$F$89</definedName>
    <definedName name="_xlnm.Print_Area" localSheetId="2">'13-04-16'!$A$1:$F$89</definedName>
    <definedName name="_xlnm.Print_Area" localSheetId="1">'17-03-15'!$A$1:$F$89</definedName>
    <definedName name="_xlnm.Print_Area" localSheetId="7">'19-03-20'!$A$1:$F$89</definedName>
    <definedName name="_xlnm.Print_Area" localSheetId="4">'20-03-17'!$A$1:$F$89</definedName>
    <definedName name="_xlnm.Print_Area" localSheetId="8">'24-03-21'!$A$1:$F$89</definedName>
    <definedName name="_xlnm.Print_Area" localSheetId="6">'28-03-19'!$A$1:$F$89</definedName>
    <definedName name="_xlnm.Print_Area" localSheetId="9">Activités!$A$1:$D$39</definedName>
    <definedName name="Zone_impres_MI" localSheetId="3">#REF!</definedName>
    <definedName name="Zone_impres_MI" localSheetId="5">#REF!</definedName>
    <definedName name="Zone_impres_MI" localSheetId="2">#REF!</definedName>
    <definedName name="Zone_impres_MI" localSheetId="1">#REF!</definedName>
    <definedName name="Zone_impres_MI" localSheetId="7">#REF!</definedName>
    <definedName name="Zone_impres_MI" localSheetId="4">#REF!</definedName>
    <definedName name="Zone_impres_MI" localSheetId="8">#REF!</definedName>
    <definedName name="Zone_impres_MI" localSheetId="6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72" i="13" l="1"/>
  <c r="E73" i="13"/>
  <c r="E74" i="13"/>
  <c r="E76" i="13"/>
  <c r="E80" i="13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74" i="4"/>
  <c r="E77" i="4"/>
  <c r="E79" i="4"/>
  <c r="E78" i="4"/>
  <c r="E81" i="4"/>
  <c r="E85" i="4"/>
</calcChain>
</file>

<file path=xl/sharedStrings.xml><?xml version="1.0" encoding="utf-8"?>
<sst xmlns="http://schemas.openxmlformats.org/spreadsheetml/2006/main" count="223" uniqueCount="89">
  <si>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</si>
  <si>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</si>
  <si>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</si>
  <si>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</si>
  <si>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</si>
  <si>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</si>
  <si>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</si>
  <si>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</si>
  <si>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</si>
  <si>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</si>
  <si>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</si>
  <si>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</si>
  <si>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</si>
  <si>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</si>
  <si>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</si>
  <si>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</si>
  <si>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</si>
  <si>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</si>
  <si>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</si>
  <si>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</si>
  <si>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</si>
  <si>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</si>
  <si>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</si>
  <si>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</si>
  <si>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</si>
  <si>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</si>
  <si>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</si>
  <si>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</si>
  <si>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</si>
  <si>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</si>
  <si>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</si>
  <si>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</si>
  <si>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</si>
  <si>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</si>
  <si>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</si>
  <si>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</si>
  <si>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</si>
  <si>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</si>
  <si>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</si>
  <si>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</si>
  <si>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</si>
  <si>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</si>
  <si>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</si>
  <si>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</si>
  <si>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</si>
  <si>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</si>
  <si>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</si>
  <si>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</si>
  <si>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</si>
  <si>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10 mars 2014</t>
  </si>
  <si>
    <t>SYLVAIN LESSARD</t>
  </si>
  <si>
    <t>901 CHEMIN DU BORD DE L'EAU, 
SAINT-SULPICE, QC, J5W 4K4</t>
  </si>
  <si>
    <t># 14054</t>
  </si>
  <si>
    <t xml:space="preserve"> - Préparation de votre déclaration de revenu pour l'année d'imposition 2013, incluant vos revenus locatifs;</t>
  </si>
  <si>
    <t>*** Payable sur réception.  Frais d’administration de 24 % par année sur note d’honoraires passée due. ***</t>
  </si>
  <si>
    <t>Le 17 MARS 2015</t>
  </si>
  <si>
    <t># 15059</t>
  </si>
  <si>
    <t xml:space="preserve"> - Préparation de votre déclaration de revenu pour l'année d'imposition 2014, incluant vos revenus locatifs;</t>
  </si>
  <si>
    <t>Le 13 AVRIL 2016</t>
  </si>
  <si>
    <t># 16074</t>
  </si>
  <si>
    <t xml:space="preserve"> - Préparation de votre déclaration de revenu pour l'année d'imposition 2015, incluant vos revenus locatifs;</t>
  </si>
  <si>
    <t xml:space="preserve"> - Déclaration amendé de 2014 suite aux relevés amendés ;</t>
  </si>
  <si>
    <t xml:space="preserve"> - Préparation de la déclaration de revenu de votre conjointe pour l'année d'imposition 2015, incluant vos revenus locatifs;</t>
  </si>
  <si>
    <t xml:space="preserve"> - Préparation de la déclaration de revenu de votre fille pour l'année d'imposition 2015 ;</t>
  </si>
  <si>
    <t># 17028</t>
  </si>
  <si>
    <t>Le 13 MARS 2017</t>
  </si>
  <si>
    <t xml:space="preserve"> - Préparation de votre déclaration de revenu pour l'année d'imposition 2016, incluant vos revenus locatifs;</t>
  </si>
  <si>
    <t xml:space="preserve"> - Préparation de la déclaration de revenu de votre conjointe pour l'année d'imposition 2016, incluant vos revenus locatifs;</t>
  </si>
  <si>
    <t>Le 20 MARS 2017</t>
  </si>
  <si>
    <t xml:space="preserve"> - Modifier déclaration de revenu de Sylvain pour reçu de REER manquant ;</t>
  </si>
  <si>
    <t># 17062</t>
  </si>
  <si>
    <t># 18043</t>
  </si>
  <si>
    <t>Le 13 MARS 2018</t>
  </si>
  <si>
    <t xml:space="preserve"> - Préparation de votre déclaration de revenu pour l'année d'imposition 2017, incluant vos revenus locatifs;</t>
  </si>
  <si>
    <t xml:space="preserve"> - Préparation de la déclaration de revenu de votre conjointe pour l'année d'imposition 2017, incluant vos revenus locatifs;</t>
  </si>
  <si>
    <t xml:space="preserve"> - Redressement des déclarations de revenus 2013 et 2014 suite à modifications de CSST ;</t>
  </si>
  <si>
    <t>Frais de transmission électronique</t>
  </si>
  <si>
    <t xml:space="preserve"> - Préparation de votre déclaration de revenu pour l'année d'imposition 2018, incluant vos revenus locatifs;</t>
  </si>
  <si>
    <t xml:space="preserve"> - Préparation de la déclaration de revenu de votre conjointe pour l'année d'imposition 2018, incluant vos revenus locatifs;</t>
  </si>
  <si>
    <t>Le 28 MARS 2019</t>
  </si>
  <si>
    <t># 19080</t>
  </si>
  <si>
    <t>Le 19 MARS 2020</t>
  </si>
  <si>
    <t># 20083</t>
  </si>
  <si>
    <t xml:space="preserve"> - Préparation de votre déclaration de revenu pour l'année d'imposition 2019, incluant vos revenus locatifs;</t>
  </si>
  <si>
    <t xml:space="preserve"> - Préparation de la déclaration de revenu de votre conjointe pour l'année d'imposition 2019, incluant vos revenus locatifs;</t>
  </si>
  <si>
    <t>Le 24 MARS 2021</t>
  </si>
  <si>
    <t># 21108</t>
  </si>
  <si>
    <t xml:space="preserve"> - Préparation de votre déclaration de revenu pour l'année d'imposition 2020, incluant vos revenus locatifs;</t>
  </si>
  <si>
    <t xml:space="preserve"> - Préparation de la déclaration de revenu de votre conjointe pour l'année d'imposition 2020, incluant vos revenus locatifs;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</si>
</sst>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166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166" fontId="0" fillId="0" borderId="0" xfId="0"/>
    <xf numFmtId="166" fontId="2" fillId="2" borderId="0" xfId="0" applyFont="1" applyFill="1"/>
    <xf numFmtId="166" fontId="2" fillId="0" borderId="0" xfId="0" applyFont="1"/>
    <xf numFmtId="166" fontId="2" fillId="0" borderId="0" xfId="0" applyFont="1" applyAlignment="1">
      <alignment horizontal="left" indent="2"/>
    </xf>
    <xf numFmtId="165" fontId="2" fillId="0" borderId="0" xfId="0" applyNumberFormat="1" applyFont="1"/>
    <xf numFmtId="166" fontId="2" fillId="2" borderId="3" xfId="0" applyFont="1" applyFill="1" applyBorder="1"/>
    <xf numFmtId="166" fontId="2" fillId="2" borderId="4" xfId="0" applyFont="1" applyFill="1" applyBorder="1"/>
    <xf numFmtId="166" fontId="2" fillId="2" borderId="5" xfId="0" applyFont="1" applyFill="1" applyBorder="1"/>
    <xf numFmtId="166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166" fontId="2" fillId="2" borderId="6" xfId="0" applyFont="1" applyFill="1" applyBorder="1"/>
    <xf numFmtId="166" fontId="2" fillId="2" borderId="7" xfId="0" applyFont="1" applyFill="1" applyBorder="1"/>
    <xf numFmtId="166" fontId="2" fillId="2" borderId="8" xfId="0" applyFont="1" applyFill="1" applyBorder="1"/>
    <xf numFmtId="166" fontId="5" fillId="2" borderId="0" xfId="0" applyFont="1" applyFill="1" applyAlignment="1">
      <alignment horizontal="center"/>
    </xf>
    <xf numFmtId="166" fontId="3" fillId="2" borderId="9" xfId="0" applyFont="1" applyFill="1" applyBorder="1" applyAlignment="1">
      <alignment horizontal="center"/>
    </xf>
    <xf numFmtId="166" fontId="2" fillId="2" borderId="10" xfId="0" applyFont="1" applyFill="1" applyBorder="1"/>
    <xf numFmtId="166" fontId="6" fillId="3" borderId="11" xfId="0" applyFont="1" applyFill="1" applyBorder="1"/>
    <xf numFmtId="166" fontId="7" fillId="3" borderId="12" xfId="0" applyFont="1" applyFill="1" applyBorder="1" applyAlignment="1">
      <alignment horizontal="center"/>
    </xf>
    <xf numFmtId="166" fontId="8" fillId="0" borderId="0" xfId="0" applyFont="1" applyAlignment="1">
      <alignment horizontal="center"/>
    </xf>
    <xf numFmtId="166" fontId="9" fillId="0" borderId="0" xfId="0" applyFont="1"/>
    <xf numFmtId="166" fontId="10" fillId="0" borderId="0" xfId="0" applyFont="1"/>
    <xf numFmtId="166" fontId="9" fillId="0" borderId="1" xfId="0" applyFont="1" applyBorder="1"/>
    <xf numFmtId="166" fontId="2" fillId="0" borderId="1" xfId="0" applyFont="1" applyBorder="1"/>
    <xf numFmtId="166" fontId="12" fillId="0" borderId="0" xfId="0" applyFont="1"/>
    <xf numFmtId="166" fontId="13" fillId="0" borderId="0" xfId="0" applyFont="1"/>
    <xf numFmtId="166" fontId="14" fillId="0" borderId="0" xfId="0" applyFont="1"/>
    <xf numFmtId="166" fontId="14" fillId="0" borderId="0" xfId="0" applyFont="1" applyAlignment="1">
      <alignment horizontal="center"/>
    </xf>
    <xf numFmtId="166" fontId="17" fillId="0" borderId="0" xfId="0" applyFont="1"/>
    <xf numFmtId="166" fontId="18" fillId="0" borderId="0" xfId="0" applyFont="1"/>
    <xf numFmtId="166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7" fillId="0" borderId="2" xfId="2" applyNumberFormat="1" applyFont="1" applyBorder="1"/>
    <xf numFmtId="166" fontId="18" fillId="0" borderId="0" xfId="0" applyFont="1" applyAlignment="1">
      <alignment horizontal="right"/>
    </xf>
    <xf numFmtId="166" fontId="18" fillId="0" borderId="0" xfId="1" applyNumberFormat="1" applyFont="1"/>
    <xf numFmtId="7" fontId="18" fillId="0" borderId="0" xfId="0" applyNumberFormat="1" applyFont="1"/>
    <xf numFmtId="166" fontId="20" fillId="4" borderId="14" xfId="0" applyFont="1" applyFill="1" applyBorder="1" applyAlignment="1">
      <alignment vertical="center"/>
    </xf>
    <xf numFmtId="166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166" fontId="2" fillId="0" borderId="0" xfId="0" applyFont="1" applyAlignment="1">
      <alignment vertical="center"/>
    </xf>
    <xf numFmtId="166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Border="1"/>
    <xf numFmtId="166" fontId="13" fillId="0" borderId="0" xfId="0" applyFont="1" applyAlignment="1">
      <alignment horizontal="left" wrapText="1" indent="1" shrinkToFit="1"/>
    </xf>
    <xf numFmtId="166" fontId="18" fillId="0" borderId="0" xfId="0" applyFont="1" applyAlignment="1">
      <alignment wrapText="1"/>
    </xf>
    <xf numFmtId="166" fontId="13" fillId="0" borderId="0" xfId="0" applyFont="1" applyAlignment="1">
      <alignment horizontal="left" wrapText="1" indent="1" shrinkToFit="1"/>
    </xf>
    <xf numFmtId="166" fontId="13" fillId="0" borderId="0" xfId="0" applyFont="1" applyAlignment="1">
      <alignment horizontal="left" wrapText="1" indent="1" shrinkToFit="1"/>
    </xf>
    <xf numFmtId="166" fontId="13" fillId="0" borderId="0" xfId="0" applyFont="1" applyAlignment="1">
      <alignment horizontal="center"/>
    </xf>
    <xf numFmtId="166" fontId="11" fillId="0" borderId="0" xfId="0" applyFont="1" applyAlignment="1">
      <alignment horizontal="center"/>
    </xf>
    <xf numFmtId="166" fontId="19" fillId="0" borderId="0" xfId="0" applyFont="1" applyAlignment="1">
      <alignment horizontal="center"/>
    </xf>
    <xf numFmtId="166" fontId="13" fillId="0" borderId="0" xfId="0" applyFont="1" applyAlignment="1">
      <alignment horizontal="left" wrapText="1" indent="1" shrinkToFit="1"/>
    </xf>
    <xf numFmtId="166" fontId="18" fillId="0" borderId="0" xfId="0" applyFont="1" applyAlignment="1">
      <alignment horizontal="left" indent="1"/>
    </xf>
    <xf numFmtId="166" fontId="11" fillId="0" borderId="13" xfId="0" applyFont="1" applyBorder="1" applyAlignment="1">
      <alignment horizontal="center" vertical="center"/>
    </xf>
    <xf numFmtId="166" fontId="2" fillId="0" borderId="0" xfId="0" applyFont="1" applyAlignment="1">
      <alignment horizontal="center" wrapText="1"/>
    </xf>
    <xf numFmtId="166" fontId="2" fillId="0" borderId="0" xfId="0" applyFont="1" applyAlignment="1">
      <alignment horizontal="center"/>
    </xf>
    <xf numFmtId="166" fontId="15" fillId="0" borderId="0" xfId="0" applyFont="1" applyAlignment="1">
      <alignment horizontal="center"/>
    </xf>
    <xf numFmtId="166" fontId="16" fillId="0" borderId="0" xfId="0" applyFont="1" applyAlignment="1">
      <alignment horizontal="center"/>
    </xf>
    <xf numFmtId="166" fontId="18" fillId="0" borderId="0" xfId="0" applyFont="1" applyAlignment="1">
      <alignment horizontal="left"/>
    </xf>
    <xf numFmtId="166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2468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3B5416-3690-4E4D-80B5-FD0106CB0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91D78A-0EA8-4193-AF7E-6B2089C3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2A82B0-F254-4F87-A888-40D9F867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FCABA7-F399-46FB-837C-F7F781790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AC8CAF-F767-464E-BC07-F68DE07CC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F3DAEA-A0BC-466F-830A-F1B1843F6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7"/>
  <sheetViews>
    <sheetView view="pageBreakPreview" topLeftCell="A13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7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52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53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/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46"/>
      <c r="C60" s="46"/>
      <c r="D60" s="46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4.25" x14ac:dyDescent="0.2">
      <c r="A68" s="24"/>
      <c r="B68" s="53"/>
      <c r="C68" s="53"/>
      <c r="D68" s="53"/>
      <c r="E68" s="31"/>
      <c r="F68" s="24"/>
    </row>
    <row r="69" spans="1:6" ht="14.25" x14ac:dyDescent="0.2">
      <c r="A69" s="24"/>
      <c r="B69" s="53"/>
      <c r="C69" s="53"/>
      <c r="D69" s="53"/>
      <c r="E69" s="31"/>
      <c r="F69" s="24"/>
    </row>
    <row r="70" spans="1:6" ht="14.25" x14ac:dyDescent="0.2">
      <c r="A70" s="24"/>
      <c r="B70" s="53"/>
      <c r="C70" s="53"/>
      <c r="D70" s="53"/>
      <c r="E70" s="31"/>
      <c r="F70" s="24"/>
    </row>
    <row r="71" spans="1:6" ht="14.25" x14ac:dyDescent="0.2">
      <c r="A71" s="24"/>
      <c r="B71" s="53"/>
      <c r="C71" s="53"/>
      <c r="D71" s="53"/>
      <c r="E71" s="31"/>
      <c r="F71" s="24"/>
    </row>
    <row r="72" spans="1:6" ht="14.25" x14ac:dyDescent="0.2">
      <c r="A72" s="24"/>
      <c r="B72" s="53"/>
      <c r="C72" s="53"/>
      <c r="D72" s="53"/>
      <c r="E72" s="31"/>
      <c r="F72" s="24"/>
    </row>
    <row r="73" spans="1:6" ht="13.5" customHeight="1" x14ac:dyDescent="0.2">
      <c r="A73" s="24"/>
      <c r="B73" s="53"/>
      <c r="C73" s="53"/>
      <c r="D73" s="53"/>
      <c r="E73" s="31"/>
      <c r="F73" s="24"/>
    </row>
    <row r="74" spans="1:6" ht="13.5" customHeight="1" x14ac:dyDescent="0.2">
      <c r="A74" s="24"/>
      <c r="B74" s="28" t="s">
        <v>21</v>
      </c>
      <c r="C74" s="29"/>
      <c r="D74" s="29"/>
      <c r="E74" s="32">
        <f>2*225</f>
        <v>450</v>
      </c>
      <c r="F74" s="24"/>
    </row>
    <row r="75" spans="1:6" ht="13.5" customHeight="1" x14ac:dyDescent="0.2">
      <c r="A75" s="24"/>
      <c r="B75" s="36" t="s">
        <v>18</v>
      </c>
      <c r="C75" s="29"/>
      <c r="D75" s="29"/>
      <c r="E75" s="33">
        <v>0</v>
      </c>
      <c r="F75" s="24"/>
    </row>
    <row r="76" spans="1:6" ht="13.5" customHeight="1" x14ac:dyDescent="0.2">
      <c r="A76" s="24"/>
      <c r="B76" s="36" t="s">
        <v>19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28" t="s">
        <v>20</v>
      </c>
      <c r="C77" s="29"/>
      <c r="D77" s="29"/>
      <c r="E77" s="32">
        <f>SUM(E74:E76)</f>
        <v>450</v>
      </c>
      <c r="F77" s="24"/>
    </row>
    <row r="78" spans="1:6" ht="13.5" customHeight="1" x14ac:dyDescent="0.2">
      <c r="A78" s="24"/>
      <c r="B78" s="29" t="s">
        <v>5</v>
      </c>
      <c r="C78" s="34">
        <v>0.05</v>
      </c>
      <c r="D78" s="29"/>
      <c r="E78" s="37">
        <f>ROUND(E77*C78,2)</f>
        <v>22.5</v>
      </c>
      <c r="F78" s="24"/>
    </row>
    <row r="79" spans="1:6" ht="13.5" customHeight="1" x14ac:dyDescent="0.2">
      <c r="A79" s="24"/>
      <c r="B79" s="29" t="s">
        <v>4</v>
      </c>
      <c r="C79" s="44">
        <v>9.9750000000000005E-2</v>
      </c>
      <c r="D79" s="29"/>
      <c r="E79" s="45">
        <f>ROUND(E77*C79,2)</f>
        <v>44.89</v>
      </c>
      <c r="F79" s="24"/>
    </row>
    <row r="80" spans="1:6" ht="13.5" customHeight="1" x14ac:dyDescent="0.2">
      <c r="A80" s="24"/>
      <c r="B80" s="29"/>
      <c r="C80" s="29"/>
      <c r="D80" s="29"/>
      <c r="E80" s="29"/>
      <c r="F80" s="24"/>
    </row>
    <row r="81" spans="1:6" ht="16.5" customHeight="1" thickBot="1" x14ac:dyDescent="0.25">
      <c r="A81" s="24"/>
      <c r="B81" s="28" t="s">
        <v>22</v>
      </c>
      <c r="C81" s="29"/>
      <c r="D81" s="29"/>
      <c r="E81" s="35">
        <f>SUM(E77:E79)</f>
        <v>517.39</v>
      </c>
      <c r="F81" s="24"/>
    </row>
    <row r="82" spans="1:6" ht="15.75" thickTop="1" x14ac:dyDescent="0.2">
      <c r="A82" s="24"/>
      <c r="B82" s="54"/>
      <c r="C82" s="54"/>
      <c r="D82" s="54"/>
      <c r="E82" s="38"/>
      <c r="F82" s="24"/>
    </row>
    <row r="83" spans="1:6" ht="15" x14ac:dyDescent="0.2">
      <c r="A83" s="24"/>
      <c r="B83" s="60" t="s">
        <v>24</v>
      </c>
      <c r="C83" s="60"/>
      <c r="D83" s="60"/>
      <c r="E83" s="38">
        <v>0</v>
      </c>
      <c r="F83" s="24"/>
    </row>
    <row r="84" spans="1:6" ht="15" x14ac:dyDescent="0.2">
      <c r="A84" s="24"/>
      <c r="B84" s="54"/>
      <c r="C84" s="54"/>
      <c r="D84" s="54"/>
      <c r="E84" s="38"/>
      <c r="F84" s="24"/>
    </row>
    <row r="85" spans="1:6" ht="19.5" customHeight="1" x14ac:dyDescent="0.2">
      <c r="A85" s="24"/>
      <c r="B85" s="39" t="s">
        <v>23</v>
      </c>
      <c r="C85" s="40"/>
      <c r="D85" s="40"/>
      <c r="E85" s="41">
        <f>E81-E83</f>
        <v>517.39</v>
      </c>
      <c r="F85" s="24"/>
    </row>
    <row r="86" spans="1:6" ht="13.5" customHeight="1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58"/>
      <c r="C88" s="58"/>
      <c r="D88" s="58"/>
      <c r="E88" s="58"/>
      <c r="F88" s="24"/>
    </row>
    <row r="89" spans="1:6" ht="14.25" x14ac:dyDescent="0.2">
      <c r="A89" s="52" t="s">
        <v>48</v>
      </c>
      <c r="B89" s="52"/>
      <c r="C89" s="52"/>
      <c r="D89" s="52"/>
      <c r="E89" s="52"/>
      <c r="F89" s="52"/>
    </row>
    <row r="90" spans="1:6" ht="14.25" x14ac:dyDescent="0.2">
      <c r="A90" s="50" t="s">
        <v>7</v>
      </c>
      <c r="B90" s="50"/>
      <c r="C90" s="50"/>
      <c r="D90" s="50"/>
      <c r="E90" s="50"/>
      <c r="F90" s="50"/>
    </row>
    <row r="91" spans="1:6" x14ac:dyDescent="0.2">
      <c r="A91" s="24"/>
      <c r="B91" s="24"/>
      <c r="C91" s="24"/>
      <c r="D91" s="24"/>
      <c r="E91" s="24"/>
      <c r="F91" s="24"/>
    </row>
    <row r="92" spans="1:6" x14ac:dyDescent="0.2">
      <c r="A92" s="24"/>
      <c r="B92" s="59"/>
      <c r="C92" s="59"/>
      <c r="D92" s="59"/>
      <c r="E92" s="59"/>
      <c r="F92" s="24"/>
    </row>
    <row r="93" spans="1:6" ht="15" x14ac:dyDescent="0.2">
      <c r="A93" s="51" t="s">
        <v>8</v>
      </c>
      <c r="B93" s="51"/>
      <c r="C93" s="51"/>
      <c r="D93" s="51"/>
      <c r="E93" s="51"/>
      <c r="F93" s="51"/>
    </row>
    <row r="95" spans="1:6" ht="39.75" customHeight="1" x14ac:dyDescent="0.2">
      <c r="B95" s="56"/>
      <c r="C95" s="57"/>
      <c r="D95" s="57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B95:D95"/>
    <mergeCell ref="B88:E88"/>
    <mergeCell ref="B92:E92"/>
    <mergeCell ref="B35:D35"/>
    <mergeCell ref="B36:D36"/>
    <mergeCell ref="B37:D37"/>
    <mergeCell ref="B38:D38"/>
    <mergeCell ref="B39:D39"/>
    <mergeCell ref="B40:D40"/>
    <mergeCell ref="B41:D41"/>
    <mergeCell ref="B42:D42"/>
    <mergeCell ref="B47:D47"/>
    <mergeCell ref="B48:D48"/>
    <mergeCell ref="B49:D49"/>
    <mergeCell ref="B50:D50"/>
    <mergeCell ref="B83:D83"/>
    <mergeCell ref="A30:F30"/>
    <mergeCell ref="B43:D43"/>
    <mergeCell ref="B44:D44"/>
    <mergeCell ref="B45:D45"/>
    <mergeCell ref="B46:D46"/>
    <mergeCell ref="B84:D84"/>
    <mergeCell ref="B56:D56"/>
    <mergeCell ref="B57:D57"/>
    <mergeCell ref="B51:D51"/>
    <mergeCell ref="B52:D52"/>
    <mergeCell ref="B53:D53"/>
    <mergeCell ref="B54:D54"/>
    <mergeCell ref="B55:D55"/>
    <mergeCell ref="B59:D59"/>
    <mergeCell ref="B61:D61"/>
    <mergeCell ref="B62:D62"/>
    <mergeCell ref="B63:D63"/>
    <mergeCell ref="B82:D82"/>
    <mergeCell ref="A90:F90"/>
    <mergeCell ref="A93:F93"/>
    <mergeCell ref="A89:F89"/>
    <mergeCell ref="B33:D33"/>
    <mergeCell ref="B34:D34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8:D58"/>
  </mergeCells>
  <phoneticPr fontId="0" type="noConversion"/>
  <dataValidations count="1">
    <dataValidation type="list" allowBlank="1" showInputMessage="1" showErrorMessage="1" sqref="B82:B84 B12:B20 B33:B73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1" t="s">
        <v>1</v>
      </c>
      <c r="C1" s="61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3" t="s">
        <v>47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25</v>
      </c>
      <c r="D7" s="7"/>
    </row>
    <row r="8" spans="1:4" x14ac:dyDescent="0.2">
      <c r="A8" s="6"/>
      <c r="B8" s="15"/>
      <c r="C8" s="8" t="s">
        <v>26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28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29</v>
      </c>
      <c r="D12" s="7"/>
    </row>
    <row r="13" spans="1:4" x14ac:dyDescent="0.2">
      <c r="A13" s="6"/>
      <c r="B13" s="15"/>
      <c r="C13" s="8" t="s">
        <v>27</v>
      </c>
      <c r="D13" s="7"/>
    </row>
    <row r="14" spans="1:4" x14ac:dyDescent="0.2">
      <c r="A14" s="6"/>
      <c r="B14" s="15"/>
      <c r="C14" s="8" t="s">
        <v>30</v>
      </c>
      <c r="D14" s="7"/>
    </row>
    <row r="15" spans="1:4" x14ac:dyDescent="0.2">
      <c r="A15" s="6"/>
      <c r="B15" s="15"/>
      <c r="C15" s="8" t="s">
        <v>31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33</v>
      </c>
      <c r="D19" s="7"/>
    </row>
    <row r="20" spans="1:4" x14ac:dyDescent="0.2">
      <c r="A20" s="6"/>
      <c r="B20" s="15"/>
      <c r="C20" s="9" t="s">
        <v>35</v>
      </c>
      <c r="D20" s="7"/>
    </row>
    <row r="21" spans="1:4" x14ac:dyDescent="0.2">
      <c r="A21" s="6"/>
      <c r="B21" s="15"/>
      <c r="C21" s="9" t="s">
        <v>34</v>
      </c>
      <c r="D21" s="7"/>
    </row>
    <row r="22" spans="1:4" x14ac:dyDescent="0.2">
      <c r="A22" s="6"/>
      <c r="B22" s="15"/>
      <c r="C22" s="9" t="s">
        <v>36</v>
      </c>
      <c r="D22" s="7"/>
    </row>
    <row r="23" spans="1:4" x14ac:dyDescent="0.2">
      <c r="A23" s="6"/>
      <c r="B23" s="15"/>
      <c r="C23" s="9" t="s">
        <v>32</v>
      </c>
      <c r="D23" s="7"/>
    </row>
    <row r="24" spans="1:4" x14ac:dyDescent="0.2">
      <c r="A24" s="6"/>
      <c r="B24" s="15"/>
      <c r="C24" s="9" t="s">
        <v>37</v>
      </c>
      <c r="D24" s="7"/>
    </row>
    <row r="25" spans="1:4" x14ac:dyDescent="0.2">
      <c r="A25" s="6"/>
      <c r="B25" s="15"/>
      <c r="C25" s="8" t="s">
        <v>38</v>
      </c>
      <c r="D25" s="7"/>
    </row>
    <row r="26" spans="1:4" x14ac:dyDescent="0.2">
      <c r="A26" s="6"/>
      <c r="B26" s="15"/>
      <c r="C26" s="8" t="s">
        <v>44</v>
      </c>
      <c r="D26" s="7"/>
    </row>
    <row r="27" spans="1:4" x14ac:dyDescent="0.2">
      <c r="A27" s="6"/>
      <c r="B27" s="15"/>
      <c r="C27" s="8" t="s">
        <v>45</v>
      </c>
      <c r="D27" s="7"/>
    </row>
    <row r="28" spans="1:4" x14ac:dyDescent="0.2">
      <c r="A28" s="6"/>
      <c r="B28" s="15"/>
      <c r="C28" s="8" t="s">
        <v>46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3" t="s">
        <v>13</v>
      </c>
      <c r="D31" s="7"/>
    </row>
    <row r="32" spans="1:4" x14ac:dyDescent="0.2">
      <c r="A32" s="6"/>
      <c r="B32" s="15"/>
      <c r="C32" s="8" t="s">
        <v>41</v>
      </c>
      <c r="D32" s="7"/>
    </row>
    <row r="33" spans="1:4" x14ac:dyDescent="0.2">
      <c r="A33" s="6"/>
      <c r="B33" s="15"/>
      <c r="C33" s="8" t="s">
        <v>42</v>
      </c>
      <c r="D33" s="7"/>
    </row>
    <row r="34" spans="1:4" x14ac:dyDescent="0.2">
      <c r="A34" s="6"/>
      <c r="B34" s="15"/>
      <c r="C34" s="8" t="s">
        <v>43</v>
      </c>
      <c r="D34" s="7"/>
    </row>
    <row r="35" spans="1:4" x14ac:dyDescent="0.2">
      <c r="A35" s="6"/>
      <c r="B35" s="15"/>
      <c r="C35" s="10" t="s">
        <v>39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40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55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7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56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57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/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46"/>
      <c r="C55" s="46"/>
      <c r="D55" s="46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1.3*230</f>
        <v>299</v>
      </c>
      <c r="F69" s="24"/>
    </row>
    <row r="70" spans="1:6" ht="13.5" customHeight="1" x14ac:dyDescent="0.2">
      <c r="A70" s="24"/>
      <c r="B70" s="36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6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299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7">
        <f>ROUND(E72*C73,2)</f>
        <v>14.95</v>
      </c>
      <c r="F73" s="24"/>
    </row>
    <row r="74" spans="1:6" ht="13.5" customHeight="1" x14ac:dyDescent="0.2">
      <c r="A74" s="24"/>
      <c r="B74" s="29" t="s">
        <v>4</v>
      </c>
      <c r="C74" s="44">
        <v>9.9750000000000005E-2</v>
      </c>
      <c r="D74" s="29"/>
      <c r="E74" s="45">
        <f>ROUND(E72*C74,2)</f>
        <v>29.83</v>
      </c>
      <c r="F74" s="24"/>
    </row>
    <row r="75" spans="1:6" ht="13.5" customHeight="1" x14ac:dyDescent="0.2">
      <c r="A75" s="24"/>
      <c r="B75" s="29"/>
      <c r="C75" s="29"/>
      <c r="D75" s="29"/>
      <c r="E75" s="29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5">
        <f>SUM(E72:E74)</f>
        <v>343.78</v>
      </c>
      <c r="F76" s="24"/>
    </row>
    <row r="77" spans="1:6" ht="15.75" thickTop="1" x14ac:dyDescent="0.2">
      <c r="A77" s="24"/>
      <c r="B77" s="54"/>
      <c r="C77" s="54"/>
      <c r="D77" s="54"/>
      <c r="E77" s="38"/>
      <c r="F77" s="24"/>
    </row>
    <row r="78" spans="1:6" ht="15" x14ac:dyDescent="0.2">
      <c r="A78" s="24"/>
      <c r="B78" s="60" t="s">
        <v>24</v>
      </c>
      <c r="C78" s="60"/>
      <c r="D78" s="60"/>
      <c r="E78" s="38">
        <v>0</v>
      </c>
      <c r="F78" s="24"/>
    </row>
    <row r="79" spans="1:6" ht="15" x14ac:dyDescent="0.2">
      <c r="A79" s="24"/>
      <c r="B79" s="54"/>
      <c r="C79" s="54"/>
      <c r="D79" s="54"/>
      <c r="E79" s="38"/>
      <c r="F79" s="24"/>
    </row>
    <row r="80" spans="1:6" ht="19.5" customHeight="1" x14ac:dyDescent="0.2">
      <c r="A80" s="24"/>
      <c r="B80" s="39" t="s">
        <v>23</v>
      </c>
      <c r="C80" s="40"/>
      <c r="D80" s="40"/>
      <c r="E80" s="41">
        <f>E76-E78</f>
        <v>343.78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8"/>
      <c r="C83" s="58"/>
      <c r="D83" s="58"/>
      <c r="E83" s="58"/>
      <c r="F83" s="24"/>
    </row>
    <row r="84" spans="1:6" ht="14.25" x14ac:dyDescent="0.2">
      <c r="A84" s="52" t="s">
        <v>48</v>
      </c>
      <c r="B84" s="52"/>
      <c r="C84" s="52"/>
      <c r="D84" s="52"/>
      <c r="E84" s="52"/>
      <c r="F84" s="52"/>
    </row>
    <row r="85" spans="1:6" ht="14.25" x14ac:dyDescent="0.2">
      <c r="A85" s="50" t="s">
        <v>54</v>
      </c>
      <c r="B85" s="50"/>
      <c r="C85" s="50"/>
      <c r="D85" s="50"/>
      <c r="E85" s="50"/>
      <c r="F85" s="50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9"/>
      <c r="C87" s="59"/>
      <c r="D87" s="59"/>
      <c r="E87" s="59"/>
      <c r="F87" s="24"/>
    </row>
    <row r="88" spans="1:6" ht="15" x14ac:dyDescent="0.2">
      <c r="A88" s="51" t="s">
        <v>8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58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7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59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60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61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 t="s">
        <v>62</v>
      </c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 t="s">
        <v>63</v>
      </c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46"/>
      <c r="C55" s="46"/>
      <c r="D55" s="46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2*235</f>
        <v>470</v>
      </c>
      <c r="F69" s="24"/>
    </row>
    <row r="70" spans="1:6" ht="13.5" customHeight="1" x14ac:dyDescent="0.2">
      <c r="A70" s="24"/>
      <c r="B70" s="36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6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470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7">
        <f>ROUND(E72*C73,2)</f>
        <v>23.5</v>
      </c>
      <c r="F73" s="24"/>
    </row>
    <row r="74" spans="1:6" ht="13.5" customHeight="1" x14ac:dyDescent="0.2">
      <c r="A74" s="24"/>
      <c r="B74" s="29" t="s">
        <v>4</v>
      </c>
      <c r="C74" s="44">
        <v>9.9750000000000005E-2</v>
      </c>
      <c r="D74" s="29"/>
      <c r="E74" s="45">
        <f>ROUND(E72*C74,2)</f>
        <v>46.88</v>
      </c>
      <c r="F74" s="24"/>
    </row>
    <row r="75" spans="1:6" ht="13.5" customHeight="1" x14ac:dyDescent="0.2">
      <c r="A75" s="24"/>
      <c r="B75" s="29"/>
      <c r="C75" s="29"/>
      <c r="D75" s="29"/>
      <c r="E75" s="29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5">
        <f>SUM(E72:E74)</f>
        <v>540.38</v>
      </c>
      <c r="F76" s="24"/>
    </row>
    <row r="77" spans="1:6" ht="15.75" thickTop="1" x14ac:dyDescent="0.2">
      <c r="A77" s="24"/>
      <c r="B77" s="54"/>
      <c r="C77" s="54"/>
      <c r="D77" s="54"/>
      <c r="E77" s="38"/>
      <c r="F77" s="24"/>
    </row>
    <row r="78" spans="1:6" ht="15" x14ac:dyDescent="0.2">
      <c r="A78" s="24"/>
      <c r="B78" s="60" t="s">
        <v>24</v>
      </c>
      <c r="C78" s="60"/>
      <c r="D78" s="60"/>
      <c r="E78" s="38">
        <v>0</v>
      </c>
      <c r="F78" s="24"/>
    </row>
    <row r="79" spans="1:6" ht="15" x14ac:dyDescent="0.2">
      <c r="A79" s="24"/>
      <c r="B79" s="54"/>
      <c r="C79" s="54"/>
      <c r="D79" s="54"/>
      <c r="E79" s="38"/>
      <c r="F79" s="24"/>
    </row>
    <row r="80" spans="1:6" ht="19.5" customHeight="1" x14ac:dyDescent="0.2">
      <c r="A80" s="24"/>
      <c r="B80" s="39" t="s">
        <v>23</v>
      </c>
      <c r="C80" s="40"/>
      <c r="D80" s="40"/>
      <c r="E80" s="41">
        <f>E76-E78</f>
        <v>540.38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8"/>
      <c r="C83" s="58"/>
      <c r="D83" s="58"/>
      <c r="E83" s="58"/>
      <c r="F83" s="24"/>
    </row>
    <row r="84" spans="1:6" ht="14.25" x14ac:dyDescent="0.2">
      <c r="A84" s="52" t="s">
        <v>48</v>
      </c>
      <c r="B84" s="52"/>
      <c r="C84" s="52"/>
      <c r="D84" s="52"/>
      <c r="E84" s="52"/>
      <c r="F84" s="52"/>
    </row>
    <row r="85" spans="1:6" ht="14.25" x14ac:dyDescent="0.2">
      <c r="A85" s="50" t="s">
        <v>54</v>
      </c>
      <c r="B85" s="50"/>
      <c r="C85" s="50"/>
      <c r="D85" s="50"/>
      <c r="E85" s="50"/>
      <c r="F85" s="50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9"/>
      <c r="C87" s="59"/>
      <c r="D87" s="59"/>
      <c r="E87" s="59"/>
      <c r="F87" s="24"/>
    </row>
    <row r="88" spans="1:6" ht="15" x14ac:dyDescent="0.2">
      <c r="A88" s="51" t="s">
        <v>8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65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7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64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66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/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 t="s">
        <v>67</v>
      </c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46"/>
      <c r="C55" s="46"/>
      <c r="D55" s="46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1.7*245</f>
        <v>416.5</v>
      </c>
      <c r="F69" s="24"/>
    </row>
    <row r="70" spans="1:6" ht="13.5" customHeight="1" x14ac:dyDescent="0.2">
      <c r="A70" s="24"/>
      <c r="B70" s="36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6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416.5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7">
        <f>ROUND(E72*C73,2)</f>
        <v>20.83</v>
      </c>
      <c r="F73" s="24"/>
    </row>
    <row r="74" spans="1:6" ht="13.5" customHeight="1" x14ac:dyDescent="0.2">
      <c r="A74" s="24"/>
      <c r="B74" s="29" t="s">
        <v>4</v>
      </c>
      <c r="C74" s="44">
        <v>9.9750000000000005E-2</v>
      </c>
      <c r="D74" s="29"/>
      <c r="E74" s="45">
        <f>ROUND(E72*C74,2)</f>
        <v>41.55</v>
      </c>
      <c r="F74" s="24"/>
    </row>
    <row r="75" spans="1:6" ht="13.5" customHeight="1" x14ac:dyDescent="0.2">
      <c r="A75" s="24"/>
      <c r="B75" s="29"/>
      <c r="C75" s="29"/>
      <c r="D75" s="29"/>
      <c r="E75" s="29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5">
        <f>SUM(E72:E74)</f>
        <v>478.88</v>
      </c>
      <c r="F76" s="24"/>
    </row>
    <row r="77" spans="1:6" ht="15.75" thickTop="1" x14ac:dyDescent="0.2">
      <c r="A77" s="24"/>
      <c r="B77" s="54"/>
      <c r="C77" s="54"/>
      <c r="D77" s="54"/>
      <c r="E77" s="38"/>
      <c r="F77" s="24"/>
    </row>
    <row r="78" spans="1:6" ht="15" x14ac:dyDescent="0.2">
      <c r="A78" s="24"/>
      <c r="B78" s="60" t="s">
        <v>24</v>
      </c>
      <c r="C78" s="60"/>
      <c r="D78" s="60"/>
      <c r="E78" s="38">
        <v>0</v>
      </c>
      <c r="F78" s="24"/>
    </row>
    <row r="79" spans="1:6" ht="15" x14ac:dyDescent="0.2">
      <c r="A79" s="24"/>
      <c r="B79" s="54"/>
      <c r="C79" s="54"/>
      <c r="D79" s="54"/>
      <c r="E79" s="38"/>
      <c r="F79" s="24"/>
    </row>
    <row r="80" spans="1:6" ht="19.5" customHeight="1" x14ac:dyDescent="0.2">
      <c r="A80" s="24"/>
      <c r="B80" s="39" t="s">
        <v>23</v>
      </c>
      <c r="C80" s="40"/>
      <c r="D80" s="40"/>
      <c r="E80" s="41">
        <f>E76-E78</f>
        <v>478.88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8"/>
      <c r="C83" s="58"/>
      <c r="D83" s="58"/>
      <c r="E83" s="58"/>
      <c r="F83" s="24"/>
    </row>
    <row r="84" spans="1:6" ht="14.25" x14ac:dyDescent="0.2">
      <c r="A84" s="52" t="s">
        <v>48</v>
      </c>
      <c r="B84" s="52"/>
      <c r="C84" s="52"/>
      <c r="D84" s="52"/>
      <c r="E84" s="52"/>
      <c r="F84" s="52"/>
    </row>
    <row r="85" spans="1:6" ht="14.25" x14ac:dyDescent="0.2">
      <c r="A85" s="50" t="s">
        <v>54</v>
      </c>
      <c r="B85" s="50"/>
      <c r="C85" s="50"/>
      <c r="D85" s="50"/>
      <c r="E85" s="50"/>
      <c r="F85" s="50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9"/>
      <c r="C87" s="59"/>
      <c r="D87" s="59"/>
      <c r="E87" s="59"/>
      <c r="F87" s="24"/>
    </row>
    <row r="88" spans="1:6" ht="15" x14ac:dyDescent="0.2">
      <c r="A88" s="51" t="s">
        <v>8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68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7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70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69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/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46"/>
      <c r="C55" s="46"/>
      <c r="D55" s="46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v>100.02</v>
      </c>
      <c r="F69" s="24"/>
    </row>
    <row r="70" spans="1:6" ht="13.5" customHeight="1" x14ac:dyDescent="0.2">
      <c r="A70" s="24"/>
      <c r="B70" s="36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6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100.02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7">
        <f>ROUND(E72*C73,2)</f>
        <v>5</v>
      </c>
      <c r="F73" s="24"/>
    </row>
    <row r="74" spans="1:6" ht="13.5" customHeight="1" x14ac:dyDescent="0.2">
      <c r="A74" s="24"/>
      <c r="B74" s="29" t="s">
        <v>4</v>
      </c>
      <c r="C74" s="44">
        <v>9.9750000000000005E-2</v>
      </c>
      <c r="D74" s="29"/>
      <c r="E74" s="45">
        <f>ROUND(E72*C74,2)</f>
        <v>9.98</v>
      </c>
      <c r="F74" s="24"/>
    </row>
    <row r="75" spans="1:6" ht="13.5" customHeight="1" x14ac:dyDescent="0.2">
      <c r="A75" s="24"/>
      <c r="B75" s="29"/>
      <c r="C75" s="29"/>
      <c r="D75" s="29"/>
      <c r="E75" s="29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5">
        <f>SUM(E72:E74)</f>
        <v>115</v>
      </c>
      <c r="F76" s="24"/>
    </row>
    <row r="77" spans="1:6" ht="15.75" thickTop="1" x14ac:dyDescent="0.2">
      <c r="A77" s="24"/>
      <c r="B77" s="54"/>
      <c r="C77" s="54"/>
      <c r="D77" s="54"/>
      <c r="E77" s="38"/>
      <c r="F77" s="24"/>
    </row>
    <row r="78" spans="1:6" ht="15" x14ac:dyDescent="0.2">
      <c r="A78" s="24"/>
      <c r="B78" s="60" t="s">
        <v>24</v>
      </c>
      <c r="C78" s="60"/>
      <c r="D78" s="60"/>
      <c r="E78" s="38">
        <v>0</v>
      </c>
      <c r="F78" s="24"/>
    </row>
    <row r="79" spans="1:6" ht="15" x14ac:dyDescent="0.2">
      <c r="A79" s="24"/>
      <c r="B79" s="54"/>
      <c r="C79" s="54"/>
      <c r="D79" s="54"/>
      <c r="E79" s="38"/>
      <c r="F79" s="24"/>
    </row>
    <row r="80" spans="1:6" ht="19.5" customHeight="1" x14ac:dyDescent="0.2">
      <c r="A80" s="24"/>
      <c r="B80" s="39" t="s">
        <v>23</v>
      </c>
      <c r="C80" s="40"/>
      <c r="D80" s="40"/>
      <c r="E80" s="41">
        <f>E76-E78</f>
        <v>115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8"/>
      <c r="C83" s="58"/>
      <c r="D83" s="58"/>
      <c r="E83" s="58"/>
      <c r="F83" s="24"/>
    </row>
    <row r="84" spans="1:6" ht="14.25" x14ac:dyDescent="0.2">
      <c r="A84" s="52" t="s">
        <v>48</v>
      </c>
      <c r="B84" s="52"/>
      <c r="C84" s="52"/>
      <c r="D84" s="52"/>
      <c r="E84" s="52"/>
      <c r="F84" s="52"/>
    </row>
    <row r="85" spans="1:6" ht="14.25" x14ac:dyDescent="0.2">
      <c r="A85" s="50" t="s">
        <v>54</v>
      </c>
      <c r="B85" s="50"/>
      <c r="C85" s="50"/>
      <c r="D85" s="50"/>
      <c r="E85" s="50"/>
      <c r="F85" s="50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9"/>
      <c r="C87" s="59"/>
      <c r="D87" s="59"/>
      <c r="E87" s="59"/>
      <c r="F87" s="24"/>
    </row>
    <row r="88" spans="1:6" ht="15" x14ac:dyDescent="0.2">
      <c r="A88" s="51" t="s">
        <v>8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3" sqref="E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72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7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71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73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74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 t="s">
        <v>75</v>
      </c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46"/>
      <c r="C55" s="46"/>
      <c r="D55" s="46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2*255</f>
        <v>510</v>
      </c>
      <c r="F69" s="24"/>
    </row>
    <row r="70" spans="1:6" ht="13.5" customHeight="1" x14ac:dyDescent="0.2">
      <c r="A70" s="24"/>
      <c r="B70" s="36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6" t="s">
        <v>76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530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7">
        <f>ROUND(E72*C73,2)</f>
        <v>26.5</v>
      </c>
      <c r="F73" s="24"/>
    </row>
    <row r="74" spans="1:6" ht="13.5" customHeight="1" x14ac:dyDescent="0.2">
      <c r="A74" s="24"/>
      <c r="B74" s="29" t="s">
        <v>4</v>
      </c>
      <c r="C74" s="44">
        <v>9.9750000000000005E-2</v>
      </c>
      <c r="D74" s="29"/>
      <c r="E74" s="45">
        <f>ROUND(E72*C74,2)</f>
        <v>52.87</v>
      </c>
      <c r="F74" s="24"/>
    </row>
    <row r="75" spans="1:6" ht="13.5" customHeight="1" x14ac:dyDescent="0.2">
      <c r="A75" s="24"/>
      <c r="B75" s="29"/>
      <c r="C75" s="29"/>
      <c r="D75" s="29"/>
      <c r="E75" s="29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5">
        <f>SUM(E72:E74)</f>
        <v>609.37</v>
      </c>
      <c r="F76" s="24"/>
    </row>
    <row r="77" spans="1:6" ht="15.75" thickTop="1" x14ac:dyDescent="0.2">
      <c r="A77" s="24"/>
      <c r="B77" s="54"/>
      <c r="C77" s="54"/>
      <c r="D77" s="54"/>
      <c r="E77" s="38"/>
      <c r="F77" s="24"/>
    </row>
    <row r="78" spans="1:6" ht="15" x14ac:dyDescent="0.2">
      <c r="A78" s="24"/>
      <c r="B78" s="60" t="s">
        <v>24</v>
      </c>
      <c r="C78" s="60"/>
      <c r="D78" s="60"/>
      <c r="E78" s="38">
        <v>0</v>
      </c>
      <c r="F78" s="24"/>
    </row>
    <row r="79" spans="1:6" ht="15" x14ac:dyDescent="0.2">
      <c r="A79" s="24"/>
      <c r="B79" s="54"/>
      <c r="C79" s="54"/>
      <c r="D79" s="54"/>
      <c r="E79" s="38"/>
      <c r="F79" s="24"/>
    </row>
    <row r="80" spans="1:6" ht="19.5" customHeight="1" x14ac:dyDescent="0.2">
      <c r="A80" s="24"/>
      <c r="B80" s="39" t="s">
        <v>23</v>
      </c>
      <c r="C80" s="40"/>
      <c r="D80" s="40"/>
      <c r="E80" s="41">
        <f>E76-E78</f>
        <v>609.37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8"/>
      <c r="C83" s="58"/>
      <c r="D83" s="58"/>
      <c r="E83" s="58"/>
      <c r="F83" s="24"/>
    </row>
    <row r="84" spans="1:6" ht="14.25" x14ac:dyDescent="0.2">
      <c r="A84" s="52" t="s">
        <v>48</v>
      </c>
      <c r="B84" s="52"/>
      <c r="C84" s="52"/>
      <c r="D84" s="52"/>
      <c r="E84" s="52"/>
      <c r="F84" s="52"/>
    </row>
    <row r="85" spans="1:6" ht="14.25" x14ac:dyDescent="0.2">
      <c r="A85" s="50" t="s">
        <v>54</v>
      </c>
      <c r="B85" s="50"/>
      <c r="C85" s="50"/>
      <c r="D85" s="50"/>
      <c r="E85" s="50"/>
      <c r="F85" s="50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9"/>
      <c r="C87" s="59"/>
      <c r="D87" s="59"/>
      <c r="E87" s="59"/>
      <c r="F87" s="24"/>
    </row>
    <row r="88" spans="1:6" ht="15" x14ac:dyDescent="0.2">
      <c r="A88" s="51" t="s">
        <v>8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92B6-5700-4978-A4F7-965B1FA398EE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7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80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77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78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46"/>
      <c r="C55" s="46"/>
      <c r="D55" s="46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1.5*265</f>
        <v>397.5</v>
      </c>
      <c r="F69" s="24"/>
    </row>
    <row r="70" spans="1:6" ht="13.5" customHeight="1" x14ac:dyDescent="0.2">
      <c r="A70" s="24"/>
      <c r="B70" s="36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6" t="s">
        <v>76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417.5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7">
        <f>ROUND(E72*C73,2)</f>
        <v>20.88</v>
      </c>
      <c r="F73" s="24"/>
    </row>
    <row r="74" spans="1:6" ht="13.5" customHeight="1" x14ac:dyDescent="0.2">
      <c r="A74" s="24"/>
      <c r="B74" s="29" t="s">
        <v>4</v>
      </c>
      <c r="C74" s="44">
        <v>9.9750000000000005E-2</v>
      </c>
      <c r="D74" s="29"/>
      <c r="E74" s="45">
        <f>ROUND(E72*C74,2)</f>
        <v>41.65</v>
      </c>
      <c r="F74" s="24"/>
    </row>
    <row r="75" spans="1:6" ht="13.5" customHeight="1" x14ac:dyDescent="0.2">
      <c r="A75" s="24"/>
      <c r="B75" s="29"/>
      <c r="C75" s="29"/>
      <c r="D75" s="29"/>
      <c r="E75" s="29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5">
        <f>SUM(E72:E74)</f>
        <v>480.03</v>
      </c>
      <c r="F76" s="24"/>
    </row>
    <row r="77" spans="1:6" ht="15.75" thickTop="1" x14ac:dyDescent="0.2">
      <c r="A77" s="24"/>
      <c r="B77" s="54"/>
      <c r="C77" s="54"/>
      <c r="D77" s="54"/>
      <c r="E77" s="38"/>
      <c r="F77" s="24"/>
    </row>
    <row r="78" spans="1:6" ht="15" x14ac:dyDescent="0.2">
      <c r="A78" s="24"/>
      <c r="B78" s="60" t="s">
        <v>24</v>
      </c>
      <c r="C78" s="60"/>
      <c r="D78" s="60"/>
      <c r="E78" s="38">
        <v>0</v>
      </c>
      <c r="F78" s="24"/>
    </row>
    <row r="79" spans="1:6" ht="15" x14ac:dyDescent="0.2">
      <c r="A79" s="24"/>
      <c r="B79" s="54"/>
      <c r="C79" s="54"/>
      <c r="D79" s="54"/>
      <c r="E79" s="38"/>
      <c r="F79" s="24"/>
    </row>
    <row r="80" spans="1:6" ht="19.5" customHeight="1" x14ac:dyDescent="0.2">
      <c r="A80" s="24"/>
      <c r="B80" s="39" t="s">
        <v>23</v>
      </c>
      <c r="C80" s="40"/>
      <c r="D80" s="40"/>
      <c r="E80" s="41">
        <f>E76-E78</f>
        <v>480.03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8"/>
      <c r="C83" s="58"/>
      <c r="D83" s="58"/>
      <c r="E83" s="58"/>
      <c r="F83" s="24"/>
    </row>
    <row r="84" spans="1:6" ht="14.25" x14ac:dyDescent="0.2">
      <c r="A84" s="52" t="s">
        <v>48</v>
      </c>
      <c r="B84" s="52"/>
      <c r="C84" s="52"/>
      <c r="D84" s="52"/>
      <c r="E84" s="52"/>
      <c r="F84" s="52"/>
    </row>
    <row r="85" spans="1:6" ht="14.25" x14ac:dyDescent="0.2">
      <c r="A85" s="50" t="s">
        <v>54</v>
      </c>
      <c r="B85" s="50"/>
      <c r="C85" s="50"/>
      <c r="D85" s="50"/>
      <c r="E85" s="50"/>
      <c r="F85" s="50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9"/>
      <c r="C87" s="59"/>
      <c r="D87" s="59"/>
      <c r="E87" s="59"/>
      <c r="F87" s="24"/>
    </row>
    <row r="88" spans="1:6" ht="15" x14ac:dyDescent="0.2">
      <c r="A88" s="51" t="s">
        <v>8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D66544B-A83E-4493-A32A-5F12F5FD920E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5049-482D-4C36-9064-ECDFEFC34F3C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81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7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82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83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84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48"/>
      <c r="C55" s="48"/>
      <c r="D55" s="48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v>285</v>
      </c>
      <c r="F69" s="24"/>
    </row>
    <row r="70" spans="1:6" ht="13.5" customHeight="1" x14ac:dyDescent="0.2">
      <c r="A70" s="24"/>
      <c r="B70" s="36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6" t="s">
        <v>76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305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7">
        <f>ROUND(E72*C73,2)</f>
        <v>15.25</v>
      </c>
      <c r="F73" s="24"/>
    </row>
    <row r="74" spans="1:6" ht="13.5" customHeight="1" x14ac:dyDescent="0.2">
      <c r="A74" s="24"/>
      <c r="B74" s="29" t="s">
        <v>4</v>
      </c>
      <c r="C74" s="44">
        <v>9.9750000000000005E-2</v>
      </c>
      <c r="D74" s="29"/>
      <c r="E74" s="45">
        <f>ROUND(E72*C74,2)</f>
        <v>30.42</v>
      </c>
      <c r="F74" s="24"/>
    </row>
    <row r="75" spans="1:6" ht="13.5" customHeight="1" x14ac:dyDescent="0.2">
      <c r="A75" s="24"/>
      <c r="B75" s="29"/>
      <c r="C75" s="29"/>
      <c r="D75" s="29"/>
      <c r="E75" s="29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5">
        <f>SUM(E72:E74)</f>
        <v>350.67</v>
      </c>
      <c r="F76" s="24"/>
    </row>
    <row r="77" spans="1:6" ht="15.75" thickTop="1" x14ac:dyDescent="0.2">
      <c r="A77" s="24"/>
      <c r="B77" s="54"/>
      <c r="C77" s="54"/>
      <c r="D77" s="54"/>
      <c r="E77" s="38"/>
      <c r="F77" s="24"/>
    </row>
    <row r="78" spans="1:6" ht="15" x14ac:dyDescent="0.2">
      <c r="A78" s="24"/>
      <c r="B78" s="60" t="s">
        <v>24</v>
      </c>
      <c r="C78" s="60"/>
      <c r="D78" s="60"/>
      <c r="E78" s="38">
        <v>0</v>
      </c>
      <c r="F78" s="24"/>
    </row>
    <row r="79" spans="1:6" ht="15" x14ac:dyDescent="0.2">
      <c r="A79" s="24"/>
      <c r="B79" s="54"/>
      <c r="C79" s="54"/>
      <c r="D79" s="54"/>
      <c r="E79" s="38"/>
      <c r="F79" s="24"/>
    </row>
    <row r="80" spans="1:6" ht="19.5" customHeight="1" x14ac:dyDescent="0.2">
      <c r="A80" s="24"/>
      <c r="B80" s="39" t="s">
        <v>23</v>
      </c>
      <c r="C80" s="40"/>
      <c r="D80" s="40"/>
      <c r="E80" s="41">
        <f>E76-E78</f>
        <v>350.67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8"/>
      <c r="C83" s="58"/>
      <c r="D83" s="58"/>
      <c r="E83" s="58"/>
      <c r="F83" s="24"/>
    </row>
    <row r="84" spans="1:6" ht="14.25" x14ac:dyDescent="0.2">
      <c r="A84" s="52" t="s">
        <v>48</v>
      </c>
      <c r="B84" s="52"/>
      <c r="C84" s="52"/>
      <c r="D84" s="52"/>
      <c r="E84" s="52"/>
      <c r="F84" s="52"/>
    </row>
    <row r="85" spans="1:6" ht="14.25" x14ac:dyDescent="0.2">
      <c r="A85" s="50" t="s">
        <v>54</v>
      </c>
      <c r="B85" s="50"/>
      <c r="C85" s="50"/>
      <c r="D85" s="50"/>
      <c r="E85" s="50"/>
      <c r="F85" s="50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9"/>
      <c r="C87" s="59"/>
      <c r="D87" s="59"/>
      <c r="E87" s="59"/>
      <c r="F87" s="24"/>
    </row>
    <row r="88" spans="1:6" ht="15" x14ac:dyDescent="0.2">
      <c r="A88" s="51" t="s">
        <v>8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5E8482A0-BA72-4546-BFDB-5B1B9A9EF47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A982-9574-424E-B5A0-7A9352C77201}">
  <sheetPr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85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7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86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87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88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49"/>
      <c r="C55" s="49"/>
      <c r="D55" s="49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v>295</v>
      </c>
      <c r="F69" s="24"/>
    </row>
    <row r="70" spans="1:6" ht="13.5" customHeight="1" x14ac:dyDescent="0.2">
      <c r="A70" s="24"/>
      <c r="B70" s="36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6" t="s">
        <v>76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315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7">
        <f>ROUND(E72*C73,2)</f>
        <v>15.75</v>
      </c>
      <c r="F73" s="24"/>
    </row>
    <row r="74" spans="1:6" ht="13.5" customHeight="1" x14ac:dyDescent="0.2">
      <c r="A74" s="24"/>
      <c r="B74" s="29" t="s">
        <v>4</v>
      </c>
      <c r="C74" s="44">
        <v>9.9750000000000005E-2</v>
      </c>
      <c r="D74" s="29"/>
      <c r="E74" s="45">
        <f>ROUND(E72*C74,2)</f>
        <v>31.42</v>
      </c>
      <c r="F74" s="24"/>
    </row>
    <row r="75" spans="1:6" ht="13.5" customHeight="1" x14ac:dyDescent="0.2">
      <c r="A75" s="24"/>
      <c r="B75" s="29"/>
      <c r="C75" s="29"/>
      <c r="D75" s="29"/>
      <c r="E75" s="29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5">
        <f>SUM(E72:E74)</f>
        <v>362.17</v>
      </c>
      <c r="F76" s="24"/>
    </row>
    <row r="77" spans="1:6" ht="15.75" thickTop="1" x14ac:dyDescent="0.2">
      <c r="A77" s="24"/>
      <c r="B77" s="54"/>
      <c r="C77" s="54"/>
      <c r="D77" s="54"/>
      <c r="E77" s="38"/>
      <c r="F77" s="24"/>
    </row>
    <row r="78" spans="1:6" ht="15" x14ac:dyDescent="0.2">
      <c r="A78" s="24"/>
      <c r="B78" s="60" t="s">
        <v>24</v>
      </c>
      <c r="C78" s="60"/>
      <c r="D78" s="60"/>
      <c r="E78" s="38">
        <v>0</v>
      </c>
      <c r="F78" s="24"/>
    </row>
    <row r="79" spans="1:6" ht="15" x14ac:dyDescent="0.2">
      <c r="A79" s="24"/>
      <c r="B79" s="54"/>
      <c r="C79" s="54"/>
      <c r="D79" s="54"/>
      <c r="E79" s="38"/>
      <c r="F79" s="24"/>
    </row>
    <row r="80" spans="1:6" ht="19.5" customHeight="1" x14ac:dyDescent="0.2">
      <c r="A80" s="24"/>
      <c r="B80" s="39" t="s">
        <v>23</v>
      </c>
      <c r="C80" s="40"/>
      <c r="D80" s="40"/>
      <c r="E80" s="41">
        <f>E76-E78</f>
        <v>362.17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8"/>
      <c r="C83" s="58"/>
      <c r="D83" s="58"/>
      <c r="E83" s="58"/>
      <c r="F83" s="24"/>
    </row>
    <row r="84" spans="1:6" ht="14.25" x14ac:dyDescent="0.2">
      <c r="A84" s="52" t="s">
        <v>48</v>
      </c>
      <c r="B84" s="52"/>
      <c r="C84" s="52"/>
      <c r="D84" s="52"/>
      <c r="E84" s="52"/>
      <c r="F84" s="52"/>
    </row>
    <row r="85" spans="1:6" ht="14.25" x14ac:dyDescent="0.2">
      <c r="A85" s="50" t="s">
        <v>54</v>
      </c>
      <c r="B85" s="50"/>
      <c r="C85" s="50"/>
      <c r="D85" s="50"/>
      <c r="E85" s="50"/>
      <c r="F85" s="50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9"/>
      <c r="C87" s="59"/>
      <c r="D87" s="59"/>
      <c r="E87" s="59"/>
      <c r="F87" s="24"/>
    </row>
    <row r="88" spans="1:6" ht="15" x14ac:dyDescent="0.2">
      <c r="A88" s="51" t="s">
        <v>8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A94A9D5-C4A2-42D9-8736-22A62C97CFC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27</vt:i4>
      </vt:variant>
    </vt:vector>
  </HeadingPairs>
  <TitlesOfParts>
    <vt:vector size="37" baseType="lpstr">
      <vt:lpstr>10-03-14</vt:lpstr>
      <vt:lpstr>17-03-15</vt:lpstr>
      <vt:lpstr>13-04-16</vt:lpstr>
      <vt:lpstr>13-03-17</vt:lpstr>
      <vt:lpstr>20-03-17</vt:lpstr>
      <vt:lpstr>13-03-2018</vt:lpstr>
      <vt:lpstr>28-03-19</vt:lpstr>
      <vt:lpstr>19-03-20</vt:lpstr>
      <vt:lpstr>24-03-21</vt:lpstr>
      <vt:lpstr>Activités</vt:lpstr>
      <vt:lpstr>'13-03-17'!Liste_Activités</vt:lpstr>
      <vt:lpstr>'13-03-2018'!Liste_Activités</vt:lpstr>
      <vt:lpstr>'13-04-16'!Liste_Activités</vt:lpstr>
      <vt:lpstr>'17-03-15'!Liste_Activités</vt:lpstr>
      <vt:lpstr>'19-03-20'!Liste_Activités</vt:lpstr>
      <vt:lpstr>'20-03-17'!Liste_Activités</vt:lpstr>
      <vt:lpstr>'24-03-21'!Liste_Activités</vt:lpstr>
      <vt:lpstr>'28-03-19'!Liste_Activités</vt:lpstr>
      <vt:lpstr>Liste_Activités</vt:lpstr>
      <vt:lpstr>'13-03-17'!Print_Area</vt:lpstr>
      <vt:lpstr>'13-03-2018'!Print_Area</vt:lpstr>
      <vt:lpstr>'13-04-16'!Print_Area</vt:lpstr>
      <vt:lpstr>'17-03-15'!Print_Area</vt:lpstr>
      <vt:lpstr>'19-03-20'!Print_Area</vt:lpstr>
      <vt:lpstr>'20-03-17'!Print_Area</vt:lpstr>
      <vt:lpstr>'24-03-21'!Print_Area</vt:lpstr>
      <vt:lpstr>'28-03-19'!Print_Area</vt:lpstr>
      <vt:lpstr>'10-03-14'!Zone_d_impression</vt:lpstr>
      <vt:lpstr>'13-03-17'!Zone_d_impression</vt:lpstr>
      <vt:lpstr>'13-03-2018'!Zone_d_impression</vt:lpstr>
      <vt:lpstr>'13-04-16'!Zone_d_impression</vt:lpstr>
      <vt:lpstr>'17-03-15'!Zone_d_impression</vt:lpstr>
      <vt:lpstr>'19-03-20'!Zone_d_impression</vt:lpstr>
      <vt:lpstr>'20-03-17'!Zone_d_impression</vt:lpstr>
      <vt:lpstr>'24-03-21'!Zone_d_impression</vt:lpstr>
      <vt:lpstr>'28-03-19'!Zone_d_impression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2020-03-19T12:58:41Z</cp:lastPrinted>
  <dcterms:created xsi:type="dcterms:W3CDTF">1996-11-05T19:10:39Z</dcterms:created>
  <dcterms:modified xsi:type="dcterms:W3CDTF">2021-03-24T19:12:40Z</dcterms:modified>
</cp:coreProperties>
</file>