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P:\Admin-GC\GC Fiscalité Plus Inc\Facturation\"/>
    </mc:Choice>
  </mc:AlternateContent>
  <xr:revisionPtr revIDLastSave="0" documentId="13_ncr:1_{38F4D2EF-FBA1-4BB3-A353-BF41EA0CB6BB}" xr6:coauthVersionLast="47" xr6:coauthVersionMax="47" xr10:uidLastSave="{00000000-0000-0000-0000-000000000000}"/>
  <bookViews>
    <workbookView xWindow="-120" yWindow="-120" windowWidth="38640" windowHeight="15840" firstSheet="5" activeTab="19" xr2:uid="{00000000-000D-0000-FFFF-FFFF00000000}"/>
  </bookViews>
  <sheets>
    <sheet name="05-06-17" sheetId="4" r:id="rId1"/>
    <sheet name="21-07-17" sheetId="6" r:id="rId2"/>
    <sheet name="13-10-17" sheetId="7" r:id="rId3"/>
    <sheet name="19-02-18" sheetId="8" r:id="rId4"/>
    <sheet name="22-04-2018" sheetId="9" r:id="rId5"/>
    <sheet name="15-12-18" sheetId="10" r:id="rId6"/>
    <sheet name="15-12-18(2)" sheetId="11" r:id="rId7"/>
    <sheet name="05-03-19" sheetId="12" r:id="rId8"/>
    <sheet name="05-03-19(2)" sheetId="13" r:id="rId9"/>
    <sheet name="28-06-19" sheetId="14" r:id="rId10"/>
    <sheet name="28-06-19 (2)" sheetId="15" r:id="rId11"/>
    <sheet name="09-10-19" sheetId="16" r:id="rId12"/>
    <sheet name="19-03-20" sheetId="17" r:id="rId13"/>
    <sheet name="28-07-20" sheetId="18" r:id="rId14"/>
    <sheet name="01-10-20" sheetId="19" r:id="rId15"/>
    <sheet name="04-03-21" sheetId="20" r:id="rId16"/>
    <sheet name="17-04-21" sheetId="21" r:id="rId17"/>
    <sheet name="20-02-22" sheetId="22" r:id="rId18"/>
    <sheet name="21-03-23" sheetId="23" r:id="rId19"/>
    <sheet name="25-03-24" sheetId="24" r:id="rId20"/>
    <sheet name="Activités" sheetId="5" r:id="rId21"/>
  </sheets>
  <definedNames>
    <definedName name="Liste_Activités">Activités!$C$5:$C$45</definedName>
    <definedName name="Print_Area" localSheetId="14">'01-10-20'!$A$1:$F$91</definedName>
    <definedName name="Print_Area" localSheetId="15">'04-03-21'!$A$1:$F$91</definedName>
    <definedName name="Print_Area" localSheetId="7">'05-03-19'!$A$1:$F$87</definedName>
    <definedName name="Print_Area" localSheetId="8">'05-03-19(2)'!$A$1:$F$90</definedName>
    <definedName name="Print_Area" localSheetId="0">'05-06-17'!$A$1:$F$88</definedName>
    <definedName name="Print_Area" localSheetId="11">'09-10-19'!$A$1:$F$91</definedName>
    <definedName name="Print_Area" localSheetId="2">'13-10-17'!$A$1:$F$88</definedName>
    <definedName name="Print_Area" localSheetId="5">'15-12-18'!$A$1:$F$88</definedName>
    <definedName name="Print_Area" localSheetId="6">'15-12-18(2)'!$A$1:$F$88</definedName>
    <definedName name="Print_Area" localSheetId="16">'17-04-21'!$A$1:$F$91</definedName>
    <definedName name="Print_Area" localSheetId="3">'19-02-18'!$A$1:$F$87</definedName>
    <definedName name="Print_Area" localSheetId="12">'19-03-20'!$A$1:$F$91</definedName>
    <definedName name="Print_Area" localSheetId="17">'20-02-22'!$A$1:$F$91</definedName>
    <definedName name="Print_Area" localSheetId="18">'21-03-23'!$A$1:$F$91</definedName>
    <definedName name="Print_Area" localSheetId="1">'21-07-17'!$A$1:$F$89</definedName>
    <definedName name="Print_Area" localSheetId="4">'22-04-2018'!$A$1:$F$89</definedName>
    <definedName name="Print_Area" localSheetId="19">'25-03-24'!$A$1:$F$91</definedName>
    <definedName name="Print_Area" localSheetId="9">'28-06-19'!$A$1:$F$90</definedName>
    <definedName name="Print_Area" localSheetId="10">'28-06-19 (2)'!$A$1:$F$90</definedName>
    <definedName name="Print_Area" localSheetId="13">'28-07-20'!$A$1:$F$91</definedName>
    <definedName name="Print_Area" localSheetId="20">Activités!$A$1:$D$45</definedName>
    <definedName name="_xlnm.Print_Area" localSheetId="14">'01-10-20'!$A$1:$F$91</definedName>
    <definedName name="_xlnm.Print_Area" localSheetId="15">'04-03-21'!$A$1:$F$91</definedName>
    <definedName name="_xlnm.Print_Area" localSheetId="7">'05-03-19'!$A$1:$F$87</definedName>
    <definedName name="_xlnm.Print_Area" localSheetId="8">'05-03-19(2)'!$A$1:$F$90</definedName>
    <definedName name="_xlnm.Print_Area" localSheetId="0">'05-06-17'!$A$1:$F$88</definedName>
    <definedName name="_xlnm.Print_Area" localSheetId="11">'09-10-19'!$A$1:$F$91</definedName>
    <definedName name="_xlnm.Print_Area" localSheetId="2">'13-10-17'!$A$1:$F$88</definedName>
    <definedName name="_xlnm.Print_Area" localSheetId="5">'15-12-18'!$A$1:$F$88</definedName>
    <definedName name="_xlnm.Print_Area" localSheetId="6">'15-12-18(2)'!$A$1:$F$88</definedName>
    <definedName name="_xlnm.Print_Area" localSheetId="16">'17-04-21'!$A$1:$F$91</definedName>
    <definedName name="_xlnm.Print_Area" localSheetId="3">'19-02-18'!$A$1:$F$87</definedName>
    <definedName name="_xlnm.Print_Area" localSheetId="12">'19-03-20'!$A$1:$F$91</definedName>
    <definedName name="_xlnm.Print_Area" localSheetId="17">'20-02-22'!$A$1:$F$91</definedName>
    <definedName name="_xlnm.Print_Area" localSheetId="18">'21-03-23'!$A$1:$F$91</definedName>
    <definedName name="_xlnm.Print_Area" localSheetId="1">'21-07-17'!$A$1:$F$89</definedName>
    <definedName name="_xlnm.Print_Area" localSheetId="4">'22-04-2018'!$A$1:$F$89</definedName>
    <definedName name="_xlnm.Print_Area" localSheetId="19">'25-03-24'!$A$1:$F$91</definedName>
    <definedName name="_xlnm.Print_Area" localSheetId="9">'28-06-19'!$A$1:$F$90</definedName>
    <definedName name="_xlnm.Print_Area" localSheetId="10">'28-06-19 (2)'!$A$1:$F$90</definedName>
    <definedName name="_xlnm.Print_Area" localSheetId="13">'28-07-20'!$A$1:$F$91</definedName>
    <definedName name="Zone_impres_MI" localSheetId="14">#REF!</definedName>
    <definedName name="Zone_impres_MI" localSheetId="15">#REF!</definedName>
    <definedName name="Zone_impres_MI" localSheetId="7">#REF!</definedName>
    <definedName name="Zone_impres_MI" localSheetId="8">#REF!</definedName>
    <definedName name="Zone_impres_MI" localSheetId="11">#REF!</definedName>
    <definedName name="Zone_impres_MI" localSheetId="2">#REF!</definedName>
    <definedName name="Zone_impres_MI" localSheetId="5">#REF!</definedName>
    <definedName name="Zone_impres_MI" localSheetId="6">#REF!</definedName>
    <definedName name="Zone_impres_MI" localSheetId="16">#REF!</definedName>
    <definedName name="Zone_impres_MI" localSheetId="3">#REF!</definedName>
    <definedName name="Zone_impres_MI" localSheetId="12">#REF!</definedName>
    <definedName name="Zone_impres_MI" localSheetId="17">#REF!</definedName>
    <definedName name="Zone_impres_MI" localSheetId="18">#REF!</definedName>
    <definedName name="Zone_impres_MI" localSheetId="1">#REF!</definedName>
    <definedName name="Zone_impres_MI" localSheetId="4">#REF!</definedName>
    <definedName name="Zone_impres_MI" localSheetId="19">#REF!</definedName>
    <definedName name="Zone_impres_MI" localSheetId="9">#REF!</definedName>
    <definedName name="Zone_impres_MI" localSheetId="10">#REF!</definedName>
    <definedName name="Zone_impres_MI" localSheetId="13">#REF!</definedName>
    <definedName name="Zone_impres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1" i="24" l="1"/>
  <c r="E74" i="24" s="1"/>
  <c r="E71" i="23"/>
  <c r="E74" i="23"/>
  <c r="E75" i="23"/>
  <c r="E76" i="23"/>
  <c r="E78" i="23"/>
  <c r="E82" i="23"/>
  <c r="E71" i="22"/>
  <c r="E74" i="22"/>
  <c r="E75" i="22"/>
  <c r="E76" i="22"/>
  <c r="E78" i="22"/>
  <c r="E82" i="22"/>
  <c r="E71" i="21"/>
  <c r="E74" i="21"/>
  <c r="E75" i="21"/>
  <c r="E76" i="21"/>
  <c r="E78" i="21"/>
  <c r="E82" i="21"/>
  <c r="E71" i="20"/>
  <c r="E74" i="20"/>
  <c r="E75" i="20"/>
  <c r="E76" i="20"/>
  <c r="E78" i="20"/>
  <c r="E82" i="20"/>
  <c r="E71" i="19"/>
  <c r="E74" i="19"/>
  <c r="E75" i="19"/>
  <c r="E76" i="19"/>
  <c r="E78" i="19"/>
  <c r="E82" i="19"/>
  <c r="E71" i="18"/>
  <c r="E74" i="18"/>
  <c r="E75" i="18"/>
  <c r="E76" i="18"/>
  <c r="E78" i="18"/>
  <c r="E82" i="18"/>
  <c r="E71" i="17"/>
  <c r="E74" i="17"/>
  <c r="E75" i="17"/>
  <c r="E76" i="17"/>
  <c r="E78" i="17"/>
  <c r="E82" i="17"/>
  <c r="E71" i="16"/>
  <c r="E74" i="16"/>
  <c r="E75" i="16"/>
  <c r="E76" i="16"/>
  <c r="E78" i="16"/>
  <c r="E82" i="16"/>
  <c r="E70" i="15"/>
  <c r="E73" i="15"/>
  <c r="E74" i="15"/>
  <c r="E75" i="15"/>
  <c r="E77" i="15"/>
  <c r="E81" i="15"/>
  <c r="E70" i="14"/>
  <c r="E73" i="14"/>
  <c r="E74" i="14"/>
  <c r="E75" i="14"/>
  <c r="E77" i="14"/>
  <c r="E81" i="14"/>
  <c r="E70" i="13"/>
  <c r="E73" i="13"/>
  <c r="E74" i="13"/>
  <c r="E75" i="13"/>
  <c r="E77" i="13"/>
  <c r="E81" i="13"/>
  <c r="E67" i="12"/>
  <c r="E70" i="12"/>
  <c r="E71" i="12"/>
  <c r="E72" i="12"/>
  <c r="E74" i="12"/>
  <c r="E78" i="12"/>
  <c r="E68" i="11"/>
  <c r="E71" i="11"/>
  <c r="E72" i="11"/>
  <c r="E73" i="11"/>
  <c r="E75" i="11"/>
  <c r="E79" i="11"/>
  <c r="E68" i="10"/>
  <c r="E71" i="10"/>
  <c r="E72" i="10"/>
  <c r="E73" i="10"/>
  <c r="E75" i="10"/>
  <c r="E79" i="10"/>
  <c r="E69" i="9"/>
  <c r="E72" i="9"/>
  <c r="E73" i="9"/>
  <c r="E74" i="9"/>
  <c r="E76" i="9"/>
  <c r="E80" i="9"/>
  <c r="E67" i="8"/>
  <c r="E70" i="8"/>
  <c r="E71" i="8"/>
  <c r="E72" i="8"/>
  <c r="E74" i="8"/>
  <c r="E78" i="8"/>
  <c r="E68" i="7"/>
  <c r="E71" i="7"/>
  <c r="E72" i="7"/>
  <c r="E73" i="7"/>
  <c r="E75" i="7"/>
  <c r="E79" i="7"/>
  <c r="E69" i="6"/>
  <c r="E72" i="6"/>
  <c r="E73" i="6"/>
  <c r="E74" i="6"/>
  <c r="E76" i="6"/>
  <c r="E80" i="6"/>
  <c r="E68" i="4"/>
  <c r="E71" i="4"/>
  <c r="E73" i="4"/>
  <c r="E72" i="4"/>
  <c r="E75" i="4"/>
  <c r="E79" i="4"/>
  <c r="E75" i="24" l="1"/>
  <c r="E76" i="24"/>
  <c r="E78" i="24" l="1"/>
  <c r="E82" i="24" s="1"/>
</calcChain>
</file>

<file path=xl/sharedStrings.xml><?xml version="1.0" encoding="utf-8"?>
<sst xmlns="http://schemas.openxmlformats.org/spreadsheetml/2006/main" count="607" uniqueCount="198">
  <si>
    <t>NOTE D'HONORAIRES</t>
  </si>
  <si>
    <t>LISTE DES ACTIVITÉS POSSIBLE À FACTURER</t>
  </si>
  <si>
    <t xml:space="preserve"> - Prise de connaissance et analyse des documents soumis;</t>
  </si>
  <si>
    <t>DESCRIPTIONS</t>
  </si>
  <si>
    <t>T.V.Q. # 1214451162TQ0001</t>
  </si>
  <si>
    <t>T.P.S.  # 849759626RT0001</t>
  </si>
  <si>
    <t>Facturation relativement aux travaux effectués, notamment:</t>
  </si>
  <si>
    <t>MERCI DE VOTRE CONFIANCE POUR VISER JUSTE ET BIEN</t>
  </si>
  <si>
    <t xml:space="preserve"> - Rédaction d'un mémorandum fiscal pour mettre en place la réorganisation;</t>
  </si>
  <si>
    <t xml:space="preserve"> - Discussion avec un expert en taxes à la consommation pour les différents aspects de la réorganisation;</t>
  </si>
  <si>
    <t xml:space="preserve"> - Révision de la documentation juridique afférente à la présente réorganisation;</t>
  </si>
  <si>
    <t xml:space="preserve"> - Rencontre avec vous à nos bureaux;</t>
  </si>
  <si>
    <t>Conformité</t>
  </si>
  <si>
    <t xml:space="preserve"> - Rencontre avec vous pour la signature des documents préparés;</t>
  </si>
  <si>
    <t xml:space="preserve"> - 2ième révision de la T2 dans le dossier de xxx;</t>
  </si>
  <si>
    <t>N° FACTURE</t>
  </si>
  <si>
    <t>Frais de poste</t>
  </si>
  <si>
    <t>Autres frais</t>
  </si>
  <si>
    <t>Total avant taxes</t>
  </si>
  <si>
    <t>Total - Honoraires professionnels</t>
  </si>
  <si>
    <t>GRAND TOTAL</t>
  </si>
  <si>
    <t>SOMME DUE</t>
  </si>
  <si>
    <t>Sommes perçues d'avance (dépôt)</t>
  </si>
  <si>
    <t xml:space="preserve"> - Rencontre avec vous à nos bureaux de Boucherville;</t>
  </si>
  <si>
    <t xml:space="preserve"> - Rencontre avec vous à vos bureaux et déplacement;</t>
  </si>
  <si>
    <t xml:space="preserve"> - Recherches et analyses fiscales requises pour la mise en place de la réorganisation;</t>
  </si>
  <si>
    <t xml:space="preserve"> - Analyse des livres des minutes pour déterminer les caractéristiques fiscales des actions;</t>
  </si>
  <si>
    <t xml:space="preserve"> - Préparation d'un organigramme avant et après opérations;</t>
  </si>
  <si>
    <t xml:space="preserve"> - Analyse des risques fiscaux potentiels (règles générales anti-évitement générale et spécifiques);</t>
  </si>
  <si>
    <t xml:space="preserve"> - Estimation du calcul du Revenu Protégé année par année nécessaire pour les fins de la réorganisation;</t>
  </si>
  <si>
    <t xml:space="preserve"> - Préparation du formulaire T2027 - règlement de dette lors de la liquidation de filiale;</t>
  </si>
  <si>
    <t xml:space="preserve"> - Préparation des formulaires de roulement T2057 et TP-518 requis;</t>
  </si>
  <si>
    <t xml:space="preserve"> - Préparation des formulaires de taxes FP-2044 requis pour le transfert de la totalité ou presque d'une entreprise;</t>
  </si>
  <si>
    <t xml:space="preserve"> - Préparation des formulaires de ventes de comptes clients T2022 et TP-184 requis;</t>
  </si>
  <si>
    <t xml:space="preserve"> - Préparation des formulaires de CDC T2054 et CO-502 requis;</t>
  </si>
  <si>
    <t xml:space="preserve"> - Préparer un sommaire de chèques à faire pour la séance de clôture</t>
  </si>
  <si>
    <t xml:space="preserve"> - Diverses discussions téléphoniques avec vous ;</t>
  </si>
  <si>
    <t xml:space="preserve"> - Révision de la T2 de et discussions avec les vérificateurs: dossier de xxx;</t>
  </si>
  <si>
    <t xml:space="preserve"> - Révision de la T3 et discussions avec les vérificateurs: dossier de xxx;</t>
  </si>
  <si>
    <t xml:space="preserve"> - Préparation de votre déclaration de revenu pour l'année d'imposition xxx;</t>
  </si>
  <si>
    <t xml:space="preserve"> - Préparation de votre déclaration de revenu et de celle de votre conjointe pour l'année d'imposition xxx;</t>
  </si>
  <si>
    <t xml:space="preserve"> - Préparation de la déclaration de revenu de la fiducie pour l'année d'imposition xxx;</t>
  </si>
  <si>
    <t xml:space="preserve"> - Lecture et rédaction de divers courriels avec les divers intervenants;</t>
  </si>
  <si>
    <t>Réorganisations et consultations</t>
  </si>
  <si>
    <t>*** Veuillez faire votre chèque à l'ordre de GC Fiscalité Plus Inc. Payable en ligne dans les institutions financières participantes.***</t>
  </si>
  <si>
    <t>*** Payable sur réception.  Frais d’administration de 24 % par année sur note d’honoraires passée due. ***</t>
  </si>
  <si>
    <t xml:space="preserve"> - Recueuillir les informations pour la création d'une fiducie;</t>
  </si>
  <si>
    <t xml:space="preserve"> - Recueuillir les informations pour la création d'une société;</t>
  </si>
  <si>
    <t xml:space="preserve"> - Préparation du formulaire RC1 d'obtention du numéro d'entreprise fédéral pour la nouvelle société;</t>
  </si>
  <si>
    <t xml:space="preserve"> - Préparation de directives sur l'utilisation de votre nouvelle structure;</t>
  </si>
  <si>
    <t xml:space="preserve"> - Divers calculs effectués en lien avec la mise en place;</t>
  </si>
  <si>
    <t xml:space="preserve"> - Aide à la détermination de la juste valeur marchande;</t>
  </si>
  <si>
    <t xml:space="preserve"> - Diverses discussions téléphoniques avec vous et le juriste;</t>
  </si>
  <si>
    <t xml:space="preserve"> - Diverses discussions téléphoniques avec vous, le juriste et votre comptable;</t>
  </si>
  <si>
    <t xml:space="preserve"> - Préparation des formulaires de choix fiscaux de clauses de non-concurrence;</t>
  </si>
  <si>
    <t>Le 5 juin 2017</t>
  </si>
  <si>
    <t>SUCCESSION PIERRE SENÉCAL</t>
  </si>
  <si>
    <t>9007 av. San-Francisco
Brossard (Québec) J4X 2R5</t>
  </si>
  <si>
    <t># 17124</t>
  </si>
  <si>
    <t xml:space="preserve"> - Discussion téléphonique avec vous et analyse préliminaire des documents soumis ;</t>
  </si>
  <si>
    <t>MICHELLE LADOUCEUR</t>
  </si>
  <si>
    <t xml:space="preserve"> - Recherches et analyses fiscales requises dans le contexte pour déterminer la meilleur planification fiscale possible ;</t>
  </si>
  <si>
    <t xml:space="preserve"> - Diverses discussion avec votre notaire pour en arriver à une planification optimisée au fiscal et légalement acceptable ;</t>
  </si>
  <si>
    <t xml:space="preserve"> - Analyse des diverses questions soumises et réponses aux divers points ;</t>
  </si>
  <si>
    <t xml:space="preserve"> - Préparation d'un tableau pour déterminer les revenus estimés des années à venir ;</t>
  </si>
  <si>
    <t xml:space="preserve"> - Préparation de simulations pour déterminer la meilleur planification fiscale et soumettre les résultats des simulations sur un tableau sommaire afin de prendre la meilleure décision possible ;</t>
  </si>
  <si>
    <t xml:space="preserve"> - Préparation d'un sommaire de points à régler en vue de la rencontre du 2 juin 2017 ;</t>
  </si>
  <si>
    <t xml:space="preserve"> - Préparation, déplacement et rencontre avec vous à votre résidence le 4 avril 2017 ;</t>
  </si>
  <si>
    <t xml:space="preserve"> - Préparation, déplacement et rencontre avec vous aux bureaux des notaires le 2 juin 2017 ;</t>
  </si>
  <si>
    <t xml:space="preserve"> - Révision des états financiers et déclarations de revenus de Lacenes au 20/02/2017 ;</t>
  </si>
  <si>
    <t xml:space="preserve"> - Révision du rapport d'évaluation du terrain de Couche-Tard ;</t>
  </si>
  <si>
    <t>Le 21 juillet 2017</t>
  </si>
  <si>
    <t># 17180</t>
  </si>
  <si>
    <t xml:space="preserve"> - Discussion téléphonique avec Claude, Michelle et les notaires ;</t>
  </si>
  <si>
    <t xml:space="preserve"> - Recherches et analyses fiscales requises pour la mise en place de la réorganisation ;</t>
  </si>
  <si>
    <t xml:space="preserve"> - Révision de la documentation juridique afférente à l'incorporation de la nouvelle société ;</t>
  </si>
  <si>
    <t xml:space="preserve"> - Préparation d'un tableau de tâches à accomplir, échéanciers, responsables et sorties de fonds pour chacune des étapes à venir ;</t>
  </si>
  <si>
    <t>LES ENTREPRISES LACENES INC</t>
  </si>
  <si>
    <t>Le 13 octobre 2017</t>
  </si>
  <si>
    <t xml:space="preserve"> - Diverses analyses et recherches concernant les TPS/TVQ associées au transfert de la ferme de la succession à Michelle ;</t>
  </si>
  <si>
    <t xml:space="preserve"> - Préparation à la rencontre et rencontre avec vous à nos bureaux de Repentigny ;</t>
  </si>
  <si>
    <t xml:space="preserve"> - Diverses analyses et recherches concernant la notion d'exonération pour bien agricole ;</t>
  </si>
  <si>
    <t xml:space="preserve"> - Modifications au mémorandum fiscal pour tenir compte du paiement de la pension alimentaire modifiée et l'utilisation du rachat ;</t>
  </si>
  <si>
    <t xml:space="preserve"> - Diverses analyses et recherches concernant le traitement fiscal de la vente sous contrôle de justice de la ferme en 2014 ;</t>
  </si>
  <si>
    <t xml:space="preserve"> - Préparation à la rencontre, déplacement et rencontre avec vous aux bureaux des notaires ;</t>
  </si>
  <si>
    <t xml:space="preserve"> - Diverses demandes de tous et chacun, notamment compléter des formulaires du gouvernement, discuter des risques relatifs aux administrateurs, la prestation consécutive au décès, etc. ;</t>
  </si>
  <si>
    <t>Frais de consultant en taxes à la consommation</t>
  </si>
  <si>
    <t># 17223</t>
  </si>
  <si>
    <t>Le 19 février 2018</t>
  </si>
  <si>
    <t># 18030</t>
  </si>
  <si>
    <t>Frais de poste recommandé / messager</t>
  </si>
  <si>
    <t>Facturation relativement aux travaux effectués depuis le 16/10/2017, notamment:</t>
  </si>
  <si>
    <t xml:space="preserve"> - Révision de la documentation juridique afférente à la présente réorganisation dans la version originale;</t>
  </si>
  <si>
    <t xml:space="preserve"> - Divers échanges de courriels et discussions téléphoniques avec Claude avant sa démission pour répondre à ses différentes questions ;</t>
  </si>
  <si>
    <t xml:space="preserve"> - Analyse de l'inventaire soumis par les notaires et commentaires ;</t>
  </si>
  <si>
    <t xml:space="preserve"> - Répondre à diverses préoccupations sur différents aspects de la mise en place dont le transfert des REER, ferme, certificats de décharge, etc.</t>
  </si>
  <si>
    <t xml:space="preserve"> - Analyses nécessaires suite à la démission de Claude, différentes démarches afin de voir s'il est possible de remplacer Claude ;</t>
  </si>
  <si>
    <t xml:space="preserve"> - Analyse de documents de Revenu Québec soumis et commentaires ;</t>
  </si>
  <si>
    <t xml:space="preserve"> - Travail de modifications des différents documents - mémorandum, tableaux, formulaires de roulement, etc afin de refléter les changements de valeurs, dates et responsables ;</t>
  </si>
  <si>
    <t xml:space="preserve"> - Révision de la documentation juridique modifiée pour tenir compte des différents changements ;</t>
  </si>
  <si>
    <t xml:space="preserve"> - Préparation à la rencontre, déplacement et rencontre pour la signature des divers documents ;</t>
  </si>
  <si>
    <t xml:space="preserve"> - Travail avec Félicienne à la révision des états financiers, déclarations d'impôts et relevés de dividendes pour la fin d'année de la société ;</t>
  </si>
  <si>
    <t xml:space="preserve"> - Diverses discussions téléphoniques avec vous, les notaires et les comptables ;</t>
  </si>
  <si>
    <t xml:space="preserve"> - Diverses échanges de courriels avec vous, les notaires et les comptables ;</t>
  </si>
  <si>
    <t>Heures</t>
  </si>
  <si>
    <t>Taux</t>
  </si>
  <si>
    <t xml:space="preserve"> - Travail avec vos comptables sur les états financiers de fin d'année de Les Entreprises Lacenes et de 10301051 Canada Inc ; </t>
  </si>
  <si>
    <t xml:space="preserve"> - Recherches fiscales requises pour produire les déclarations de revenus des différentes fiducies/succession ;</t>
  </si>
  <si>
    <t xml:space="preserve"> - Préparation de la déclaration de revenus de la fiducie testamentaire ;</t>
  </si>
  <si>
    <t xml:space="preserve"> - Préparation de la déclaration de revenus de Pierre et Michelle pour l'année du décès ;</t>
  </si>
  <si>
    <t xml:space="preserve"> - Préparation de la déclaration de revenus de la succession ;</t>
  </si>
  <si>
    <t xml:space="preserve"> - Recherches fiscales, documentation et préparation des formulaires requis pour faire le report de perte de la succession à la déclaration du décédé ;</t>
  </si>
  <si>
    <t xml:space="preserve"> - Produire la déclaration amendée du décédé pour refléter le report de perte rétroactif de la succession au décédé ;</t>
  </si>
  <si>
    <t xml:space="preserve"> - Préparation à la rencontre avec vous pour différentes signatures le 26 mars et le 16 avril 2018 ;</t>
  </si>
  <si>
    <t xml:space="preserve"> - Préparation d'annexes à joindre à la déclaration de revenus de la succession ;</t>
  </si>
  <si>
    <t xml:space="preserve"> - Diverses discussions téléphoniques et échanges de courriels avec vous relativement à divers aspects ;</t>
  </si>
  <si>
    <t>Royauté pour les transmissions électroniques</t>
  </si>
  <si>
    <t>Le 22 AVRIL 2018</t>
  </si>
  <si>
    <t>Frais de poste recommandé</t>
  </si>
  <si>
    <t># 18111</t>
  </si>
  <si>
    <t>Le 15 décembre 2018</t>
  </si>
  <si>
    <t># 18298</t>
  </si>
  <si>
    <t xml:space="preserve"> - Analyse des différents avis de cotisation reçus pour les différentes entités ;</t>
  </si>
  <si>
    <t xml:space="preserve"> - Analyse et démarches avec le MAPAQ pour le remboursement de taxes pour agricole ;</t>
  </si>
  <si>
    <t xml:space="preserve"> - Mise à jour du mémorandum suite à la réception de nouvelles informations ;</t>
  </si>
  <si>
    <t xml:space="preserve"> - Lecture et rédaction de courriel au sujet des différents points ci-dessus ;</t>
  </si>
  <si>
    <t xml:space="preserve"> - Analyse de l'état de la situation pour l'année 2018, déterminer les différentes alternatives possibles pour le paiement de la pension de Jeanne en lien avec le problème de décalage des demandes de certificats de décharge, recherches fiscales et légales en lien avec la présente situation et rédaction d'un courriel sommaire ;</t>
  </si>
  <si>
    <t># 18299</t>
  </si>
  <si>
    <t xml:space="preserve"> - Révision des états financiers de la société afin de refléter toutes les transactions prévues au mémorandum fiscal et fournir les modifications requises à vos comptables ;</t>
  </si>
  <si>
    <t xml:space="preserve"> - Révision de la déclaration de revenus de la société afin de refléter toutes les transactions prévues au mémorandum fiscal et fournir les modifications requises à vos comptables ;</t>
  </si>
  <si>
    <t>Le 5 MARS 2019</t>
  </si>
  <si>
    <t># 19053</t>
  </si>
  <si>
    <t># 19054</t>
  </si>
  <si>
    <t xml:space="preserve"> - Diverses discussions téléphoniques avec vous, Philippe et votre notaire ;</t>
  </si>
  <si>
    <t xml:space="preserve"> - Régler le problème aux gouvernements relativement au mélange entre la succession et la fiducie testamentaire, leurs fournir la renonciation de Claude et la nomination de Guillaume Charron, diverses discussions téléphoniques avec eux ;</t>
  </si>
  <si>
    <t xml:space="preserve"> - Préparation des demandes de certificats de décharge fédéral et provincial et leurs annexes pour Pierre et pour la succession pour les liquidateurs ;</t>
  </si>
  <si>
    <t xml:space="preserve"> - Travail en lien avec l'entente à intervenir avec Jeanne - directives, discussions téléphoniques, révision de la documentation légale, directive de démarches administratives à entreprendre, etc.</t>
  </si>
  <si>
    <t xml:space="preserve"> - Débuter la préparation de la déclaration de revenus de la fiducie testamentaire ;</t>
  </si>
  <si>
    <t xml:space="preserve"> - Lecture et rédaction de divers courriels avec tous les intervenants ;</t>
  </si>
  <si>
    <t xml:space="preserve"> - Révision des états financiers modifiés de chacune des deux sociétés et fournir les modifications requises à vos comptables ;</t>
  </si>
  <si>
    <t xml:space="preserve"> - Révision des déclarations de revenus modifiées des deux sociétés et fournir les modifications requises à vos comptables ;</t>
  </si>
  <si>
    <t xml:space="preserve"> - Préparation des T5/Relevé 3 relativement aux deux société pour l'année 2018 ;</t>
  </si>
  <si>
    <t>Le 28 JUIN 2019</t>
  </si>
  <si>
    <t># 19179</t>
  </si>
  <si>
    <t># 19180</t>
  </si>
  <si>
    <t xml:space="preserve"> - Travail relativement à la finalisation de la planification fiscale de la société - Analyse globale mise à jour, revoir les différentes informations à jour et déterminer la meilleure planification restante ;</t>
  </si>
  <si>
    <t xml:space="preserve"> - Modifications au memorandum fiscal afin de mettre en place les dernières étapes de la planification en lien avec l'analyse à jour effectuée ;</t>
  </si>
  <si>
    <t xml:space="preserve"> - Début de préparation de lettres de conservations de numéros suite à une fusion pour les deux gouvernements ;</t>
  </si>
  <si>
    <t xml:space="preserve"> - Débuter la préparation de fichiers de calcul du "Bump up" fiscal possible relativement aux placements boursiers ;</t>
  </si>
  <si>
    <t xml:space="preserve"> - Démarches afin d'obtenir toute la documentation requise de BMO et Scotia afin de faire les différents calculs ;</t>
  </si>
  <si>
    <t xml:space="preserve"> - Analyse des avis de cotisation reçus ;</t>
  </si>
  <si>
    <t xml:space="preserve"> - Rencontres avec vous pour chacune des déclarations de revenus ;</t>
  </si>
  <si>
    <t xml:space="preserve"> - Analyse des transactions survenues dans la dernière année et préparation des déclarations de revenus de la succession ;</t>
  </si>
  <si>
    <t xml:space="preserve"> - Analyse des transactions survenues dans la dernière année et préparation des déclarations de revenus de la fiducie testamentaire ;</t>
  </si>
  <si>
    <t>Le 9 OCTOBRE 2019</t>
  </si>
  <si>
    <t># 19261</t>
  </si>
  <si>
    <t xml:space="preserve"> - Révision de la documentation légale de réorganisation ;</t>
  </si>
  <si>
    <t xml:space="preserve"> - Préparation à la rencontre, déplacement et rencontre pour signature de la documentation légale de la réorganisation ;</t>
  </si>
  <si>
    <t xml:space="preserve"> - Préparation des lettres de numéros suite à une fusion pour les deux gouvernements et transmission et suivi du traitement ;</t>
  </si>
  <si>
    <t xml:space="preserve"> - Analyse et recherches fiscales relativement au calcul de la majoration fiscale de certains biens de la société ;</t>
  </si>
  <si>
    <t xml:space="preserve"> - Préparation de fichiers de calcul de majoration fiscals possible relativement aux placements boursiers et terrains ; </t>
  </si>
  <si>
    <t xml:space="preserve"> - Préparation de lettres aux gouvernements pour effectuer les choix de majoration du coût des différents biens de la société ;</t>
  </si>
  <si>
    <t>Le 19 MARS 2020</t>
  </si>
  <si>
    <t># 20082</t>
  </si>
  <si>
    <t xml:space="preserve"> - Travail entourant la majoration fiscale de certains biens de la société lors de la fusion afin de réduire l'impact fiscal futur ;</t>
  </si>
  <si>
    <t xml:space="preserve"> - Travail avec vos comptable à la production des états financiers et déclaration de revenus des différentes société ;</t>
  </si>
  <si>
    <t xml:space="preserve"> - Analyse d'optimisation fiscale de fin d'année, détermination des dividendes et préparation des feuillets fiscaux de dividendes ;</t>
  </si>
  <si>
    <t xml:space="preserve"> - Préparation des directives au notaires pour la préparation de la documentation juridique de la planification fiscale de fin d'année ;</t>
  </si>
  <si>
    <t xml:space="preserve"> - Différentes discussions téléphoniques, lecture, analyse et rédaction de divers courriels avec vous, votre comptable et les notaires ;</t>
  </si>
  <si>
    <t xml:space="preserve"> - Tout autre travail discuté ;</t>
  </si>
  <si>
    <t xml:space="preserve"> - Révision de la documentation légale ;</t>
  </si>
  <si>
    <t xml:space="preserve"> - Répondre aux différentes questions de vos comptables en lien avec toute la situation ;</t>
  </si>
  <si>
    <t xml:space="preserve"> - Préparation à la rencontre, déplacement et rencontre avec vous pour la signature de la documentation ;</t>
  </si>
  <si>
    <t># 20214</t>
  </si>
  <si>
    <t>Le 28 JUILLET 2020</t>
  </si>
  <si>
    <t># 20248</t>
  </si>
  <si>
    <t>Le 1ER OCTOBRE 2020</t>
  </si>
  <si>
    <t xml:space="preserve"> - Travail avec vos comptable sur la déclaration de revenu de la société post fusion ;</t>
  </si>
  <si>
    <t xml:space="preserve"> - Travail avec vos comptables sur l'état financier de la société post fusion et la mise à jour vs la comptabilité dans la fiducie testamentaire ;</t>
  </si>
  <si>
    <t>Le 4 MARS 2021</t>
  </si>
  <si>
    <t># 21087</t>
  </si>
  <si>
    <t xml:space="preserve"> - Analyse de fin d'année fiscale et optimisation ;</t>
  </si>
  <si>
    <t xml:space="preserve"> - Préparation des formulaires T5/Relevés 3 ;</t>
  </si>
  <si>
    <t xml:space="preserve"> - Préparation des directives aux notaires pour la préparation des différentes résolutions ;</t>
  </si>
  <si>
    <t xml:space="preserve"> - Préparatin de la comptabilité annuelle ;</t>
  </si>
  <si>
    <t xml:space="preserve"> - Lecture, analyse et rédaction de divers courriels ;</t>
  </si>
  <si>
    <t xml:space="preserve"> - Autres travaux requis ;</t>
  </si>
  <si>
    <t>Le 17 AVRIL 2021</t>
  </si>
  <si>
    <t># 21166</t>
  </si>
  <si>
    <t xml:space="preserve"> - Diverses consultations fiscales ;</t>
  </si>
  <si>
    <t>Le 20 FÉVRIER 2022</t>
  </si>
  <si>
    <t># 22055</t>
  </si>
  <si>
    <t xml:space="preserve"> - Préparatin de la comptabilité annuelle et des déclarations de revenus requises ;</t>
  </si>
  <si>
    <t>Le 21 MARS 2023</t>
  </si>
  <si>
    <t># 23102</t>
  </si>
  <si>
    <t>Le 25 MARS 2024</t>
  </si>
  <si>
    <t># 24105</t>
  </si>
  <si>
    <t xml:space="preserve"> - Préparatin de la comptabilité annuelle et des déclarations de revenus requises et travail additionnel pour les nouvelles annexes à préparer;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</si>
</sst>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0.00\ &quot;$&quot;_);\(#,##0.00\ &quot;$&quot;\)"/>
    <numFmt numFmtId="44" formatCode="_ * #,##0.00_)\ &quot;$&quot;_ ;_ * \(#,##0.00\)\ &quot;$&quot;_ ;_ * &quot;-&quot;??_)\ &quot;$&quot;_ ;_ @_ "/>
    <numFmt numFmtId="164" formatCode="_ * #,##0.00_)\ _$_ ;_ * \(#,##0.00\)\ _$_ ;_ * &quot;-&quot;??_)\ _$_ ;_ @_ "/>
    <numFmt numFmtId="165" formatCode="#,##0.00\ &quot;$&quot;_-;[Red]#,##0.00\ &quot;$&quot;\-"/>
    <numFmt numFmtId="166" formatCode="#,##0.00\ [$$-C0C]_);\(#,##0.00\ [$$-C0C]\)"/>
    <numFmt numFmtId="167" formatCode="0.000%"/>
  </numFmts>
  <fonts count="23" x14ac:knownFonts="1">
    <font>
      <sz val="10"/>
      <name val="Arial"/>
    </font>
    <font>
      <sz val="10"/>
      <name val="Arial"/>
      <family val="2"/>
    </font>
    <font>
      <sz val="10"/>
      <name val="Verdana"/>
      <family val="2"/>
    </font>
    <font>
      <b/>
      <sz val="10"/>
      <name val="Verdana"/>
      <family val="2"/>
    </font>
    <font>
      <sz val="8"/>
      <name val="Arial"/>
      <family val="2"/>
    </font>
    <font>
      <b/>
      <sz val="18"/>
      <name val="Verdana"/>
      <family val="2"/>
    </font>
    <font>
      <b/>
      <sz val="10"/>
      <color indexed="9"/>
      <name val="Verdana"/>
      <family val="2"/>
    </font>
    <font>
      <b/>
      <i/>
      <sz val="10"/>
      <name val="Verdana"/>
      <family val="2"/>
    </font>
    <font>
      <sz val="10"/>
      <color theme="1" tint="0.249977111117893"/>
      <name val="Verdana"/>
      <family val="2"/>
    </font>
    <font>
      <b/>
      <sz val="10"/>
      <color theme="1" tint="0.249977111117893"/>
      <name val="Verdana"/>
      <family val="2"/>
    </font>
    <font>
      <b/>
      <sz val="12"/>
      <color rgb="FF8C8375"/>
      <name val="Verdana"/>
      <family val="2"/>
    </font>
    <font>
      <sz val="10"/>
      <color rgb="FF625850"/>
      <name val="Verdana"/>
      <family val="2"/>
    </font>
    <font>
      <sz val="11"/>
      <color rgb="FF625850"/>
      <name val="Verdana"/>
      <family val="2"/>
    </font>
    <font>
      <b/>
      <sz val="10"/>
      <color rgb="FF625850"/>
      <name val="Verdana"/>
      <family val="2"/>
    </font>
    <font>
      <sz val="8"/>
      <color rgb="FF625850"/>
      <name val="Verdana"/>
      <family val="2"/>
    </font>
    <font>
      <b/>
      <i/>
      <sz val="10"/>
      <color rgb="FF625850"/>
      <name val="Verdana"/>
      <family val="2"/>
    </font>
    <font>
      <b/>
      <sz val="12"/>
      <color rgb="FF625850"/>
      <name val="Verdana"/>
      <family val="2"/>
    </font>
    <font>
      <sz val="12"/>
      <color rgb="FF625850"/>
      <name val="Verdana"/>
      <family val="2"/>
    </font>
    <font>
      <b/>
      <i/>
      <sz val="11"/>
      <color rgb="FF625850"/>
      <name val="Verdana"/>
      <family val="2"/>
    </font>
    <font>
      <b/>
      <sz val="12"/>
      <color theme="0"/>
      <name val="Verdana"/>
      <family val="2"/>
    </font>
    <font>
      <sz val="12"/>
      <color theme="0"/>
      <name val="Verdana"/>
      <family val="2"/>
    </font>
    <font>
      <b/>
      <u/>
      <sz val="10"/>
      <name val="Verdana"/>
      <family val="2"/>
    </font>
    <font>
      <b/>
      <u/>
      <sz val="11"/>
      <color rgb="FF625850"/>
      <name val="Verdana"/>
      <family val="2"/>
    </font>
  </fonts>
  <fills count="5">
    <fill>
      <patternFill patternType="none"/>
    </fill>
    <fill>
      <patternFill patternType="gray125"/>
    </fill>
    <fill>
      <patternFill patternType="solid">
        <fgColor indexed="9"/>
        <bgColor indexed="64"/>
      </patternFill>
    </fill>
    <fill>
      <patternFill patternType="solid">
        <fgColor rgb="FF8C8375"/>
        <bgColor indexed="64"/>
      </patternFill>
    </fill>
    <fill>
      <patternFill patternType="solid">
        <fgColor theme="2" tint="-0.249977111117893"/>
        <bgColor indexed="64"/>
      </patternFill>
    </fill>
  </fills>
  <borders count="18">
    <border>
      <left/>
      <right/>
      <top/>
      <bottom/>
      <diagonal/>
    </border>
    <border>
      <left/>
      <right/>
      <top/>
      <bottom style="medium">
        <color indexed="64"/>
      </bottom>
      <diagonal/>
    </border>
    <border>
      <left/>
      <right/>
      <top/>
      <bottom style="double">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s>
  <cellStyleXfs count="4">
    <xf numFmtId="0" fontId="0" fillId="0" borderId="0"/>
    <xf numFmtId="164" fontId="1" fillId="0" borderId="0" applyFont="0" applyFill="0" applyBorder="0" applyAlignment="0" applyProtection="0"/>
    <xf numFmtId="44" fontId="1" fillId="0" borderId="0" applyFont="0" applyFill="0" applyBorder="0" applyAlignment="0" applyProtection="0"/>
    <xf numFmtId="0" fontId="1" fillId="0" borderId="0"/>
  </cellStyleXfs>
  <cellXfs count="68">
    <xf numFmtId="0" fontId="0" fillId="0" borderId="0" xfId="0"/>
    <xf numFmtId="0" fontId="2" fillId="2" borderId="0" xfId="0" applyFont="1" applyFill="1"/>
    <xf numFmtId="0" fontId="2" fillId="0" borderId="0" xfId="0" applyFont="1"/>
    <xf numFmtId="0" fontId="2" fillId="0" borderId="0" xfId="0" applyFont="1" applyAlignment="1">
      <alignment horizontal="left" indent="2"/>
    </xf>
    <xf numFmtId="165" fontId="2" fillId="0" borderId="0" xfId="0" applyNumberFormat="1" applyFont="1"/>
    <xf numFmtId="0" fontId="2" fillId="2" borderId="3" xfId="0" applyFont="1" applyFill="1" applyBorder="1"/>
    <xf numFmtId="0" fontId="2" fillId="2" borderId="4" xfId="0" applyFont="1" applyFill="1" applyBorder="1"/>
    <xf numFmtId="0" fontId="2" fillId="2" borderId="5" xfId="0" applyFont="1" applyFill="1" applyBorder="1"/>
    <xf numFmtId="0" fontId="2" fillId="2" borderId="5" xfId="0" applyFont="1" applyFill="1" applyBorder="1" applyAlignment="1">
      <alignment horizontal="left" wrapText="1" shrinkToFit="1"/>
    </xf>
    <xf numFmtId="49" fontId="2" fillId="2" borderId="5" xfId="0" applyNumberFormat="1" applyFont="1" applyFill="1" applyBorder="1"/>
    <xf numFmtId="49" fontId="2" fillId="0" borderId="5" xfId="0" applyNumberFormat="1" applyFont="1" applyBorder="1"/>
    <xf numFmtId="0" fontId="2" fillId="2" borderId="6" xfId="0" applyFont="1" applyFill="1" applyBorder="1"/>
    <xf numFmtId="0" fontId="2" fillId="2" borderId="7" xfId="0" applyFont="1" applyFill="1" applyBorder="1"/>
    <xf numFmtId="0" fontId="2" fillId="2" borderId="8" xfId="0" applyFont="1" applyFill="1" applyBorder="1"/>
    <xf numFmtId="0" fontId="5" fillId="2" borderId="0" xfId="0" applyFont="1" applyFill="1" applyAlignment="1">
      <alignment horizontal="center"/>
    </xf>
    <xf numFmtId="0" fontId="3" fillId="2" borderId="9" xfId="0" applyFont="1" applyFill="1" applyBorder="1" applyAlignment="1">
      <alignment horizontal="center"/>
    </xf>
    <xf numFmtId="0" fontId="2" fillId="2" borderId="10" xfId="0" applyFont="1" applyFill="1" applyBorder="1"/>
    <xf numFmtId="0" fontId="7" fillId="0" borderId="0" xfId="0" applyFont="1" applyAlignment="1">
      <alignment horizontal="center"/>
    </xf>
    <xf numFmtId="0" fontId="8" fillId="0" borderId="0" xfId="0" applyFont="1"/>
    <xf numFmtId="0" fontId="9" fillId="0" borderId="0" xfId="0" applyFont="1"/>
    <xf numFmtId="0" fontId="8" fillId="0" borderId="1" xfId="0" applyFont="1" applyBorder="1"/>
    <xf numFmtId="0" fontId="2" fillId="0" borderId="1" xfId="0" applyFont="1" applyBorder="1"/>
    <xf numFmtId="0" fontId="11" fillId="0" borderId="0" xfId="0" applyFont="1"/>
    <xf numFmtId="0" fontId="12" fillId="0" borderId="0" xfId="0" applyFont="1"/>
    <xf numFmtId="0" fontId="13" fillId="0" borderId="0" xfId="0" applyFont="1"/>
    <xf numFmtId="0" fontId="13" fillId="0" borderId="0" xfId="0" applyFont="1" applyAlignment="1">
      <alignment horizontal="center"/>
    </xf>
    <xf numFmtId="0" fontId="16" fillId="0" borderId="0" xfId="0" applyFont="1"/>
    <xf numFmtId="0" fontId="17" fillId="0" borderId="0" xfId="0" applyFont="1"/>
    <xf numFmtId="0" fontId="16" fillId="0" borderId="0" xfId="0" applyFont="1" applyAlignment="1">
      <alignment horizontal="right"/>
    </xf>
    <xf numFmtId="7" fontId="12" fillId="0" borderId="0" xfId="0" applyNumberFormat="1" applyFont="1"/>
    <xf numFmtId="166" fontId="16" fillId="0" borderId="0" xfId="2" applyNumberFormat="1" applyFont="1"/>
    <xf numFmtId="166" fontId="17" fillId="0" borderId="0" xfId="2" applyNumberFormat="1" applyFont="1"/>
    <xf numFmtId="10" fontId="17" fillId="0" borderId="0" xfId="0" applyNumberFormat="1" applyFont="1" applyAlignment="1">
      <alignment horizontal="left"/>
    </xf>
    <xf numFmtId="166" fontId="17" fillId="0" borderId="0" xfId="0" applyNumberFormat="1" applyFont="1"/>
    <xf numFmtId="166" fontId="16" fillId="0" borderId="2" xfId="2" applyNumberFormat="1" applyFont="1" applyBorder="1"/>
    <xf numFmtId="0" fontId="17" fillId="0" borderId="0" xfId="0" applyFont="1" applyAlignment="1">
      <alignment horizontal="right"/>
    </xf>
    <xf numFmtId="166" fontId="17" fillId="0" borderId="0" xfId="1" applyNumberFormat="1" applyFont="1"/>
    <xf numFmtId="7" fontId="17" fillId="0" borderId="0" xfId="0" applyNumberFormat="1" applyFont="1"/>
    <xf numFmtId="0" fontId="19" fillId="3" borderId="14" xfId="0" applyFont="1" applyFill="1" applyBorder="1" applyAlignment="1">
      <alignment vertical="center"/>
    </xf>
    <xf numFmtId="0" fontId="20" fillId="3" borderId="15" xfId="0" applyFont="1" applyFill="1" applyBorder="1" applyAlignment="1">
      <alignment vertical="center"/>
    </xf>
    <xf numFmtId="7" fontId="19" fillId="3" borderId="16" xfId="0" applyNumberFormat="1" applyFont="1" applyFill="1" applyBorder="1" applyAlignment="1">
      <alignment vertical="center"/>
    </xf>
    <xf numFmtId="0" fontId="2" fillId="0" borderId="0" xfId="0" applyFont="1" applyAlignment="1">
      <alignment vertical="center"/>
    </xf>
    <xf numFmtId="0" fontId="21" fillId="2" borderId="5" xfId="0" applyFont="1" applyFill="1" applyBorder="1" applyAlignment="1">
      <alignment horizontal="left" wrapText="1" shrinkToFit="1"/>
    </xf>
    <xf numFmtId="167" fontId="17" fillId="0" borderId="0" xfId="0" applyNumberFormat="1" applyFont="1" applyAlignment="1">
      <alignment horizontal="left"/>
    </xf>
    <xf numFmtId="166" fontId="17" fillId="0" borderId="17" xfId="1" applyNumberFormat="1" applyFont="1" applyBorder="1"/>
    <xf numFmtId="0" fontId="6" fillId="4" borderId="12" xfId="0" applyFont="1" applyFill="1" applyBorder="1" applyAlignment="1">
      <alignment horizontal="center"/>
    </xf>
    <xf numFmtId="0" fontId="6" fillId="4" borderId="11" xfId="0" applyFont="1" applyFill="1" applyBorder="1" applyAlignment="1">
      <alignment horizontal="center"/>
    </xf>
    <xf numFmtId="0" fontId="17" fillId="0" borderId="0" xfId="0" applyFont="1" applyAlignment="1">
      <alignment wrapText="1"/>
    </xf>
    <xf numFmtId="0" fontId="11" fillId="0" borderId="0" xfId="3" applyFont="1"/>
    <xf numFmtId="0" fontId="12" fillId="0" borderId="0" xfId="3" applyFont="1" applyAlignment="1">
      <alignment horizontal="left" wrapText="1" indent="1" shrinkToFit="1"/>
    </xf>
    <xf numFmtId="0" fontId="22" fillId="0" borderId="0" xfId="3" applyFont="1" applyAlignment="1">
      <alignment horizontal="center" wrapText="1" shrinkToFit="1"/>
    </xf>
    <xf numFmtId="7" fontId="12" fillId="0" borderId="0" xfId="3" applyNumberFormat="1" applyFont="1"/>
    <xf numFmtId="0" fontId="2" fillId="0" borderId="0" xfId="3" applyFont="1"/>
    <xf numFmtId="39" fontId="12" fillId="0" borderId="0" xfId="3" applyNumberFormat="1" applyFont="1" applyAlignment="1">
      <alignment horizontal="center" wrapText="1" shrinkToFit="1"/>
    </xf>
    <xf numFmtId="7" fontId="12" fillId="0" borderId="0" xfId="3" applyNumberFormat="1" applyFont="1" applyAlignment="1">
      <alignment horizontal="left" wrapText="1" indent="2" shrinkToFit="1"/>
    </xf>
    <xf numFmtId="0" fontId="12" fillId="0" borderId="0" xfId="0" applyFont="1" applyAlignment="1">
      <alignment horizontal="left" wrapText="1" indent="1" shrinkToFit="1"/>
    </xf>
    <xf numFmtId="0" fontId="10" fillId="0" borderId="0" xfId="0" applyFont="1" applyAlignment="1">
      <alignment horizontal="center"/>
    </xf>
    <xf numFmtId="0" fontId="18" fillId="0" borderId="0" xfId="0" applyFont="1" applyAlignment="1">
      <alignment horizontal="center"/>
    </xf>
    <xf numFmtId="0" fontId="12" fillId="0" borderId="0" xfId="0" applyFont="1" applyAlignment="1">
      <alignment horizontal="left" wrapText="1" indent="1" shrinkToFit="1"/>
    </xf>
    <xf numFmtId="0" fontId="10" fillId="0" borderId="13" xfId="0" applyFont="1" applyBorder="1" applyAlignment="1">
      <alignment horizontal="center" vertical="center"/>
    </xf>
    <xf numFmtId="0" fontId="17" fillId="0" borderId="0" xfId="0" applyFont="1" applyAlignment="1">
      <alignment horizontal="left" indent="1"/>
    </xf>
    <xf numFmtId="0" fontId="2" fillId="0" borderId="0" xfId="0" applyFont="1" applyAlignment="1">
      <alignment horizontal="center" wrapText="1"/>
    </xf>
    <xf numFmtId="0" fontId="2"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17" fillId="0" borderId="0" xfId="0" applyFont="1" applyAlignment="1">
      <alignment horizontal="left"/>
    </xf>
    <xf numFmtId="0" fontId="12" fillId="0" borderId="0" xfId="0" applyFont="1" applyAlignment="1">
      <alignment horizontal="center"/>
    </xf>
    <xf numFmtId="0" fontId="5" fillId="2" borderId="0" xfId="0" applyFont="1" applyFill="1" applyAlignment="1">
      <alignment horizontal="center"/>
    </xf>
  </cellXfs>
  <cellStyles count="4">
    <cellStyle name="Milliers" xfId="1" builtinId="3"/>
    <cellStyle name="Monétaire" xfId="2" builtinId="4"/>
    <cellStyle name="Normal" xfId="0" builtinId="0"/>
    <cellStyle name="Normal 2" xfId="3" xr:uid="{5B57D5C9-2524-4C97-BF71-0B6C18395EDA}"/>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25850"/>
      <color rgb="FF8C83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9" name="Imag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0094" cy="33456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4050C1F3-1241-4D6C-98F1-BEE33F20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6C1A7994-0D3B-4222-840C-F2DF028C582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BACD575E-FE5E-4D14-B6CD-F45B2D6C49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DCE0AFFD-005B-4EE9-8DCF-B545C8659B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BABFBEE6-9601-4E68-ADB9-FDA7F67604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E97AF48C-E8AC-43C4-905A-7BC0141B10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947881AE-94B3-4BA6-8642-FEF8C7AE03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7236B0F1-4583-4209-B227-702940DC84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3586603D-3DAA-4D66-BED4-6CD8839E7C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D4F334E5-4FAC-4815-9716-D902924ED8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48CBE4C9-F335-4FD3-814C-E791E9CC2D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9FFFA681-7C31-4435-B64F-4E2B2876F5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EEEFD5A3-7F67-421E-9891-9EBC848C7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8F860B39-8ACF-49DB-9C7A-B6DD912829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0EE44C24-B0A6-496A-A603-4B03354630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4D2165B4-7D71-4A8D-A2BA-C3A87DD32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F72A73CA-BA0A-476E-A4A8-6675DD3061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8F40F37D-2C2A-43D3-9DB5-48F3D2FBE0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A97C7F99-A683-4410-805B-BD24A977DD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2:F91"/>
  <sheetViews>
    <sheetView view="pageBreakPreview" zoomScale="80" zoomScaleNormal="100" zoomScaleSheetLayoutView="80" workbookViewId="0">
      <selection activeCell="B24" sqref="B24:B25"/>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55</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56</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58</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t="s">
        <v>59</v>
      </c>
      <c r="C34" s="58"/>
      <c r="D34" s="58"/>
      <c r="E34" s="29"/>
      <c r="F34" s="22"/>
    </row>
    <row r="35" spans="1:6" ht="14.25" x14ac:dyDescent="0.2">
      <c r="A35" s="22"/>
      <c r="B35" s="58"/>
      <c r="C35" s="58"/>
      <c r="D35" s="58"/>
      <c r="E35" s="29"/>
      <c r="F35" s="22"/>
    </row>
    <row r="36" spans="1:6" ht="14.25" x14ac:dyDescent="0.2">
      <c r="A36" s="22"/>
      <c r="B36" s="58" t="s">
        <v>67</v>
      </c>
      <c r="C36" s="58"/>
      <c r="D36" s="58"/>
      <c r="E36" s="29"/>
      <c r="F36" s="22"/>
    </row>
    <row r="37" spans="1:6" ht="14.25" x14ac:dyDescent="0.2">
      <c r="A37" s="22"/>
      <c r="B37" s="58"/>
      <c r="C37" s="58"/>
      <c r="D37" s="58"/>
      <c r="E37" s="29"/>
      <c r="F37" s="22"/>
    </row>
    <row r="38" spans="1:6" ht="14.25" x14ac:dyDescent="0.2">
      <c r="A38" s="22"/>
      <c r="B38" s="58" t="s">
        <v>2</v>
      </c>
      <c r="C38" s="58"/>
      <c r="D38" s="58"/>
      <c r="E38" s="29"/>
      <c r="F38" s="22"/>
    </row>
    <row r="39" spans="1:6" ht="14.25" x14ac:dyDescent="0.2">
      <c r="A39" s="22"/>
      <c r="B39" s="58"/>
      <c r="C39" s="58"/>
      <c r="D39" s="58"/>
      <c r="E39" s="29"/>
      <c r="F39" s="22"/>
    </row>
    <row r="40" spans="1:6" ht="14.25" x14ac:dyDescent="0.2">
      <c r="A40" s="22"/>
      <c r="B40" s="58" t="s">
        <v>26</v>
      </c>
      <c r="C40" s="58"/>
      <c r="D40" s="58"/>
      <c r="E40" s="29"/>
      <c r="F40" s="22"/>
    </row>
    <row r="41" spans="1:6" ht="14.25" x14ac:dyDescent="0.2">
      <c r="A41" s="22"/>
      <c r="B41" s="58"/>
      <c r="C41" s="58"/>
      <c r="D41" s="58"/>
      <c r="E41" s="29"/>
      <c r="F41" s="22"/>
    </row>
    <row r="42" spans="1:6" ht="14.25" x14ac:dyDescent="0.2">
      <c r="A42" s="22"/>
      <c r="B42" s="58" t="s">
        <v>61</v>
      </c>
      <c r="C42" s="58"/>
      <c r="D42" s="58"/>
      <c r="E42" s="29"/>
      <c r="F42" s="22"/>
    </row>
    <row r="43" spans="1:6" ht="14.25" x14ac:dyDescent="0.2">
      <c r="A43" s="22"/>
      <c r="B43" s="58"/>
      <c r="C43" s="58"/>
      <c r="D43" s="58"/>
      <c r="E43" s="29"/>
      <c r="F43" s="22"/>
    </row>
    <row r="44" spans="1:6" ht="14.25" x14ac:dyDescent="0.2">
      <c r="A44" s="22"/>
      <c r="B44" s="58" t="s">
        <v>28</v>
      </c>
      <c r="C44" s="58"/>
      <c r="D44" s="58"/>
      <c r="E44" s="29"/>
      <c r="F44" s="22"/>
    </row>
    <row r="45" spans="1:6" ht="14.25" x14ac:dyDescent="0.2">
      <c r="A45" s="22"/>
      <c r="B45" s="58"/>
      <c r="C45" s="58"/>
      <c r="D45" s="58"/>
      <c r="E45" s="29"/>
      <c r="F45" s="22"/>
    </row>
    <row r="46" spans="1:6" ht="14.25" x14ac:dyDescent="0.2">
      <c r="A46" s="22"/>
      <c r="B46" s="58" t="s">
        <v>62</v>
      </c>
      <c r="C46" s="58"/>
      <c r="D46" s="58"/>
      <c r="E46" s="29"/>
      <c r="F46" s="22"/>
    </row>
    <row r="47" spans="1:6" ht="14.25" x14ac:dyDescent="0.2">
      <c r="A47" s="22"/>
      <c r="B47" s="58"/>
      <c r="C47" s="58"/>
      <c r="D47" s="58"/>
      <c r="E47" s="29"/>
      <c r="F47" s="22"/>
    </row>
    <row r="48" spans="1:6" ht="14.25" x14ac:dyDescent="0.2">
      <c r="A48" s="22"/>
      <c r="B48" s="58" t="s">
        <v>42</v>
      </c>
      <c r="C48" s="58"/>
      <c r="D48" s="58"/>
      <c r="E48" s="29"/>
      <c r="F48" s="22"/>
    </row>
    <row r="49" spans="1:6" ht="14.25" x14ac:dyDescent="0.2">
      <c r="A49" s="22"/>
      <c r="B49" s="58"/>
      <c r="C49" s="58"/>
      <c r="D49" s="58"/>
      <c r="E49" s="29"/>
      <c r="F49" s="22"/>
    </row>
    <row r="50" spans="1:6" ht="14.25" x14ac:dyDescent="0.2">
      <c r="A50" s="22"/>
      <c r="B50" s="58" t="s">
        <v>51</v>
      </c>
      <c r="C50" s="58"/>
      <c r="D50" s="58"/>
      <c r="E50" s="29"/>
      <c r="F50" s="22"/>
    </row>
    <row r="51" spans="1:6" ht="14.25" x14ac:dyDescent="0.2">
      <c r="A51" s="22"/>
      <c r="B51" s="58"/>
      <c r="C51" s="58"/>
      <c r="D51" s="58"/>
      <c r="E51" s="29"/>
      <c r="F51" s="22"/>
    </row>
    <row r="52" spans="1:6" ht="14.25" x14ac:dyDescent="0.2">
      <c r="A52" s="22"/>
      <c r="B52" s="58" t="s">
        <v>50</v>
      </c>
      <c r="C52" s="58"/>
      <c r="D52" s="58"/>
      <c r="E52" s="29"/>
      <c r="F52" s="22"/>
    </row>
    <row r="53" spans="1:6" ht="14.25" x14ac:dyDescent="0.2">
      <c r="A53" s="22"/>
      <c r="B53" s="58"/>
      <c r="C53" s="58"/>
      <c r="D53" s="58"/>
      <c r="E53" s="29"/>
      <c r="F53" s="22"/>
    </row>
    <row r="54" spans="1:6" ht="14.25" x14ac:dyDescent="0.2">
      <c r="A54" s="22"/>
      <c r="B54" s="58" t="s">
        <v>63</v>
      </c>
      <c r="C54" s="58"/>
      <c r="D54" s="58"/>
      <c r="E54" s="29"/>
      <c r="F54" s="22"/>
    </row>
    <row r="55" spans="1:6" ht="14.25" x14ac:dyDescent="0.2">
      <c r="A55" s="22"/>
      <c r="B55" s="58"/>
      <c r="C55" s="58"/>
      <c r="D55" s="58"/>
      <c r="E55" s="29"/>
      <c r="F55" s="22"/>
    </row>
    <row r="56" spans="1:6" ht="14.25" x14ac:dyDescent="0.2">
      <c r="A56" s="22"/>
      <c r="B56" s="58" t="s">
        <v>64</v>
      </c>
      <c r="C56" s="58"/>
      <c r="D56" s="58"/>
      <c r="E56" s="29"/>
      <c r="F56" s="22"/>
    </row>
    <row r="57" spans="1:6" ht="14.25" x14ac:dyDescent="0.2">
      <c r="A57" s="22"/>
      <c r="B57" s="58"/>
      <c r="C57" s="58"/>
      <c r="D57" s="58"/>
      <c r="E57" s="29"/>
      <c r="F57" s="22"/>
    </row>
    <row r="58" spans="1:6" ht="28.5" customHeight="1" x14ac:dyDescent="0.2">
      <c r="A58" s="22"/>
      <c r="B58" s="58" t="s">
        <v>65</v>
      </c>
      <c r="C58" s="58"/>
      <c r="D58" s="58"/>
      <c r="E58" s="29"/>
      <c r="F58" s="22"/>
    </row>
    <row r="59" spans="1:6" ht="14.25" x14ac:dyDescent="0.2">
      <c r="A59" s="22"/>
      <c r="B59" s="58"/>
      <c r="C59" s="58"/>
      <c r="D59" s="58"/>
      <c r="E59" s="29"/>
      <c r="F59" s="22"/>
    </row>
    <row r="60" spans="1:6" ht="14.25" x14ac:dyDescent="0.2">
      <c r="A60" s="22"/>
      <c r="B60" s="58" t="s">
        <v>66</v>
      </c>
      <c r="C60" s="58"/>
      <c r="D60" s="58"/>
      <c r="E60" s="29"/>
      <c r="F60" s="22"/>
    </row>
    <row r="61" spans="1:6" ht="14.25" x14ac:dyDescent="0.2">
      <c r="A61" s="22"/>
      <c r="B61" s="58"/>
      <c r="C61" s="58"/>
      <c r="D61" s="58"/>
      <c r="E61" s="29"/>
      <c r="F61" s="22"/>
    </row>
    <row r="62" spans="1:6" ht="14.25" x14ac:dyDescent="0.2">
      <c r="A62" s="22"/>
      <c r="B62" s="58" t="s">
        <v>68</v>
      </c>
      <c r="C62" s="58"/>
      <c r="D62" s="58"/>
      <c r="E62" s="29"/>
      <c r="F62" s="22"/>
    </row>
    <row r="63" spans="1:6" ht="14.25" x14ac:dyDescent="0.2">
      <c r="A63" s="22"/>
      <c r="B63" s="58"/>
      <c r="C63" s="58"/>
      <c r="D63" s="58"/>
      <c r="E63" s="29"/>
      <c r="F63" s="22"/>
    </row>
    <row r="64" spans="1:6" ht="14.25" x14ac:dyDescent="0.2">
      <c r="A64" s="22"/>
      <c r="B64" s="58" t="s">
        <v>69</v>
      </c>
      <c r="C64" s="58"/>
      <c r="D64" s="58"/>
      <c r="E64" s="29"/>
      <c r="F64" s="22"/>
    </row>
    <row r="65" spans="1:6" ht="14.25" x14ac:dyDescent="0.2">
      <c r="A65" s="22"/>
      <c r="B65" s="58"/>
      <c r="C65" s="58"/>
      <c r="D65" s="58"/>
      <c r="E65" s="29"/>
      <c r="F65" s="22"/>
    </row>
    <row r="66" spans="1:6" ht="14.25" x14ac:dyDescent="0.2">
      <c r="A66" s="22"/>
      <c r="B66" s="58" t="s">
        <v>70</v>
      </c>
      <c r="C66" s="58"/>
      <c r="D66" s="58"/>
      <c r="E66" s="29"/>
      <c r="F66" s="22"/>
    </row>
    <row r="67" spans="1:6" ht="13.5" customHeight="1" x14ac:dyDescent="0.2">
      <c r="A67" s="22"/>
      <c r="B67" s="58"/>
      <c r="C67" s="58"/>
      <c r="D67" s="58"/>
      <c r="E67" s="29"/>
      <c r="F67" s="22"/>
    </row>
    <row r="68" spans="1:6" ht="13.5" customHeight="1" x14ac:dyDescent="0.2">
      <c r="A68" s="22"/>
      <c r="B68" s="26" t="s">
        <v>19</v>
      </c>
      <c r="C68" s="27"/>
      <c r="D68" s="27"/>
      <c r="E68" s="30">
        <f>34*245</f>
        <v>8330</v>
      </c>
      <c r="F68" s="22"/>
    </row>
    <row r="69" spans="1:6" ht="13.5" customHeight="1" x14ac:dyDescent="0.2">
      <c r="A69" s="22"/>
      <c r="B69" s="35" t="s">
        <v>16</v>
      </c>
      <c r="C69" s="27"/>
      <c r="D69" s="27"/>
      <c r="E69" s="31">
        <v>0</v>
      </c>
      <c r="F69" s="22"/>
    </row>
    <row r="70" spans="1:6" ht="13.5" customHeight="1" x14ac:dyDescent="0.2">
      <c r="A70" s="22"/>
      <c r="B70" s="35" t="s">
        <v>17</v>
      </c>
      <c r="C70" s="27"/>
      <c r="D70" s="27"/>
      <c r="E70" s="31">
        <v>0</v>
      </c>
      <c r="F70" s="22"/>
    </row>
    <row r="71" spans="1:6" ht="13.5" customHeight="1" x14ac:dyDescent="0.2">
      <c r="A71" s="22"/>
      <c r="B71" s="26" t="s">
        <v>18</v>
      </c>
      <c r="C71" s="27"/>
      <c r="D71" s="27"/>
      <c r="E71" s="30">
        <f>SUM(E68:E70)</f>
        <v>8330</v>
      </c>
      <c r="F71" s="22"/>
    </row>
    <row r="72" spans="1:6" ht="13.5" customHeight="1" x14ac:dyDescent="0.2">
      <c r="A72" s="22"/>
      <c r="B72" s="27" t="s">
        <v>5</v>
      </c>
      <c r="C72" s="32">
        <v>0.05</v>
      </c>
      <c r="D72" s="27"/>
      <c r="E72" s="36">
        <f>ROUND(E71*C72,2)</f>
        <v>416.5</v>
      </c>
      <c r="F72" s="22"/>
    </row>
    <row r="73" spans="1:6" ht="13.5" customHeight="1" x14ac:dyDescent="0.2">
      <c r="A73" s="22"/>
      <c r="B73" s="27" t="s">
        <v>4</v>
      </c>
      <c r="C73" s="43">
        <v>9.9750000000000005E-2</v>
      </c>
      <c r="D73" s="27"/>
      <c r="E73" s="44">
        <f>ROUND(E71*C73,2)</f>
        <v>830.92</v>
      </c>
      <c r="F73" s="22"/>
    </row>
    <row r="74" spans="1:6" ht="13.5" customHeight="1" x14ac:dyDescent="0.2">
      <c r="A74" s="22"/>
      <c r="B74" s="27"/>
      <c r="C74" s="27"/>
      <c r="D74" s="27"/>
      <c r="E74" s="33"/>
      <c r="F74" s="22"/>
    </row>
    <row r="75" spans="1:6" ht="16.5" customHeight="1" thickBot="1" x14ac:dyDescent="0.25">
      <c r="A75" s="22"/>
      <c r="B75" s="26" t="s">
        <v>20</v>
      </c>
      <c r="C75" s="27"/>
      <c r="D75" s="27"/>
      <c r="E75" s="34">
        <f>SUM(E71:E73)</f>
        <v>9577.42</v>
      </c>
      <c r="F75" s="22"/>
    </row>
    <row r="76" spans="1:6" ht="15.75" thickTop="1" x14ac:dyDescent="0.2">
      <c r="A76" s="22"/>
      <c r="B76" s="60"/>
      <c r="C76" s="60"/>
      <c r="D76" s="60"/>
      <c r="E76" s="37"/>
      <c r="F76" s="22"/>
    </row>
    <row r="77" spans="1:6" ht="15" x14ac:dyDescent="0.2">
      <c r="A77" s="22"/>
      <c r="B77" s="65" t="s">
        <v>22</v>
      </c>
      <c r="C77" s="65"/>
      <c r="D77" s="65"/>
      <c r="E77" s="37">
        <v>0</v>
      </c>
      <c r="F77" s="22"/>
    </row>
    <row r="78" spans="1:6" ht="15" x14ac:dyDescent="0.2">
      <c r="A78" s="22"/>
      <c r="B78" s="60"/>
      <c r="C78" s="60"/>
      <c r="D78" s="60"/>
      <c r="E78" s="37"/>
      <c r="F78" s="22"/>
    </row>
    <row r="79" spans="1:6" ht="19.5" customHeight="1" x14ac:dyDescent="0.2">
      <c r="A79" s="22"/>
      <c r="B79" s="38" t="s">
        <v>21</v>
      </c>
      <c r="C79" s="39"/>
      <c r="D79" s="39"/>
      <c r="E79" s="40">
        <f>E75-E77</f>
        <v>9577.42</v>
      </c>
      <c r="F79" s="22"/>
    </row>
    <row r="80" spans="1:6" ht="13.5" customHeight="1" x14ac:dyDescent="0.2">
      <c r="A80" s="22"/>
      <c r="B80" s="22"/>
      <c r="C80" s="22"/>
      <c r="D80" s="22"/>
      <c r="E80" s="22"/>
      <c r="F80" s="22"/>
    </row>
    <row r="81" spans="1:6" x14ac:dyDescent="0.2">
      <c r="A81" s="22"/>
      <c r="B81" s="22"/>
      <c r="C81" s="22"/>
      <c r="D81" s="22"/>
      <c r="E81" s="22"/>
      <c r="F81" s="22"/>
    </row>
    <row r="82" spans="1:6" x14ac:dyDescent="0.2">
      <c r="A82" s="22"/>
      <c r="B82" s="63"/>
      <c r="C82" s="63"/>
      <c r="D82" s="63"/>
      <c r="E82" s="63"/>
      <c r="F82" s="22"/>
    </row>
    <row r="83" spans="1:6" ht="14.25" x14ac:dyDescent="0.2">
      <c r="A83" s="57" t="s">
        <v>44</v>
      </c>
      <c r="B83" s="57"/>
      <c r="C83" s="57"/>
      <c r="D83" s="57"/>
      <c r="E83" s="57"/>
      <c r="F83" s="57"/>
    </row>
    <row r="84" spans="1:6" ht="14.25" x14ac:dyDescent="0.2">
      <c r="A84" s="66" t="s">
        <v>45</v>
      </c>
      <c r="B84" s="66"/>
      <c r="C84" s="66"/>
      <c r="D84" s="66"/>
      <c r="E84" s="66"/>
      <c r="F84" s="66"/>
    </row>
    <row r="85" spans="1:6" x14ac:dyDescent="0.2">
      <c r="A85" s="22"/>
      <c r="B85" s="22"/>
      <c r="C85" s="22"/>
      <c r="D85" s="22"/>
      <c r="E85" s="22"/>
      <c r="F85" s="22"/>
    </row>
    <row r="86" spans="1:6" x14ac:dyDescent="0.2">
      <c r="A86" s="22"/>
      <c r="B86" s="64"/>
      <c r="C86" s="64"/>
      <c r="D86" s="64"/>
      <c r="E86" s="64"/>
      <c r="F86" s="22"/>
    </row>
    <row r="87" spans="1:6" ht="15" x14ac:dyDescent="0.2">
      <c r="A87" s="56" t="s">
        <v>7</v>
      </c>
      <c r="B87" s="56"/>
      <c r="C87" s="56"/>
      <c r="D87" s="56"/>
      <c r="E87" s="56"/>
      <c r="F87" s="56"/>
    </row>
    <row r="89" spans="1:6" ht="39.75" customHeight="1" x14ac:dyDescent="0.2">
      <c r="B89" s="61"/>
      <c r="C89" s="62"/>
      <c r="D89" s="62"/>
    </row>
    <row r="90" spans="1:6" ht="13.5" customHeight="1" x14ac:dyDescent="0.2"/>
    <row r="91" spans="1:6" x14ac:dyDescent="0.2">
      <c r="B91" s="17"/>
      <c r="C91" s="17"/>
      <c r="D91" s="17"/>
    </row>
  </sheetData>
  <mergeCells count="45">
    <mergeCell ref="B89:D89"/>
    <mergeCell ref="B82:E82"/>
    <mergeCell ref="B86:E86"/>
    <mergeCell ref="B34:D34"/>
    <mergeCell ref="B35:D35"/>
    <mergeCell ref="B36:D36"/>
    <mergeCell ref="B37:D37"/>
    <mergeCell ref="B38:D38"/>
    <mergeCell ref="B39:D39"/>
    <mergeCell ref="B40:D40"/>
    <mergeCell ref="B41:D41"/>
    <mergeCell ref="B42:D42"/>
    <mergeCell ref="B43:D43"/>
    <mergeCell ref="B44:D44"/>
    <mergeCell ref="B77:D77"/>
    <mergeCell ref="A84:F84"/>
    <mergeCell ref="A30:F30"/>
    <mergeCell ref="B78:D78"/>
    <mergeCell ref="B50:D50"/>
    <mergeCell ref="B51:D51"/>
    <mergeCell ref="B45:D45"/>
    <mergeCell ref="B46:D46"/>
    <mergeCell ref="B47:D47"/>
    <mergeCell ref="B48:D48"/>
    <mergeCell ref="B49:D49"/>
    <mergeCell ref="B53:D53"/>
    <mergeCell ref="B55:D55"/>
    <mergeCell ref="B56:D56"/>
    <mergeCell ref="B57:D57"/>
    <mergeCell ref="B76:D76"/>
    <mergeCell ref="B54:D54"/>
    <mergeCell ref="A87:F87"/>
    <mergeCell ref="A83:F83"/>
    <mergeCell ref="B33:D33"/>
    <mergeCell ref="B66:D66"/>
    <mergeCell ref="B62:D62"/>
    <mergeCell ref="B63:D63"/>
    <mergeCell ref="B64:D64"/>
    <mergeCell ref="B65:D65"/>
    <mergeCell ref="B67:D67"/>
    <mergeCell ref="B58:D58"/>
    <mergeCell ref="B59:D59"/>
    <mergeCell ref="B60:D60"/>
    <mergeCell ref="B61:D61"/>
    <mergeCell ref="B52:D52"/>
  </mergeCells>
  <phoneticPr fontId="0" type="noConversion"/>
  <dataValidations count="1">
    <dataValidation type="list" allowBlank="1" showInputMessage="1" showErrorMessage="1" sqref="B76:B78 B12:B20 B33 B34:B67" xr:uid="{00000000-0002-0000-0000-000000000000}">
      <formula1>Liste_Activités</formula1>
    </dataValidation>
  </dataValidations>
  <printOptions horizontalCentered="1"/>
  <pageMargins left="0" right="0" top="0" bottom="0" header="0" footer="0"/>
  <pageSetup paperSize="126" scale="89" orientation="portrait" horizontalDpi="1200" verticalDpi="1200"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2:F92"/>
  <sheetViews>
    <sheetView view="pageBreakPreview" topLeftCell="A13" zoomScale="80" zoomScaleNormal="100" zoomScaleSheetLayoutView="80" workbookViewId="0">
      <selection activeCell="B26" sqref="B26"/>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71</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72</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t="s">
        <v>73</v>
      </c>
      <c r="C34" s="58"/>
      <c r="D34" s="58"/>
      <c r="E34" s="29"/>
      <c r="F34" s="22"/>
    </row>
    <row r="35" spans="1:6" ht="14.25" x14ac:dyDescent="0.2">
      <c r="A35" s="22"/>
      <c r="B35" s="58"/>
      <c r="C35" s="58"/>
      <c r="D35" s="58"/>
      <c r="E35" s="29"/>
      <c r="F35" s="22"/>
    </row>
    <row r="36" spans="1:6" ht="14.25" x14ac:dyDescent="0.2">
      <c r="A36" s="22"/>
      <c r="B36" s="58" t="s">
        <v>47</v>
      </c>
      <c r="C36" s="58"/>
      <c r="D36" s="58"/>
      <c r="E36" s="29"/>
      <c r="F36" s="22"/>
    </row>
    <row r="37" spans="1:6" ht="14.25" x14ac:dyDescent="0.2">
      <c r="A37" s="22"/>
      <c r="B37" s="58"/>
      <c r="C37" s="58"/>
      <c r="D37" s="58"/>
      <c r="E37" s="29"/>
      <c r="F37" s="22"/>
    </row>
    <row r="38" spans="1:6" ht="14.25" x14ac:dyDescent="0.2">
      <c r="A38" s="22"/>
      <c r="B38" s="58" t="s">
        <v>8</v>
      </c>
      <c r="C38" s="58"/>
      <c r="D38" s="58"/>
      <c r="E38" s="29"/>
      <c r="F38" s="22"/>
    </row>
    <row r="39" spans="1:6" ht="14.25" x14ac:dyDescent="0.2">
      <c r="A39" s="22"/>
      <c r="B39" s="58"/>
      <c r="C39" s="58"/>
      <c r="D39" s="58"/>
      <c r="E39" s="29"/>
      <c r="F39" s="22"/>
    </row>
    <row r="40" spans="1:6" ht="14.25" x14ac:dyDescent="0.2">
      <c r="A40" s="22"/>
      <c r="B40" s="58" t="s">
        <v>27</v>
      </c>
      <c r="C40" s="58"/>
      <c r="D40" s="58"/>
      <c r="E40" s="29"/>
      <c r="F40" s="22"/>
    </row>
    <row r="41" spans="1:6" ht="14.25" x14ac:dyDescent="0.2">
      <c r="A41" s="22"/>
      <c r="B41" s="58"/>
      <c r="C41" s="58"/>
      <c r="D41" s="58"/>
      <c r="E41" s="29"/>
      <c r="F41" s="22"/>
    </row>
    <row r="42" spans="1:6" ht="14.25" x14ac:dyDescent="0.2">
      <c r="A42" s="22"/>
      <c r="B42" s="58" t="s">
        <v>74</v>
      </c>
      <c r="C42" s="58"/>
      <c r="D42" s="58"/>
      <c r="E42" s="29"/>
      <c r="F42" s="22"/>
    </row>
    <row r="43" spans="1:6" ht="14.25" x14ac:dyDescent="0.2">
      <c r="A43" s="22"/>
      <c r="B43" s="58"/>
      <c r="C43" s="58"/>
      <c r="D43" s="58"/>
      <c r="E43" s="29"/>
      <c r="F43" s="22"/>
    </row>
    <row r="44" spans="1:6" ht="14.25" x14ac:dyDescent="0.2">
      <c r="A44" s="22"/>
      <c r="B44" s="58" t="s">
        <v>28</v>
      </c>
      <c r="C44" s="58"/>
      <c r="D44" s="58"/>
      <c r="E44" s="29"/>
      <c r="F44" s="22"/>
    </row>
    <row r="45" spans="1:6" ht="14.25" x14ac:dyDescent="0.2">
      <c r="A45" s="22"/>
      <c r="B45" s="58"/>
      <c r="C45" s="58"/>
      <c r="D45" s="58"/>
      <c r="E45" s="29"/>
      <c r="F45" s="22"/>
    </row>
    <row r="46" spans="1:6" ht="14.25" x14ac:dyDescent="0.2">
      <c r="A46" s="22"/>
      <c r="B46" s="58" t="s">
        <v>50</v>
      </c>
      <c r="C46" s="58"/>
      <c r="D46" s="58"/>
      <c r="E46" s="29"/>
      <c r="F46" s="22"/>
    </row>
    <row r="47" spans="1:6" ht="14.25" x14ac:dyDescent="0.2">
      <c r="A47" s="22"/>
      <c r="B47" s="58"/>
      <c r="C47" s="58"/>
      <c r="D47" s="58"/>
      <c r="E47" s="29"/>
      <c r="F47" s="22"/>
    </row>
    <row r="48" spans="1:6" ht="14.25" x14ac:dyDescent="0.2">
      <c r="A48" s="22"/>
      <c r="B48" s="58" t="s">
        <v>42</v>
      </c>
      <c r="C48" s="58"/>
      <c r="D48" s="58"/>
      <c r="E48" s="29"/>
      <c r="F48" s="22"/>
    </row>
    <row r="49" spans="1:6" ht="14.25" x14ac:dyDescent="0.2">
      <c r="A49" s="22"/>
      <c r="B49" s="58"/>
      <c r="C49" s="58"/>
      <c r="D49" s="58"/>
      <c r="E49" s="29"/>
      <c r="F49" s="22"/>
    </row>
    <row r="50" spans="1:6" ht="14.25" x14ac:dyDescent="0.2">
      <c r="A50" s="22"/>
      <c r="B50" s="58" t="s">
        <v>75</v>
      </c>
      <c r="C50" s="58"/>
      <c r="D50" s="58"/>
      <c r="E50" s="29"/>
      <c r="F50" s="22"/>
    </row>
    <row r="51" spans="1:6" ht="14.25" x14ac:dyDescent="0.2">
      <c r="A51" s="22"/>
      <c r="B51" s="58"/>
      <c r="C51" s="58"/>
      <c r="D51" s="58"/>
      <c r="E51" s="29"/>
      <c r="F51" s="22"/>
    </row>
    <row r="52" spans="1:6" ht="14.25" x14ac:dyDescent="0.2">
      <c r="A52" s="22"/>
      <c r="B52" s="58" t="s">
        <v>76</v>
      </c>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ht="14.25" x14ac:dyDescent="0.2">
      <c r="A67" s="22"/>
      <c r="B67" s="58"/>
      <c r="C67" s="58"/>
      <c r="D67" s="58"/>
      <c r="E67" s="29"/>
      <c r="F67" s="22"/>
    </row>
    <row r="68" spans="1:6" ht="13.5" customHeight="1" x14ac:dyDescent="0.2">
      <c r="A68" s="22"/>
      <c r="B68" s="58"/>
      <c r="C68" s="58"/>
      <c r="D68" s="58"/>
      <c r="E68" s="29"/>
      <c r="F68" s="22"/>
    </row>
    <row r="69" spans="1:6" ht="13.5" customHeight="1" x14ac:dyDescent="0.2">
      <c r="A69" s="22"/>
      <c r="B69" s="26" t="s">
        <v>19</v>
      </c>
      <c r="C69" s="27"/>
      <c r="D69" s="27"/>
      <c r="E69" s="30">
        <f>21*245</f>
        <v>5145</v>
      </c>
      <c r="F69" s="22"/>
    </row>
    <row r="70" spans="1:6" ht="13.5" customHeight="1" x14ac:dyDescent="0.2">
      <c r="A70" s="22"/>
      <c r="B70" s="35" t="s">
        <v>16</v>
      </c>
      <c r="C70" s="27"/>
      <c r="D70" s="27"/>
      <c r="E70" s="31">
        <v>0</v>
      </c>
      <c r="F70" s="22"/>
    </row>
    <row r="71" spans="1:6" ht="13.5" customHeight="1" x14ac:dyDescent="0.2">
      <c r="A71" s="22"/>
      <c r="B71" s="35" t="s">
        <v>17</v>
      </c>
      <c r="C71" s="27"/>
      <c r="D71" s="27"/>
      <c r="E71" s="31">
        <v>0</v>
      </c>
      <c r="F71" s="22"/>
    </row>
    <row r="72" spans="1:6" ht="13.5" customHeight="1" x14ac:dyDescent="0.2">
      <c r="A72" s="22"/>
      <c r="B72" s="26" t="s">
        <v>18</v>
      </c>
      <c r="C72" s="27"/>
      <c r="D72" s="27"/>
      <c r="E72" s="30">
        <f>SUM(E69:E71)</f>
        <v>5145</v>
      </c>
      <c r="F72" s="22"/>
    </row>
    <row r="73" spans="1:6" ht="13.5" customHeight="1" x14ac:dyDescent="0.2">
      <c r="A73" s="22"/>
      <c r="B73" s="27" t="s">
        <v>5</v>
      </c>
      <c r="C73" s="32">
        <v>0.05</v>
      </c>
      <c r="D73" s="27"/>
      <c r="E73" s="36">
        <f>ROUND(E72*C73,2)</f>
        <v>257.25</v>
      </c>
      <c r="F73" s="22"/>
    </row>
    <row r="74" spans="1:6" ht="13.5" customHeight="1" x14ac:dyDescent="0.2">
      <c r="A74" s="22"/>
      <c r="B74" s="27" t="s">
        <v>4</v>
      </c>
      <c r="C74" s="43">
        <v>9.9750000000000005E-2</v>
      </c>
      <c r="D74" s="27"/>
      <c r="E74" s="44">
        <f>ROUND(E72*C74,2)</f>
        <v>513.21</v>
      </c>
      <c r="F74" s="22"/>
    </row>
    <row r="75" spans="1:6" ht="13.5" customHeight="1" x14ac:dyDescent="0.2">
      <c r="A75" s="22"/>
      <c r="B75" s="27"/>
      <c r="C75" s="27"/>
      <c r="D75" s="27"/>
      <c r="E75" s="33"/>
      <c r="F75" s="22"/>
    </row>
    <row r="76" spans="1:6" ht="16.5" customHeight="1" thickBot="1" x14ac:dyDescent="0.25">
      <c r="A76" s="22"/>
      <c r="B76" s="26" t="s">
        <v>20</v>
      </c>
      <c r="C76" s="27"/>
      <c r="D76" s="27"/>
      <c r="E76" s="34">
        <f>SUM(E72:E74)</f>
        <v>5915.46</v>
      </c>
      <c r="F76" s="22"/>
    </row>
    <row r="77" spans="1:6" ht="15.75" thickTop="1" x14ac:dyDescent="0.2">
      <c r="A77" s="22"/>
      <c r="B77" s="60"/>
      <c r="C77" s="60"/>
      <c r="D77" s="60"/>
      <c r="E77" s="37"/>
      <c r="F77" s="22"/>
    </row>
    <row r="78" spans="1:6" ht="15" x14ac:dyDescent="0.2">
      <c r="A78" s="22"/>
      <c r="B78" s="65" t="s">
        <v>22</v>
      </c>
      <c r="C78" s="65"/>
      <c r="D78" s="65"/>
      <c r="E78" s="37">
        <v>0</v>
      </c>
      <c r="F78" s="22"/>
    </row>
    <row r="79" spans="1:6" ht="15" x14ac:dyDescent="0.2">
      <c r="A79" s="22"/>
      <c r="B79" s="60"/>
      <c r="C79" s="60"/>
      <c r="D79" s="60"/>
      <c r="E79" s="37"/>
      <c r="F79" s="22"/>
    </row>
    <row r="80" spans="1:6" ht="19.5" customHeight="1" x14ac:dyDescent="0.2">
      <c r="A80" s="22"/>
      <c r="B80" s="38" t="s">
        <v>21</v>
      </c>
      <c r="C80" s="39"/>
      <c r="D80" s="39"/>
      <c r="E80" s="40">
        <f>E76-E78</f>
        <v>5915.46</v>
      </c>
      <c r="F80" s="22"/>
    </row>
    <row r="81" spans="1:6" ht="13.5" customHeight="1" x14ac:dyDescent="0.2">
      <c r="A81" s="22"/>
      <c r="B81" s="22"/>
      <c r="C81" s="22"/>
      <c r="D81" s="22"/>
      <c r="E81" s="22"/>
      <c r="F81" s="22"/>
    </row>
    <row r="82" spans="1:6" x14ac:dyDescent="0.2">
      <c r="A82" s="22"/>
      <c r="B82" s="22"/>
      <c r="C82" s="22"/>
      <c r="D82" s="22"/>
      <c r="E82" s="22"/>
      <c r="F82" s="22"/>
    </row>
    <row r="83" spans="1:6" x14ac:dyDescent="0.2">
      <c r="A83" s="22"/>
      <c r="B83" s="63"/>
      <c r="C83" s="63"/>
      <c r="D83" s="63"/>
      <c r="E83" s="63"/>
      <c r="F83" s="22"/>
    </row>
    <row r="84" spans="1:6" ht="14.25" x14ac:dyDescent="0.2">
      <c r="A84" s="57" t="s">
        <v>44</v>
      </c>
      <c r="B84" s="57"/>
      <c r="C84" s="57"/>
      <c r="D84" s="57"/>
      <c r="E84" s="57"/>
      <c r="F84" s="57"/>
    </row>
    <row r="85" spans="1:6" ht="14.25" x14ac:dyDescent="0.2">
      <c r="A85" s="66" t="s">
        <v>45</v>
      </c>
      <c r="B85" s="66"/>
      <c r="C85" s="66"/>
      <c r="D85" s="66"/>
      <c r="E85" s="66"/>
      <c r="F85" s="66"/>
    </row>
    <row r="86" spans="1:6" x14ac:dyDescent="0.2">
      <c r="A86" s="22"/>
      <c r="B86" s="22"/>
      <c r="C86" s="22"/>
      <c r="D86" s="22"/>
      <c r="E86" s="22"/>
      <c r="F86" s="22"/>
    </row>
    <row r="87" spans="1:6" x14ac:dyDescent="0.2">
      <c r="A87" s="22"/>
      <c r="B87" s="64"/>
      <c r="C87" s="64"/>
      <c r="D87" s="64"/>
      <c r="E87" s="64"/>
      <c r="F87" s="22"/>
    </row>
    <row r="88" spans="1:6" ht="15" x14ac:dyDescent="0.2">
      <c r="A88" s="56" t="s">
        <v>7</v>
      </c>
      <c r="B88" s="56"/>
      <c r="C88" s="56"/>
      <c r="D88" s="56"/>
      <c r="E88" s="56"/>
      <c r="F88" s="56"/>
    </row>
    <row r="90" spans="1:6" ht="39.75" customHeight="1" x14ac:dyDescent="0.2">
      <c r="B90" s="61"/>
      <c r="C90" s="62"/>
      <c r="D90" s="62"/>
    </row>
    <row r="91" spans="1:6" ht="13.5" customHeight="1" x14ac:dyDescent="0.2"/>
    <row r="92" spans="1:6" x14ac:dyDescent="0.2">
      <c r="B92" s="17"/>
      <c r="C92" s="17"/>
      <c r="D92" s="17"/>
    </row>
  </sheetData>
  <mergeCells count="46">
    <mergeCell ref="B37:D37"/>
    <mergeCell ref="A30:F30"/>
    <mergeCell ref="B33:D33"/>
    <mergeCell ref="B34:D34"/>
    <mergeCell ref="B35:D35"/>
    <mergeCell ref="B36:D36"/>
    <mergeCell ref="B49:D49"/>
    <mergeCell ref="B38:D38"/>
    <mergeCell ref="B39:D39"/>
    <mergeCell ref="B40:D40"/>
    <mergeCell ref="B41:D41"/>
    <mergeCell ref="B42:D42"/>
    <mergeCell ref="B43:D43"/>
    <mergeCell ref="B44:D44"/>
    <mergeCell ref="B45:D45"/>
    <mergeCell ref="B46:D46"/>
    <mergeCell ref="B47:D47"/>
    <mergeCell ref="B48:D48"/>
    <mergeCell ref="B62:D62"/>
    <mergeCell ref="B50:D50"/>
    <mergeCell ref="B51:D51"/>
    <mergeCell ref="B52:D52"/>
    <mergeCell ref="B53:D53"/>
    <mergeCell ref="B54:D54"/>
    <mergeCell ref="B55:D55"/>
    <mergeCell ref="B56:D56"/>
    <mergeCell ref="B57:D57"/>
    <mergeCell ref="B58:D58"/>
    <mergeCell ref="B60:D60"/>
    <mergeCell ref="B61:D61"/>
    <mergeCell ref="B87:E87"/>
    <mergeCell ref="A88:F88"/>
    <mergeCell ref="B90:D90"/>
    <mergeCell ref="B59:D59"/>
    <mergeCell ref="B77:D77"/>
    <mergeCell ref="B78:D78"/>
    <mergeCell ref="B79:D79"/>
    <mergeCell ref="B83:E83"/>
    <mergeCell ref="A84:F84"/>
    <mergeCell ref="A85:F85"/>
    <mergeCell ref="B63:D63"/>
    <mergeCell ref="B64:D64"/>
    <mergeCell ref="B65:D65"/>
    <mergeCell ref="B66:D66"/>
    <mergeCell ref="B67:D67"/>
    <mergeCell ref="B68:D68"/>
  </mergeCells>
  <dataValidations count="1">
    <dataValidation type="list" allowBlank="1" showInputMessage="1" showErrorMessage="1" sqref="B77:B79 B12:B20 B33:B68" xr:uid="{00000000-0002-0000-0100-000000000000}">
      <formula1>Liste_Activités</formula1>
    </dataValidation>
  </dataValidations>
  <printOptions horizontalCentered="1"/>
  <pageMargins left="0" right="0" top="0" bottom="0" header="0" footer="0"/>
  <pageSetup paperSize="126" scale="89" orientation="portrait" horizontalDpi="1200" verticalDpi="1200" r:id="rId1"/>
  <headerFooter scaleWithDoc="0"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2:F91"/>
  <sheetViews>
    <sheetView view="pageBreakPreview" zoomScale="80" zoomScaleNormal="100" zoomScaleSheetLayoutView="80" workbookViewId="0">
      <selection activeCell="E29" sqref="E2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78</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87</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t="s">
        <v>79</v>
      </c>
      <c r="C34" s="58"/>
      <c r="D34" s="58"/>
      <c r="E34" s="29"/>
      <c r="F34" s="22"/>
    </row>
    <row r="35" spans="1:6" ht="14.25" x14ac:dyDescent="0.2">
      <c r="A35" s="22"/>
      <c r="B35" s="58"/>
      <c r="C35" s="58"/>
      <c r="D35" s="58"/>
      <c r="E35" s="29"/>
      <c r="F35" s="22"/>
    </row>
    <row r="36" spans="1:6" ht="14.25" x14ac:dyDescent="0.2">
      <c r="A36" s="22"/>
      <c r="B36" s="58" t="s">
        <v>80</v>
      </c>
      <c r="C36" s="58"/>
      <c r="D36" s="58"/>
      <c r="E36" s="29"/>
      <c r="F36" s="22"/>
    </row>
    <row r="37" spans="1:6" ht="14.25" x14ac:dyDescent="0.2">
      <c r="A37" s="22"/>
      <c r="B37" s="58"/>
      <c r="C37" s="58"/>
      <c r="D37" s="58"/>
      <c r="E37" s="29"/>
      <c r="F37" s="22"/>
    </row>
    <row r="38" spans="1:6" ht="14.25" x14ac:dyDescent="0.2">
      <c r="A38" s="22"/>
      <c r="B38" s="58" t="s">
        <v>81</v>
      </c>
      <c r="C38" s="58"/>
      <c r="D38" s="58"/>
      <c r="E38" s="29"/>
      <c r="F38" s="22"/>
    </row>
    <row r="39" spans="1:6" ht="14.25" x14ac:dyDescent="0.2">
      <c r="A39" s="22"/>
      <c r="B39" s="58"/>
      <c r="C39" s="58"/>
      <c r="D39" s="58"/>
      <c r="E39" s="29"/>
      <c r="F39" s="22"/>
    </row>
    <row r="40" spans="1:6" ht="14.25" x14ac:dyDescent="0.2">
      <c r="A40" s="22"/>
      <c r="B40" s="58" t="s">
        <v>82</v>
      </c>
      <c r="C40" s="58"/>
      <c r="D40" s="58"/>
      <c r="E40" s="29"/>
      <c r="F40" s="22"/>
    </row>
    <row r="41" spans="1:6" ht="14.25" x14ac:dyDescent="0.2">
      <c r="A41" s="22"/>
      <c r="B41" s="58"/>
      <c r="C41" s="58"/>
      <c r="D41" s="58"/>
      <c r="E41" s="29"/>
      <c r="F41" s="22"/>
    </row>
    <row r="42" spans="1:6" ht="14.25" x14ac:dyDescent="0.2">
      <c r="A42" s="22"/>
      <c r="B42" s="58" t="s">
        <v>74</v>
      </c>
      <c r="C42" s="58"/>
      <c r="D42" s="58"/>
      <c r="E42" s="29"/>
      <c r="F42" s="22"/>
    </row>
    <row r="43" spans="1:6" ht="14.25" x14ac:dyDescent="0.2">
      <c r="A43" s="22"/>
      <c r="B43" s="58"/>
      <c r="C43" s="58"/>
      <c r="D43" s="58"/>
      <c r="E43" s="29"/>
      <c r="F43" s="22"/>
    </row>
    <row r="44" spans="1:6" ht="14.25" x14ac:dyDescent="0.2">
      <c r="A44" s="22"/>
      <c r="B44" s="58" t="s">
        <v>10</v>
      </c>
      <c r="C44" s="58"/>
      <c r="D44" s="58"/>
      <c r="E44" s="29"/>
      <c r="F44" s="22"/>
    </row>
    <row r="45" spans="1:6" ht="14.25" x14ac:dyDescent="0.2">
      <c r="A45" s="22"/>
      <c r="B45" s="58"/>
      <c r="C45" s="58"/>
      <c r="D45" s="58"/>
      <c r="E45" s="29"/>
      <c r="F45" s="22"/>
    </row>
    <row r="46" spans="1:6" ht="28.5" customHeight="1" x14ac:dyDescent="0.2">
      <c r="A46" s="22"/>
      <c r="B46" s="58" t="s">
        <v>85</v>
      </c>
      <c r="C46" s="58"/>
      <c r="D46" s="58"/>
      <c r="E46" s="29"/>
      <c r="F46" s="22"/>
    </row>
    <row r="47" spans="1:6" ht="14.25" x14ac:dyDescent="0.2">
      <c r="A47" s="22"/>
      <c r="B47" s="58"/>
      <c r="C47" s="58"/>
      <c r="D47" s="58"/>
      <c r="E47" s="29"/>
      <c r="F47" s="22"/>
    </row>
    <row r="48" spans="1:6" ht="14.25" x14ac:dyDescent="0.2">
      <c r="A48" s="22"/>
      <c r="B48" s="58" t="s">
        <v>42</v>
      </c>
      <c r="C48" s="58"/>
      <c r="D48" s="58"/>
      <c r="E48" s="29"/>
      <c r="F48" s="22"/>
    </row>
    <row r="49" spans="1:6" ht="14.25" x14ac:dyDescent="0.2">
      <c r="A49" s="22"/>
      <c r="B49" s="58"/>
      <c r="C49" s="58"/>
      <c r="D49" s="58"/>
      <c r="E49" s="29"/>
      <c r="F49" s="22"/>
    </row>
    <row r="50" spans="1:6" ht="14.25" x14ac:dyDescent="0.2">
      <c r="A50" s="22"/>
      <c r="B50" s="58" t="s">
        <v>53</v>
      </c>
      <c r="C50" s="58"/>
      <c r="D50" s="58"/>
      <c r="E50" s="29"/>
      <c r="F50" s="22"/>
    </row>
    <row r="51" spans="1:6" ht="14.25" x14ac:dyDescent="0.2">
      <c r="A51" s="22"/>
      <c r="B51" s="58"/>
      <c r="C51" s="58"/>
      <c r="D51" s="58"/>
      <c r="E51" s="29"/>
      <c r="F51" s="22"/>
    </row>
    <row r="52" spans="1:6" ht="14.25" x14ac:dyDescent="0.2">
      <c r="A52" s="22"/>
      <c r="B52" s="58" t="s">
        <v>83</v>
      </c>
      <c r="C52" s="58"/>
      <c r="D52" s="58"/>
      <c r="E52" s="29"/>
      <c r="F52" s="22"/>
    </row>
    <row r="53" spans="1:6" ht="14.25" x14ac:dyDescent="0.2">
      <c r="A53" s="22"/>
      <c r="B53" s="58"/>
      <c r="C53" s="58"/>
      <c r="D53" s="58"/>
      <c r="E53" s="29"/>
      <c r="F53" s="22"/>
    </row>
    <row r="54" spans="1:6" ht="14.25" x14ac:dyDescent="0.2">
      <c r="A54" s="22"/>
      <c r="B54" s="58" t="s">
        <v>31</v>
      </c>
      <c r="C54" s="58"/>
      <c r="D54" s="58"/>
      <c r="E54" s="29"/>
      <c r="F54" s="22"/>
    </row>
    <row r="55" spans="1:6" ht="14.25" x14ac:dyDescent="0.2">
      <c r="A55" s="22"/>
      <c r="B55" s="58"/>
      <c r="C55" s="58"/>
      <c r="D55" s="58"/>
      <c r="E55" s="29"/>
      <c r="F55" s="22"/>
    </row>
    <row r="56" spans="1:6" ht="14.25" x14ac:dyDescent="0.2">
      <c r="A56" s="22"/>
      <c r="B56" s="58" t="s">
        <v>84</v>
      </c>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ht="13.5" customHeight="1" x14ac:dyDescent="0.2">
      <c r="A67" s="22"/>
      <c r="B67" s="58"/>
      <c r="C67" s="58"/>
      <c r="D67" s="58"/>
      <c r="E67" s="29"/>
      <c r="F67" s="22"/>
    </row>
    <row r="68" spans="1:6" ht="13.5" customHeight="1" x14ac:dyDescent="0.2">
      <c r="A68" s="22"/>
      <c r="B68" s="26" t="s">
        <v>19</v>
      </c>
      <c r="C68" s="27"/>
      <c r="D68" s="27"/>
      <c r="E68" s="30">
        <f>24*245</f>
        <v>5880</v>
      </c>
      <c r="F68" s="22"/>
    </row>
    <row r="69" spans="1:6" ht="13.5" customHeight="1" x14ac:dyDescent="0.2">
      <c r="A69" s="22"/>
      <c r="B69" s="35" t="s">
        <v>16</v>
      </c>
      <c r="C69" s="27"/>
      <c r="D69" s="27"/>
      <c r="E69" s="31">
        <v>0</v>
      </c>
      <c r="F69" s="22"/>
    </row>
    <row r="70" spans="1:6" ht="13.5" customHeight="1" x14ac:dyDescent="0.2">
      <c r="A70" s="22"/>
      <c r="B70" s="35" t="s">
        <v>86</v>
      </c>
      <c r="C70" s="27"/>
      <c r="D70" s="27"/>
      <c r="E70" s="31">
        <v>150</v>
      </c>
      <c r="F70" s="22"/>
    </row>
    <row r="71" spans="1:6" ht="13.5" customHeight="1" x14ac:dyDescent="0.2">
      <c r="A71" s="22"/>
      <c r="B71" s="26" t="s">
        <v>18</v>
      </c>
      <c r="C71" s="27"/>
      <c r="D71" s="27"/>
      <c r="E71" s="30">
        <f>SUM(E68:E70)</f>
        <v>6030</v>
      </c>
      <c r="F71" s="22"/>
    </row>
    <row r="72" spans="1:6" ht="13.5" customHeight="1" x14ac:dyDescent="0.2">
      <c r="A72" s="22"/>
      <c r="B72" s="27" t="s">
        <v>5</v>
      </c>
      <c r="C72" s="32">
        <v>0.05</v>
      </c>
      <c r="D72" s="27"/>
      <c r="E72" s="36">
        <f>ROUND(E71*C72,2)</f>
        <v>301.5</v>
      </c>
      <c r="F72" s="22"/>
    </row>
    <row r="73" spans="1:6" ht="13.5" customHeight="1" x14ac:dyDescent="0.2">
      <c r="A73" s="22"/>
      <c r="B73" s="27" t="s">
        <v>4</v>
      </c>
      <c r="C73" s="43">
        <v>9.9750000000000005E-2</v>
      </c>
      <c r="D73" s="27"/>
      <c r="E73" s="44">
        <f>ROUND(E71*C73,2)</f>
        <v>601.49</v>
      </c>
      <c r="F73" s="22"/>
    </row>
    <row r="74" spans="1:6" ht="13.5" customHeight="1" x14ac:dyDescent="0.2">
      <c r="A74" s="22"/>
      <c r="B74" s="27"/>
      <c r="C74" s="27"/>
      <c r="D74" s="27"/>
      <c r="E74" s="33"/>
      <c r="F74" s="22"/>
    </row>
    <row r="75" spans="1:6" ht="16.5" customHeight="1" thickBot="1" x14ac:dyDescent="0.25">
      <c r="A75" s="22"/>
      <c r="B75" s="26" t="s">
        <v>20</v>
      </c>
      <c r="C75" s="27"/>
      <c r="D75" s="27"/>
      <c r="E75" s="34">
        <f>SUM(E71:E73)</f>
        <v>6932.99</v>
      </c>
      <c r="F75" s="22"/>
    </row>
    <row r="76" spans="1:6" ht="15.75" thickTop="1" x14ac:dyDescent="0.2">
      <c r="A76" s="22"/>
      <c r="B76" s="60"/>
      <c r="C76" s="60"/>
      <c r="D76" s="60"/>
      <c r="E76" s="37"/>
      <c r="F76" s="22"/>
    </row>
    <row r="77" spans="1:6" ht="15" x14ac:dyDescent="0.2">
      <c r="A77" s="22"/>
      <c r="B77" s="65" t="s">
        <v>22</v>
      </c>
      <c r="C77" s="65"/>
      <c r="D77" s="65"/>
      <c r="E77" s="37">
        <v>0</v>
      </c>
      <c r="F77" s="22"/>
    </row>
    <row r="78" spans="1:6" ht="15" x14ac:dyDescent="0.2">
      <c r="A78" s="22"/>
      <c r="B78" s="60"/>
      <c r="C78" s="60"/>
      <c r="D78" s="60"/>
      <c r="E78" s="37"/>
      <c r="F78" s="22"/>
    </row>
    <row r="79" spans="1:6" ht="19.5" customHeight="1" x14ac:dyDescent="0.2">
      <c r="A79" s="22"/>
      <c r="B79" s="38" t="s">
        <v>21</v>
      </c>
      <c r="C79" s="39"/>
      <c r="D79" s="39"/>
      <c r="E79" s="40">
        <f>E75-E77</f>
        <v>6932.99</v>
      </c>
      <c r="F79" s="22"/>
    </row>
    <row r="80" spans="1:6" ht="13.5" customHeight="1" x14ac:dyDescent="0.2">
      <c r="A80" s="22"/>
      <c r="B80" s="22"/>
      <c r="C80" s="22"/>
      <c r="D80" s="22"/>
      <c r="E80" s="22"/>
      <c r="F80" s="22"/>
    </row>
    <row r="81" spans="1:6" x14ac:dyDescent="0.2">
      <c r="A81" s="22"/>
      <c r="B81" s="22"/>
      <c r="C81" s="22"/>
      <c r="D81" s="22"/>
      <c r="E81" s="22"/>
      <c r="F81" s="22"/>
    </row>
    <row r="82" spans="1:6" x14ac:dyDescent="0.2">
      <c r="A82" s="22"/>
      <c r="B82" s="63"/>
      <c r="C82" s="63"/>
      <c r="D82" s="63"/>
      <c r="E82" s="63"/>
      <c r="F82" s="22"/>
    </row>
    <row r="83" spans="1:6" ht="14.25" x14ac:dyDescent="0.2">
      <c r="A83" s="57" t="s">
        <v>44</v>
      </c>
      <c r="B83" s="57"/>
      <c r="C83" s="57"/>
      <c r="D83" s="57"/>
      <c r="E83" s="57"/>
      <c r="F83" s="57"/>
    </row>
    <row r="84" spans="1:6" ht="14.25" x14ac:dyDescent="0.2">
      <c r="A84" s="66" t="s">
        <v>45</v>
      </c>
      <c r="B84" s="66"/>
      <c r="C84" s="66"/>
      <c r="D84" s="66"/>
      <c r="E84" s="66"/>
      <c r="F84" s="66"/>
    </row>
    <row r="85" spans="1:6" x14ac:dyDescent="0.2">
      <c r="A85" s="22"/>
      <c r="B85" s="22"/>
      <c r="C85" s="22"/>
      <c r="D85" s="22"/>
      <c r="E85" s="22"/>
      <c r="F85" s="22"/>
    </row>
    <row r="86" spans="1:6" x14ac:dyDescent="0.2">
      <c r="A86" s="22"/>
      <c r="B86" s="64"/>
      <c r="C86" s="64"/>
      <c r="D86" s="64"/>
      <c r="E86" s="64"/>
      <c r="F86" s="22"/>
    </row>
    <row r="87" spans="1:6" ht="15" x14ac:dyDescent="0.2">
      <c r="A87" s="56" t="s">
        <v>7</v>
      </c>
      <c r="B87" s="56"/>
      <c r="C87" s="56"/>
      <c r="D87" s="56"/>
      <c r="E87" s="56"/>
      <c r="F87" s="56"/>
    </row>
    <row r="89" spans="1:6" ht="39.75" customHeight="1" x14ac:dyDescent="0.2">
      <c r="B89" s="61"/>
      <c r="C89" s="62"/>
      <c r="D89" s="62"/>
    </row>
    <row r="90" spans="1:6" ht="13.5" customHeight="1" x14ac:dyDescent="0.2"/>
    <row r="91" spans="1:6" x14ac:dyDescent="0.2">
      <c r="B91" s="17"/>
      <c r="C91" s="17"/>
      <c r="D91" s="17"/>
    </row>
  </sheetData>
  <mergeCells count="45">
    <mergeCell ref="A84:F84"/>
    <mergeCell ref="B86:E86"/>
    <mergeCell ref="A87:F87"/>
    <mergeCell ref="B89:D89"/>
    <mergeCell ref="B67:D67"/>
    <mergeCell ref="B76:D76"/>
    <mergeCell ref="B77:D77"/>
    <mergeCell ref="B78:D78"/>
    <mergeCell ref="B82:E82"/>
    <mergeCell ref="A83:F83"/>
    <mergeCell ref="B66:D66"/>
    <mergeCell ref="B55:D55"/>
    <mergeCell ref="B56:D56"/>
    <mergeCell ref="B57:D57"/>
    <mergeCell ref="B58:D58"/>
    <mergeCell ref="B59:D59"/>
    <mergeCell ref="B60:D60"/>
    <mergeCell ref="B61:D61"/>
    <mergeCell ref="B62:D62"/>
    <mergeCell ref="B63:D63"/>
    <mergeCell ref="B64:D64"/>
    <mergeCell ref="B65:D65"/>
    <mergeCell ref="B50:D50"/>
    <mergeCell ref="B51:D51"/>
    <mergeCell ref="B52:D52"/>
    <mergeCell ref="B53:D53"/>
    <mergeCell ref="B54:D54"/>
    <mergeCell ref="B49:D49"/>
    <mergeCell ref="B38:D38"/>
    <mergeCell ref="B39:D39"/>
    <mergeCell ref="B40:D40"/>
    <mergeCell ref="B41:D41"/>
    <mergeCell ref="B42:D42"/>
    <mergeCell ref="B43:D43"/>
    <mergeCell ref="B44:D44"/>
    <mergeCell ref="B45:D45"/>
    <mergeCell ref="B46:D46"/>
    <mergeCell ref="B47:D47"/>
    <mergeCell ref="B48:D48"/>
    <mergeCell ref="B37:D37"/>
    <mergeCell ref="A30:F30"/>
    <mergeCell ref="B33:D33"/>
    <mergeCell ref="B34:D34"/>
    <mergeCell ref="B35:D35"/>
    <mergeCell ref="B36:D36"/>
  </mergeCells>
  <dataValidations count="1">
    <dataValidation type="list" allowBlank="1" showInputMessage="1" showErrorMessage="1" sqref="B76:B78 B12:B20 B33:B67" xr:uid="{00000000-0002-0000-0200-000000000000}">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2:F90"/>
  <sheetViews>
    <sheetView view="pageBreakPreview" zoomScale="80" zoomScaleNormal="100" zoomScaleSheetLayoutView="80" workbookViewId="0">
      <selection activeCell="E68" sqref="E68"/>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88</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89</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91</v>
      </c>
      <c r="C32" s="23"/>
      <c r="D32" s="23"/>
      <c r="E32" s="29"/>
      <c r="F32" s="22"/>
    </row>
    <row r="33" spans="1:6" ht="14.25" x14ac:dyDescent="0.2">
      <c r="A33" s="22"/>
      <c r="B33" s="58"/>
      <c r="C33" s="58"/>
      <c r="D33" s="58"/>
      <c r="E33" s="29"/>
      <c r="F33" s="22"/>
    </row>
    <row r="34" spans="1:6" ht="14.25" x14ac:dyDescent="0.2">
      <c r="A34" s="22"/>
      <c r="B34" s="58" t="s">
        <v>92</v>
      </c>
      <c r="C34" s="58"/>
      <c r="D34" s="58"/>
      <c r="E34" s="29"/>
      <c r="F34" s="22"/>
    </row>
    <row r="35" spans="1:6" ht="14.25" x14ac:dyDescent="0.2">
      <c r="A35" s="22"/>
      <c r="B35" s="58"/>
      <c r="C35" s="58"/>
      <c r="D35" s="58"/>
      <c r="E35" s="29"/>
      <c r="F35" s="22"/>
    </row>
    <row r="36" spans="1:6" ht="14.25" x14ac:dyDescent="0.2">
      <c r="A36" s="22"/>
      <c r="B36" s="58" t="s">
        <v>93</v>
      </c>
      <c r="C36" s="58"/>
      <c r="D36" s="58"/>
      <c r="E36" s="29"/>
      <c r="F36" s="22"/>
    </row>
    <row r="37" spans="1:6" ht="14.25" x14ac:dyDescent="0.2">
      <c r="A37" s="22"/>
      <c r="B37" s="58"/>
      <c r="C37" s="58"/>
      <c r="D37" s="58"/>
      <c r="E37" s="29"/>
      <c r="F37" s="22"/>
    </row>
    <row r="38" spans="1:6" ht="14.25" x14ac:dyDescent="0.2">
      <c r="A38" s="22"/>
      <c r="B38" s="58" t="s">
        <v>94</v>
      </c>
      <c r="C38" s="58"/>
      <c r="D38" s="58"/>
      <c r="E38" s="29"/>
      <c r="F38" s="22"/>
    </row>
    <row r="39" spans="1:6" ht="14.25" x14ac:dyDescent="0.2">
      <c r="A39" s="22"/>
      <c r="B39" s="58"/>
      <c r="C39" s="58"/>
      <c r="D39" s="58"/>
      <c r="E39" s="29"/>
      <c r="F39" s="22"/>
    </row>
    <row r="40" spans="1:6" ht="28.5" customHeight="1" x14ac:dyDescent="0.2">
      <c r="A40" s="22"/>
      <c r="B40" s="58" t="s">
        <v>95</v>
      </c>
      <c r="C40" s="58"/>
      <c r="D40" s="58"/>
      <c r="E40" s="29"/>
      <c r="F40" s="22"/>
    </row>
    <row r="41" spans="1:6" ht="14.25" x14ac:dyDescent="0.2">
      <c r="A41" s="22"/>
      <c r="B41" s="58"/>
      <c r="C41" s="58"/>
      <c r="D41" s="58"/>
      <c r="E41" s="29"/>
      <c r="F41" s="22"/>
    </row>
    <row r="42" spans="1:6" ht="14.25" x14ac:dyDescent="0.2">
      <c r="A42" s="22"/>
      <c r="B42" s="58" t="s">
        <v>96</v>
      </c>
      <c r="C42" s="58"/>
      <c r="D42" s="58"/>
      <c r="E42" s="29"/>
      <c r="F42" s="22"/>
    </row>
    <row r="43" spans="1:6" ht="14.25" x14ac:dyDescent="0.2">
      <c r="A43" s="22"/>
      <c r="B43" s="58"/>
      <c r="C43" s="58"/>
      <c r="D43" s="58"/>
      <c r="E43" s="29"/>
      <c r="F43" s="22"/>
    </row>
    <row r="44" spans="1:6" ht="14.25" x14ac:dyDescent="0.2">
      <c r="A44" s="22"/>
      <c r="B44" s="58" t="s">
        <v>97</v>
      </c>
      <c r="C44" s="58"/>
      <c r="D44" s="58"/>
      <c r="E44" s="29"/>
      <c r="F44" s="22"/>
    </row>
    <row r="45" spans="1:6" ht="14.25" x14ac:dyDescent="0.2">
      <c r="A45" s="22"/>
      <c r="B45" s="58"/>
      <c r="C45" s="58"/>
      <c r="D45" s="58"/>
      <c r="E45" s="29"/>
      <c r="F45" s="22"/>
    </row>
    <row r="46" spans="1:6" ht="31.5" customHeight="1" x14ac:dyDescent="0.2">
      <c r="A46" s="22"/>
      <c r="B46" s="58" t="s">
        <v>98</v>
      </c>
      <c r="C46" s="58"/>
      <c r="D46" s="58"/>
      <c r="E46" s="29"/>
      <c r="F46" s="22"/>
    </row>
    <row r="47" spans="1:6" ht="14.25" x14ac:dyDescent="0.2">
      <c r="A47" s="22"/>
      <c r="B47" s="58"/>
      <c r="C47" s="58"/>
      <c r="D47" s="58"/>
      <c r="E47" s="29"/>
      <c r="F47" s="22"/>
    </row>
    <row r="48" spans="1:6" ht="14.25" x14ac:dyDescent="0.2">
      <c r="A48" s="22"/>
      <c r="B48" s="58" t="s">
        <v>99</v>
      </c>
      <c r="C48" s="58"/>
      <c r="D48" s="58"/>
      <c r="E48" s="29"/>
      <c r="F48" s="22"/>
    </row>
    <row r="49" spans="1:6" ht="14.25" x14ac:dyDescent="0.2">
      <c r="A49" s="22"/>
      <c r="B49" s="58"/>
      <c r="C49" s="58"/>
      <c r="D49" s="58"/>
      <c r="E49" s="29"/>
      <c r="F49" s="22"/>
    </row>
    <row r="50" spans="1:6" ht="14.25" x14ac:dyDescent="0.2">
      <c r="A50" s="22"/>
      <c r="B50" s="58" t="s">
        <v>100</v>
      </c>
      <c r="C50" s="58"/>
      <c r="D50" s="58"/>
      <c r="E50" s="29"/>
      <c r="F50" s="22"/>
    </row>
    <row r="51" spans="1:6" ht="14.25" x14ac:dyDescent="0.2">
      <c r="A51" s="22"/>
      <c r="B51" s="58"/>
      <c r="C51" s="58"/>
      <c r="D51" s="58"/>
      <c r="E51" s="29"/>
      <c r="F51" s="22"/>
    </row>
    <row r="52" spans="1:6" ht="14.25" x14ac:dyDescent="0.2">
      <c r="A52" s="22"/>
      <c r="B52" s="58" t="s">
        <v>101</v>
      </c>
      <c r="C52" s="58"/>
      <c r="D52" s="58"/>
      <c r="E52" s="29"/>
      <c r="F52" s="22"/>
    </row>
    <row r="53" spans="1:6" ht="14.25" x14ac:dyDescent="0.2">
      <c r="A53" s="22"/>
      <c r="B53" s="58"/>
      <c r="C53" s="58"/>
      <c r="D53" s="58"/>
      <c r="E53" s="29"/>
      <c r="F53" s="22"/>
    </row>
    <row r="54" spans="1:6" ht="14.25" x14ac:dyDescent="0.2">
      <c r="A54" s="22"/>
      <c r="B54" s="58" t="s">
        <v>102</v>
      </c>
      <c r="C54" s="58"/>
      <c r="D54" s="58"/>
      <c r="E54" s="29"/>
      <c r="F54" s="22"/>
    </row>
    <row r="55" spans="1:6" ht="14.25" x14ac:dyDescent="0.2">
      <c r="A55" s="22"/>
      <c r="B55" s="58"/>
      <c r="C55" s="58"/>
      <c r="D55" s="58"/>
      <c r="E55" s="29"/>
      <c r="F55" s="22"/>
    </row>
    <row r="56" spans="1:6" ht="14.25" x14ac:dyDescent="0.2">
      <c r="A56" s="22"/>
      <c r="B56" s="58" t="s">
        <v>103</v>
      </c>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3.5" customHeight="1" x14ac:dyDescent="0.2">
      <c r="A66" s="22"/>
      <c r="B66" s="58"/>
      <c r="C66" s="58"/>
      <c r="D66" s="58"/>
      <c r="E66" s="29"/>
      <c r="F66" s="22"/>
    </row>
    <row r="67" spans="1:6" ht="13.5" customHeight="1" x14ac:dyDescent="0.2">
      <c r="A67" s="22"/>
      <c r="B67" s="26" t="s">
        <v>19</v>
      </c>
      <c r="C67" s="27"/>
      <c r="D67" s="27"/>
      <c r="E67" s="30">
        <f>25*255</f>
        <v>6375</v>
      </c>
      <c r="F67" s="22"/>
    </row>
    <row r="68" spans="1:6" ht="13.5" customHeight="1" x14ac:dyDescent="0.2">
      <c r="A68" s="22"/>
      <c r="B68" s="35" t="s">
        <v>90</v>
      </c>
      <c r="C68" s="27"/>
      <c r="D68" s="27"/>
      <c r="E68" s="31">
        <v>25</v>
      </c>
      <c r="F68" s="22"/>
    </row>
    <row r="69" spans="1:6" ht="13.5" customHeight="1" x14ac:dyDescent="0.2">
      <c r="A69" s="22"/>
      <c r="B69" s="35" t="s">
        <v>86</v>
      </c>
      <c r="C69" s="27"/>
      <c r="D69" s="27"/>
      <c r="E69" s="31">
        <v>0</v>
      </c>
      <c r="F69" s="22"/>
    </row>
    <row r="70" spans="1:6" ht="13.5" customHeight="1" x14ac:dyDescent="0.2">
      <c r="A70" s="22"/>
      <c r="B70" s="26" t="s">
        <v>18</v>
      </c>
      <c r="C70" s="27"/>
      <c r="D70" s="27"/>
      <c r="E70" s="30">
        <f>SUM(E67:E69)</f>
        <v>6400</v>
      </c>
      <c r="F70" s="22"/>
    </row>
    <row r="71" spans="1:6" ht="13.5" customHeight="1" x14ac:dyDescent="0.2">
      <c r="A71" s="22"/>
      <c r="B71" s="27" t="s">
        <v>5</v>
      </c>
      <c r="C71" s="32">
        <v>0.05</v>
      </c>
      <c r="D71" s="27"/>
      <c r="E71" s="36">
        <f>ROUND(E70*C71,2)</f>
        <v>320</v>
      </c>
      <c r="F71" s="22"/>
    </row>
    <row r="72" spans="1:6" ht="13.5" customHeight="1" x14ac:dyDescent="0.2">
      <c r="A72" s="22"/>
      <c r="B72" s="27" t="s">
        <v>4</v>
      </c>
      <c r="C72" s="43">
        <v>9.9750000000000005E-2</v>
      </c>
      <c r="D72" s="27"/>
      <c r="E72" s="44">
        <f>ROUND(E70*C72,2)</f>
        <v>638.4</v>
      </c>
      <c r="F72" s="22"/>
    </row>
    <row r="73" spans="1:6" ht="13.5" customHeight="1" x14ac:dyDescent="0.2">
      <c r="A73" s="22"/>
      <c r="B73" s="27"/>
      <c r="C73" s="27"/>
      <c r="D73" s="27"/>
      <c r="E73" s="33"/>
      <c r="F73" s="22"/>
    </row>
    <row r="74" spans="1:6" ht="16.5" customHeight="1" thickBot="1" x14ac:dyDescent="0.25">
      <c r="A74" s="22"/>
      <c r="B74" s="26" t="s">
        <v>20</v>
      </c>
      <c r="C74" s="27"/>
      <c r="D74" s="27"/>
      <c r="E74" s="34">
        <f>SUM(E70:E72)</f>
        <v>7358.4</v>
      </c>
      <c r="F74" s="22"/>
    </row>
    <row r="75" spans="1:6" ht="15.75" thickTop="1" x14ac:dyDescent="0.2">
      <c r="A75" s="22"/>
      <c r="B75" s="60"/>
      <c r="C75" s="60"/>
      <c r="D75" s="60"/>
      <c r="E75" s="37"/>
      <c r="F75" s="22"/>
    </row>
    <row r="76" spans="1:6" ht="15" x14ac:dyDescent="0.2">
      <c r="A76" s="22"/>
      <c r="B76" s="65" t="s">
        <v>22</v>
      </c>
      <c r="C76" s="65"/>
      <c r="D76" s="65"/>
      <c r="E76" s="37">
        <v>0</v>
      </c>
      <c r="F76" s="22"/>
    </row>
    <row r="77" spans="1:6" ht="15" x14ac:dyDescent="0.2">
      <c r="A77" s="22"/>
      <c r="B77" s="60"/>
      <c r="C77" s="60"/>
      <c r="D77" s="60"/>
      <c r="E77" s="37"/>
      <c r="F77" s="22"/>
    </row>
    <row r="78" spans="1:6" ht="19.5" customHeight="1" x14ac:dyDescent="0.2">
      <c r="A78" s="22"/>
      <c r="B78" s="38" t="s">
        <v>21</v>
      </c>
      <c r="C78" s="39"/>
      <c r="D78" s="39"/>
      <c r="E78" s="40">
        <f>E74-E76</f>
        <v>7358.4</v>
      </c>
      <c r="F78" s="22"/>
    </row>
    <row r="79" spans="1:6" ht="13.5" customHeight="1" x14ac:dyDescent="0.2">
      <c r="A79" s="22"/>
      <c r="B79" s="22"/>
      <c r="C79" s="22"/>
      <c r="D79" s="22"/>
      <c r="E79" s="22"/>
      <c r="F79" s="22"/>
    </row>
    <row r="80" spans="1:6" x14ac:dyDescent="0.2">
      <c r="A80" s="22"/>
      <c r="B80" s="22"/>
      <c r="C80" s="22"/>
      <c r="D80" s="22"/>
      <c r="E80" s="22"/>
      <c r="F80" s="22"/>
    </row>
    <row r="81" spans="1:6" x14ac:dyDescent="0.2">
      <c r="A81" s="22"/>
      <c r="B81" s="63"/>
      <c r="C81" s="63"/>
      <c r="D81" s="63"/>
      <c r="E81" s="63"/>
      <c r="F81" s="22"/>
    </row>
    <row r="82" spans="1:6" ht="14.25" x14ac:dyDescent="0.2">
      <c r="A82" s="57" t="s">
        <v>44</v>
      </c>
      <c r="B82" s="57"/>
      <c r="C82" s="57"/>
      <c r="D82" s="57"/>
      <c r="E82" s="57"/>
      <c r="F82" s="57"/>
    </row>
    <row r="83" spans="1:6" ht="14.25" x14ac:dyDescent="0.2">
      <c r="A83" s="66" t="s">
        <v>45</v>
      </c>
      <c r="B83" s="66"/>
      <c r="C83" s="66"/>
      <c r="D83" s="66"/>
      <c r="E83" s="66"/>
      <c r="F83" s="66"/>
    </row>
    <row r="84" spans="1:6" x14ac:dyDescent="0.2">
      <c r="A84" s="22"/>
      <c r="B84" s="22"/>
      <c r="C84" s="22"/>
      <c r="D84" s="22"/>
      <c r="E84" s="22"/>
      <c r="F84" s="22"/>
    </row>
    <row r="85" spans="1:6" x14ac:dyDescent="0.2">
      <c r="A85" s="22"/>
      <c r="B85" s="64"/>
      <c r="C85" s="64"/>
      <c r="D85" s="64"/>
      <c r="E85" s="64"/>
      <c r="F85" s="22"/>
    </row>
    <row r="86" spans="1:6" ht="15" x14ac:dyDescent="0.2">
      <c r="A86" s="56" t="s">
        <v>7</v>
      </c>
      <c r="B86" s="56"/>
      <c r="C86" s="56"/>
      <c r="D86" s="56"/>
      <c r="E86" s="56"/>
      <c r="F86" s="56"/>
    </row>
    <row r="88" spans="1:6" ht="39.75" customHeight="1" x14ac:dyDescent="0.2">
      <c r="B88" s="61"/>
      <c r="C88" s="62"/>
      <c r="D88" s="62"/>
    </row>
    <row r="89" spans="1:6" ht="13.5" customHeight="1" x14ac:dyDescent="0.2"/>
    <row r="90" spans="1:6" x14ac:dyDescent="0.2">
      <c r="B90" s="17"/>
      <c r="C90" s="17"/>
      <c r="D90" s="17"/>
    </row>
  </sheetData>
  <mergeCells count="44">
    <mergeCell ref="B43:D43"/>
    <mergeCell ref="A30:F30"/>
    <mergeCell ref="B33:D33"/>
    <mergeCell ref="B34:D34"/>
    <mergeCell ref="B35:D35"/>
    <mergeCell ref="B36:D36"/>
    <mergeCell ref="B37:D37"/>
    <mergeCell ref="B38:D38"/>
    <mergeCell ref="B39:D39"/>
    <mergeCell ref="B40:D40"/>
    <mergeCell ref="B41:D41"/>
    <mergeCell ref="B42:D42"/>
    <mergeCell ref="B54:D54"/>
    <mergeCell ref="B44:D44"/>
    <mergeCell ref="B45:D45"/>
    <mergeCell ref="B46:D46"/>
    <mergeCell ref="B47:D47"/>
    <mergeCell ref="B48:D48"/>
    <mergeCell ref="B49:D49"/>
    <mergeCell ref="B50:D50"/>
    <mergeCell ref="B51:D51"/>
    <mergeCell ref="B52:D52"/>
    <mergeCell ref="B53:D53"/>
    <mergeCell ref="B66:D66"/>
    <mergeCell ref="B55:D55"/>
    <mergeCell ref="B56:D56"/>
    <mergeCell ref="B57:D57"/>
    <mergeCell ref="B58:D58"/>
    <mergeCell ref="B59:D59"/>
    <mergeCell ref="B60:D60"/>
    <mergeCell ref="B61:D61"/>
    <mergeCell ref="B62:D62"/>
    <mergeCell ref="B63:D63"/>
    <mergeCell ref="B64:D64"/>
    <mergeCell ref="B65:D65"/>
    <mergeCell ref="B85:E85"/>
    <mergeCell ref="A86:F86"/>
    <mergeCell ref="B88:D88"/>
    <mergeCell ref="B75:D75"/>
    <mergeCell ref="B76:D76"/>
    <mergeCell ref="B77:D77"/>
    <mergeCell ref="B81:E81"/>
    <mergeCell ref="A82:F82"/>
    <mergeCell ref="A83:F83"/>
  </mergeCells>
  <dataValidations count="1">
    <dataValidation type="list" allowBlank="1" showInputMessage="1" showErrorMessage="1" sqref="B75:B77 B12:B20 B33:B66" xr:uid="{00000000-0002-0000-0300-000000000000}">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5E5B8-5E4A-4285-AD93-F0BF4B1F018D}">
  <sheetPr>
    <pageSetUpPr fitToPage="1"/>
  </sheetPr>
  <dimension ref="A12:F92"/>
  <sheetViews>
    <sheetView view="pageBreakPreview" zoomScale="80" zoomScaleNormal="100" zoomScaleSheetLayoutView="80" workbookViewId="0">
      <selection activeCell="E29" sqref="E2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117</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56</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119</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106</v>
      </c>
      <c r="C35" s="58"/>
      <c r="D35" s="58"/>
      <c r="E35" s="29"/>
      <c r="F35" s="22"/>
    </row>
    <row r="36" spans="1:6" ht="14.25" x14ac:dyDescent="0.2">
      <c r="A36" s="22"/>
      <c r="B36" s="58"/>
      <c r="C36" s="58"/>
      <c r="D36" s="58"/>
      <c r="E36" s="29"/>
      <c r="F36" s="22"/>
    </row>
    <row r="37" spans="1:6" ht="14.25" x14ac:dyDescent="0.2">
      <c r="A37" s="22"/>
      <c r="B37" s="58" t="s">
        <v>107</v>
      </c>
      <c r="C37" s="58"/>
      <c r="D37" s="58"/>
      <c r="E37" s="29"/>
      <c r="F37" s="22"/>
    </row>
    <row r="38" spans="1:6" ht="14.25" x14ac:dyDescent="0.2">
      <c r="A38" s="22"/>
      <c r="B38" s="58"/>
      <c r="C38" s="58"/>
      <c r="D38" s="58"/>
      <c r="E38" s="29"/>
      <c r="F38" s="22"/>
    </row>
    <row r="39" spans="1:6" ht="14.25" x14ac:dyDescent="0.2">
      <c r="A39" s="22"/>
      <c r="B39" s="58" t="s">
        <v>108</v>
      </c>
      <c r="C39" s="58"/>
      <c r="D39" s="58"/>
      <c r="E39" s="29"/>
      <c r="F39" s="22"/>
    </row>
    <row r="40" spans="1:6" ht="14.25" x14ac:dyDescent="0.2">
      <c r="A40" s="22"/>
      <c r="B40" s="58"/>
      <c r="C40" s="58"/>
      <c r="D40" s="58"/>
      <c r="E40" s="29"/>
      <c r="F40" s="22"/>
    </row>
    <row r="41" spans="1:6" ht="14.25" x14ac:dyDescent="0.2">
      <c r="A41" s="22"/>
      <c r="B41" s="58" t="s">
        <v>109</v>
      </c>
      <c r="C41" s="58"/>
      <c r="D41" s="58"/>
      <c r="E41" s="29"/>
      <c r="F41" s="22"/>
    </row>
    <row r="42" spans="1:6" ht="14.25" x14ac:dyDescent="0.2">
      <c r="A42" s="22"/>
      <c r="B42" s="58"/>
      <c r="C42" s="58"/>
      <c r="D42" s="58"/>
      <c r="E42" s="29"/>
      <c r="F42" s="22"/>
    </row>
    <row r="43" spans="1:6" ht="14.25" x14ac:dyDescent="0.2">
      <c r="A43" s="22"/>
      <c r="B43" s="58" t="s">
        <v>110</v>
      </c>
      <c r="C43" s="58"/>
      <c r="D43" s="58"/>
      <c r="E43" s="29"/>
      <c r="F43" s="22"/>
    </row>
    <row r="44" spans="1:6" ht="14.25" x14ac:dyDescent="0.2">
      <c r="A44" s="22"/>
      <c r="B44" s="58"/>
      <c r="C44" s="58"/>
      <c r="D44" s="58"/>
      <c r="E44" s="29"/>
      <c r="F44" s="22"/>
    </row>
    <row r="45" spans="1:6" ht="14.25" x14ac:dyDescent="0.2">
      <c r="A45" s="22"/>
      <c r="B45" s="58" t="s">
        <v>111</v>
      </c>
      <c r="C45" s="58"/>
      <c r="D45" s="58"/>
      <c r="E45" s="29"/>
      <c r="F45" s="22"/>
    </row>
    <row r="46" spans="1:6" ht="14.25" x14ac:dyDescent="0.2">
      <c r="A46" s="22"/>
      <c r="B46" s="58"/>
      <c r="C46" s="58"/>
      <c r="D46" s="58"/>
      <c r="E46" s="29"/>
      <c r="F46" s="22"/>
    </row>
    <row r="47" spans="1:6" ht="14.25" x14ac:dyDescent="0.2">
      <c r="A47" s="22"/>
      <c r="B47" s="58" t="s">
        <v>112</v>
      </c>
      <c r="C47" s="58"/>
      <c r="D47" s="58"/>
      <c r="E47" s="29"/>
      <c r="F47" s="22"/>
    </row>
    <row r="48" spans="1:6" ht="14.25" x14ac:dyDescent="0.2">
      <c r="A48" s="22"/>
      <c r="B48" s="58"/>
      <c r="C48" s="58"/>
      <c r="D48" s="58"/>
      <c r="E48" s="29"/>
      <c r="F48" s="22"/>
    </row>
    <row r="49" spans="1:6" ht="14.25" x14ac:dyDescent="0.2">
      <c r="A49" s="22"/>
      <c r="B49" s="58" t="s">
        <v>114</v>
      </c>
      <c r="C49" s="58"/>
      <c r="D49" s="58"/>
      <c r="E49" s="29"/>
      <c r="F49" s="22"/>
    </row>
    <row r="50" spans="1:6" ht="14.25" x14ac:dyDescent="0.2">
      <c r="A50" s="22"/>
      <c r="B50" s="58"/>
      <c r="C50" s="58"/>
      <c r="D50" s="58"/>
      <c r="E50" s="29"/>
      <c r="F50" s="22"/>
    </row>
    <row r="51" spans="1:6" ht="14.25" x14ac:dyDescent="0.2">
      <c r="A51" s="22"/>
      <c r="B51" s="58" t="s">
        <v>113</v>
      </c>
      <c r="C51" s="58"/>
      <c r="D51" s="58"/>
      <c r="E51" s="29"/>
      <c r="F51" s="22"/>
    </row>
    <row r="52" spans="1:6" ht="14.25" x14ac:dyDescent="0.2">
      <c r="A52" s="22"/>
      <c r="B52" s="58"/>
      <c r="C52" s="58"/>
      <c r="D52" s="58"/>
      <c r="E52" s="29"/>
      <c r="F52" s="22"/>
    </row>
    <row r="53" spans="1:6" ht="14.25" x14ac:dyDescent="0.2">
      <c r="A53" s="22"/>
      <c r="B53" s="58" t="s">
        <v>115</v>
      </c>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s="52" customFormat="1" ht="14.25" x14ac:dyDescent="0.2">
      <c r="A65" s="48"/>
      <c r="B65" s="49"/>
      <c r="C65" s="50" t="s">
        <v>104</v>
      </c>
      <c r="D65" s="50" t="s">
        <v>105</v>
      </c>
      <c r="E65" s="51"/>
      <c r="F65" s="48"/>
    </row>
    <row r="66" spans="1:6" s="52" customFormat="1" ht="14.25" x14ac:dyDescent="0.2">
      <c r="A66" s="48"/>
      <c r="B66" s="49"/>
      <c r="C66" s="53">
        <v>19.75</v>
      </c>
      <c r="D66" s="54">
        <v>255</v>
      </c>
      <c r="E66" s="51"/>
      <c r="F66" s="48"/>
    </row>
    <row r="67" spans="1:6" ht="14.25" x14ac:dyDescent="0.2">
      <c r="A67" s="22"/>
      <c r="B67" s="58"/>
      <c r="C67" s="58"/>
      <c r="D67" s="58"/>
      <c r="E67" s="29"/>
      <c r="F67" s="22"/>
    </row>
    <row r="68" spans="1:6" ht="13.5" customHeight="1" x14ac:dyDescent="0.2">
      <c r="A68" s="22"/>
      <c r="B68" s="58"/>
      <c r="C68" s="58"/>
      <c r="D68" s="58"/>
      <c r="E68" s="29"/>
      <c r="F68" s="22"/>
    </row>
    <row r="69" spans="1:6" ht="13.5" customHeight="1" x14ac:dyDescent="0.2">
      <c r="A69" s="22"/>
      <c r="B69" s="26" t="s">
        <v>19</v>
      </c>
      <c r="C69" s="27"/>
      <c r="D69" s="27"/>
      <c r="E69" s="30">
        <f>C66*D66</f>
        <v>5036.25</v>
      </c>
      <c r="F69" s="22"/>
    </row>
    <row r="70" spans="1:6" ht="13.5" customHeight="1" x14ac:dyDescent="0.2">
      <c r="A70" s="22"/>
      <c r="B70" s="35" t="s">
        <v>118</v>
      </c>
      <c r="C70" s="27"/>
      <c r="D70" s="27"/>
      <c r="E70" s="31">
        <v>65</v>
      </c>
      <c r="F70" s="22"/>
    </row>
    <row r="71" spans="1:6" ht="13.5" customHeight="1" x14ac:dyDescent="0.2">
      <c r="A71" s="22"/>
      <c r="B71" s="35" t="s">
        <v>116</v>
      </c>
      <c r="C71" s="27"/>
      <c r="D71" s="27"/>
      <c r="E71" s="31">
        <v>20</v>
      </c>
      <c r="F71" s="22"/>
    </row>
    <row r="72" spans="1:6" ht="13.5" customHeight="1" x14ac:dyDescent="0.2">
      <c r="A72" s="22"/>
      <c r="B72" s="26" t="s">
        <v>18</v>
      </c>
      <c r="C72" s="27"/>
      <c r="D72" s="27"/>
      <c r="E72" s="30">
        <f>SUM(E69:E71)</f>
        <v>5121.25</v>
      </c>
      <c r="F72" s="22"/>
    </row>
    <row r="73" spans="1:6" ht="13.5" customHeight="1" x14ac:dyDescent="0.2">
      <c r="A73" s="22"/>
      <c r="B73" s="27" t="s">
        <v>5</v>
      </c>
      <c r="C73" s="32">
        <v>0.05</v>
      </c>
      <c r="D73" s="27"/>
      <c r="E73" s="36">
        <f>ROUND(E72*C73,2)</f>
        <v>256.06</v>
      </c>
      <c r="F73" s="22"/>
    </row>
    <row r="74" spans="1:6" ht="13.5" customHeight="1" x14ac:dyDescent="0.2">
      <c r="A74" s="22"/>
      <c r="B74" s="27" t="s">
        <v>4</v>
      </c>
      <c r="C74" s="43">
        <v>9.9750000000000005E-2</v>
      </c>
      <c r="D74" s="27"/>
      <c r="E74" s="44">
        <f>ROUND(E72*C74,2)</f>
        <v>510.84</v>
      </c>
      <c r="F74" s="22"/>
    </row>
    <row r="75" spans="1:6" ht="13.5" customHeight="1" x14ac:dyDescent="0.2">
      <c r="A75" s="22"/>
      <c r="B75" s="27"/>
      <c r="C75" s="27"/>
      <c r="D75" s="27"/>
      <c r="E75" s="33"/>
      <c r="F75" s="22"/>
    </row>
    <row r="76" spans="1:6" ht="16.5" customHeight="1" thickBot="1" x14ac:dyDescent="0.25">
      <c r="A76" s="22"/>
      <c r="B76" s="26" t="s">
        <v>20</v>
      </c>
      <c r="C76" s="27"/>
      <c r="D76" s="27"/>
      <c r="E76" s="34">
        <f>SUM(E72:E74)</f>
        <v>5888.1500000000005</v>
      </c>
      <c r="F76" s="22"/>
    </row>
    <row r="77" spans="1:6" ht="15.75" thickTop="1" x14ac:dyDescent="0.2">
      <c r="A77" s="22"/>
      <c r="B77" s="60"/>
      <c r="C77" s="60"/>
      <c r="D77" s="60"/>
      <c r="E77" s="37"/>
      <c r="F77" s="22"/>
    </row>
    <row r="78" spans="1:6" ht="15" x14ac:dyDescent="0.2">
      <c r="A78" s="22"/>
      <c r="B78" s="65" t="s">
        <v>22</v>
      </c>
      <c r="C78" s="65"/>
      <c r="D78" s="65"/>
      <c r="E78" s="37">
        <v>0</v>
      </c>
      <c r="F78" s="22"/>
    </row>
    <row r="79" spans="1:6" ht="15" x14ac:dyDescent="0.2">
      <c r="A79" s="22"/>
      <c r="B79" s="60"/>
      <c r="C79" s="60"/>
      <c r="D79" s="60"/>
      <c r="E79" s="37"/>
      <c r="F79" s="22"/>
    </row>
    <row r="80" spans="1:6" ht="19.5" customHeight="1" x14ac:dyDescent="0.2">
      <c r="A80" s="22"/>
      <c r="B80" s="38" t="s">
        <v>21</v>
      </c>
      <c r="C80" s="39"/>
      <c r="D80" s="39"/>
      <c r="E80" s="40">
        <f>E76-E78</f>
        <v>5888.1500000000005</v>
      </c>
      <c r="F80" s="22"/>
    </row>
    <row r="81" spans="1:6" ht="13.5" customHeight="1" x14ac:dyDescent="0.2">
      <c r="A81" s="22"/>
      <c r="B81" s="22"/>
      <c r="C81" s="22"/>
      <c r="D81" s="22"/>
      <c r="E81" s="22"/>
      <c r="F81" s="22"/>
    </row>
    <row r="82" spans="1:6" x14ac:dyDescent="0.2">
      <c r="A82" s="22"/>
      <c r="B82" s="22"/>
      <c r="C82" s="22"/>
      <c r="D82" s="22"/>
      <c r="E82" s="22"/>
      <c r="F82" s="22"/>
    </row>
    <row r="83" spans="1:6" x14ac:dyDescent="0.2">
      <c r="A83" s="22"/>
      <c r="B83" s="63"/>
      <c r="C83" s="63"/>
      <c r="D83" s="63"/>
      <c r="E83" s="63"/>
      <c r="F83" s="22"/>
    </row>
    <row r="84" spans="1:6" ht="14.25" x14ac:dyDescent="0.2">
      <c r="A84" s="57" t="s">
        <v>44</v>
      </c>
      <c r="B84" s="57"/>
      <c r="C84" s="57"/>
      <c r="D84" s="57"/>
      <c r="E84" s="57"/>
      <c r="F84" s="57"/>
    </row>
    <row r="85" spans="1:6" ht="14.25" x14ac:dyDescent="0.2">
      <c r="A85" s="66" t="s">
        <v>45</v>
      </c>
      <c r="B85" s="66"/>
      <c r="C85" s="66"/>
      <c r="D85" s="66"/>
      <c r="E85" s="66"/>
      <c r="F85" s="66"/>
    </row>
    <row r="86" spans="1:6" x14ac:dyDescent="0.2">
      <c r="A86" s="22"/>
      <c r="B86" s="22"/>
      <c r="C86" s="22"/>
      <c r="D86" s="22"/>
      <c r="E86" s="22"/>
      <c r="F86" s="22"/>
    </row>
    <row r="87" spans="1:6" x14ac:dyDescent="0.2">
      <c r="A87" s="22"/>
      <c r="B87" s="64"/>
      <c r="C87" s="64"/>
      <c r="D87" s="64"/>
      <c r="E87" s="64"/>
      <c r="F87" s="22"/>
    </row>
    <row r="88" spans="1:6" ht="15" x14ac:dyDescent="0.2">
      <c r="A88" s="56" t="s">
        <v>7</v>
      </c>
      <c r="B88" s="56"/>
      <c r="C88" s="56"/>
      <c r="D88" s="56"/>
      <c r="E88" s="56"/>
      <c r="F88" s="56"/>
    </row>
    <row r="90" spans="1:6" ht="39.75" customHeight="1" x14ac:dyDescent="0.2">
      <c r="B90" s="61"/>
      <c r="C90" s="62"/>
      <c r="D90" s="62"/>
    </row>
    <row r="91" spans="1:6" ht="13.5" customHeight="1" x14ac:dyDescent="0.2"/>
    <row r="92" spans="1:6" x14ac:dyDescent="0.2">
      <c r="B92" s="17"/>
      <c r="C92" s="17"/>
      <c r="D92" s="17"/>
    </row>
  </sheetData>
  <mergeCells count="44">
    <mergeCell ref="A88:F88"/>
    <mergeCell ref="B90:D90"/>
    <mergeCell ref="B44:D44"/>
    <mergeCell ref="B50:D50"/>
    <mergeCell ref="B78:D78"/>
    <mergeCell ref="B79:D79"/>
    <mergeCell ref="B83:E83"/>
    <mergeCell ref="A84:F84"/>
    <mergeCell ref="A85:F85"/>
    <mergeCell ref="B87:E87"/>
    <mergeCell ref="B64:D64"/>
    <mergeCell ref="B67:D67"/>
    <mergeCell ref="B68:D68"/>
    <mergeCell ref="B77:D77"/>
    <mergeCell ref="B58:D58"/>
    <mergeCell ref="B59:D59"/>
    <mergeCell ref="B60:D60"/>
    <mergeCell ref="B61:D61"/>
    <mergeCell ref="B62:D62"/>
    <mergeCell ref="B63:D63"/>
    <mergeCell ref="B52:D52"/>
    <mergeCell ref="B53:D53"/>
    <mergeCell ref="B54:D54"/>
    <mergeCell ref="B55:D55"/>
    <mergeCell ref="B56:D56"/>
    <mergeCell ref="B57:D57"/>
    <mergeCell ref="B51:D51"/>
    <mergeCell ref="B38:D38"/>
    <mergeCell ref="B39:D39"/>
    <mergeCell ref="B40:D40"/>
    <mergeCell ref="B41:D41"/>
    <mergeCell ref="B42:D42"/>
    <mergeCell ref="B43:D43"/>
    <mergeCell ref="B45:D45"/>
    <mergeCell ref="B46:D46"/>
    <mergeCell ref="B47:D47"/>
    <mergeCell ref="B48:D48"/>
    <mergeCell ref="B49:D49"/>
    <mergeCell ref="B37:D37"/>
    <mergeCell ref="A30:F30"/>
    <mergeCell ref="B33:D33"/>
    <mergeCell ref="B34:D34"/>
    <mergeCell ref="B35:D35"/>
    <mergeCell ref="B36:D36"/>
  </mergeCells>
  <dataValidations count="1">
    <dataValidation type="list" allowBlank="1" showInputMessage="1" showErrorMessage="1" sqref="B77:B79 B12:B20 B33:B68" xr:uid="{FB68D491-B274-41C5-B087-53511244802A}">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D41A-8E60-4A27-96F9-9F488CE2C840}">
  <sheetPr>
    <pageSetUpPr fitToPage="1"/>
  </sheetPr>
  <dimension ref="A12:F91"/>
  <sheetViews>
    <sheetView view="pageBreakPreview" topLeftCell="A19" zoomScale="80" zoomScaleNormal="100" zoomScaleSheetLayoutView="80" workbookViewId="0">
      <selection activeCell="A64" sqref="A64:XFD65"/>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120</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56</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121</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122</v>
      </c>
      <c r="C35" s="58"/>
      <c r="D35" s="58"/>
      <c r="E35" s="29"/>
      <c r="F35" s="22"/>
    </row>
    <row r="36" spans="1:6" ht="14.25" x14ac:dyDescent="0.2">
      <c r="A36" s="22"/>
      <c r="B36" s="58"/>
      <c r="C36" s="58"/>
      <c r="D36" s="58"/>
      <c r="E36" s="29"/>
      <c r="F36" s="22"/>
    </row>
    <row r="37" spans="1:6" ht="14.25" x14ac:dyDescent="0.2">
      <c r="A37" s="22"/>
      <c r="B37" s="58" t="s">
        <v>123</v>
      </c>
      <c r="C37" s="58"/>
      <c r="D37" s="58"/>
      <c r="E37" s="29"/>
      <c r="F37" s="22"/>
    </row>
    <row r="38" spans="1:6" ht="14.25" x14ac:dyDescent="0.2">
      <c r="A38" s="22"/>
      <c r="B38" s="58"/>
      <c r="C38" s="58"/>
      <c r="D38" s="58"/>
      <c r="E38" s="29"/>
      <c r="F38" s="22"/>
    </row>
    <row r="39" spans="1:6" ht="14.25" x14ac:dyDescent="0.2">
      <c r="A39" s="22"/>
      <c r="B39" s="58" t="s">
        <v>124</v>
      </c>
      <c r="C39" s="58"/>
      <c r="D39" s="58"/>
      <c r="E39" s="29"/>
      <c r="F39" s="22"/>
    </row>
    <row r="40" spans="1:6" ht="14.25" x14ac:dyDescent="0.2">
      <c r="A40" s="22"/>
      <c r="B40" s="58"/>
      <c r="C40" s="58"/>
      <c r="D40" s="58"/>
      <c r="E40" s="29"/>
      <c r="F40" s="22"/>
    </row>
    <row r="41" spans="1:6" ht="14.25" x14ac:dyDescent="0.2">
      <c r="A41" s="22"/>
      <c r="B41" s="58" t="s">
        <v>125</v>
      </c>
      <c r="C41" s="58"/>
      <c r="D41" s="58"/>
      <c r="E41" s="29"/>
      <c r="F41" s="22"/>
    </row>
    <row r="42" spans="1:6" ht="14.25" x14ac:dyDescent="0.2">
      <c r="A42" s="22"/>
      <c r="B42" s="58"/>
      <c r="C42" s="58"/>
      <c r="D42" s="58"/>
      <c r="E42" s="29"/>
      <c r="F42" s="22"/>
    </row>
    <row r="43" spans="1:6" ht="48" customHeight="1" x14ac:dyDescent="0.2">
      <c r="A43" s="22"/>
      <c r="B43" s="58" t="s">
        <v>126</v>
      </c>
      <c r="C43" s="58"/>
      <c r="D43" s="58"/>
      <c r="E43" s="29"/>
      <c r="F43" s="22"/>
    </row>
    <row r="44" spans="1:6" ht="14.25" x14ac:dyDescent="0.2">
      <c r="A44" s="22"/>
      <c r="B44" s="58"/>
      <c r="C44" s="58"/>
      <c r="D44" s="58"/>
      <c r="E44" s="29"/>
      <c r="F44" s="22"/>
    </row>
    <row r="45" spans="1:6" ht="14.25" x14ac:dyDescent="0.2">
      <c r="A45" s="22"/>
      <c r="B45" s="58"/>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s="52" customFormat="1" ht="14.25" x14ac:dyDescent="0.2">
      <c r="A64" s="48"/>
      <c r="B64" s="49"/>
      <c r="C64" s="50" t="s">
        <v>104</v>
      </c>
      <c r="D64" s="50" t="s">
        <v>105</v>
      </c>
      <c r="E64" s="51"/>
      <c r="F64" s="48"/>
    </row>
    <row r="65" spans="1:6" s="52" customFormat="1" ht="14.25" x14ac:dyDescent="0.2">
      <c r="A65" s="48"/>
      <c r="B65" s="49"/>
      <c r="C65" s="53">
        <v>9.75</v>
      </c>
      <c r="D65" s="54">
        <v>255</v>
      </c>
      <c r="E65" s="51"/>
      <c r="F65" s="48"/>
    </row>
    <row r="66" spans="1:6" ht="14.25" x14ac:dyDescent="0.2">
      <c r="A66" s="22"/>
      <c r="B66" s="58"/>
      <c r="C66" s="58"/>
      <c r="D66" s="58"/>
      <c r="E66" s="29"/>
      <c r="F66" s="22"/>
    </row>
    <row r="67" spans="1:6" ht="13.5" customHeight="1" x14ac:dyDescent="0.2">
      <c r="A67" s="22"/>
      <c r="B67" s="58"/>
      <c r="C67" s="58"/>
      <c r="D67" s="58"/>
      <c r="E67" s="29"/>
      <c r="F67" s="22"/>
    </row>
    <row r="68" spans="1:6" ht="13.5" customHeight="1" x14ac:dyDescent="0.2">
      <c r="A68" s="22"/>
      <c r="B68" s="26" t="s">
        <v>19</v>
      </c>
      <c r="C68" s="27"/>
      <c r="D68" s="27"/>
      <c r="E68" s="30">
        <f>C65*D65</f>
        <v>2486.25</v>
      </c>
      <c r="F68" s="22"/>
    </row>
    <row r="69" spans="1:6" ht="13.5" customHeight="1" x14ac:dyDescent="0.2">
      <c r="A69" s="22"/>
      <c r="B69" s="35" t="s">
        <v>118</v>
      </c>
      <c r="C69" s="27"/>
      <c r="D69" s="27"/>
      <c r="E69" s="31">
        <v>0</v>
      </c>
      <c r="F69" s="22"/>
    </row>
    <row r="70" spans="1:6" ht="13.5" customHeight="1" x14ac:dyDescent="0.2">
      <c r="A70" s="22"/>
      <c r="B70" s="35" t="s">
        <v>116</v>
      </c>
      <c r="C70" s="27"/>
      <c r="D70" s="27"/>
      <c r="E70" s="31">
        <v>0</v>
      </c>
      <c r="F70" s="22"/>
    </row>
    <row r="71" spans="1:6" ht="13.5" customHeight="1" x14ac:dyDescent="0.2">
      <c r="A71" s="22"/>
      <c r="B71" s="26" t="s">
        <v>18</v>
      </c>
      <c r="C71" s="27"/>
      <c r="D71" s="27"/>
      <c r="E71" s="30">
        <f>SUM(E68:E70)</f>
        <v>2486.25</v>
      </c>
      <c r="F71" s="22"/>
    </row>
    <row r="72" spans="1:6" ht="13.5" customHeight="1" x14ac:dyDescent="0.2">
      <c r="A72" s="22"/>
      <c r="B72" s="27" t="s">
        <v>5</v>
      </c>
      <c r="C72" s="32">
        <v>0.05</v>
      </c>
      <c r="D72" s="27"/>
      <c r="E72" s="36">
        <f>ROUND(E71*C72,2)</f>
        <v>124.31</v>
      </c>
      <c r="F72" s="22"/>
    </row>
    <row r="73" spans="1:6" ht="13.5" customHeight="1" x14ac:dyDescent="0.2">
      <c r="A73" s="22"/>
      <c r="B73" s="27" t="s">
        <v>4</v>
      </c>
      <c r="C73" s="43">
        <v>9.9750000000000005E-2</v>
      </c>
      <c r="D73" s="27"/>
      <c r="E73" s="44">
        <f>ROUND(E71*C73,2)</f>
        <v>248</v>
      </c>
      <c r="F73" s="22"/>
    </row>
    <row r="74" spans="1:6" ht="13.5" customHeight="1" x14ac:dyDescent="0.2">
      <c r="A74" s="22"/>
      <c r="B74" s="27"/>
      <c r="C74" s="27"/>
      <c r="D74" s="27"/>
      <c r="E74" s="33"/>
      <c r="F74" s="22"/>
    </row>
    <row r="75" spans="1:6" ht="16.5" customHeight="1" thickBot="1" x14ac:dyDescent="0.25">
      <c r="A75" s="22"/>
      <c r="B75" s="26" t="s">
        <v>20</v>
      </c>
      <c r="C75" s="27"/>
      <c r="D75" s="27"/>
      <c r="E75" s="34">
        <f>SUM(E71:E73)</f>
        <v>2858.56</v>
      </c>
      <c r="F75" s="22"/>
    </row>
    <row r="76" spans="1:6" ht="15.75" thickTop="1" x14ac:dyDescent="0.2">
      <c r="A76" s="22"/>
      <c r="B76" s="60"/>
      <c r="C76" s="60"/>
      <c r="D76" s="60"/>
      <c r="E76" s="37"/>
      <c r="F76" s="22"/>
    </row>
    <row r="77" spans="1:6" ht="15" x14ac:dyDescent="0.2">
      <c r="A77" s="22"/>
      <c r="B77" s="65" t="s">
        <v>22</v>
      </c>
      <c r="C77" s="65"/>
      <c r="D77" s="65"/>
      <c r="E77" s="37">
        <v>0</v>
      </c>
      <c r="F77" s="22"/>
    </row>
    <row r="78" spans="1:6" ht="15" x14ac:dyDescent="0.2">
      <c r="A78" s="22"/>
      <c r="B78" s="60"/>
      <c r="C78" s="60"/>
      <c r="D78" s="60"/>
      <c r="E78" s="37"/>
      <c r="F78" s="22"/>
    </row>
    <row r="79" spans="1:6" ht="19.5" customHeight="1" x14ac:dyDescent="0.2">
      <c r="A79" s="22"/>
      <c r="B79" s="38" t="s">
        <v>21</v>
      </c>
      <c r="C79" s="39"/>
      <c r="D79" s="39"/>
      <c r="E79" s="40">
        <f>E75-E77</f>
        <v>2858.56</v>
      </c>
      <c r="F79" s="22"/>
    </row>
    <row r="80" spans="1:6" ht="13.5" customHeight="1" x14ac:dyDescent="0.2">
      <c r="A80" s="22"/>
      <c r="B80" s="22"/>
      <c r="C80" s="22"/>
      <c r="D80" s="22"/>
      <c r="E80" s="22"/>
      <c r="F80" s="22"/>
    </row>
    <row r="81" spans="1:6" x14ac:dyDescent="0.2">
      <c r="A81" s="22"/>
      <c r="B81" s="22"/>
      <c r="C81" s="22"/>
      <c r="D81" s="22"/>
      <c r="E81" s="22"/>
      <c r="F81" s="22"/>
    </row>
    <row r="82" spans="1:6" x14ac:dyDescent="0.2">
      <c r="A82" s="22"/>
      <c r="B82" s="63"/>
      <c r="C82" s="63"/>
      <c r="D82" s="63"/>
      <c r="E82" s="63"/>
      <c r="F82" s="22"/>
    </row>
    <row r="83" spans="1:6" ht="14.25" x14ac:dyDescent="0.2">
      <c r="A83" s="57" t="s">
        <v>44</v>
      </c>
      <c r="B83" s="57"/>
      <c r="C83" s="57"/>
      <c r="D83" s="57"/>
      <c r="E83" s="57"/>
      <c r="F83" s="57"/>
    </row>
    <row r="84" spans="1:6" ht="14.25" x14ac:dyDescent="0.2">
      <c r="A84" s="66" t="s">
        <v>45</v>
      </c>
      <c r="B84" s="66"/>
      <c r="C84" s="66"/>
      <c r="D84" s="66"/>
      <c r="E84" s="66"/>
      <c r="F84" s="66"/>
    </row>
    <row r="85" spans="1:6" x14ac:dyDescent="0.2">
      <c r="A85" s="22"/>
      <c r="B85" s="22"/>
      <c r="C85" s="22"/>
      <c r="D85" s="22"/>
      <c r="E85" s="22"/>
      <c r="F85" s="22"/>
    </row>
    <row r="86" spans="1:6" x14ac:dyDescent="0.2">
      <c r="A86" s="22"/>
      <c r="B86" s="64"/>
      <c r="C86" s="64"/>
      <c r="D86" s="64"/>
      <c r="E86" s="64"/>
      <c r="F86" s="22"/>
    </row>
    <row r="87" spans="1:6" ht="15" x14ac:dyDescent="0.2">
      <c r="A87" s="56" t="s">
        <v>7</v>
      </c>
      <c r="B87" s="56"/>
      <c r="C87" s="56"/>
      <c r="D87" s="56"/>
      <c r="E87" s="56"/>
      <c r="F87" s="56"/>
    </row>
    <row r="89" spans="1:6" ht="39.75" customHeight="1" x14ac:dyDescent="0.2">
      <c r="B89" s="61"/>
      <c r="C89" s="62"/>
      <c r="D89" s="62"/>
    </row>
    <row r="90" spans="1:6" ht="13.5" customHeight="1" x14ac:dyDescent="0.2"/>
    <row r="91" spans="1:6" x14ac:dyDescent="0.2">
      <c r="B91" s="17"/>
      <c r="C91" s="17"/>
      <c r="D91" s="17"/>
    </row>
  </sheetData>
  <mergeCells count="43">
    <mergeCell ref="B43:D43"/>
    <mergeCell ref="A30:F30"/>
    <mergeCell ref="B33:D33"/>
    <mergeCell ref="B34:D34"/>
    <mergeCell ref="B35:D35"/>
    <mergeCell ref="B36:D36"/>
    <mergeCell ref="B37:D37"/>
    <mergeCell ref="B38:D38"/>
    <mergeCell ref="B39:D39"/>
    <mergeCell ref="B40:D40"/>
    <mergeCell ref="B41:D41"/>
    <mergeCell ref="B42:D42"/>
    <mergeCell ref="B54:D54"/>
    <mergeCell ref="B44:D44"/>
    <mergeCell ref="B45:D45"/>
    <mergeCell ref="B46:D46"/>
    <mergeCell ref="B47:D47"/>
    <mergeCell ref="B48:D48"/>
    <mergeCell ref="B49:D49"/>
    <mergeCell ref="B50:D50"/>
    <mergeCell ref="B51:D51"/>
    <mergeCell ref="B52:D52"/>
    <mergeCell ref="B53:D53"/>
    <mergeCell ref="B76:D76"/>
    <mergeCell ref="B55:D55"/>
    <mergeCell ref="B56:D56"/>
    <mergeCell ref="B57:D57"/>
    <mergeCell ref="B58:D58"/>
    <mergeCell ref="B59:D59"/>
    <mergeCell ref="B60:D60"/>
    <mergeCell ref="B61:D61"/>
    <mergeCell ref="B62:D62"/>
    <mergeCell ref="B63:D63"/>
    <mergeCell ref="B66:D66"/>
    <mergeCell ref="B67:D67"/>
    <mergeCell ref="A87:F87"/>
    <mergeCell ref="B89:D89"/>
    <mergeCell ref="B77:D77"/>
    <mergeCell ref="B78:D78"/>
    <mergeCell ref="B82:E82"/>
    <mergeCell ref="A83:F83"/>
    <mergeCell ref="A84:F84"/>
    <mergeCell ref="B86:E86"/>
  </mergeCells>
  <dataValidations count="1">
    <dataValidation type="list" allowBlank="1" showInputMessage="1" showErrorMessage="1" sqref="B76:B78 B12:B20 B33:B67" xr:uid="{F8A50321-6D2E-4E93-B05F-E21D13080341}">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8519D-9847-4193-9403-4D38C62FEB8A}">
  <sheetPr>
    <pageSetUpPr fitToPage="1"/>
  </sheetPr>
  <dimension ref="A12:F91"/>
  <sheetViews>
    <sheetView view="pageBreakPreview" zoomScale="80" zoomScaleNormal="100" zoomScaleSheetLayoutView="80" workbookViewId="0">
      <selection activeCell="B66" sqref="B66:D66"/>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120</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127</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91</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32.25" customHeight="1" x14ac:dyDescent="0.2">
      <c r="A35" s="22"/>
      <c r="B35" s="58" t="s">
        <v>128</v>
      </c>
      <c r="C35" s="58"/>
      <c r="D35" s="58"/>
      <c r="E35" s="29"/>
      <c r="F35" s="22"/>
    </row>
    <row r="36" spans="1:6" ht="14.25" x14ac:dyDescent="0.2">
      <c r="A36" s="22"/>
      <c r="B36" s="58"/>
      <c r="C36" s="58"/>
      <c r="D36" s="58"/>
      <c r="E36" s="29"/>
      <c r="F36" s="22"/>
    </row>
    <row r="37" spans="1:6" ht="29.25" customHeight="1" x14ac:dyDescent="0.2">
      <c r="A37" s="22"/>
      <c r="B37" s="58" t="s">
        <v>129</v>
      </c>
      <c r="C37" s="58"/>
      <c r="D37" s="58"/>
      <c r="E37" s="29"/>
      <c r="F37" s="22"/>
    </row>
    <row r="38" spans="1:6" ht="14.25" x14ac:dyDescent="0.2">
      <c r="A38" s="22"/>
      <c r="B38" s="58"/>
      <c r="C38" s="58"/>
      <c r="D38" s="58"/>
      <c r="E38" s="29"/>
      <c r="F38" s="22"/>
    </row>
    <row r="39" spans="1:6" ht="14.25" x14ac:dyDescent="0.2">
      <c r="A39" s="22"/>
      <c r="B39" s="58"/>
      <c r="C39" s="58"/>
      <c r="D39" s="58"/>
      <c r="E39" s="29"/>
      <c r="F39" s="22"/>
    </row>
    <row r="40" spans="1:6" ht="14.25" x14ac:dyDescent="0.2">
      <c r="A40" s="22"/>
      <c r="B40" s="58"/>
      <c r="C40" s="58"/>
      <c r="D40" s="58"/>
      <c r="E40" s="29"/>
      <c r="F40" s="22"/>
    </row>
    <row r="41" spans="1:6" ht="14.25" x14ac:dyDescent="0.2">
      <c r="A41" s="22"/>
      <c r="B41" s="58"/>
      <c r="C41" s="58"/>
      <c r="D41" s="58"/>
      <c r="E41" s="29"/>
      <c r="F41" s="22"/>
    </row>
    <row r="42" spans="1:6" ht="14.25" x14ac:dyDescent="0.2">
      <c r="A42" s="22"/>
      <c r="B42" s="58"/>
      <c r="C42" s="58"/>
      <c r="D42" s="58"/>
      <c r="E42" s="29"/>
      <c r="F42" s="22"/>
    </row>
    <row r="43" spans="1:6" ht="14.25" x14ac:dyDescent="0.2">
      <c r="A43" s="22"/>
      <c r="B43" s="58"/>
      <c r="C43" s="58"/>
      <c r="D43" s="58"/>
      <c r="E43" s="29"/>
      <c r="F43" s="22"/>
    </row>
    <row r="44" spans="1:6" ht="14.25" x14ac:dyDescent="0.2">
      <c r="A44" s="22"/>
      <c r="B44" s="58"/>
      <c r="C44" s="58"/>
      <c r="D44" s="58"/>
      <c r="E44" s="29"/>
      <c r="F44" s="22"/>
    </row>
    <row r="45" spans="1:6" ht="14.25" x14ac:dyDescent="0.2">
      <c r="A45" s="22"/>
      <c r="B45" s="58"/>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s="52" customFormat="1" ht="14.25" x14ac:dyDescent="0.2">
      <c r="A64" s="48"/>
      <c r="B64" s="49"/>
      <c r="C64" s="50" t="s">
        <v>104</v>
      </c>
      <c r="D64" s="50" t="s">
        <v>105</v>
      </c>
      <c r="E64" s="51"/>
      <c r="F64" s="48"/>
    </row>
    <row r="65" spans="1:6" s="52" customFormat="1" ht="14.25" x14ac:dyDescent="0.2">
      <c r="A65" s="48"/>
      <c r="B65" s="49"/>
      <c r="C65" s="53">
        <v>3.75</v>
      </c>
      <c r="D65" s="54">
        <v>255</v>
      </c>
      <c r="E65" s="51"/>
      <c r="F65" s="48"/>
    </row>
    <row r="66" spans="1:6" ht="14.25" x14ac:dyDescent="0.2">
      <c r="A66" s="22"/>
      <c r="B66" s="58"/>
      <c r="C66" s="58"/>
      <c r="D66" s="58"/>
      <c r="E66" s="29"/>
      <c r="F66" s="22"/>
    </row>
    <row r="67" spans="1:6" ht="13.5" customHeight="1" x14ac:dyDescent="0.2">
      <c r="A67" s="22"/>
      <c r="B67" s="58"/>
      <c r="C67" s="58"/>
      <c r="D67" s="58"/>
      <c r="E67" s="29"/>
      <c r="F67" s="22"/>
    </row>
    <row r="68" spans="1:6" ht="13.5" customHeight="1" x14ac:dyDescent="0.2">
      <c r="A68" s="22"/>
      <c r="B68" s="26" t="s">
        <v>19</v>
      </c>
      <c r="C68" s="27"/>
      <c r="D68" s="27"/>
      <c r="E68" s="30">
        <f>D65*C65</f>
        <v>956.25</v>
      </c>
      <c r="F68" s="22"/>
    </row>
    <row r="69" spans="1:6" ht="13.5" customHeight="1" x14ac:dyDescent="0.2">
      <c r="A69" s="22"/>
      <c r="B69" s="35" t="s">
        <v>90</v>
      </c>
      <c r="C69" s="27"/>
      <c r="D69" s="27"/>
      <c r="E69" s="31">
        <v>0</v>
      </c>
      <c r="F69" s="22"/>
    </row>
    <row r="70" spans="1:6" ht="13.5" customHeight="1" x14ac:dyDescent="0.2">
      <c r="A70" s="22"/>
      <c r="B70" s="35" t="s">
        <v>86</v>
      </c>
      <c r="C70" s="27"/>
      <c r="D70" s="27"/>
      <c r="E70" s="31">
        <v>0</v>
      </c>
      <c r="F70" s="22"/>
    </row>
    <row r="71" spans="1:6" ht="13.5" customHeight="1" x14ac:dyDescent="0.2">
      <c r="A71" s="22"/>
      <c r="B71" s="26" t="s">
        <v>18</v>
      </c>
      <c r="C71" s="27"/>
      <c r="D71" s="27"/>
      <c r="E71" s="30">
        <f>SUM(E68:E70)</f>
        <v>956.25</v>
      </c>
      <c r="F71" s="22"/>
    </row>
    <row r="72" spans="1:6" ht="13.5" customHeight="1" x14ac:dyDescent="0.2">
      <c r="A72" s="22"/>
      <c r="B72" s="27" t="s">
        <v>5</v>
      </c>
      <c r="C72" s="32">
        <v>0.05</v>
      </c>
      <c r="D72" s="27"/>
      <c r="E72" s="36">
        <f>ROUND(E71*C72,2)</f>
        <v>47.81</v>
      </c>
      <c r="F72" s="22"/>
    </row>
    <row r="73" spans="1:6" ht="13.5" customHeight="1" x14ac:dyDescent="0.2">
      <c r="A73" s="22"/>
      <c r="B73" s="27" t="s">
        <v>4</v>
      </c>
      <c r="C73" s="43">
        <v>9.9750000000000005E-2</v>
      </c>
      <c r="D73" s="27"/>
      <c r="E73" s="44">
        <f>ROUND(E71*C73,2)</f>
        <v>95.39</v>
      </c>
      <c r="F73" s="22"/>
    </row>
    <row r="74" spans="1:6" ht="13.5" customHeight="1" x14ac:dyDescent="0.2">
      <c r="A74" s="22"/>
      <c r="B74" s="27"/>
      <c r="C74" s="27"/>
      <c r="D74" s="27"/>
      <c r="E74" s="33"/>
      <c r="F74" s="22"/>
    </row>
    <row r="75" spans="1:6" ht="16.5" customHeight="1" thickBot="1" x14ac:dyDescent="0.25">
      <c r="A75" s="22"/>
      <c r="B75" s="26" t="s">
        <v>20</v>
      </c>
      <c r="C75" s="27"/>
      <c r="D75" s="27"/>
      <c r="E75" s="34">
        <f>SUM(E71:E73)</f>
        <v>1099.45</v>
      </c>
      <c r="F75" s="22"/>
    </row>
    <row r="76" spans="1:6" ht="15.75" thickTop="1" x14ac:dyDescent="0.2">
      <c r="A76" s="22"/>
      <c r="B76" s="60"/>
      <c r="C76" s="60"/>
      <c r="D76" s="60"/>
      <c r="E76" s="37"/>
      <c r="F76" s="22"/>
    </row>
    <row r="77" spans="1:6" ht="15" x14ac:dyDescent="0.2">
      <c r="A77" s="22"/>
      <c r="B77" s="65" t="s">
        <v>22</v>
      </c>
      <c r="C77" s="65"/>
      <c r="D77" s="65"/>
      <c r="E77" s="37">
        <v>0</v>
      </c>
      <c r="F77" s="22"/>
    </row>
    <row r="78" spans="1:6" ht="15" x14ac:dyDescent="0.2">
      <c r="A78" s="22"/>
      <c r="B78" s="60"/>
      <c r="C78" s="60"/>
      <c r="D78" s="60"/>
      <c r="E78" s="37"/>
      <c r="F78" s="22"/>
    </row>
    <row r="79" spans="1:6" ht="19.5" customHeight="1" x14ac:dyDescent="0.2">
      <c r="A79" s="22"/>
      <c r="B79" s="38" t="s">
        <v>21</v>
      </c>
      <c r="C79" s="39"/>
      <c r="D79" s="39"/>
      <c r="E79" s="40">
        <f>E75-E77</f>
        <v>1099.45</v>
      </c>
      <c r="F79" s="22"/>
    </row>
    <row r="80" spans="1:6" ht="13.5" customHeight="1" x14ac:dyDescent="0.2">
      <c r="A80" s="22"/>
      <c r="B80" s="22"/>
      <c r="C80" s="22"/>
      <c r="D80" s="22"/>
      <c r="E80" s="22"/>
      <c r="F80" s="22"/>
    </row>
    <row r="81" spans="1:6" x14ac:dyDescent="0.2">
      <c r="A81" s="22"/>
      <c r="B81" s="22"/>
      <c r="C81" s="22"/>
      <c r="D81" s="22"/>
      <c r="E81" s="22"/>
      <c r="F81" s="22"/>
    </row>
    <row r="82" spans="1:6" x14ac:dyDescent="0.2">
      <c r="A82" s="22"/>
      <c r="B82" s="63"/>
      <c r="C82" s="63"/>
      <c r="D82" s="63"/>
      <c r="E82" s="63"/>
      <c r="F82" s="22"/>
    </row>
    <row r="83" spans="1:6" ht="14.25" x14ac:dyDescent="0.2">
      <c r="A83" s="57" t="s">
        <v>44</v>
      </c>
      <c r="B83" s="57"/>
      <c r="C83" s="57"/>
      <c r="D83" s="57"/>
      <c r="E83" s="57"/>
      <c r="F83" s="57"/>
    </row>
    <row r="84" spans="1:6" ht="14.25" x14ac:dyDescent="0.2">
      <c r="A84" s="66" t="s">
        <v>45</v>
      </c>
      <c r="B84" s="66"/>
      <c r="C84" s="66"/>
      <c r="D84" s="66"/>
      <c r="E84" s="66"/>
      <c r="F84" s="66"/>
    </row>
    <row r="85" spans="1:6" x14ac:dyDescent="0.2">
      <c r="A85" s="22"/>
      <c r="B85" s="22"/>
      <c r="C85" s="22"/>
      <c r="D85" s="22"/>
      <c r="E85" s="22"/>
      <c r="F85" s="22"/>
    </row>
    <row r="86" spans="1:6" x14ac:dyDescent="0.2">
      <c r="A86" s="22"/>
      <c r="B86" s="64"/>
      <c r="C86" s="64"/>
      <c r="D86" s="64"/>
      <c r="E86" s="64"/>
      <c r="F86" s="22"/>
    </row>
    <row r="87" spans="1:6" ht="15" x14ac:dyDescent="0.2">
      <c r="A87" s="56" t="s">
        <v>7</v>
      </c>
      <c r="B87" s="56"/>
      <c r="C87" s="56"/>
      <c r="D87" s="56"/>
      <c r="E87" s="56"/>
      <c r="F87" s="56"/>
    </row>
    <row r="89" spans="1:6" ht="39.75" customHeight="1" x14ac:dyDescent="0.2">
      <c r="B89" s="61"/>
      <c r="C89" s="62"/>
      <c r="D89" s="62"/>
    </row>
    <row r="90" spans="1:6" ht="13.5" customHeight="1" x14ac:dyDescent="0.2"/>
    <row r="91" spans="1:6" x14ac:dyDescent="0.2">
      <c r="B91" s="17"/>
      <c r="C91" s="17"/>
      <c r="D91" s="17"/>
    </row>
  </sheetData>
  <mergeCells count="43">
    <mergeCell ref="B37:D37"/>
    <mergeCell ref="A30:F30"/>
    <mergeCell ref="B33:D33"/>
    <mergeCell ref="B34:D34"/>
    <mergeCell ref="B35:D35"/>
    <mergeCell ref="B36:D36"/>
    <mergeCell ref="B50:D50"/>
    <mergeCell ref="B38:D38"/>
    <mergeCell ref="B39:D39"/>
    <mergeCell ref="B40:D40"/>
    <mergeCell ref="B41:D41"/>
    <mergeCell ref="B42:D42"/>
    <mergeCell ref="B43:D43"/>
    <mergeCell ref="B44:D44"/>
    <mergeCell ref="B46:D46"/>
    <mergeCell ref="B47:D47"/>
    <mergeCell ref="B48:D48"/>
    <mergeCell ref="B49:D49"/>
    <mergeCell ref="B60:D60"/>
    <mergeCell ref="B61:D61"/>
    <mergeCell ref="B62:D62"/>
    <mergeCell ref="B51:D51"/>
    <mergeCell ref="B52:D52"/>
    <mergeCell ref="B53:D53"/>
    <mergeCell ref="B54:D54"/>
    <mergeCell ref="B55:D55"/>
    <mergeCell ref="B56:D56"/>
    <mergeCell ref="A87:F87"/>
    <mergeCell ref="B89:D89"/>
    <mergeCell ref="B45:D45"/>
    <mergeCell ref="B77:D77"/>
    <mergeCell ref="B78:D78"/>
    <mergeCell ref="B82:E82"/>
    <mergeCell ref="A83:F83"/>
    <mergeCell ref="A84:F84"/>
    <mergeCell ref="B86:E86"/>
    <mergeCell ref="B63:D63"/>
    <mergeCell ref="B66:D66"/>
    <mergeCell ref="B67:D67"/>
    <mergeCell ref="B76:D76"/>
    <mergeCell ref="B57:D57"/>
    <mergeCell ref="B58:D58"/>
    <mergeCell ref="B59:D59"/>
  </mergeCells>
  <dataValidations count="1">
    <dataValidation type="list" allowBlank="1" showInputMessage="1" showErrorMessage="1" sqref="B76:B78 B12:B20 B33:B67" xr:uid="{DC695575-03A7-476B-A1F7-8F1DFE64F459}">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44665-6AE4-45C4-A58D-39E6BECB8A47}">
  <sheetPr>
    <pageSetUpPr fitToPage="1"/>
  </sheetPr>
  <dimension ref="A12:F90"/>
  <sheetViews>
    <sheetView view="pageBreakPreview" topLeftCell="A22" zoomScale="80" zoomScaleNormal="100" zoomScaleSheetLayoutView="80" workbookViewId="0">
      <selection activeCell="B45" sqref="B45:D45"/>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130</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56</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131</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133</v>
      </c>
      <c r="C35" s="58"/>
      <c r="D35" s="58"/>
      <c r="E35" s="29"/>
      <c r="F35" s="22"/>
    </row>
    <row r="36" spans="1:6" ht="14.25" x14ac:dyDescent="0.2">
      <c r="A36" s="22"/>
      <c r="B36" s="58"/>
      <c r="C36" s="58"/>
      <c r="D36" s="58"/>
      <c r="E36" s="29"/>
      <c r="F36" s="22"/>
    </row>
    <row r="37" spans="1:6" ht="28.5" customHeight="1" x14ac:dyDescent="0.2">
      <c r="A37" s="22"/>
      <c r="B37" s="58" t="s">
        <v>134</v>
      </c>
      <c r="C37" s="58"/>
      <c r="D37" s="58"/>
      <c r="E37" s="29"/>
      <c r="F37" s="22"/>
    </row>
    <row r="38" spans="1:6" ht="14.25" x14ac:dyDescent="0.2">
      <c r="A38" s="22"/>
      <c r="B38" s="58"/>
      <c r="C38" s="58"/>
      <c r="D38" s="58"/>
      <c r="E38" s="29"/>
      <c r="F38" s="22"/>
    </row>
    <row r="39" spans="1:6" ht="30" customHeight="1" x14ac:dyDescent="0.2">
      <c r="A39" s="22"/>
      <c r="B39" s="58" t="s">
        <v>135</v>
      </c>
      <c r="C39" s="58"/>
      <c r="D39" s="58"/>
      <c r="E39" s="29"/>
      <c r="F39" s="22"/>
    </row>
    <row r="40" spans="1:6" ht="14.25" x14ac:dyDescent="0.2">
      <c r="A40" s="22"/>
      <c r="B40" s="58"/>
      <c r="C40" s="58"/>
      <c r="D40" s="58"/>
      <c r="E40" s="29"/>
      <c r="F40" s="22"/>
    </row>
    <row r="41" spans="1:6" ht="30" customHeight="1" x14ac:dyDescent="0.2">
      <c r="A41" s="22"/>
      <c r="B41" s="58" t="s">
        <v>136</v>
      </c>
      <c r="C41" s="58"/>
      <c r="D41" s="58"/>
      <c r="E41" s="29"/>
      <c r="F41" s="22"/>
    </row>
    <row r="42" spans="1:6" ht="14.25" x14ac:dyDescent="0.2">
      <c r="A42" s="22"/>
      <c r="B42" s="58"/>
      <c r="C42" s="58"/>
      <c r="D42" s="58"/>
      <c r="E42" s="29"/>
      <c r="F42" s="22"/>
    </row>
    <row r="43" spans="1:6" ht="14.25" x14ac:dyDescent="0.2">
      <c r="A43" s="22"/>
      <c r="B43" s="58" t="s">
        <v>137</v>
      </c>
      <c r="C43" s="58"/>
      <c r="D43" s="58"/>
      <c r="E43" s="29"/>
      <c r="F43" s="22"/>
    </row>
    <row r="44" spans="1:6" ht="14.25" x14ac:dyDescent="0.2">
      <c r="A44" s="22"/>
      <c r="B44" s="58"/>
      <c r="C44" s="58"/>
      <c r="D44" s="58"/>
      <c r="E44" s="29"/>
      <c r="F44" s="22"/>
    </row>
    <row r="45" spans="1:6" ht="14.25" x14ac:dyDescent="0.2">
      <c r="A45" s="22"/>
      <c r="B45" s="58" t="s">
        <v>138</v>
      </c>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s="52" customFormat="1" ht="14.25" x14ac:dyDescent="0.2">
      <c r="A63" s="48"/>
      <c r="B63" s="49"/>
      <c r="C63" s="50" t="s">
        <v>104</v>
      </c>
      <c r="D63" s="50" t="s">
        <v>105</v>
      </c>
      <c r="E63" s="51"/>
      <c r="F63" s="48"/>
    </row>
    <row r="64" spans="1:6" s="52" customFormat="1" ht="14.25" x14ac:dyDescent="0.2">
      <c r="A64" s="48"/>
      <c r="B64" s="49"/>
      <c r="C64" s="53">
        <v>17</v>
      </c>
      <c r="D64" s="54">
        <v>265</v>
      </c>
      <c r="E64" s="51"/>
      <c r="F64" s="48"/>
    </row>
    <row r="65" spans="1:6" ht="14.25" x14ac:dyDescent="0.2">
      <c r="A65" s="22"/>
      <c r="B65" s="58"/>
      <c r="C65" s="58"/>
      <c r="D65" s="58"/>
      <c r="E65" s="29"/>
      <c r="F65" s="22"/>
    </row>
    <row r="66" spans="1:6" ht="13.5" customHeight="1" x14ac:dyDescent="0.2">
      <c r="A66" s="22"/>
      <c r="B66" s="58"/>
      <c r="C66" s="58"/>
      <c r="D66" s="58"/>
      <c r="E66" s="29"/>
      <c r="F66" s="22"/>
    </row>
    <row r="67" spans="1:6" ht="13.5" customHeight="1" x14ac:dyDescent="0.2">
      <c r="A67" s="22"/>
      <c r="B67" s="26" t="s">
        <v>19</v>
      </c>
      <c r="C67" s="27"/>
      <c r="D67" s="27"/>
      <c r="E67" s="30">
        <f>C64*D64</f>
        <v>4505</v>
      </c>
      <c r="F67" s="22"/>
    </row>
    <row r="68" spans="1:6" ht="13.5" customHeight="1" x14ac:dyDescent="0.2">
      <c r="A68" s="22"/>
      <c r="B68" s="35" t="s">
        <v>118</v>
      </c>
      <c r="C68" s="27"/>
      <c r="D68" s="27"/>
      <c r="E68" s="31">
        <v>25</v>
      </c>
      <c r="F68" s="22"/>
    </row>
    <row r="69" spans="1:6" ht="13.5" customHeight="1" x14ac:dyDescent="0.2">
      <c r="A69" s="22"/>
      <c r="B69" s="35" t="s">
        <v>116</v>
      </c>
      <c r="C69" s="27"/>
      <c r="D69" s="27"/>
      <c r="E69" s="31">
        <v>0</v>
      </c>
      <c r="F69" s="22"/>
    </row>
    <row r="70" spans="1:6" ht="13.5" customHeight="1" x14ac:dyDescent="0.2">
      <c r="A70" s="22"/>
      <c r="B70" s="26" t="s">
        <v>18</v>
      </c>
      <c r="C70" s="27"/>
      <c r="D70" s="27"/>
      <c r="E70" s="30">
        <f>SUM(E67:E69)</f>
        <v>4530</v>
      </c>
      <c r="F70" s="22"/>
    </row>
    <row r="71" spans="1:6" ht="13.5" customHeight="1" x14ac:dyDescent="0.2">
      <c r="A71" s="22"/>
      <c r="B71" s="27" t="s">
        <v>5</v>
      </c>
      <c r="C71" s="32">
        <v>0.05</v>
      </c>
      <c r="D71" s="27"/>
      <c r="E71" s="36">
        <f>ROUND(E70*C71,2)</f>
        <v>226.5</v>
      </c>
      <c r="F71" s="22"/>
    </row>
    <row r="72" spans="1:6" ht="13.5" customHeight="1" x14ac:dyDescent="0.2">
      <c r="A72" s="22"/>
      <c r="B72" s="27" t="s">
        <v>4</v>
      </c>
      <c r="C72" s="43">
        <v>9.9750000000000005E-2</v>
      </c>
      <c r="D72" s="27"/>
      <c r="E72" s="44">
        <f>ROUND(E70*C72,2)</f>
        <v>451.87</v>
      </c>
      <c r="F72" s="22"/>
    </row>
    <row r="73" spans="1:6" ht="13.5" customHeight="1" x14ac:dyDescent="0.2">
      <c r="A73" s="22"/>
      <c r="B73" s="27"/>
      <c r="C73" s="27"/>
      <c r="D73" s="27"/>
      <c r="E73" s="33"/>
      <c r="F73" s="22"/>
    </row>
    <row r="74" spans="1:6" ht="16.5" customHeight="1" thickBot="1" x14ac:dyDescent="0.25">
      <c r="A74" s="22"/>
      <c r="B74" s="26" t="s">
        <v>20</v>
      </c>
      <c r="C74" s="27"/>
      <c r="D74" s="27"/>
      <c r="E74" s="34">
        <f>SUM(E70:E72)</f>
        <v>5208.37</v>
      </c>
      <c r="F74" s="22"/>
    </row>
    <row r="75" spans="1:6" ht="15.75" thickTop="1" x14ac:dyDescent="0.2">
      <c r="A75" s="22"/>
      <c r="B75" s="60"/>
      <c r="C75" s="60"/>
      <c r="D75" s="60"/>
      <c r="E75" s="37"/>
      <c r="F75" s="22"/>
    </row>
    <row r="76" spans="1:6" ht="15" x14ac:dyDescent="0.2">
      <c r="A76" s="22"/>
      <c r="B76" s="65" t="s">
        <v>22</v>
      </c>
      <c r="C76" s="65"/>
      <c r="D76" s="65"/>
      <c r="E76" s="37">
        <v>0</v>
      </c>
      <c r="F76" s="22"/>
    </row>
    <row r="77" spans="1:6" ht="15" x14ac:dyDescent="0.2">
      <c r="A77" s="22"/>
      <c r="B77" s="60"/>
      <c r="C77" s="60"/>
      <c r="D77" s="60"/>
      <c r="E77" s="37"/>
      <c r="F77" s="22"/>
    </row>
    <row r="78" spans="1:6" ht="19.5" customHeight="1" x14ac:dyDescent="0.2">
      <c r="A78" s="22"/>
      <c r="B78" s="38" t="s">
        <v>21</v>
      </c>
      <c r="C78" s="39"/>
      <c r="D78" s="39"/>
      <c r="E78" s="40">
        <f>E74-E76</f>
        <v>5208.37</v>
      </c>
      <c r="F78" s="22"/>
    </row>
    <row r="79" spans="1:6" ht="13.5" customHeight="1" x14ac:dyDescent="0.2">
      <c r="A79" s="22"/>
      <c r="B79" s="22"/>
      <c r="C79" s="22"/>
      <c r="D79" s="22"/>
      <c r="E79" s="22"/>
      <c r="F79" s="22"/>
    </row>
    <row r="80" spans="1:6" x14ac:dyDescent="0.2">
      <c r="A80" s="22"/>
      <c r="B80" s="22"/>
      <c r="C80" s="22"/>
      <c r="D80" s="22"/>
      <c r="E80" s="22"/>
      <c r="F80" s="22"/>
    </row>
    <row r="81" spans="1:6" x14ac:dyDescent="0.2">
      <c r="A81" s="22"/>
      <c r="B81" s="63"/>
      <c r="C81" s="63"/>
      <c r="D81" s="63"/>
      <c r="E81" s="63"/>
      <c r="F81" s="22"/>
    </row>
    <row r="82" spans="1:6" ht="14.25" x14ac:dyDescent="0.2">
      <c r="A82" s="57" t="s">
        <v>44</v>
      </c>
      <c r="B82" s="57"/>
      <c r="C82" s="57"/>
      <c r="D82" s="57"/>
      <c r="E82" s="57"/>
      <c r="F82" s="57"/>
    </row>
    <row r="83" spans="1:6" ht="14.25" x14ac:dyDescent="0.2">
      <c r="A83" s="66" t="s">
        <v>45</v>
      </c>
      <c r="B83" s="66"/>
      <c r="C83" s="66"/>
      <c r="D83" s="66"/>
      <c r="E83" s="66"/>
      <c r="F83" s="66"/>
    </row>
    <row r="84" spans="1:6" x14ac:dyDescent="0.2">
      <c r="A84" s="22"/>
      <c r="B84" s="22"/>
      <c r="C84" s="22"/>
      <c r="D84" s="22"/>
      <c r="E84" s="22"/>
      <c r="F84" s="22"/>
    </row>
    <row r="85" spans="1:6" x14ac:dyDescent="0.2">
      <c r="A85" s="22"/>
      <c r="B85" s="64"/>
      <c r="C85" s="64"/>
      <c r="D85" s="64"/>
      <c r="E85" s="64"/>
      <c r="F85" s="22"/>
    </row>
    <row r="86" spans="1:6" ht="15" x14ac:dyDescent="0.2">
      <c r="A86" s="56" t="s">
        <v>7</v>
      </c>
      <c r="B86" s="56"/>
      <c r="C86" s="56"/>
      <c r="D86" s="56"/>
      <c r="E86" s="56"/>
      <c r="F86" s="56"/>
    </row>
    <row r="88" spans="1:6" ht="39.75" customHeight="1" x14ac:dyDescent="0.2">
      <c r="B88" s="61"/>
      <c r="C88" s="62"/>
      <c r="D88" s="62"/>
    </row>
    <row r="89" spans="1:6" ht="13.5" customHeight="1" x14ac:dyDescent="0.2"/>
    <row r="90" spans="1:6" x14ac:dyDescent="0.2">
      <c r="B90" s="17"/>
      <c r="C90" s="17"/>
      <c r="D90" s="17"/>
    </row>
  </sheetData>
  <mergeCells count="42">
    <mergeCell ref="B88:D88"/>
    <mergeCell ref="B45:D45"/>
    <mergeCell ref="B46:D46"/>
    <mergeCell ref="B77:D77"/>
    <mergeCell ref="B81:E81"/>
    <mergeCell ref="A82:F82"/>
    <mergeCell ref="A83:F83"/>
    <mergeCell ref="B85:E85"/>
    <mergeCell ref="A86:F86"/>
    <mergeCell ref="B61:D61"/>
    <mergeCell ref="B62:D62"/>
    <mergeCell ref="B65:D65"/>
    <mergeCell ref="B66:D66"/>
    <mergeCell ref="B75:D75"/>
    <mergeCell ref="B76:D76"/>
    <mergeCell ref="B55:D55"/>
    <mergeCell ref="B56:D56"/>
    <mergeCell ref="B57:D57"/>
    <mergeCell ref="B58:D58"/>
    <mergeCell ref="B59:D59"/>
    <mergeCell ref="B60:D60"/>
    <mergeCell ref="B54:D54"/>
    <mergeCell ref="B42:D42"/>
    <mergeCell ref="B43:D43"/>
    <mergeCell ref="B44:D44"/>
    <mergeCell ref="B47:D47"/>
    <mergeCell ref="B48:D48"/>
    <mergeCell ref="B49:D49"/>
    <mergeCell ref="B50:D50"/>
    <mergeCell ref="B51:D51"/>
    <mergeCell ref="B52:D52"/>
    <mergeCell ref="B53:D53"/>
    <mergeCell ref="B38:D38"/>
    <mergeCell ref="B39:D39"/>
    <mergeCell ref="B40:D40"/>
    <mergeCell ref="B41:D41"/>
    <mergeCell ref="A30:F30"/>
    <mergeCell ref="B33:D33"/>
    <mergeCell ref="B34:D34"/>
    <mergeCell ref="B35:D35"/>
    <mergeCell ref="B36:D36"/>
    <mergeCell ref="B37:D37"/>
  </mergeCells>
  <dataValidations count="1">
    <dataValidation type="list" allowBlank="1" showInputMessage="1" showErrorMessage="1" sqref="B75:B77 B12:B20 B33:B66" xr:uid="{98FECAE0-8FA0-4CC5-B5A1-69244500F504}">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31D0B-F3BC-4127-8BB2-01AD397C878A}">
  <sheetPr>
    <pageSetUpPr fitToPage="1"/>
  </sheetPr>
  <dimension ref="A12:F93"/>
  <sheetViews>
    <sheetView view="pageBreakPreview" topLeftCell="A28" zoomScale="80" zoomScaleNormal="100" zoomScaleSheetLayoutView="80" workbookViewId="0">
      <selection activeCell="B25" sqref="B25:B26"/>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130</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132</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139</v>
      </c>
      <c r="C35" s="58"/>
      <c r="D35" s="58"/>
      <c r="E35" s="29"/>
      <c r="F35" s="22"/>
    </row>
    <row r="36" spans="1:6" ht="14.25" x14ac:dyDescent="0.2">
      <c r="A36" s="22"/>
      <c r="B36" s="58"/>
      <c r="C36" s="58"/>
      <c r="D36" s="58"/>
      <c r="E36" s="29"/>
      <c r="F36" s="22"/>
    </row>
    <row r="37" spans="1:6" ht="14.25" x14ac:dyDescent="0.2">
      <c r="A37" s="22"/>
      <c r="B37" s="58" t="s">
        <v>140</v>
      </c>
      <c r="C37" s="58"/>
      <c r="D37" s="58"/>
      <c r="E37" s="29"/>
      <c r="F37" s="22"/>
    </row>
    <row r="38" spans="1:6" ht="14.25" x14ac:dyDescent="0.2">
      <c r="A38" s="22"/>
      <c r="B38" s="58"/>
      <c r="C38" s="58"/>
      <c r="D38" s="58"/>
      <c r="E38" s="29"/>
      <c r="F38" s="22"/>
    </row>
    <row r="39" spans="1:6" ht="14.25" x14ac:dyDescent="0.2">
      <c r="A39" s="22"/>
      <c r="B39" s="58" t="s">
        <v>141</v>
      </c>
      <c r="C39" s="58"/>
      <c r="D39" s="58"/>
      <c r="E39" s="29"/>
      <c r="F39" s="22"/>
    </row>
    <row r="40" spans="1:6" ht="14.25" x14ac:dyDescent="0.2">
      <c r="A40" s="22"/>
      <c r="B40" s="58"/>
      <c r="C40" s="58"/>
      <c r="D40" s="58"/>
      <c r="E40" s="29"/>
      <c r="F40" s="22"/>
    </row>
    <row r="41" spans="1:6" ht="14.25" x14ac:dyDescent="0.2">
      <c r="A41" s="22"/>
      <c r="B41" s="58" t="s">
        <v>53</v>
      </c>
      <c r="C41" s="58"/>
      <c r="D41" s="58"/>
      <c r="E41" s="29"/>
      <c r="F41" s="22"/>
    </row>
    <row r="42" spans="1:6" ht="14.25" x14ac:dyDescent="0.2">
      <c r="A42" s="22"/>
      <c r="B42" s="58"/>
      <c r="C42" s="58"/>
      <c r="D42" s="58"/>
      <c r="E42" s="29"/>
      <c r="F42" s="22"/>
    </row>
    <row r="43" spans="1:6" ht="14.25" x14ac:dyDescent="0.2">
      <c r="A43" s="22"/>
      <c r="B43" s="58" t="s">
        <v>42</v>
      </c>
      <c r="C43" s="58"/>
      <c r="D43" s="58"/>
      <c r="E43" s="29"/>
      <c r="F43" s="22"/>
    </row>
    <row r="44" spans="1:6" ht="14.25" x14ac:dyDescent="0.2">
      <c r="A44" s="22"/>
      <c r="B44" s="58"/>
      <c r="C44" s="58"/>
      <c r="D44" s="58"/>
      <c r="E44" s="29"/>
      <c r="F44" s="22"/>
    </row>
    <row r="45" spans="1:6" ht="14.25" x14ac:dyDescent="0.2">
      <c r="A45" s="22"/>
      <c r="B45" s="58"/>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s="52" customFormat="1" ht="14.25" x14ac:dyDescent="0.2">
      <c r="A66" s="48"/>
      <c r="B66" s="49"/>
      <c r="C66" s="50" t="s">
        <v>104</v>
      </c>
      <c r="D66" s="50" t="s">
        <v>105</v>
      </c>
      <c r="E66" s="51"/>
      <c r="F66" s="48"/>
    </row>
    <row r="67" spans="1:6" s="52" customFormat="1" ht="14.25" x14ac:dyDescent="0.2">
      <c r="A67" s="48"/>
      <c r="B67" s="49"/>
      <c r="C67" s="53">
        <v>5</v>
      </c>
      <c r="D67" s="54">
        <v>265</v>
      </c>
      <c r="E67" s="51"/>
      <c r="F67" s="48"/>
    </row>
    <row r="68" spans="1:6" ht="14.25" x14ac:dyDescent="0.2">
      <c r="A68" s="22"/>
      <c r="B68" s="58"/>
      <c r="C68" s="58"/>
      <c r="D68" s="58"/>
      <c r="E68" s="29"/>
      <c r="F68" s="22"/>
    </row>
    <row r="69" spans="1:6" ht="13.5" customHeight="1" x14ac:dyDescent="0.2">
      <c r="A69" s="22"/>
      <c r="B69" s="58"/>
      <c r="C69" s="58"/>
      <c r="D69" s="58"/>
      <c r="E69" s="29"/>
      <c r="F69" s="22"/>
    </row>
    <row r="70" spans="1:6" ht="13.5" customHeight="1" x14ac:dyDescent="0.2">
      <c r="A70" s="22"/>
      <c r="B70" s="26" t="s">
        <v>19</v>
      </c>
      <c r="C70" s="27"/>
      <c r="D70" s="27"/>
      <c r="E70" s="30">
        <f>D67*C67</f>
        <v>1325</v>
      </c>
      <c r="F70" s="22"/>
    </row>
    <row r="71" spans="1:6" ht="13.5" customHeight="1" x14ac:dyDescent="0.2">
      <c r="A71" s="22"/>
      <c r="B71" s="35" t="s">
        <v>90</v>
      </c>
      <c r="C71" s="27"/>
      <c r="D71" s="27"/>
      <c r="E71" s="31">
        <v>0</v>
      </c>
      <c r="F71" s="22"/>
    </row>
    <row r="72" spans="1:6" ht="13.5" customHeight="1" x14ac:dyDescent="0.2">
      <c r="A72" s="22"/>
      <c r="B72" s="35" t="s">
        <v>86</v>
      </c>
      <c r="C72" s="27"/>
      <c r="D72" s="27"/>
      <c r="E72" s="31">
        <v>0</v>
      </c>
      <c r="F72" s="22"/>
    </row>
    <row r="73" spans="1:6" ht="13.5" customHeight="1" x14ac:dyDescent="0.2">
      <c r="A73" s="22"/>
      <c r="B73" s="26" t="s">
        <v>18</v>
      </c>
      <c r="C73" s="27"/>
      <c r="D73" s="27"/>
      <c r="E73" s="30">
        <f>SUM(E70:E72)</f>
        <v>1325</v>
      </c>
      <c r="F73" s="22"/>
    </row>
    <row r="74" spans="1:6" ht="13.5" customHeight="1" x14ac:dyDescent="0.2">
      <c r="A74" s="22"/>
      <c r="B74" s="27" t="s">
        <v>5</v>
      </c>
      <c r="C74" s="32">
        <v>0.05</v>
      </c>
      <c r="D74" s="27"/>
      <c r="E74" s="36">
        <f>ROUND(E73*C74,2)</f>
        <v>66.25</v>
      </c>
      <c r="F74" s="22"/>
    </row>
    <row r="75" spans="1:6" ht="13.5" customHeight="1" x14ac:dyDescent="0.2">
      <c r="A75" s="22"/>
      <c r="B75" s="27" t="s">
        <v>4</v>
      </c>
      <c r="C75" s="43">
        <v>9.9750000000000005E-2</v>
      </c>
      <c r="D75" s="27"/>
      <c r="E75" s="44">
        <f>ROUND(E73*C75,2)</f>
        <v>132.16999999999999</v>
      </c>
      <c r="F75" s="22"/>
    </row>
    <row r="76" spans="1:6" ht="13.5" customHeight="1" x14ac:dyDescent="0.2">
      <c r="A76" s="22"/>
      <c r="B76" s="27"/>
      <c r="C76" s="27"/>
      <c r="D76" s="27"/>
      <c r="E76" s="33"/>
      <c r="F76" s="22"/>
    </row>
    <row r="77" spans="1:6" ht="16.5" customHeight="1" thickBot="1" x14ac:dyDescent="0.25">
      <c r="A77" s="22"/>
      <c r="B77" s="26" t="s">
        <v>20</v>
      </c>
      <c r="C77" s="27"/>
      <c r="D77" s="27"/>
      <c r="E77" s="34">
        <f>SUM(E73:E75)</f>
        <v>1523.42</v>
      </c>
      <c r="F77" s="22"/>
    </row>
    <row r="78" spans="1:6" ht="15.75" thickTop="1" x14ac:dyDescent="0.2">
      <c r="A78" s="22"/>
      <c r="B78" s="60"/>
      <c r="C78" s="60"/>
      <c r="D78" s="60"/>
      <c r="E78" s="37"/>
      <c r="F78" s="22"/>
    </row>
    <row r="79" spans="1:6" ht="15" x14ac:dyDescent="0.2">
      <c r="A79" s="22"/>
      <c r="B79" s="65" t="s">
        <v>22</v>
      </c>
      <c r="C79" s="65"/>
      <c r="D79" s="65"/>
      <c r="E79" s="37">
        <v>0</v>
      </c>
      <c r="F79" s="22"/>
    </row>
    <row r="80" spans="1:6" ht="15" x14ac:dyDescent="0.2">
      <c r="A80" s="22"/>
      <c r="B80" s="60"/>
      <c r="C80" s="60"/>
      <c r="D80" s="60"/>
      <c r="E80" s="37"/>
      <c r="F80" s="22"/>
    </row>
    <row r="81" spans="1:6" ht="19.5" customHeight="1" x14ac:dyDescent="0.2">
      <c r="A81" s="22"/>
      <c r="B81" s="38" t="s">
        <v>21</v>
      </c>
      <c r="C81" s="39"/>
      <c r="D81" s="39"/>
      <c r="E81" s="40">
        <f>E77-E79</f>
        <v>1523.42</v>
      </c>
      <c r="F81" s="22"/>
    </row>
    <row r="82" spans="1:6" ht="13.5" customHeight="1" x14ac:dyDescent="0.2">
      <c r="A82" s="22"/>
      <c r="B82" s="22"/>
      <c r="C82" s="22"/>
      <c r="D82" s="22"/>
      <c r="E82" s="22"/>
      <c r="F82" s="22"/>
    </row>
    <row r="83" spans="1:6" x14ac:dyDescent="0.2">
      <c r="A83" s="22"/>
      <c r="B83" s="22"/>
      <c r="C83" s="22"/>
      <c r="D83" s="22"/>
      <c r="E83" s="22"/>
      <c r="F83" s="22"/>
    </row>
    <row r="84" spans="1:6" x14ac:dyDescent="0.2">
      <c r="A84" s="22"/>
      <c r="B84" s="63"/>
      <c r="C84" s="63"/>
      <c r="D84" s="63"/>
      <c r="E84" s="63"/>
      <c r="F84" s="22"/>
    </row>
    <row r="85" spans="1:6" ht="14.25" x14ac:dyDescent="0.2">
      <c r="A85" s="57" t="s">
        <v>44</v>
      </c>
      <c r="B85" s="57"/>
      <c r="C85" s="57"/>
      <c r="D85" s="57"/>
      <c r="E85" s="57"/>
      <c r="F85" s="57"/>
    </row>
    <row r="86" spans="1:6" ht="14.25" x14ac:dyDescent="0.2">
      <c r="A86" s="66" t="s">
        <v>45</v>
      </c>
      <c r="B86" s="66"/>
      <c r="C86" s="66"/>
      <c r="D86" s="66"/>
      <c r="E86" s="66"/>
      <c r="F86" s="66"/>
    </row>
    <row r="87" spans="1:6" x14ac:dyDescent="0.2">
      <c r="A87" s="22"/>
      <c r="B87" s="22"/>
      <c r="C87" s="22"/>
      <c r="D87" s="22"/>
      <c r="E87" s="22"/>
      <c r="F87" s="22"/>
    </row>
    <row r="88" spans="1:6" x14ac:dyDescent="0.2">
      <c r="A88" s="22"/>
      <c r="B88" s="64"/>
      <c r="C88" s="64"/>
      <c r="D88" s="64"/>
      <c r="E88" s="64"/>
      <c r="F88" s="22"/>
    </row>
    <row r="89" spans="1:6" ht="15" x14ac:dyDescent="0.2">
      <c r="A89" s="56" t="s">
        <v>7</v>
      </c>
      <c r="B89" s="56"/>
      <c r="C89" s="56"/>
      <c r="D89" s="56"/>
      <c r="E89" s="56"/>
      <c r="F89" s="56"/>
    </row>
    <row r="91" spans="1:6" ht="39.75" customHeight="1" x14ac:dyDescent="0.2">
      <c r="B91" s="61"/>
      <c r="C91" s="62"/>
      <c r="D91" s="62"/>
    </row>
    <row r="92" spans="1:6" ht="13.5" customHeight="1" x14ac:dyDescent="0.2"/>
    <row r="93" spans="1:6" x14ac:dyDescent="0.2">
      <c r="B93" s="17"/>
      <c r="C93" s="17"/>
      <c r="D93" s="17"/>
    </row>
  </sheetData>
  <mergeCells count="45">
    <mergeCell ref="B91:D91"/>
    <mergeCell ref="B38:D38"/>
    <mergeCell ref="B39:D39"/>
    <mergeCell ref="B80:D80"/>
    <mergeCell ref="B84:E84"/>
    <mergeCell ref="A85:F85"/>
    <mergeCell ref="A86:F86"/>
    <mergeCell ref="B88:E88"/>
    <mergeCell ref="A89:F89"/>
    <mergeCell ref="B64:D64"/>
    <mergeCell ref="B65:D65"/>
    <mergeCell ref="B68:D68"/>
    <mergeCell ref="B69:D69"/>
    <mergeCell ref="B78:D78"/>
    <mergeCell ref="B79:D79"/>
    <mergeCell ref="B58:D58"/>
    <mergeCell ref="B59:D59"/>
    <mergeCell ref="B60:D60"/>
    <mergeCell ref="B61:D61"/>
    <mergeCell ref="B62:D62"/>
    <mergeCell ref="B63:D63"/>
    <mergeCell ref="B57:D57"/>
    <mergeCell ref="B46:D46"/>
    <mergeCell ref="B47:D47"/>
    <mergeCell ref="B48:D48"/>
    <mergeCell ref="B49:D49"/>
    <mergeCell ref="B50:D50"/>
    <mergeCell ref="B51:D51"/>
    <mergeCell ref="B52:D52"/>
    <mergeCell ref="B53:D53"/>
    <mergeCell ref="B54:D54"/>
    <mergeCell ref="B55:D55"/>
    <mergeCell ref="B56:D56"/>
    <mergeCell ref="B45:D45"/>
    <mergeCell ref="A30:F30"/>
    <mergeCell ref="B33:D33"/>
    <mergeCell ref="B34:D34"/>
    <mergeCell ref="B35:D35"/>
    <mergeCell ref="B36:D36"/>
    <mergeCell ref="B37:D37"/>
    <mergeCell ref="B40:D40"/>
    <mergeCell ref="B41:D41"/>
    <mergeCell ref="B42:D42"/>
    <mergeCell ref="B43:D43"/>
    <mergeCell ref="B44:D44"/>
  </mergeCells>
  <dataValidations count="1">
    <dataValidation type="list" allowBlank="1" showInputMessage="1" showErrorMessage="1" sqref="B78:B80 B12:B20 B33:B69" xr:uid="{D01131FF-6098-4AE5-8917-78DAC421FC08}">
      <formula1>Liste_Activités</formula1>
    </dataValidation>
  </dataValidations>
  <printOptions horizontalCentered="1"/>
  <pageMargins left="0" right="0" top="0" bottom="0" header="0" footer="0"/>
  <pageSetup paperSize="120" scale="63" orientation="portrait" horizontalDpi="1200" verticalDpi="1200" r:id="rId1"/>
  <headerFooter scaleWithDoc="0"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6326-4A61-4191-BBF4-09BAEEBF98F6}">
  <sheetPr>
    <pageSetUpPr fitToPage="1"/>
  </sheetPr>
  <dimension ref="A12:F93"/>
  <sheetViews>
    <sheetView view="pageBreakPreview" topLeftCell="A5" zoomScale="80" zoomScaleNormal="100" zoomScaleSheetLayoutView="80" workbookViewId="0">
      <selection activeCell="B39" sqref="B39:D3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142</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56</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143</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152</v>
      </c>
      <c r="C35" s="58"/>
      <c r="D35" s="58"/>
      <c r="E35" s="29"/>
      <c r="F35" s="22"/>
    </row>
    <row r="36" spans="1:6" ht="14.25" x14ac:dyDescent="0.2">
      <c r="A36" s="22"/>
      <c r="B36" s="58"/>
      <c r="C36" s="58"/>
      <c r="D36" s="58"/>
      <c r="E36" s="29"/>
      <c r="F36" s="22"/>
    </row>
    <row r="37" spans="1:6" ht="14.25" x14ac:dyDescent="0.2">
      <c r="A37" s="22"/>
      <c r="B37" s="58"/>
      <c r="C37" s="58"/>
      <c r="D37" s="58"/>
      <c r="E37" s="29"/>
      <c r="F37" s="22"/>
    </row>
    <row r="38" spans="1:6" ht="14.25" x14ac:dyDescent="0.2">
      <c r="A38" s="22"/>
      <c r="B38" s="58" t="s">
        <v>153</v>
      </c>
      <c r="C38" s="58"/>
      <c r="D38" s="58"/>
      <c r="E38" s="29"/>
      <c r="F38" s="22"/>
    </row>
    <row r="39" spans="1:6" ht="14.25" x14ac:dyDescent="0.2">
      <c r="A39" s="22"/>
      <c r="B39" s="58"/>
      <c r="C39" s="58"/>
      <c r="D39" s="58"/>
      <c r="E39" s="29"/>
      <c r="F39" s="22"/>
    </row>
    <row r="40" spans="1:6" ht="14.25" x14ac:dyDescent="0.2">
      <c r="A40" s="22"/>
      <c r="B40" s="58"/>
      <c r="C40" s="58"/>
      <c r="D40" s="58"/>
      <c r="E40" s="29"/>
      <c r="F40" s="22"/>
    </row>
    <row r="41" spans="1:6" ht="14.25" x14ac:dyDescent="0.2">
      <c r="A41" s="22"/>
      <c r="B41" s="58" t="s">
        <v>151</v>
      </c>
      <c r="C41" s="58"/>
      <c r="D41" s="58"/>
      <c r="E41" s="29"/>
      <c r="F41" s="22"/>
    </row>
    <row r="42" spans="1:6" ht="14.25" x14ac:dyDescent="0.2">
      <c r="A42" s="22"/>
      <c r="B42" s="58"/>
      <c r="C42" s="58"/>
      <c r="D42" s="58"/>
      <c r="E42" s="29"/>
      <c r="F42" s="22"/>
    </row>
    <row r="43" spans="1:6" ht="14.25" x14ac:dyDescent="0.2">
      <c r="A43" s="22"/>
      <c r="B43" s="58"/>
      <c r="C43" s="58"/>
      <c r="D43" s="58"/>
      <c r="E43" s="29"/>
      <c r="F43" s="22"/>
    </row>
    <row r="44" spans="1:6" ht="14.25" x14ac:dyDescent="0.2">
      <c r="A44" s="22"/>
      <c r="B44" s="58"/>
      <c r="C44" s="58"/>
      <c r="D44" s="58"/>
      <c r="E44" s="29"/>
      <c r="F44" s="22"/>
    </row>
    <row r="45" spans="1:6" ht="14.25" x14ac:dyDescent="0.2">
      <c r="A45" s="22"/>
      <c r="B45" s="58"/>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s="52" customFormat="1" ht="14.25" x14ac:dyDescent="0.2">
      <c r="A66" s="48"/>
      <c r="B66" s="49"/>
      <c r="C66" s="50" t="s">
        <v>104</v>
      </c>
      <c r="D66" s="50" t="s">
        <v>105</v>
      </c>
      <c r="E66" s="51"/>
      <c r="F66" s="48"/>
    </row>
    <row r="67" spans="1:6" s="52" customFormat="1" ht="14.25" x14ac:dyDescent="0.2">
      <c r="A67" s="48"/>
      <c r="B67" s="49"/>
      <c r="C67" s="53">
        <v>6</v>
      </c>
      <c r="D67" s="54">
        <v>265</v>
      </c>
      <c r="E67" s="51"/>
      <c r="F67" s="48"/>
    </row>
    <row r="68" spans="1:6" ht="14.25" x14ac:dyDescent="0.2">
      <c r="A68" s="22"/>
      <c r="B68" s="58"/>
      <c r="C68" s="58"/>
      <c r="D68" s="58"/>
      <c r="E68" s="29"/>
      <c r="F68" s="22"/>
    </row>
    <row r="69" spans="1:6" ht="13.5" customHeight="1" x14ac:dyDescent="0.2">
      <c r="A69" s="22"/>
      <c r="B69" s="58"/>
      <c r="C69" s="58"/>
      <c r="D69" s="58"/>
      <c r="E69" s="29"/>
      <c r="F69" s="22"/>
    </row>
    <row r="70" spans="1:6" ht="13.5" customHeight="1" x14ac:dyDescent="0.2">
      <c r="A70" s="22"/>
      <c r="B70" s="26" t="s">
        <v>19</v>
      </c>
      <c r="C70" s="27"/>
      <c r="D70" s="27"/>
      <c r="E70" s="30">
        <f>D67*C67</f>
        <v>1590</v>
      </c>
      <c r="F70" s="22"/>
    </row>
    <row r="71" spans="1:6" ht="13.5" customHeight="1" x14ac:dyDescent="0.2">
      <c r="A71" s="22"/>
      <c r="B71" s="35" t="s">
        <v>90</v>
      </c>
      <c r="C71" s="27"/>
      <c r="D71" s="27"/>
      <c r="E71" s="31">
        <v>0</v>
      </c>
      <c r="F71" s="22"/>
    </row>
    <row r="72" spans="1:6" ht="13.5" customHeight="1" x14ac:dyDescent="0.2">
      <c r="A72" s="22"/>
      <c r="B72" s="35" t="s">
        <v>86</v>
      </c>
      <c r="C72" s="27"/>
      <c r="D72" s="27"/>
      <c r="E72" s="31">
        <v>0</v>
      </c>
      <c r="F72" s="22"/>
    </row>
    <row r="73" spans="1:6" ht="13.5" customHeight="1" x14ac:dyDescent="0.2">
      <c r="A73" s="22"/>
      <c r="B73" s="26" t="s">
        <v>18</v>
      </c>
      <c r="C73" s="27"/>
      <c r="D73" s="27"/>
      <c r="E73" s="30">
        <f>SUM(E70:E72)</f>
        <v>1590</v>
      </c>
      <c r="F73" s="22"/>
    </row>
    <row r="74" spans="1:6" ht="13.5" customHeight="1" x14ac:dyDescent="0.2">
      <c r="A74" s="22"/>
      <c r="B74" s="27" t="s">
        <v>5</v>
      </c>
      <c r="C74" s="32">
        <v>0.05</v>
      </c>
      <c r="D74" s="27"/>
      <c r="E74" s="36">
        <f>ROUND(E73*C74,2)</f>
        <v>79.5</v>
      </c>
      <c r="F74" s="22"/>
    </row>
    <row r="75" spans="1:6" ht="13.5" customHeight="1" x14ac:dyDescent="0.2">
      <c r="A75" s="22"/>
      <c r="B75" s="27" t="s">
        <v>4</v>
      </c>
      <c r="C75" s="43">
        <v>9.9750000000000005E-2</v>
      </c>
      <c r="D75" s="27"/>
      <c r="E75" s="44">
        <f>ROUND(E73*C75,2)</f>
        <v>158.6</v>
      </c>
      <c r="F75" s="22"/>
    </row>
    <row r="76" spans="1:6" ht="13.5" customHeight="1" x14ac:dyDescent="0.2">
      <c r="A76" s="22"/>
      <c r="B76" s="27"/>
      <c r="C76" s="27"/>
      <c r="D76" s="27"/>
      <c r="E76" s="33"/>
      <c r="F76" s="22"/>
    </row>
    <row r="77" spans="1:6" ht="16.5" customHeight="1" thickBot="1" x14ac:dyDescent="0.25">
      <c r="A77" s="22"/>
      <c r="B77" s="26" t="s">
        <v>20</v>
      </c>
      <c r="C77" s="27"/>
      <c r="D77" s="27"/>
      <c r="E77" s="34">
        <f>SUM(E73:E75)</f>
        <v>1828.1</v>
      </c>
      <c r="F77" s="22"/>
    </row>
    <row r="78" spans="1:6" ht="15.75" thickTop="1" x14ac:dyDescent="0.2">
      <c r="A78" s="22"/>
      <c r="B78" s="60"/>
      <c r="C78" s="60"/>
      <c r="D78" s="60"/>
      <c r="E78" s="37"/>
      <c r="F78" s="22"/>
    </row>
    <row r="79" spans="1:6" ht="15" x14ac:dyDescent="0.2">
      <c r="A79" s="22"/>
      <c r="B79" s="65" t="s">
        <v>22</v>
      </c>
      <c r="C79" s="65"/>
      <c r="D79" s="65"/>
      <c r="E79" s="37">
        <v>0</v>
      </c>
      <c r="F79" s="22"/>
    </row>
    <row r="80" spans="1:6" ht="15" x14ac:dyDescent="0.2">
      <c r="A80" s="22"/>
      <c r="B80" s="60"/>
      <c r="C80" s="60"/>
      <c r="D80" s="60"/>
      <c r="E80" s="37"/>
      <c r="F80" s="22"/>
    </row>
    <row r="81" spans="1:6" ht="19.5" customHeight="1" x14ac:dyDescent="0.2">
      <c r="A81" s="22"/>
      <c r="B81" s="38" t="s">
        <v>21</v>
      </c>
      <c r="C81" s="39"/>
      <c r="D81" s="39"/>
      <c r="E81" s="40">
        <f>E77-E79</f>
        <v>1828.1</v>
      </c>
      <c r="F81" s="22"/>
    </row>
    <row r="82" spans="1:6" ht="13.5" customHeight="1" x14ac:dyDescent="0.2">
      <c r="A82" s="22"/>
      <c r="B82" s="22"/>
      <c r="C82" s="22"/>
      <c r="D82" s="22"/>
      <c r="E82" s="22"/>
      <c r="F82" s="22"/>
    </row>
    <row r="83" spans="1:6" x14ac:dyDescent="0.2">
      <c r="A83" s="22"/>
      <c r="B83" s="22"/>
      <c r="C83" s="22"/>
      <c r="D83" s="22"/>
      <c r="E83" s="22"/>
      <c r="F83" s="22"/>
    </row>
    <row r="84" spans="1:6" x14ac:dyDescent="0.2">
      <c r="A84" s="22"/>
      <c r="B84" s="63"/>
      <c r="C84" s="63"/>
      <c r="D84" s="63"/>
      <c r="E84" s="63"/>
      <c r="F84" s="22"/>
    </row>
    <row r="85" spans="1:6" ht="14.25" x14ac:dyDescent="0.2">
      <c r="A85" s="57" t="s">
        <v>44</v>
      </c>
      <c r="B85" s="57"/>
      <c r="C85" s="57"/>
      <c r="D85" s="57"/>
      <c r="E85" s="57"/>
      <c r="F85" s="57"/>
    </row>
    <row r="86" spans="1:6" ht="14.25" x14ac:dyDescent="0.2">
      <c r="A86" s="66" t="s">
        <v>45</v>
      </c>
      <c r="B86" s="66"/>
      <c r="C86" s="66"/>
      <c r="D86" s="66"/>
      <c r="E86" s="66"/>
      <c r="F86" s="66"/>
    </row>
    <row r="87" spans="1:6" x14ac:dyDescent="0.2">
      <c r="A87" s="22"/>
      <c r="B87" s="22"/>
      <c r="C87" s="22"/>
      <c r="D87" s="22"/>
      <c r="E87" s="22"/>
      <c r="F87" s="22"/>
    </row>
    <row r="88" spans="1:6" x14ac:dyDescent="0.2">
      <c r="A88" s="22"/>
      <c r="B88" s="64"/>
      <c r="C88" s="64"/>
      <c r="D88" s="64"/>
      <c r="E88" s="64"/>
      <c r="F88" s="22"/>
    </row>
    <row r="89" spans="1:6" ht="15" x14ac:dyDescent="0.2">
      <c r="A89" s="56" t="s">
        <v>7</v>
      </c>
      <c r="B89" s="56"/>
      <c r="C89" s="56"/>
      <c r="D89" s="56"/>
      <c r="E89" s="56"/>
      <c r="F89" s="56"/>
    </row>
    <row r="91" spans="1:6" ht="39.75" customHeight="1" x14ac:dyDescent="0.2">
      <c r="B91" s="61"/>
      <c r="C91" s="62"/>
      <c r="D91" s="62"/>
    </row>
    <row r="92" spans="1:6" ht="13.5" customHeight="1" x14ac:dyDescent="0.2"/>
    <row r="93" spans="1:6" x14ac:dyDescent="0.2">
      <c r="B93" s="17"/>
      <c r="C93" s="17"/>
      <c r="D93" s="17"/>
    </row>
  </sheetData>
  <mergeCells count="45">
    <mergeCell ref="B43:D43"/>
    <mergeCell ref="A30:F30"/>
    <mergeCell ref="B33:D33"/>
    <mergeCell ref="B34:D34"/>
    <mergeCell ref="B35:D35"/>
    <mergeCell ref="B36:D36"/>
    <mergeCell ref="B37:D37"/>
    <mergeCell ref="B38:D38"/>
    <mergeCell ref="B39:D39"/>
    <mergeCell ref="B40:D40"/>
    <mergeCell ref="B41:D41"/>
    <mergeCell ref="B42:D42"/>
    <mergeCell ref="B55:D55"/>
    <mergeCell ref="B44:D44"/>
    <mergeCell ref="B45:D45"/>
    <mergeCell ref="B46:D46"/>
    <mergeCell ref="B47:D47"/>
    <mergeCell ref="B48:D48"/>
    <mergeCell ref="B49:D49"/>
    <mergeCell ref="B50:D50"/>
    <mergeCell ref="B51:D51"/>
    <mergeCell ref="B52:D52"/>
    <mergeCell ref="B53:D53"/>
    <mergeCell ref="B54:D54"/>
    <mergeCell ref="B69:D69"/>
    <mergeCell ref="B56:D56"/>
    <mergeCell ref="B57:D57"/>
    <mergeCell ref="B58:D58"/>
    <mergeCell ref="B59:D59"/>
    <mergeCell ref="B60:D60"/>
    <mergeCell ref="B61:D61"/>
    <mergeCell ref="B62:D62"/>
    <mergeCell ref="B63:D63"/>
    <mergeCell ref="B64:D64"/>
    <mergeCell ref="B65:D65"/>
    <mergeCell ref="B68:D68"/>
    <mergeCell ref="B88:E88"/>
    <mergeCell ref="A89:F89"/>
    <mergeCell ref="B91:D91"/>
    <mergeCell ref="B78:D78"/>
    <mergeCell ref="B79:D79"/>
    <mergeCell ref="B80:D80"/>
    <mergeCell ref="B84:E84"/>
    <mergeCell ref="A85:F85"/>
    <mergeCell ref="A86:F86"/>
  </mergeCells>
  <dataValidations count="1">
    <dataValidation type="list" allowBlank="1" showInputMessage="1" showErrorMessage="1" sqref="B78:B80 B12:B20 B33:B69" xr:uid="{97D89FA5-2BFD-4B16-BB05-3C226D43D41A}">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0ED5E-48CA-45B8-A11A-FF06F819077C}">
  <sheetPr>
    <pageSetUpPr fitToPage="1"/>
  </sheetPr>
  <dimension ref="A12:F93"/>
  <sheetViews>
    <sheetView view="pageBreakPreview" topLeftCell="A4" zoomScale="80" zoomScaleNormal="100" zoomScaleSheetLayoutView="80" workbookViewId="0">
      <selection activeCell="B50" sqref="B50:D50"/>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142</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144</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27.75" customHeight="1" x14ac:dyDescent="0.2">
      <c r="A35" s="22"/>
      <c r="B35" s="58" t="s">
        <v>145</v>
      </c>
      <c r="C35" s="58"/>
      <c r="D35" s="58"/>
      <c r="E35" s="29"/>
      <c r="F35" s="22"/>
    </row>
    <row r="36" spans="1:6" ht="14.25" x14ac:dyDescent="0.2">
      <c r="A36" s="22"/>
      <c r="B36" s="58"/>
      <c r="C36" s="58"/>
      <c r="D36" s="58"/>
      <c r="E36" s="29"/>
      <c r="F36" s="22"/>
    </row>
    <row r="37" spans="1:6" ht="14.25" x14ac:dyDescent="0.2">
      <c r="A37" s="22"/>
      <c r="B37" s="58"/>
      <c r="C37" s="58"/>
      <c r="D37" s="58"/>
      <c r="E37" s="29"/>
      <c r="F37" s="22"/>
    </row>
    <row r="38" spans="1:6" ht="14.25" x14ac:dyDescent="0.2">
      <c r="A38" s="22"/>
      <c r="B38" s="58" t="s">
        <v>146</v>
      </c>
      <c r="C38" s="58"/>
      <c r="D38" s="58"/>
      <c r="E38" s="29"/>
      <c r="F38" s="22"/>
    </row>
    <row r="39" spans="1:6" ht="14.25" x14ac:dyDescent="0.2">
      <c r="A39" s="22"/>
      <c r="B39" s="58"/>
      <c r="C39" s="58"/>
      <c r="D39" s="58"/>
      <c r="E39" s="29"/>
      <c r="F39" s="22"/>
    </row>
    <row r="40" spans="1:6" ht="14.25" x14ac:dyDescent="0.2">
      <c r="A40" s="22"/>
      <c r="B40" s="58"/>
      <c r="C40" s="58"/>
      <c r="D40" s="58"/>
      <c r="E40" s="29"/>
      <c r="F40" s="22"/>
    </row>
    <row r="41" spans="1:6" ht="14.25" x14ac:dyDescent="0.2">
      <c r="A41" s="22"/>
      <c r="B41" s="58" t="s">
        <v>147</v>
      </c>
      <c r="C41" s="58"/>
      <c r="D41" s="58"/>
      <c r="E41" s="29"/>
      <c r="F41" s="22"/>
    </row>
    <row r="42" spans="1:6" ht="14.25" x14ac:dyDescent="0.2">
      <c r="A42" s="22"/>
      <c r="B42" s="58"/>
      <c r="C42" s="58"/>
      <c r="D42" s="58"/>
      <c r="E42" s="29"/>
      <c r="F42" s="22"/>
    </row>
    <row r="43" spans="1:6" ht="14.25" x14ac:dyDescent="0.2">
      <c r="A43" s="22"/>
      <c r="B43" s="58"/>
      <c r="C43" s="58"/>
      <c r="D43" s="58"/>
      <c r="E43" s="29"/>
      <c r="F43" s="22"/>
    </row>
    <row r="44" spans="1:6" ht="14.25" x14ac:dyDescent="0.2">
      <c r="A44" s="22"/>
      <c r="B44" s="58" t="s">
        <v>148</v>
      </c>
      <c r="C44" s="58"/>
      <c r="D44" s="58"/>
      <c r="E44" s="29"/>
      <c r="F44" s="22"/>
    </row>
    <row r="45" spans="1:6" ht="14.25" x14ac:dyDescent="0.2">
      <c r="A45" s="22"/>
      <c r="B45" s="58"/>
      <c r="C45" s="58"/>
      <c r="D45" s="58"/>
      <c r="E45" s="29"/>
      <c r="F45" s="22"/>
    </row>
    <row r="46" spans="1:6" ht="14.25" x14ac:dyDescent="0.2">
      <c r="A46" s="22"/>
      <c r="B46" s="58"/>
      <c r="C46" s="58"/>
      <c r="D46" s="58"/>
      <c r="E46" s="29"/>
      <c r="F46" s="22"/>
    </row>
    <row r="47" spans="1:6" ht="14.25" x14ac:dyDescent="0.2">
      <c r="A47" s="22"/>
      <c r="B47" s="58" t="s">
        <v>149</v>
      </c>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t="s">
        <v>150</v>
      </c>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s="52" customFormat="1" ht="14.25" x14ac:dyDescent="0.2">
      <c r="A66" s="48"/>
      <c r="B66" s="49"/>
      <c r="C66" s="50" t="s">
        <v>104</v>
      </c>
      <c r="D66" s="50" t="s">
        <v>105</v>
      </c>
      <c r="E66" s="51"/>
      <c r="F66" s="48"/>
    </row>
    <row r="67" spans="1:6" s="52" customFormat="1" ht="14.25" x14ac:dyDescent="0.2">
      <c r="A67" s="48"/>
      <c r="B67" s="49"/>
      <c r="C67" s="53">
        <v>10</v>
      </c>
      <c r="D67" s="54">
        <v>265</v>
      </c>
      <c r="E67" s="51"/>
      <c r="F67" s="48"/>
    </row>
    <row r="68" spans="1:6" ht="14.25" x14ac:dyDescent="0.2">
      <c r="A68" s="22"/>
      <c r="B68" s="58"/>
      <c r="C68" s="58"/>
      <c r="D68" s="58"/>
      <c r="E68" s="29"/>
      <c r="F68" s="22"/>
    </row>
    <row r="69" spans="1:6" ht="13.5" customHeight="1" x14ac:dyDescent="0.2">
      <c r="A69" s="22"/>
      <c r="B69" s="58"/>
      <c r="C69" s="58"/>
      <c r="D69" s="58"/>
      <c r="E69" s="29"/>
      <c r="F69" s="22"/>
    </row>
    <row r="70" spans="1:6" ht="13.5" customHeight="1" x14ac:dyDescent="0.2">
      <c r="A70" s="22"/>
      <c r="B70" s="26" t="s">
        <v>19</v>
      </c>
      <c r="C70" s="27"/>
      <c r="D70" s="27"/>
      <c r="E70" s="30">
        <f>D67*C67</f>
        <v>2650</v>
      </c>
      <c r="F70" s="22"/>
    </row>
    <row r="71" spans="1:6" ht="13.5" customHeight="1" x14ac:dyDescent="0.2">
      <c r="A71" s="22"/>
      <c r="B71" s="35" t="s">
        <v>90</v>
      </c>
      <c r="C71" s="27"/>
      <c r="D71" s="27"/>
      <c r="E71" s="31">
        <v>0</v>
      </c>
      <c r="F71" s="22"/>
    </row>
    <row r="72" spans="1:6" ht="13.5" customHeight="1" x14ac:dyDescent="0.2">
      <c r="A72" s="22"/>
      <c r="B72" s="35" t="s">
        <v>86</v>
      </c>
      <c r="C72" s="27"/>
      <c r="D72" s="27"/>
      <c r="E72" s="31">
        <v>0</v>
      </c>
      <c r="F72" s="22"/>
    </row>
    <row r="73" spans="1:6" ht="13.5" customHeight="1" x14ac:dyDescent="0.2">
      <c r="A73" s="22"/>
      <c r="B73" s="26" t="s">
        <v>18</v>
      </c>
      <c r="C73" s="27"/>
      <c r="D73" s="27"/>
      <c r="E73" s="30">
        <f>SUM(E70:E72)</f>
        <v>2650</v>
      </c>
      <c r="F73" s="22"/>
    </row>
    <row r="74" spans="1:6" ht="13.5" customHeight="1" x14ac:dyDescent="0.2">
      <c r="A74" s="22"/>
      <c r="B74" s="27" t="s">
        <v>5</v>
      </c>
      <c r="C74" s="32">
        <v>0.05</v>
      </c>
      <c r="D74" s="27"/>
      <c r="E74" s="36">
        <f>ROUND(E73*C74,2)</f>
        <v>132.5</v>
      </c>
      <c r="F74" s="22"/>
    </row>
    <row r="75" spans="1:6" ht="13.5" customHeight="1" x14ac:dyDescent="0.2">
      <c r="A75" s="22"/>
      <c r="B75" s="27" t="s">
        <v>4</v>
      </c>
      <c r="C75" s="43">
        <v>9.9750000000000005E-2</v>
      </c>
      <c r="D75" s="27"/>
      <c r="E75" s="44">
        <f>ROUND(E73*C75,2)</f>
        <v>264.33999999999997</v>
      </c>
      <c r="F75" s="22"/>
    </row>
    <row r="76" spans="1:6" ht="13.5" customHeight="1" x14ac:dyDescent="0.2">
      <c r="A76" s="22"/>
      <c r="B76" s="27"/>
      <c r="C76" s="27"/>
      <c r="D76" s="27"/>
      <c r="E76" s="33"/>
      <c r="F76" s="22"/>
    </row>
    <row r="77" spans="1:6" ht="16.5" customHeight="1" thickBot="1" x14ac:dyDescent="0.25">
      <c r="A77" s="22"/>
      <c r="B77" s="26" t="s">
        <v>20</v>
      </c>
      <c r="C77" s="27"/>
      <c r="D77" s="27"/>
      <c r="E77" s="34">
        <f>SUM(E73:E75)</f>
        <v>3046.84</v>
      </c>
      <c r="F77" s="22"/>
    </row>
    <row r="78" spans="1:6" ht="15.75" thickTop="1" x14ac:dyDescent="0.2">
      <c r="A78" s="22"/>
      <c r="B78" s="60"/>
      <c r="C78" s="60"/>
      <c r="D78" s="60"/>
      <c r="E78" s="37"/>
      <c r="F78" s="22"/>
    </row>
    <row r="79" spans="1:6" ht="15" x14ac:dyDescent="0.2">
      <c r="A79" s="22"/>
      <c r="B79" s="65" t="s">
        <v>22</v>
      </c>
      <c r="C79" s="65"/>
      <c r="D79" s="65"/>
      <c r="E79" s="37">
        <v>0</v>
      </c>
      <c r="F79" s="22"/>
    </row>
    <row r="80" spans="1:6" ht="15" x14ac:dyDescent="0.2">
      <c r="A80" s="22"/>
      <c r="B80" s="60"/>
      <c r="C80" s="60"/>
      <c r="D80" s="60"/>
      <c r="E80" s="37"/>
      <c r="F80" s="22"/>
    </row>
    <row r="81" spans="1:6" ht="19.5" customHeight="1" x14ac:dyDescent="0.2">
      <c r="A81" s="22"/>
      <c r="B81" s="38" t="s">
        <v>21</v>
      </c>
      <c r="C81" s="39"/>
      <c r="D81" s="39"/>
      <c r="E81" s="40">
        <f>E77-E79</f>
        <v>3046.84</v>
      </c>
      <c r="F81" s="22"/>
    </row>
    <row r="82" spans="1:6" ht="13.5" customHeight="1" x14ac:dyDescent="0.2">
      <c r="A82" s="22"/>
      <c r="B82" s="22"/>
      <c r="C82" s="22"/>
      <c r="D82" s="22"/>
      <c r="E82" s="22"/>
      <c r="F82" s="22"/>
    </row>
    <row r="83" spans="1:6" x14ac:dyDescent="0.2">
      <c r="A83" s="22"/>
      <c r="B83" s="22"/>
      <c r="C83" s="22"/>
      <c r="D83" s="22"/>
      <c r="E83" s="22"/>
      <c r="F83" s="22"/>
    </row>
    <row r="84" spans="1:6" x14ac:dyDescent="0.2">
      <c r="A84" s="22"/>
      <c r="B84" s="63"/>
      <c r="C84" s="63"/>
      <c r="D84" s="63"/>
      <c r="E84" s="63"/>
      <c r="F84" s="22"/>
    </row>
    <row r="85" spans="1:6" ht="14.25" x14ac:dyDescent="0.2">
      <c r="A85" s="57" t="s">
        <v>44</v>
      </c>
      <c r="B85" s="57"/>
      <c r="C85" s="57"/>
      <c r="D85" s="57"/>
      <c r="E85" s="57"/>
      <c r="F85" s="57"/>
    </row>
    <row r="86" spans="1:6" ht="14.25" x14ac:dyDescent="0.2">
      <c r="A86" s="66" t="s">
        <v>45</v>
      </c>
      <c r="B86" s="66"/>
      <c r="C86" s="66"/>
      <c r="D86" s="66"/>
      <c r="E86" s="66"/>
      <c r="F86" s="66"/>
    </row>
    <row r="87" spans="1:6" x14ac:dyDescent="0.2">
      <c r="A87" s="22"/>
      <c r="B87" s="22"/>
      <c r="C87" s="22"/>
      <c r="D87" s="22"/>
      <c r="E87" s="22"/>
      <c r="F87" s="22"/>
    </row>
    <row r="88" spans="1:6" x14ac:dyDescent="0.2">
      <c r="A88" s="22"/>
      <c r="B88" s="64"/>
      <c r="C88" s="64"/>
      <c r="D88" s="64"/>
      <c r="E88" s="64"/>
      <c r="F88" s="22"/>
    </row>
    <row r="89" spans="1:6" ht="15" x14ac:dyDescent="0.2">
      <c r="A89" s="56" t="s">
        <v>7</v>
      </c>
      <c r="B89" s="56"/>
      <c r="C89" s="56"/>
      <c r="D89" s="56"/>
      <c r="E89" s="56"/>
      <c r="F89" s="56"/>
    </row>
    <row r="91" spans="1:6" ht="39.75" customHeight="1" x14ac:dyDescent="0.2">
      <c r="B91" s="61"/>
      <c r="C91" s="62"/>
      <c r="D91" s="62"/>
    </row>
    <row r="92" spans="1:6" ht="13.5" customHeight="1" x14ac:dyDescent="0.2"/>
    <row r="93" spans="1:6" x14ac:dyDescent="0.2">
      <c r="B93" s="17"/>
      <c r="C93" s="17"/>
      <c r="D93" s="17"/>
    </row>
  </sheetData>
  <mergeCells count="45">
    <mergeCell ref="B43:D43"/>
    <mergeCell ref="A30:F30"/>
    <mergeCell ref="B33:D33"/>
    <mergeCell ref="B34:D34"/>
    <mergeCell ref="B35:D35"/>
    <mergeCell ref="B36:D36"/>
    <mergeCell ref="B37:D37"/>
    <mergeCell ref="B38:D38"/>
    <mergeCell ref="B39:D39"/>
    <mergeCell ref="B40:D40"/>
    <mergeCell ref="B41:D41"/>
    <mergeCell ref="B42:D42"/>
    <mergeCell ref="B55:D55"/>
    <mergeCell ref="B44:D44"/>
    <mergeCell ref="B45:D45"/>
    <mergeCell ref="B46:D46"/>
    <mergeCell ref="B47:D47"/>
    <mergeCell ref="B48:D48"/>
    <mergeCell ref="B49:D49"/>
    <mergeCell ref="B50:D50"/>
    <mergeCell ref="B51:D51"/>
    <mergeCell ref="B52:D52"/>
    <mergeCell ref="B53:D53"/>
    <mergeCell ref="B54:D54"/>
    <mergeCell ref="B69:D69"/>
    <mergeCell ref="B56:D56"/>
    <mergeCell ref="B57:D57"/>
    <mergeCell ref="B58:D58"/>
    <mergeCell ref="B59:D59"/>
    <mergeCell ref="B60:D60"/>
    <mergeCell ref="B61:D61"/>
    <mergeCell ref="B62:D62"/>
    <mergeCell ref="B63:D63"/>
    <mergeCell ref="B64:D64"/>
    <mergeCell ref="B65:D65"/>
    <mergeCell ref="B68:D68"/>
    <mergeCell ref="B88:E88"/>
    <mergeCell ref="A89:F89"/>
    <mergeCell ref="B91:D91"/>
    <mergeCell ref="B78:D78"/>
    <mergeCell ref="B79:D79"/>
    <mergeCell ref="B80:D80"/>
    <mergeCell ref="B84:E84"/>
    <mergeCell ref="A85:F85"/>
    <mergeCell ref="A86:F86"/>
  </mergeCells>
  <dataValidations count="1">
    <dataValidation type="list" allowBlank="1" showInputMessage="1" showErrorMessage="1" sqref="B78:B80 B12:B20 B33:B69" xr:uid="{78D6661E-044D-4B09-98AF-AED03AD9B2BE}">
      <formula1>Liste_Activités</formula1>
    </dataValidation>
  </dataValidations>
  <printOptions horizontalCentered="1"/>
  <pageMargins left="0" right="0" top="0" bottom="0" header="0" footer="0"/>
  <pageSetup paperSize="131" scale="62" orientation="portrait" horizontalDpi="1200" verticalDpi="1200" r:id="rId1"/>
  <headerFooter scaleWithDoc="0"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245C-203F-4D21-9D19-6F5E322D6406}">
  <sheetPr>
    <pageSetUpPr fitToPage="1"/>
  </sheetPr>
  <dimension ref="A12:F94"/>
  <sheetViews>
    <sheetView view="pageBreakPreview" topLeftCell="A7" zoomScale="80" zoomScaleNormal="100" zoomScaleSheetLayoutView="80" workbookViewId="0">
      <selection activeCell="B69" sqref="B69:D6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154</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155</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156</v>
      </c>
      <c r="C35" s="58"/>
      <c r="D35" s="58"/>
      <c r="E35" s="29"/>
      <c r="F35" s="22"/>
    </row>
    <row r="36" spans="1:6" ht="14.25" x14ac:dyDescent="0.2">
      <c r="A36" s="22"/>
      <c r="B36" s="58"/>
      <c r="C36" s="58"/>
      <c r="D36" s="58"/>
      <c r="E36" s="29"/>
      <c r="F36" s="22"/>
    </row>
    <row r="37" spans="1:6" ht="14.25" x14ac:dyDescent="0.2">
      <c r="A37" s="22"/>
      <c r="B37" s="58"/>
      <c r="C37" s="58"/>
      <c r="D37" s="58"/>
      <c r="E37" s="29"/>
      <c r="F37" s="22"/>
    </row>
    <row r="38" spans="1:6" ht="14.25" x14ac:dyDescent="0.2">
      <c r="A38" s="22"/>
      <c r="B38" s="58" t="s">
        <v>157</v>
      </c>
      <c r="C38" s="58"/>
      <c r="D38" s="58"/>
      <c r="E38" s="29"/>
      <c r="F38" s="22"/>
    </row>
    <row r="39" spans="1:6" ht="14.25" x14ac:dyDescent="0.2">
      <c r="A39" s="22"/>
      <c r="B39" s="58"/>
      <c r="C39" s="58"/>
      <c r="D39" s="58"/>
      <c r="E39" s="29"/>
      <c r="F39" s="22"/>
    </row>
    <row r="40" spans="1:6" ht="14.25" x14ac:dyDescent="0.2">
      <c r="A40" s="22"/>
      <c r="B40" s="58"/>
      <c r="C40" s="58"/>
      <c r="D40" s="58"/>
      <c r="E40" s="29"/>
      <c r="F40" s="22"/>
    </row>
    <row r="41" spans="1:6" ht="14.25" x14ac:dyDescent="0.2">
      <c r="A41" s="22"/>
      <c r="B41" s="58" t="s">
        <v>158</v>
      </c>
      <c r="C41" s="58"/>
      <c r="D41" s="58"/>
      <c r="E41" s="29"/>
      <c r="F41" s="22"/>
    </row>
    <row r="42" spans="1:6" ht="14.25" x14ac:dyDescent="0.2">
      <c r="A42" s="22"/>
      <c r="B42" s="58"/>
      <c r="C42" s="58"/>
      <c r="D42" s="58"/>
      <c r="E42" s="29"/>
      <c r="F42" s="22"/>
    </row>
    <row r="43" spans="1:6" ht="14.25" x14ac:dyDescent="0.2">
      <c r="A43" s="22"/>
      <c r="B43" s="58"/>
      <c r="C43" s="58"/>
      <c r="D43" s="58"/>
      <c r="E43" s="29"/>
      <c r="F43" s="22"/>
    </row>
    <row r="44" spans="1:6" ht="14.25" x14ac:dyDescent="0.2">
      <c r="A44" s="22"/>
      <c r="B44" s="58" t="s">
        <v>159</v>
      </c>
      <c r="C44" s="58"/>
      <c r="D44" s="58"/>
      <c r="E44" s="29"/>
      <c r="F44" s="22"/>
    </row>
    <row r="45" spans="1:6" ht="14.25" x14ac:dyDescent="0.2">
      <c r="A45" s="22"/>
      <c r="B45" s="58"/>
      <c r="C45" s="58"/>
      <c r="D45" s="58"/>
      <c r="E45" s="29"/>
      <c r="F45" s="22"/>
    </row>
    <row r="46" spans="1:6" ht="14.25" x14ac:dyDescent="0.2">
      <c r="A46" s="22"/>
      <c r="B46" s="58"/>
      <c r="C46" s="58"/>
      <c r="D46" s="58"/>
      <c r="E46" s="29"/>
      <c r="F46" s="22"/>
    </row>
    <row r="47" spans="1:6" ht="14.25" x14ac:dyDescent="0.2">
      <c r="A47" s="22"/>
      <c r="B47" s="58" t="s">
        <v>149</v>
      </c>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t="s">
        <v>150</v>
      </c>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t="s">
        <v>160</v>
      </c>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t="s">
        <v>161</v>
      </c>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s="52" customFormat="1" ht="14.25" x14ac:dyDescent="0.2">
      <c r="A67" s="48"/>
      <c r="B67" s="49"/>
      <c r="C67" s="50" t="s">
        <v>104</v>
      </c>
      <c r="D67" s="50" t="s">
        <v>105</v>
      </c>
      <c r="E67" s="51"/>
      <c r="F67" s="48"/>
    </row>
    <row r="68" spans="1:6" s="52" customFormat="1" ht="14.25" x14ac:dyDescent="0.2">
      <c r="A68" s="48"/>
      <c r="B68" s="49"/>
      <c r="C68" s="53">
        <v>15.5</v>
      </c>
      <c r="D68" s="54">
        <v>265</v>
      </c>
      <c r="E68" s="51"/>
      <c r="F68" s="48"/>
    </row>
    <row r="69" spans="1:6" ht="14.25" x14ac:dyDescent="0.2">
      <c r="A69" s="22"/>
      <c r="B69" s="58"/>
      <c r="C69" s="58"/>
      <c r="D69" s="58"/>
      <c r="E69" s="29"/>
      <c r="F69" s="22"/>
    </row>
    <row r="70" spans="1:6" ht="13.5" customHeight="1" x14ac:dyDescent="0.2">
      <c r="A70" s="22"/>
      <c r="B70" s="58"/>
      <c r="C70" s="58"/>
      <c r="D70" s="58"/>
      <c r="E70" s="29"/>
      <c r="F70" s="22"/>
    </row>
    <row r="71" spans="1:6" ht="13.5" customHeight="1" x14ac:dyDescent="0.2">
      <c r="A71" s="22"/>
      <c r="B71" s="26" t="s">
        <v>19</v>
      </c>
      <c r="C71" s="27"/>
      <c r="D71" s="27"/>
      <c r="E71" s="30">
        <f>D68*C68</f>
        <v>4107.5</v>
      </c>
      <c r="F71" s="22"/>
    </row>
    <row r="72" spans="1:6" ht="13.5" customHeight="1" x14ac:dyDescent="0.2">
      <c r="A72" s="22"/>
      <c r="B72" s="35" t="s">
        <v>90</v>
      </c>
      <c r="C72" s="27"/>
      <c r="D72" s="27"/>
      <c r="E72" s="31">
        <v>0</v>
      </c>
      <c r="F72" s="22"/>
    </row>
    <row r="73" spans="1:6" ht="13.5" customHeight="1" x14ac:dyDescent="0.2">
      <c r="A73" s="22"/>
      <c r="B73" s="35" t="s">
        <v>86</v>
      </c>
      <c r="C73" s="27"/>
      <c r="D73" s="27"/>
      <c r="E73" s="31">
        <v>0</v>
      </c>
      <c r="F73" s="22"/>
    </row>
    <row r="74" spans="1:6" ht="13.5" customHeight="1" x14ac:dyDescent="0.2">
      <c r="A74" s="22"/>
      <c r="B74" s="26" t="s">
        <v>18</v>
      </c>
      <c r="C74" s="27"/>
      <c r="D74" s="27"/>
      <c r="E74" s="30">
        <f>SUM(E71:E73)</f>
        <v>4107.5</v>
      </c>
      <c r="F74" s="22"/>
    </row>
    <row r="75" spans="1:6" ht="13.5" customHeight="1" x14ac:dyDescent="0.2">
      <c r="A75" s="22"/>
      <c r="B75" s="27" t="s">
        <v>5</v>
      </c>
      <c r="C75" s="32">
        <v>0.05</v>
      </c>
      <c r="D75" s="27"/>
      <c r="E75" s="36">
        <f>ROUND(E74*C75,2)</f>
        <v>205.38</v>
      </c>
      <c r="F75" s="22"/>
    </row>
    <row r="76" spans="1:6" ht="13.5" customHeight="1" x14ac:dyDescent="0.2">
      <c r="A76" s="22"/>
      <c r="B76" s="27" t="s">
        <v>4</v>
      </c>
      <c r="C76" s="43">
        <v>9.9750000000000005E-2</v>
      </c>
      <c r="D76" s="27"/>
      <c r="E76" s="44">
        <f>ROUND(E74*C76,2)</f>
        <v>409.72</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4722.6000000000004</v>
      </c>
      <c r="F78" s="22"/>
    </row>
    <row r="79" spans="1:6" ht="15.75" thickTop="1" x14ac:dyDescent="0.2">
      <c r="A79" s="22"/>
      <c r="B79" s="60"/>
      <c r="C79" s="60"/>
      <c r="D79" s="60"/>
      <c r="E79" s="37"/>
      <c r="F79" s="22"/>
    </row>
    <row r="80" spans="1:6" ht="15" x14ac:dyDescent="0.2">
      <c r="A80" s="22"/>
      <c r="B80" s="65" t="s">
        <v>22</v>
      </c>
      <c r="C80" s="65"/>
      <c r="D80" s="65"/>
      <c r="E80" s="37">
        <v>0</v>
      </c>
      <c r="F80" s="22"/>
    </row>
    <row r="81" spans="1:6" ht="15" x14ac:dyDescent="0.2">
      <c r="A81" s="22"/>
      <c r="B81" s="60"/>
      <c r="C81" s="60"/>
      <c r="D81" s="60"/>
      <c r="E81" s="37"/>
      <c r="F81" s="22"/>
    </row>
    <row r="82" spans="1:6" ht="19.5" customHeight="1" x14ac:dyDescent="0.2">
      <c r="A82" s="22"/>
      <c r="B82" s="38" t="s">
        <v>21</v>
      </c>
      <c r="C82" s="39"/>
      <c r="D82" s="39"/>
      <c r="E82" s="40">
        <f>E78-E80</f>
        <v>4722.6000000000004</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63"/>
      <c r="C85" s="63"/>
      <c r="D85" s="63"/>
      <c r="E85" s="63"/>
      <c r="F85" s="22"/>
    </row>
    <row r="86" spans="1:6" ht="14.25" x14ac:dyDescent="0.2">
      <c r="A86" s="57" t="s">
        <v>44</v>
      </c>
      <c r="B86" s="57"/>
      <c r="C86" s="57"/>
      <c r="D86" s="57"/>
      <c r="E86" s="57"/>
      <c r="F86" s="57"/>
    </row>
    <row r="87" spans="1:6" ht="14.25" x14ac:dyDescent="0.2">
      <c r="A87" s="66" t="s">
        <v>45</v>
      </c>
      <c r="B87" s="66"/>
      <c r="C87" s="66"/>
      <c r="D87" s="66"/>
      <c r="E87" s="66"/>
      <c r="F87" s="66"/>
    </row>
    <row r="88" spans="1:6" x14ac:dyDescent="0.2">
      <c r="A88" s="22"/>
      <c r="B88" s="22"/>
      <c r="C88" s="22"/>
      <c r="D88" s="22"/>
      <c r="E88" s="22"/>
      <c r="F88" s="22"/>
    </row>
    <row r="89" spans="1:6" x14ac:dyDescent="0.2">
      <c r="A89" s="22"/>
      <c r="B89" s="64"/>
      <c r="C89" s="64"/>
      <c r="D89" s="64"/>
      <c r="E89" s="64"/>
      <c r="F89" s="22"/>
    </row>
    <row r="90" spans="1:6" ht="15" x14ac:dyDescent="0.2">
      <c r="A90" s="56" t="s">
        <v>7</v>
      </c>
      <c r="B90" s="56"/>
      <c r="C90" s="56"/>
      <c r="D90" s="56"/>
      <c r="E90" s="56"/>
      <c r="F90" s="56"/>
    </row>
    <row r="92" spans="1:6" ht="39.75" customHeight="1" x14ac:dyDescent="0.2">
      <c r="B92" s="61"/>
      <c r="C92" s="62"/>
      <c r="D92" s="62"/>
    </row>
    <row r="93" spans="1:6" ht="13.5" customHeight="1" x14ac:dyDescent="0.2"/>
    <row r="94" spans="1:6" x14ac:dyDescent="0.2">
      <c r="B94" s="17"/>
      <c r="C94" s="17"/>
      <c r="D94" s="17"/>
    </row>
  </sheetData>
  <mergeCells count="46">
    <mergeCell ref="B89:E89"/>
    <mergeCell ref="A90:F90"/>
    <mergeCell ref="B92:D92"/>
    <mergeCell ref="B53:D53"/>
    <mergeCell ref="B79:D79"/>
    <mergeCell ref="B80:D80"/>
    <mergeCell ref="B81:D81"/>
    <mergeCell ref="B85:E85"/>
    <mergeCell ref="A86:F86"/>
    <mergeCell ref="A87:F87"/>
    <mergeCell ref="B63:D63"/>
    <mergeCell ref="B64:D64"/>
    <mergeCell ref="B65:D65"/>
    <mergeCell ref="B66:D66"/>
    <mergeCell ref="B69:D69"/>
    <mergeCell ref="B70:D70"/>
    <mergeCell ref="B62:D62"/>
    <mergeCell ref="B50:D50"/>
    <mergeCell ref="B51:D51"/>
    <mergeCell ref="B52:D52"/>
    <mergeCell ref="B54:D54"/>
    <mergeCell ref="B55:D55"/>
    <mergeCell ref="B56:D56"/>
    <mergeCell ref="B57:D57"/>
    <mergeCell ref="B58:D58"/>
    <mergeCell ref="B59:D59"/>
    <mergeCell ref="B60:D60"/>
    <mergeCell ref="B61:D61"/>
    <mergeCell ref="B49:D49"/>
    <mergeCell ref="B38:D38"/>
    <mergeCell ref="B39:D39"/>
    <mergeCell ref="B40:D40"/>
    <mergeCell ref="B41:D41"/>
    <mergeCell ref="B42:D42"/>
    <mergeCell ref="B43:D43"/>
    <mergeCell ref="B44:D44"/>
    <mergeCell ref="B45:D45"/>
    <mergeCell ref="B46:D46"/>
    <mergeCell ref="B47:D47"/>
    <mergeCell ref="B48:D48"/>
    <mergeCell ref="B37:D37"/>
    <mergeCell ref="A30:F30"/>
    <mergeCell ref="B33:D33"/>
    <mergeCell ref="B34:D34"/>
    <mergeCell ref="B35:D35"/>
    <mergeCell ref="B36:D36"/>
  </mergeCells>
  <dataValidations count="1">
    <dataValidation type="list" allowBlank="1" showInputMessage="1" showErrorMessage="1" sqref="B79:B81 B12:B20 B33:B70" xr:uid="{66A9A8C2-B179-4C06-A90D-F2844E8DFF6F}">
      <formula1>Liste_Activités</formula1>
    </dataValidation>
  </dataValidations>
  <printOptions horizontalCentered="1"/>
  <pageMargins left="0" right="0" top="0" bottom="0" header="0" footer="0"/>
  <pageSetup paperSize="131" scale="62" orientation="portrait" horizontalDpi="1200" verticalDpi="1200" r:id="rId1"/>
  <headerFooter scaleWithDoc="0"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1AC56-1E07-4434-82C9-96C638F43588}">
  <sheetPr>
    <pageSetUpPr fitToPage="1"/>
  </sheetPr>
  <dimension ref="A12:F94"/>
  <sheetViews>
    <sheetView view="pageBreakPreview" topLeftCell="A13" zoomScale="80" zoomScaleNormal="100" zoomScaleSheetLayoutView="80" workbookViewId="0">
      <selection activeCell="B69" sqref="B69:D6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162</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163</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164</v>
      </c>
      <c r="C35" s="58"/>
      <c r="D35" s="58"/>
      <c r="E35" s="29"/>
      <c r="F35" s="22"/>
    </row>
    <row r="36" spans="1:6" ht="14.25" x14ac:dyDescent="0.2">
      <c r="A36" s="22"/>
      <c r="B36" s="58"/>
      <c r="C36" s="58"/>
      <c r="D36" s="58"/>
      <c r="E36" s="29"/>
      <c r="F36" s="22"/>
    </row>
    <row r="37" spans="1:6" ht="14.25" x14ac:dyDescent="0.2">
      <c r="A37" s="22"/>
      <c r="B37" s="58" t="s">
        <v>165</v>
      </c>
      <c r="C37" s="58"/>
      <c r="D37" s="58"/>
      <c r="E37" s="29"/>
      <c r="F37" s="22"/>
    </row>
    <row r="38" spans="1:6" ht="14.25" x14ac:dyDescent="0.2">
      <c r="A38" s="22"/>
      <c r="B38" s="58"/>
      <c r="C38" s="58"/>
      <c r="D38" s="58"/>
      <c r="E38" s="29"/>
      <c r="F38" s="22"/>
    </row>
    <row r="39" spans="1:6" ht="14.25" x14ac:dyDescent="0.2">
      <c r="A39" s="22"/>
      <c r="B39" s="58" t="s">
        <v>166</v>
      </c>
      <c r="C39" s="58"/>
      <c r="D39" s="58"/>
      <c r="E39" s="29"/>
      <c r="F39" s="22"/>
    </row>
    <row r="40" spans="1:6" ht="14.25" x14ac:dyDescent="0.2">
      <c r="A40" s="22"/>
      <c r="B40" s="58"/>
      <c r="C40" s="58"/>
      <c r="D40" s="58"/>
      <c r="E40" s="29"/>
      <c r="F40" s="22"/>
    </row>
    <row r="41" spans="1:6" ht="14.25" x14ac:dyDescent="0.2">
      <c r="A41" s="22"/>
      <c r="B41" s="58" t="s">
        <v>167</v>
      </c>
      <c r="C41" s="58"/>
      <c r="D41" s="58"/>
      <c r="E41" s="29"/>
      <c r="F41" s="22"/>
    </row>
    <row r="42" spans="1:6" ht="14.25" x14ac:dyDescent="0.2">
      <c r="A42" s="22"/>
      <c r="B42" s="58"/>
      <c r="C42" s="58"/>
      <c r="D42" s="58"/>
      <c r="E42" s="29"/>
      <c r="F42" s="22"/>
    </row>
    <row r="43" spans="1:6" ht="14.25" x14ac:dyDescent="0.2">
      <c r="A43" s="22"/>
      <c r="B43" s="58" t="s">
        <v>168</v>
      </c>
      <c r="C43" s="58"/>
      <c r="D43" s="58"/>
      <c r="E43" s="29"/>
      <c r="F43" s="22"/>
    </row>
    <row r="44" spans="1:6" ht="14.25" x14ac:dyDescent="0.2">
      <c r="A44" s="22"/>
      <c r="B44" s="58"/>
      <c r="C44" s="58"/>
      <c r="D44" s="58"/>
      <c r="E44" s="29"/>
      <c r="F44" s="22"/>
    </row>
    <row r="45" spans="1:6" ht="14.25" x14ac:dyDescent="0.2">
      <c r="A45" s="22"/>
      <c r="B45" s="58" t="s">
        <v>169</v>
      </c>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s="52" customFormat="1" ht="14.25" x14ac:dyDescent="0.2">
      <c r="A67" s="48"/>
      <c r="B67" s="49"/>
      <c r="C67" s="50" t="s">
        <v>104</v>
      </c>
      <c r="D67" s="50" t="s">
        <v>105</v>
      </c>
      <c r="E67" s="51"/>
      <c r="F67" s="48"/>
    </row>
    <row r="68" spans="1:6" s="52" customFormat="1" ht="14.25" x14ac:dyDescent="0.2">
      <c r="A68" s="48"/>
      <c r="B68" s="49"/>
      <c r="C68" s="53">
        <v>15.25</v>
      </c>
      <c r="D68" s="54">
        <v>285</v>
      </c>
      <c r="E68" s="51"/>
      <c r="F68" s="48"/>
    </row>
    <row r="69" spans="1:6" ht="14.25" x14ac:dyDescent="0.2">
      <c r="A69" s="22"/>
      <c r="B69" s="58"/>
      <c r="C69" s="58"/>
      <c r="D69" s="58"/>
      <c r="E69" s="29"/>
      <c r="F69" s="22"/>
    </row>
    <row r="70" spans="1:6" ht="13.5" customHeight="1" x14ac:dyDescent="0.2">
      <c r="A70" s="22"/>
      <c r="B70" s="58"/>
      <c r="C70" s="58"/>
      <c r="D70" s="58"/>
      <c r="E70" s="29"/>
      <c r="F70" s="22"/>
    </row>
    <row r="71" spans="1:6" ht="13.5" customHeight="1" x14ac:dyDescent="0.2">
      <c r="A71" s="22"/>
      <c r="B71" s="26" t="s">
        <v>19</v>
      </c>
      <c r="C71" s="27"/>
      <c r="D71" s="27"/>
      <c r="E71" s="30">
        <f>D68*C68</f>
        <v>4346.25</v>
      </c>
      <c r="F71" s="22"/>
    </row>
    <row r="72" spans="1:6" ht="13.5" customHeight="1" x14ac:dyDescent="0.2">
      <c r="A72" s="22"/>
      <c r="B72" s="35" t="s">
        <v>90</v>
      </c>
      <c r="C72" s="27"/>
      <c r="D72" s="27"/>
      <c r="E72" s="31">
        <v>25</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4371.25</v>
      </c>
      <c r="F74" s="22"/>
    </row>
    <row r="75" spans="1:6" ht="13.5" customHeight="1" x14ac:dyDescent="0.2">
      <c r="A75" s="22"/>
      <c r="B75" s="27" t="s">
        <v>5</v>
      </c>
      <c r="C75" s="32">
        <v>0.05</v>
      </c>
      <c r="D75" s="27"/>
      <c r="E75" s="36">
        <f>ROUND(E74*C75,2)</f>
        <v>218.56</v>
      </c>
      <c r="F75" s="22"/>
    </row>
    <row r="76" spans="1:6" ht="13.5" customHeight="1" x14ac:dyDescent="0.2">
      <c r="A76" s="22"/>
      <c r="B76" s="27" t="s">
        <v>4</v>
      </c>
      <c r="C76" s="43">
        <v>9.9750000000000005E-2</v>
      </c>
      <c r="D76" s="27"/>
      <c r="E76" s="44">
        <f>ROUND(E74*C76,2)</f>
        <v>436.03</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5025.84</v>
      </c>
      <c r="F78" s="22"/>
    </row>
    <row r="79" spans="1:6" ht="15.75" thickTop="1" x14ac:dyDescent="0.2">
      <c r="A79" s="22"/>
      <c r="B79" s="60"/>
      <c r="C79" s="60"/>
      <c r="D79" s="60"/>
      <c r="E79" s="37"/>
      <c r="F79" s="22"/>
    </row>
    <row r="80" spans="1:6" ht="15" x14ac:dyDescent="0.2">
      <c r="A80" s="22"/>
      <c r="B80" s="65" t="s">
        <v>22</v>
      </c>
      <c r="C80" s="65"/>
      <c r="D80" s="65"/>
      <c r="E80" s="37">
        <v>0</v>
      </c>
      <c r="F80" s="22"/>
    </row>
    <row r="81" spans="1:6" ht="15" x14ac:dyDescent="0.2">
      <c r="A81" s="22"/>
      <c r="B81" s="60"/>
      <c r="C81" s="60"/>
      <c r="D81" s="60"/>
      <c r="E81" s="37"/>
      <c r="F81" s="22"/>
    </row>
    <row r="82" spans="1:6" ht="19.5" customHeight="1" x14ac:dyDescent="0.2">
      <c r="A82" s="22"/>
      <c r="B82" s="38" t="s">
        <v>21</v>
      </c>
      <c r="C82" s="39"/>
      <c r="D82" s="39"/>
      <c r="E82" s="40">
        <f>E78-E80</f>
        <v>5025.84</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63"/>
      <c r="C85" s="63"/>
      <c r="D85" s="63"/>
      <c r="E85" s="63"/>
      <c r="F85" s="22"/>
    </row>
    <row r="86" spans="1:6" ht="14.25" x14ac:dyDescent="0.2">
      <c r="A86" s="57" t="s">
        <v>44</v>
      </c>
      <c r="B86" s="57"/>
      <c r="C86" s="57"/>
      <c r="D86" s="57"/>
      <c r="E86" s="57"/>
      <c r="F86" s="57"/>
    </row>
    <row r="87" spans="1:6" ht="14.25" x14ac:dyDescent="0.2">
      <c r="A87" s="66" t="s">
        <v>45</v>
      </c>
      <c r="B87" s="66"/>
      <c r="C87" s="66"/>
      <c r="D87" s="66"/>
      <c r="E87" s="66"/>
      <c r="F87" s="66"/>
    </row>
    <row r="88" spans="1:6" x14ac:dyDescent="0.2">
      <c r="A88" s="22"/>
      <c r="B88" s="22"/>
      <c r="C88" s="22"/>
      <c r="D88" s="22"/>
      <c r="E88" s="22"/>
      <c r="F88" s="22"/>
    </row>
    <row r="89" spans="1:6" x14ac:dyDescent="0.2">
      <c r="A89" s="22"/>
      <c r="B89" s="64"/>
      <c r="C89" s="64"/>
      <c r="D89" s="64"/>
      <c r="E89" s="64"/>
      <c r="F89" s="22"/>
    </row>
    <row r="90" spans="1:6" ht="15" x14ac:dyDescent="0.2">
      <c r="A90" s="56" t="s">
        <v>7</v>
      </c>
      <c r="B90" s="56"/>
      <c r="C90" s="56"/>
      <c r="D90" s="56"/>
      <c r="E90" s="56"/>
      <c r="F90" s="56"/>
    </row>
    <row r="92" spans="1:6" ht="39.75" customHeight="1" x14ac:dyDescent="0.2">
      <c r="B92" s="61"/>
      <c r="C92" s="62"/>
      <c r="D92" s="62"/>
    </row>
    <row r="93" spans="1:6" ht="13.5" customHeight="1" x14ac:dyDescent="0.2"/>
    <row r="94" spans="1:6" x14ac:dyDescent="0.2">
      <c r="B94" s="17"/>
      <c r="C94" s="17"/>
      <c r="D94" s="17"/>
    </row>
  </sheetData>
  <mergeCells count="46">
    <mergeCell ref="B43:D43"/>
    <mergeCell ref="A30:F30"/>
    <mergeCell ref="B33:D33"/>
    <mergeCell ref="B34:D34"/>
    <mergeCell ref="B35:D35"/>
    <mergeCell ref="B36:D36"/>
    <mergeCell ref="B37:D37"/>
    <mergeCell ref="B38:D38"/>
    <mergeCell ref="B39:D39"/>
    <mergeCell ref="B40:D40"/>
    <mergeCell ref="B41:D41"/>
    <mergeCell ref="B42:D42"/>
    <mergeCell ref="B55:D55"/>
    <mergeCell ref="B44:D44"/>
    <mergeCell ref="B45:D45"/>
    <mergeCell ref="B46:D46"/>
    <mergeCell ref="B47:D47"/>
    <mergeCell ref="B48:D48"/>
    <mergeCell ref="B49:D49"/>
    <mergeCell ref="B50:D50"/>
    <mergeCell ref="B51:D51"/>
    <mergeCell ref="B52:D52"/>
    <mergeCell ref="B53:D53"/>
    <mergeCell ref="B54:D54"/>
    <mergeCell ref="B69:D69"/>
    <mergeCell ref="B56:D56"/>
    <mergeCell ref="B57:D57"/>
    <mergeCell ref="B58:D58"/>
    <mergeCell ref="B59:D59"/>
    <mergeCell ref="B60:D60"/>
    <mergeCell ref="B61:D61"/>
    <mergeCell ref="B62:D62"/>
    <mergeCell ref="B63:D63"/>
    <mergeCell ref="B64:D64"/>
    <mergeCell ref="B65:D65"/>
    <mergeCell ref="B66:D66"/>
    <mergeCell ref="A87:F87"/>
    <mergeCell ref="B89:E89"/>
    <mergeCell ref="A90:F90"/>
    <mergeCell ref="B92:D92"/>
    <mergeCell ref="B70:D70"/>
    <mergeCell ref="B79:D79"/>
    <mergeCell ref="B80:D80"/>
    <mergeCell ref="B81:D81"/>
    <mergeCell ref="B85:E85"/>
    <mergeCell ref="A86:F86"/>
  </mergeCells>
  <dataValidations count="1">
    <dataValidation type="list" allowBlank="1" showInputMessage="1" showErrorMessage="1" sqref="B79:B81 B12:B20 B33:B70" xr:uid="{9A1B20A8-8445-4503-9E7B-384A49629313}">
      <formula1>Liste_Activités</formula1>
    </dataValidation>
  </dataValidations>
  <printOptions horizontalCentered="1"/>
  <pageMargins left="0" right="0" top="0" bottom="0" header="0" footer="0"/>
  <pageSetup paperSize="131" scale="62" orientation="portrait" horizontalDpi="1200" verticalDpi="1200" r:id="rId1"/>
  <headerFooter scaleWithDoc="0"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3434-A4B9-4906-9FA8-15CEF39C6B62}">
  <sheetPr>
    <pageSetUpPr fitToPage="1"/>
  </sheetPr>
  <dimension ref="A12:F94"/>
  <sheetViews>
    <sheetView view="pageBreakPreview" zoomScale="80" zoomScaleNormal="100" zoomScaleSheetLayoutView="80" workbookViewId="0">
      <selection activeCell="E73" sqref="E73"/>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174</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173</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5" t="s">
        <v>53</v>
      </c>
      <c r="C35" s="55"/>
      <c r="D35" s="55"/>
      <c r="E35" s="29"/>
      <c r="F35" s="22"/>
    </row>
    <row r="36" spans="1:6" ht="14.25" x14ac:dyDescent="0.2">
      <c r="A36" s="22"/>
      <c r="B36" s="55"/>
      <c r="C36" s="55"/>
      <c r="D36" s="55"/>
      <c r="E36" s="29"/>
      <c r="F36" s="22"/>
    </row>
    <row r="37" spans="1:6" ht="14.25" x14ac:dyDescent="0.2">
      <c r="A37" s="22"/>
      <c r="B37" s="55" t="s">
        <v>170</v>
      </c>
      <c r="C37" s="55"/>
      <c r="D37" s="55"/>
      <c r="E37" s="29"/>
      <c r="F37" s="22"/>
    </row>
    <row r="38" spans="1:6" ht="14.25" x14ac:dyDescent="0.2">
      <c r="A38" s="22"/>
      <c r="B38" s="58"/>
      <c r="C38" s="58"/>
      <c r="D38" s="58"/>
      <c r="E38" s="29"/>
      <c r="F38" s="22"/>
    </row>
    <row r="39" spans="1:6" ht="14.25" x14ac:dyDescent="0.2">
      <c r="A39" s="22"/>
      <c r="B39" s="55" t="s">
        <v>171</v>
      </c>
      <c r="C39" s="55"/>
      <c r="D39" s="55"/>
      <c r="E39" s="29"/>
      <c r="F39" s="22"/>
    </row>
    <row r="40" spans="1:6" ht="14.25" x14ac:dyDescent="0.2">
      <c r="A40" s="22"/>
      <c r="B40" s="58"/>
      <c r="C40" s="58"/>
      <c r="D40" s="58"/>
      <c r="E40" s="29"/>
      <c r="F40" s="22"/>
    </row>
    <row r="41" spans="1:6" ht="14.25" x14ac:dyDescent="0.2">
      <c r="A41" s="22"/>
      <c r="B41" s="58" t="s">
        <v>172</v>
      </c>
      <c r="C41" s="58"/>
      <c r="D41" s="58"/>
      <c r="E41" s="29"/>
      <c r="F41" s="22"/>
    </row>
    <row r="42" spans="1:6" ht="14.25" x14ac:dyDescent="0.2">
      <c r="A42" s="22"/>
      <c r="B42" s="58"/>
      <c r="C42" s="58"/>
      <c r="D42" s="58"/>
      <c r="E42" s="29"/>
      <c r="F42" s="22"/>
    </row>
    <row r="43" spans="1:6" ht="14.25" x14ac:dyDescent="0.2">
      <c r="A43" s="22"/>
      <c r="B43" s="58"/>
      <c r="C43" s="58"/>
      <c r="D43" s="58"/>
      <c r="E43" s="29"/>
      <c r="F43" s="22"/>
    </row>
    <row r="44" spans="1:6" ht="14.25" x14ac:dyDescent="0.2">
      <c r="A44" s="22"/>
      <c r="B44" s="58"/>
      <c r="C44" s="58"/>
      <c r="D44" s="58"/>
      <c r="E44" s="29"/>
      <c r="F44" s="22"/>
    </row>
    <row r="45" spans="1:6" ht="14.25" x14ac:dyDescent="0.2">
      <c r="A45" s="22"/>
      <c r="B45" s="58"/>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s="52" customFormat="1" ht="14.25" x14ac:dyDescent="0.2">
      <c r="A67" s="48"/>
      <c r="B67" s="49"/>
      <c r="C67" s="50" t="s">
        <v>104</v>
      </c>
      <c r="D67" s="50" t="s">
        <v>105</v>
      </c>
      <c r="E67" s="51"/>
      <c r="F67" s="48"/>
    </row>
    <row r="68" spans="1:6" s="52" customFormat="1" ht="14.25" x14ac:dyDescent="0.2">
      <c r="A68" s="48"/>
      <c r="B68" s="49"/>
      <c r="C68" s="53">
        <v>7.75</v>
      </c>
      <c r="D68" s="54">
        <v>285</v>
      </c>
      <c r="E68" s="51"/>
      <c r="F68" s="48"/>
    </row>
    <row r="69" spans="1:6" ht="14.25" x14ac:dyDescent="0.2">
      <c r="A69" s="22"/>
      <c r="B69" s="58"/>
      <c r="C69" s="58"/>
      <c r="D69" s="58"/>
      <c r="E69" s="29"/>
      <c r="F69" s="22"/>
    </row>
    <row r="70" spans="1:6" ht="13.5" customHeight="1" x14ac:dyDescent="0.2">
      <c r="A70" s="22"/>
      <c r="B70" s="58"/>
      <c r="C70" s="58"/>
      <c r="D70" s="58"/>
      <c r="E70" s="29"/>
      <c r="F70" s="22"/>
    </row>
    <row r="71" spans="1:6" ht="13.5" customHeight="1" x14ac:dyDescent="0.2">
      <c r="A71" s="22"/>
      <c r="B71" s="26" t="s">
        <v>19</v>
      </c>
      <c r="C71" s="27"/>
      <c r="D71" s="27"/>
      <c r="E71" s="30">
        <f>D68*C68</f>
        <v>2208.75</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2208.75</v>
      </c>
      <c r="F74" s="22"/>
    </row>
    <row r="75" spans="1:6" ht="13.5" customHeight="1" x14ac:dyDescent="0.2">
      <c r="A75" s="22"/>
      <c r="B75" s="27" t="s">
        <v>5</v>
      </c>
      <c r="C75" s="32">
        <v>0.05</v>
      </c>
      <c r="D75" s="27"/>
      <c r="E75" s="36">
        <f>ROUND(E74*C75,2)</f>
        <v>110.44</v>
      </c>
      <c r="F75" s="22"/>
    </row>
    <row r="76" spans="1:6" ht="13.5" customHeight="1" x14ac:dyDescent="0.2">
      <c r="A76" s="22"/>
      <c r="B76" s="27" t="s">
        <v>4</v>
      </c>
      <c r="C76" s="43">
        <v>9.9750000000000005E-2</v>
      </c>
      <c r="D76" s="27"/>
      <c r="E76" s="44">
        <f>ROUND(E74*C76,2)</f>
        <v>220.32</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2539.5100000000002</v>
      </c>
      <c r="F78" s="22"/>
    </row>
    <row r="79" spans="1:6" ht="15.75" thickTop="1" x14ac:dyDescent="0.2">
      <c r="A79" s="22"/>
      <c r="B79" s="60"/>
      <c r="C79" s="60"/>
      <c r="D79" s="60"/>
      <c r="E79" s="37"/>
      <c r="F79" s="22"/>
    </row>
    <row r="80" spans="1:6" ht="15" x14ac:dyDescent="0.2">
      <c r="A80" s="22"/>
      <c r="B80" s="65" t="s">
        <v>22</v>
      </c>
      <c r="C80" s="65"/>
      <c r="D80" s="65"/>
      <c r="E80" s="37">
        <v>0</v>
      </c>
      <c r="F80" s="22"/>
    </row>
    <row r="81" spans="1:6" ht="15" x14ac:dyDescent="0.2">
      <c r="A81" s="22"/>
      <c r="B81" s="60"/>
      <c r="C81" s="60"/>
      <c r="D81" s="60"/>
      <c r="E81" s="37"/>
      <c r="F81" s="22"/>
    </row>
    <row r="82" spans="1:6" ht="19.5" customHeight="1" x14ac:dyDescent="0.2">
      <c r="A82" s="22"/>
      <c r="B82" s="38" t="s">
        <v>21</v>
      </c>
      <c r="C82" s="39"/>
      <c r="D82" s="39"/>
      <c r="E82" s="40">
        <f>E78-E80</f>
        <v>2539.5100000000002</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63"/>
      <c r="C85" s="63"/>
      <c r="D85" s="63"/>
      <c r="E85" s="63"/>
      <c r="F85" s="22"/>
    </row>
    <row r="86" spans="1:6" ht="14.25" x14ac:dyDescent="0.2">
      <c r="A86" s="57" t="s">
        <v>44</v>
      </c>
      <c r="B86" s="57"/>
      <c r="C86" s="57"/>
      <c r="D86" s="57"/>
      <c r="E86" s="57"/>
      <c r="F86" s="57"/>
    </row>
    <row r="87" spans="1:6" ht="14.25" x14ac:dyDescent="0.2">
      <c r="A87" s="66" t="s">
        <v>45</v>
      </c>
      <c r="B87" s="66"/>
      <c r="C87" s="66"/>
      <c r="D87" s="66"/>
      <c r="E87" s="66"/>
      <c r="F87" s="66"/>
    </row>
    <row r="88" spans="1:6" x14ac:dyDescent="0.2">
      <c r="A88" s="22"/>
      <c r="B88" s="22"/>
      <c r="C88" s="22"/>
      <c r="D88" s="22"/>
      <c r="E88" s="22"/>
      <c r="F88" s="22"/>
    </row>
    <row r="89" spans="1:6" x14ac:dyDescent="0.2">
      <c r="A89" s="22"/>
      <c r="B89" s="64"/>
      <c r="C89" s="64"/>
      <c r="D89" s="64"/>
      <c r="E89" s="64"/>
      <c r="F89" s="22"/>
    </row>
    <row r="90" spans="1:6" ht="15" x14ac:dyDescent="0.2">
      <c r="A90" s="56" t="s">
        <v>7</v>
      </c>
      <c r="B90" s="56"/>
      <c r="C90" s="56"/>
      <c r="D90" s="56"/>
      <c r="E90" s="56"/>
      <c r="F90" s="56"/>
    </row>
    <row r="92" spans="1:6" ht="39.75" customHeight="1" x14ac:dyDescent="0.2">
      <c r="B92" s="61"/>
      <c r="C92" s="62"/>
      <c r="D92" s="62"/>
    </row>
    <row r="93" spans="1:6" ht="13.5" customHeight="1" x14ac:dyDescent="0.2"/>
    <row r="94" spans="1:6" x14ac:dyDescent="0.2">
      <c r="B94" s="17"/>
      <c r="C94" s="17"/>
      <c r="D94" s="17"/>
    </row>
  </sheetData>
  <mergeCells count="42">
    <mergeCell ref="A87:F87"/>
    <mergeCell ref="B89:E89"/>
    <mergeCell ref="A90:F90"/>
    <mergeCell ref="B92:D92"/>
    <mergeCell ref="B70:D70"/>
    <mergeCell ref="B79:D79"/>
    <mergeCell ref="B80:D80"/>
    <mergeCell ref="B81:D81"/>
    <mergeCell ref="B85:E85"/>
    <mergeCell ref="A86:F86"/>
    <mergeCell ref="B69:D69"/>
    <mergeCell ref="B56:D56"/>
    <mergeCell ref="B57:D57"/>
    <mergeCell ref="B58:D58"/>
    <mergeCell ref="B59:D59"/>
    <mergeCell ref="B60:D60"/>
    <mergeCell ref="B61:D61"/>
    <mergeCell ref="B62:D62"/>
    <mergeCell ref="B63:D63"/>
    <mergeCell ref="B64:D64"/>
    <mergeCell ref="B65:D65"/>
    <mergeCell ref="B66:D66"/>
    <mergeCell ref="B41:D41"/>
    <mergeCell ref="B42:D42"/>
    <mergeCell ref="B43:D43"/>
    <mergeCell ref="B55:D55"/>
    <mergeCell ref="B44:D44"/>
    <mergeCell ref="B45:D45"/>
    <mergeCell ref="B46:D46"/>
    <mergeCell ref="B47:D47"/>
    <mergeCell ref="B48:D48"/>
    <mergeCell ref="B49:D49"/>
    <mergeCell ref="B50:D50"/>
    <mergeCell ref="B51:D51"/>
    <mergeCell ref="B52:D52"/>
    <mergeCell ref="B53:D53"/>
    <mergeCell ref="B54:D54"/>
    <mergeCell ref="A30:F30"/>
    <mergeCell ref="B33:D33"/>
    <mergeCell ref="B34:D34"/>
    <mergeCell ref="B38:D38"/>
    <mergeCell ref="B40:D40"/>
  </mergeCells>
  <dataValidations count="1">
    <dataValidation type="list" allowBlank="1" showInputMessage="1" showErrorMessage="1" sqref="B79:B81 B12:B20 B33:B70" xr:uid="{B822B2DE-06DA-4EAC-883D-FF2D767B7CE4}">
      <formula1>Liste_Activités</formula1>
    </dataValidation>
  </dataValidations>
  <printOptions horizontalCentered="1"/>
  <pageMargins left="0" right="0" top="0" bottom="0" header="0" footer="0"/>
  <pageSetup paperSize="131" scale="62" orientation="portrait" horizontalDpi="1200" verticalDpi="1200" r:id="rId1"/>
  <headerFooter scaleWithDoc="0"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C209-1A1A-4247-9764-1597481D47D7}">
  <sheetPr>
    <pageSetUpPr fitToPage="1"/>
  </sheetPr>
  <dimension ref="A12:F94"/>
  <sheetViews>
    <sheetView view="pageBreakPreview" topLeftCell="A4" zoomScale="80" zoomScaleNormal="100" zoomScaleSheetLayoutView="80" workbookViewId="0">
      <selection activeCell="B40" sqref="B40:D40"/>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176</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175</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178</v>
      </c>
      <c r="C35" s="58"/>
      <c r="D35" s="58"/>
      <c r="E35" s="29"/>
      <c r="F35" s="22"/>
    </row>
    <row r="36" spans="1:6" ht="14.25" x14ac:dyDescent="0.2">
      <c r="A36" s="22"/>
      <c r="B36" s="55"/>
      <c r="C36" s="55"/>
      <c r="D36" s="55"/>
      <c r="E36" s="29"/>
      <c r="F36" s="22"/>
    </row>
    <row r="37" spans="1:6" ht="14.25" x14ac:dyDescent="0.2">
      <c r="A37" s="22"/>
      <c r="B37" s="55" t="s">
        <v>177</v>
      </c>
      <c r="C37" s="55"/>
      <c r="D37" s="55"/>
      <c r="E37" s="29"/>
      <c r="F37" s="22"/>
    </row>
    <row r="38" spans="1:6" ht="14.25" x14ac:dyDescent="0.2">
      <c r="A38" s="22"/>
      <c r="B38" s="58"/>
      <c r="C38" s="58"/>
      <c r="D38" s="58"/>
      <c r="E38" s="29"/>
      <c r="F38" s="22"/>
    </row>
    <row r="39" spans="1:6" ht="14.25" x14ac:dyDescent="0.2">
      <c r="A39" s="22"/>
      <c r="B39" s="55" t="s">
        <v>171</v>
      </c>
      <c r="C39" s="55"/>
      <c r="D39" s="55"/>
      <c r="E39" s="29"/>
      <c r="F39" s="22"/>
    </row>
    <row r="40" spans="1:6" ht="14.25" x14ac:dyDescent="0.2">
      <c r="A40" s="22"/>
      <c r="B40" s="58"/>
      <c r="C40" s="58"/>
      <c r="D40" s="58"/>
      <c r="E40" s="29"/>
      <c r="F40" s="22"/>
    </row>
    <row r="41" spans="1:6" ht="14.25" x14ac:dyDescent="0.2">
      <c r="A41" s="22"/>
      <c r="B41" s="58"/>
      <c r="C41" s="58"/>
      <c r="D41" s="58"/>
      <c r="E41" s="29"/>
      <c r="F41" s="22"/>
    </row>
    <row r="42" spans="1:6" ht="14.25" x14ac:dyDescent="0.2">
      <c r="A42" s="22"/>
      <c r="B42" s="58"/>
      <c r="C42" s="58"/>
      <c r="D42" s="58"/>
      <c r="E42" s="29"/>
      <c r="F42" s="22"/>
    </row>
    <row r="43" spans="1:6" ht="14.25" x14ac:dyDescent="0.2">
      <c r="A43" s="22"/>
      <c r="B43" s="58"/>
      <c r="C43" s="58"/>
      <c r="D43" s="58"/>
      <c r="E43" s="29"/>
      <c r="F43" s="22"/>
    </row>
    <row r="44" spans="1:6" ht="14.25" x14ac:dyDescent="0.2">
      <c r="A44" s="22"/>
      <c r="B44" s="58"/>
      <c r="C44" s="58"/>
      <c r="D44" s="58"/>
      <c r="E44" s="29"/>
      <c r="F44" s="22"/>
    </row>
    <row r="45" spans="1:6" ht="14.25" x14ac:dyDescent="0.2">
      <c r="A45" s="22"/>
      <c r="B45" s="58"/>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s="52" customFormat="1" ht="14.25" x14ac:dyDescent="0.2">
      <c r="A67" s="48"/>
      <c r="B67" s="49"/>
      <c r="C67" s="50" t="s">
        <v>104</v>
      </c>
      <c r="D67" s="50" t="s">
        <v>105</v>
      </c>
      <c r="E67" s="51"/>
      <c r="F67" s="48"/>
    </row>
    <row r="68" spans="1:6" s="52" customFormat="1" ht="14.25" x14ac:dyDescent="0.2">
      <c r="A68" s="48"/>
      <c r="B68" s="49"/>
      <c r="C68" s="53">
        <v>4.25</v>
      </c>
      <c r="D68" s="54">
        <v>285</v>
      </c>
      <c r="E68" s="51"/>
      <c r="F68" s="48"/>
    </row>
    <row r="69" spans="1:6" ht="14.25" x14ac:dyDescent="0.2">
      <c r="A69" s="22"/>
      <c r="B69" s="58"/>
      <c r="C69" s="58"/>
      <c r="D69" s="58"/>
      <c r="E69" s="29"/>
      <c r="F69" s="22"/>
    </row>
    <row r="70" spans="1:6" ht="13.5" customHeight="1" x14ac:dyDescent="0.2">
      <c r="A70" s="22"/>
      <c r="B70" s="58"/>
      <c r="C70" s="58"/>
      <c r="D70" s="58"/>
      <c r="E70" s="29"/>
      <c r="F70" s="22"/>
    </row>
    <row r="71" spans="1:6" ht="13.5" customHeight="1" x14ac:dyDescent="0.2">
      <c r="A71" s="22"/>
      <c r="B71" s="26" t="s">
        <v>19</v>
      </c>
      <c r="C71" s="27"/>
      <c r="D71" s="27"/>
      <c r="E71" s="30">
        <f>D68*C68</f>
        <v>1211.25</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1211.25</v>
      </c>
      <c r="F74" s="22"/>
    </row>
    <row r="75" spans="1:6" ht="13.5" customHeight="1" x14ac:dyDescent="0.2">
      <c r="A75" s="22"/>
      <c r="B75" s="27" t="s">
        <v>5</v>
      </c>
      <c r="C75" s="32">
        <v>0.05</v>
      </c>
      <c r="D75" s="27"/>
      <c r="E75" s="36">
        <f>ROUND(E74*C75,2)</f>
        <v>60.56</v>
      </c>
      <c r="F75" s="22"/>
    </row>
    <row r="76" spans="1:6" ht="13.5" customHeight="1" x14ac:dyDescent="0.2">
      <c r="A76" s="22"/>
      <c r="B76" s="27" t="s">
        <v>4</v>
      </c>
      <c r="C76" s="43">
        <v>9.9750000000000005E-2</v>
      </c>
      <c r="D76" s="27"/>
      <c r="E76" s="44">
        <f>ROUND(E74*C76,2)</f>
        <v>120.82</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1392.6299999999999</v>
      </c>
      <c r="F78" s="22"/>
    </row>
    <row r="79" spans="1:6" ht="15.75" thickTop="1" x14ac:dyDescent="0.2">
      <c r="A79" s="22"/>
      <c r="B79" s="60"/>
      <c r="C79" s="60"/>
      <c r="D79" s="60"/>
      <c r="E79" s="37"/>
      <c r="F79" s="22"/>
    </row>
    <row r="80" spans="1:6" ht="15" x14ac:dyDescent="0.2">
      <c r="A80" s="22"/>
      <c r="B80" s="65" t="s">
        <v>22</v>
      </c>
      <c r="C80" s="65"/>
      <c r="D80" s="65"/>
      <c r="E80" s="37">
        <v>0</v>
      </c>
      <c r="F80" s="22"/>
    </row>
    <row r="81" spans="1:6" ht="15" x14ac:dyDescent="0.2">
      <c r="A81" s="22"/>
      <c r="B81" s="60"/>
      <c r="C81" s="60"/>
      <c r="D81" s="60"/>
      <c r="E81" s="37"/>
      <c r="F81" s="22"/>
    </row>
    <row r="82" spans="1:6" ht="19.5" customHeight="1" x14ac:dyDescent="0.2">
      <c r="A82" s="22"/>
      <c r="B82" s="38" t="s">
        <v>21</v>
      </c>
      <c r="C82" s="39"/>
      <c r="D82" s="39"/>
      <c r="E82" s="40">
        <f>E78-E80</f>
        <v>1392.6299999999999</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63"/>
      <c r="C85" s="63"/>
      <c r="D85" s="63"/>
      <c r="E85" s="63"/>
      <c r="F85" s="22"/>
    </row>
    <row r="86" spans="1:6" ht="14.25" x14ac:dyDescent="0.2">
      <c r="A86" s="57" t="s">
        <v>44</v>
      </c>
      <c r="B86" s="57"/>
      <c r="C86" s="57"/>
      <c r="D86" s="57"/>
      <c r="E86" s="57"/>
      <c r="F86" s="57"/>
    </row>
    <row r="87" spans="1:6" ht="14.25" x14ac:dyDescent="0.2">
      <c r="A87" s="66" t="s">
        <v>45</v>
      </c>
      <c r="B87" s="66"/>
      <c r="C87" s="66"/>
      <c r="D87" s="66"/>
      <c r="E87" s="66"/>
      <c r="F87" s="66"/>
    </row>
    <row r="88" spans="1:6" x14ac:dyDescent="0.2">
      <c r="A88" s="22"/>
      <c r="B88" s="22"/>
      <c r="C88" s="22"/>
      <c r="D88" s="22"/>
      <c r="E88" s="22"/>
      <c r="F88" s="22"/>
    </row>
    <row r="89" spans="1:6" x14ac:dyDescent="0.2">
      <c r="A89" s="22"/>
      <c r="B89" s="64"/>
      <c r="C89" s="64"/>
      <c r="D89" s="64"/>
      <c r="E89" s="64"/>
      <c r="F89" s="22"/>
    </row>
    <row r="90" spans="1:6" ht="15" x14ac:dyDescent="0.2">
      <c r="A90" s="56" t="s">
        <v>7</v>
      </c>
      <c r="B90" s="56"/>
      <c r="C90" s="56"/>
      <c r="D90" s="56"/>
      <c r="E90" s="56"/>
      <c r="F90" s="56"/>
    </row>
    <row r="92" spans="1:6" ht="39.75" customHeight="1" x14ac:dyDescent="0.2">
      <c r="B92" s="61"/>
      <c r="C92" s="62"/>
      <c r="D92" s="62"/>
    </row>
    <row r="93" spans="1:6" ht="13.5" customHeight="1" x14ac:dyDescent="0.2"/>
    <row r="94" spans="1:6" x14ac:dyDescent="0.2">
      <c r="B94" s="17"/>
      <c r="C94" s="17"/>
      <c r="D94" s="17"/>
    </row>
  </sheetData>
  <mergeCells count="43">
    <mergeCell ref="B41:D41"/>
    <mergeCell ref="B35:D35"/>
    <mergeCell ref="A30:F30"/>
    <mergeCell ref="B33:D33"/>
    <mergeCell ref="B34:D34"/>
    <mergeCell ref="B38:D38"/>
    <mergeCell ref="B40:D40"/>
    <mergeCell ref="B53:D53"/>
    <mergeCell ref="B42:D42"/>
    <mergeCell ref="B43:D43"/>
    <mergeCell ref="B44:D44"/>
    <mergeCell ref="B45:D45"/>
    <mergeCell ref="B46:D46"/>
    <mergeCell ref="B47:D47"/>
    <mergeCell ref="B48:D48"/>
    <mergeCell ref="B49:D49"/>
    <mergeCell ref="B50:D50"/>
    <mergeCell ref="B51:D51"/>
    <mergeCell ref="B52:D52"/>
    <mergeCell ref="B65:D65"/>
    <mergeCell ref="B54:D54"/>
    <mergeCell ref="B55:D55"/>
    <mergeCell ref="B56:D56"/>
    <mergeCell ref="B57:D57"/>
    <mergeCell ref="B58:D58"/>
    <mergeCell ref="B59:D59"/>
    <mergeCell ref="B60:D60"/>
    <mergeCell ref="B61:D61"/>
    <mergeCell ref="B62:D62"/>
    <mergeCell ref="B63:D63"/>
    <mergeCell ref="B64:D64"/>
    <mergeCell ref="B92:D92"/>
    <mergeCell ref="B66:D66"/>
    <mergeCell ref="B69:D69"/>
    <mergeCell ref="B70:D70"/>
    <mergeCell ref="B79:D79"/>
    <mergeCell ref="B80:D80"/>
    <mergeCell ref="B81:D81"/>
    <mergeCell ref="B85:E85"/>
    <mergeCell ref="A86:F86"/>
    <mergeCell ref="A87:F87"/>
    <mergeCell ref="B89:E89"/>
    <mergeCell ref="A90:F90"/>
  </mergeCells>
  <dataValidations count="1">
    <dataValidation type="list" allowBlank="1" showInputMessage="1" showErrorMessage="1" sqref="B79:B81 B12:B20 B33:B70" xr:uid="{9C89822B-8CE8-4139-A3E2-26E512DDB7FA}">
      <formula1>Liste_Activités</formula1>
    </dataValidation>
  </dataValidations>
  <printOptions horizontalCentered="1"/>
  <pageMargins left="0" right="0" top="0" bottom="0" header="0" footer="0"/>
  <pageSetup paperSize="131" scale="62" orientation="portrait" horizontalDpi="1200" verticalDpi="1200" r:id="rId1"/>
  <headerFooter scaleWithDoc="0"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9EE39-B645-48A4-87D3-4D93C3AD0110}">
  <sheetPr>
    <pageSetUpPr fitToPage="1"/>
  </sheetPr>
  <dimension ref="A12:F94"/>
  <sheetViews>
    <sheetView view="pageBreakPreview" topLeftCell="A7" zoomScale="80" zoomScaleNormal="100" zoomScaleSheetLayoutView="80" workbookViewId="0">
      <selection activeCell="B35" sqref="B35:D45"/>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179</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180</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181</v>
      </c>
      <c r="C35" s="58"/>
      <c r="D35" s="58"/>
      <c r="E35" s="29"/>
      <c r="F35" s="22"/>
    </row>
    <row r="36" spans="1:6" ht="14.25" x14ac:dyDescent="0.2">
      <c r="A36" s="22"/>
      <c r="B36" s="55"/>
      <c r="C36" s="55"/>
      <c r="D36" s="55"/>
      <c r="E36" s="29"/>
      <c r="F36" s="22"/>
    </row>
    <row r="37" spans="1:6" ht="14.25" x14ac:dyDescent="0.2">
      <c r="A37" s="22"/>
      <c r="B37" s="55" t="s">
        <v>182</v>
      </c>
      <c r="C37" s="55"/>
      <c r="D37" s="55"/>
      <c r="E37" s="29"/>
      <c r="F37" s="22"/>
    </row>
    <row r="38" spans="1:6" ht="14.25" x14ac:dyDescent="0.2">
      <c r="A38" s="22"/>
      <c r="B38" s="58"/>
      <c r="C38" s="58"/>
      <c r="D38" s="58"/>
      <c r="E38" s="29"/>
      <c r="F38" s="22"/>
    </row>
    <row r="39" spans="1:6" ht="14.25" x14ac:dyDescent="0.2">
      <c r="A39" s="22"/>
      <c r="B39" s="55" t="s">
        <v>183</v>
      </c>
      <c r="C39" s="55"/>
      <c r="D39" s="55"/>
      <c r="E39" s="29"/>
      <c r="F39" s="22"/>
    </row>
    <row r="40" spans="1:6" ht="14.25" x14ac:dyDescent="0.2">
      <c r="A40" s="22"/>
      <c r="B40" s="58"/>
      <c r="C40" s="58"/>
      <c r="D40" s="58"/>
      <c r="E40" s="29"/>
      <c r="F40" s="22"/>
    </row>
    <row r="41" spans="1:6" ht="14.25" x14ac:dyDescent="0.2">
      <c r="A41" s="22"/>
      <c r="B41" s="58" t="s">
        <v>184</v>
      </c>
      <c r="C41" s="58"/>
      <c r="D41" s="58"/>
      <c r="E41" s="29"/>
      <c r="F41" s="22"/>
    </row>
    <row r="42" spans="1:6" ht="14.25" x14ac:dyDescent="0.2">
      <c r="A42" s="22"/>
      <c r="B42" s="58"/>
      <c r="C42" s="58"/>
      <c r="D42" s="58"/>
      <c r="E42" s="29"/>
      <c r="F42" s="22"/>
    </row>
    <row r="43" spans="1:6" ht="14.25" x14ac:dyDescent="0.2">
      <c r="A43" s="22"/>
      <c r="B43" s="58" t="s">
        <v>185</v>
      </c>
      <c r="C43" s="58"/>
      <c r="D43" s="58"/>
      <c r="E43" s="29"/>
      <c r="F43" s="22"/>
    </row>
    <row r="44" spans="1:6" ht="14.25" x14ac:dyDescent="0.2">
      <c r="A44" s="22"/>
      <c r="B44" s="58"/>
      <c r="C44" s="58"/>
      <c r="D44" s="58"/>
      <c r="E44" s="29"/>
      <c r="F44" s="22"/>
    </row>
    <row r="45" spans="1:6" ht="14.25" x14ac:dyDescent="0.2">
      <c r="A45" s="22"/>
      <c r="B45" s="58" t="s">
        <v>186</v>
      </c>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s="52" customFormat="1" ht="14.25" x14ac:dyDescent="0.2">
      <c r="A67" s="48"/>
      <c r="B67" s="49"/>
      <c r="C67" s="50" t="s">
        <v>104</v>
      </c>
      <c r="D67" s="50" t="s">
        <v>105</v>
      </c>
      <c r="E67" s="51"/>
      <c r="F67" s="48"/>
    </row>
    <row r="68" spans="1:6" s="52" customFormat="1" ht="14.25" x14ac:dyDescent="0.2">
      <c r="A68" s="48"/>
      <c r="B68" s="49"/>
      <c r="C68" s="53">
        <v>6</v>
      </c>
      <c r="D68" s="54">
        <v>295</v>
      </c>
      <c r="E68" s="51"/>
      <c r="F68" s="48"/>
    </row>
    <row r="69" spans="1:6" ht="14.25" x14ac:dyDescent="0.2">
      <c r="A69" s="22"/>
      <c r="B69" s="58"/>
      <c r="C69" s="58"/>
      <c r="D69" s="58"/>
      <c r="E69" s="29"/>
      <c r="F69" s="22"/>
    </row>
    <row r="70" spans="1:6" ht="13.5" customHeight="1" x14ac:dyDescent="0.2">
      <c r="A70" s="22"/>
      <c r="B70" s="58"/>
      <c r="C70" s="58"/>
      <c r="D70" s="58"/>
      <c r="E70" s="29"/>
      <c r="F70" s="22"/>
    </row>
    <row r="71" spans="1:6" ht="13.5" customHeight="1" x14ac:dyDescent="0.2">
      <c r="A71" s="22"/>
      <c r="B71" s="26" t="s">
        <v>19</v>
      </c>
      <c r="C71" s="27"/>
      <c r="D71" s="27"/>
      <c r="E71" s="30">
        <f>D68*C68</f>
        <v>1770</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1770</v>
      </c>
      <c r="F74" s="22"/>
    </row>
    <row r="75" spans="1:6" ht="13.5" customHeight="1" x14ac:dyDescent="0.2">
      <c r="A75" s="22"/>
      <c r="B75" s="27" t="s">
        <v>5</v>
      </c>
      <c r="C75" s="32">
        <v>0.05</v>
      </c>
      <c r="D75" s="27"/>
      <c r="E75" s="36">
        <f>ROUND(E74*C75,2)</f>
        <v>88.5</v>
      </c>
      <c r="F75" s="22"/>
    </row>
    <row r="76" spans="1:6" ht="13.5" customHeight="1" x14ac:dyDescent="0.2">
      <c r="A76" s="22"/>
      <c r="B76" s="27" t="s">
        <v>4</v>
      </c>
      <c r="C76" s="43">
        <v>9.9750000000000005E-2</v>
      </c>
      <c r="D76" s="27"/>
      <c r="E76" s="44">
        <f>ROUND(E74*C76,2)</f>
        <v>176.56</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2035.06</v>
      </c>
      <c r="F78" s="22"/>
    </row>
    <row r="79" spans="1:6" ht="15.75" thickTop="1" x14ac:dyDescent="0.2">
      <c r="A79" s="22"/>
      <c r="B79" s="60"/>
      <c r="C79" s="60"/>
      <c r="D79" s="60"/>
      <c r="E79" s="37"/>
      <c r="F79" s="22"/>
    </row>
    <row r="80" spans="1:6" ht="15" x14ac:dyDescent="0.2">
      <c r="A80" s="22"/>
      <c r="B80" s="65" t="s">
        <v>22</v>
      </c>
      <c r="C80" s="65"/>
      <c r="D80" s="65"/>
      <c r="E80" s="37">
        <v>0</v>
      </c>
      <c r="F80" s="22"/>
    </row>
    <row r="81" spans="1:6" ht="15" x14ac:dyDescent="0.2">
      <c r="A81" s="22"/>
      <c r="B81" s="60"/>
      <c r="C81" s="60"/>
      <c r="D81" s="60"/>
      <c r="E81" s="37"/>
      <c r="F81" s="22"/>
    </row>
    <row r="82" spans="1:6" ht="19.5" customHeight="1" x14ac:dyDescent="0.2">
      <c r="A82" s="22"/>
      <c r="B82" s="38" t="s">
        <v>21</v>
      </c>
      <c r="C82" s="39"/>
      <c r="D82" s="39"/>
      <c r="E82" s="40">
        <f>E78-E80</f>
        <v>2035.06</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63"/>
      <c r="C85" s="63"/>
      <c r="D85" s="63"/>
      <c r="E85" s="63"/>
      <c r="F85" s="22"/>
    </row>
    <row r="86" spans="1:6" ht="14.25" x14ac:dyDescent="0.2">
      <c r="A86" s="57" t="s">
        <v>44</v>
      </c>
      <c r="B86" s="57"/>
      <c r="C86" s="57"/>
      <c r="D86" s="57"/>
      <c r="E86" s="57"/>
      <c r="F86" s="57"/>
    </row>
    <row r="87" spans="1:6" ht="14.25" x14ac:dyDescent="0.2">
      <c r="A87" s="66" t="s">
        <v>45</v>
      </c>
      <c r="B87" s="66"/>
      <c r="C87" s="66"/>
      <c r="D87" s="66"/>
      <c r="E87" s="66"/>
      <c r="F87" s="66"/>
    </row>
    <row r="88" spans="1:6" x14ac:dyDescent="0.2">
      <c r="A88" s="22"/>
      <c r="B88" s="22"/>
      <c r="C88" s="22"/>
      <c r="D88" s="22"/>
      <c r="E88" s="22"/>
      <c r="F88" s="22"/>
    </row>
    <row r="89" spans="1:6" x14ac:dyDescent="0.2">
      <c r="A89" s="22"/>
      <c r="B89" s="64"/>
      <c r="C89" s="64"/>
      <c r="D89" s="64"/>
      <c r="E89" s="64"/>
      <c r="F89" s="22"/>
    </row>
    <row r="90" spans="1:6" ht="15" x14ac:dyDescent="0.2">
      <c r="A90" s="56" t="s">
        <v>7</v>
      </c>
      <c r="B90" s="56"/>
      <c r="C90" s="56"/>
      <c r="D90" s="56"/>
      <c r="E90" s="56"/>
      <c r="F90" s="56"/>
    </row>
    <row r="92" spans="1:6" ht="39.75" customHeight="1" x14ac:dyDescent="0.2">
      <c r="B92" s="61"/>
      <c r="C92" s="62"/>
      <c r="D92" s="62"/>
    </row>
    <row r="93" spans="1:6" ht="13.5" customHeight="1" x14ac:dyDescent="0.2"/>
    <row r="94" spans="1:6" x14ac:dyDescent="0.2">
      <c r="B94" s="17"/>
      <c r="C94" s="17"/>
      <c r="D94" s="17"/>
    </row>
  </sheetData>
  <mergeCells count="43">
    <mergeCell ref="B92:D92"/>
    <mergeCell ref="B81:D81"/>
    <mergeCell ref="B85:E85"/>
    <mergeCell ref="A86:F86"/>
    <mergeCell ref="A87:F87"/>
    <mergeCell ref="B89:E89"/>
    <mergeCell ref="A90:F90"/>
    <mergeCell ref="B80:D80"/>
    <mergeCell ref="B59:D59"/>
    <mergeCell ref="B60:D60"/>
    <mergeCell ref="B61:D61"/>
    <mergeCell ref="B62:D62"/>
    <mergeCell ref="B63:D63"/>
    <mergeCell ref="B64:D64"/>
    <mergeCell ref="B65:D65"/>
    <mergeCell ref="B66:D66"/>
    <mergeCell ref="B69:D69"/>
    <mergeCell ref="B70:D70"/>
    <mergeCell ref="B79:D79"/>
    <mergeCell ref="B58:D58"/>
    <mergeCell ref="B47:D47"/>
    <mergeCell ref="B48:D48"/>
    <mergeCell ref="B49:D49"/>
    <mergeCell ref="B50:D50"/>
    <mergeCell ref="B51:D51"/>
    <mergeCell ref="B52:D52"/>
    <mergeCell ref="B53:D53"/>
    <mergeCell ref="B54:D54"/>
    <mergeCell ref="B55:D55"/>
    <mergeCell ref="B56:D56"/>
    <mergeCell ref="B57:D57"/>
    <mergeCell ref="B46:D46"/>
    <mergeCell ref="A30:F30"/>
    <mergeCell ref="B33:D33"/>
    <mergeCell ref="B34:D34"/>
    <mergeCell ref="B35:D35"/>
    <mergeCell ref="B38:D38"/>
    <mergeCell ref="B40:D40"/>
    <mergeCell ref="B41:D41"/>
    <mergeCell ref="B42:D42"/>
    <mergeCell ref="B43:D43"/>
    <mergeCell ref="B44:D44"/>
    <mergeCell ref="B45:D45"/>
  </mergeCells>
  <dataValidations count="1">
    <dataValidation type="list" allowBlank="1" showInputMessage="1" showErrorMessage="1" sqref="B79:B81 B12:B20 B33:B70" xr:uid="{54C4BBD8-29CB-49B9-AAD4-BD7FAB543C45}">
      <formula1>Liste_Activités</formula1>
    </dataValidation>
  </dataValidations>
  <printOptions horizontalCentered="1"/>
  <pageMargins left="0" right="0" top="0" bottom="0" header="0" footer="0"/>
  <pageSetup paperSize="131" scale="62" orientation="portrait" horizontalDpi="1200" verticalDpi="1200" r:id="rId1"/>
  <headerFooter scaleWithDoc="0"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52E2-FCCE-4ADE-A842-CA65F7D2585F}">
  <sheetPr>
    <pageSetUpPr fitToPage="1"/>
  </sheetPr>
  <dimension ref="A12:F94"/>
  <sheetViews>
    <sheetView view="pageBreakPreview" topLeftCell="A34" zoomScale="80" zoomScaleNormal="100" zoomScaleSheetLayoutView="80" workbookViewId="0">
      <selection activeCell="B49" sqref="B49:D4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187</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188</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189</v>
      </c>
      <c r="C35" s="58"/>
      <c r="D35" s="58"/>
      <c r="E35" s="29"/>
      <c r="F35" s="22"/>
    </row>
    <row r="36" spans="1:6" ht="14.25" x14ac:dyDescent="0.2">
      <c r="A36" s="22"/>
      <c r="B36" s="55"/>
      <c r="C36" s="55"/>
      <c r="D36" s="55"/>
      <c r="E36" s="29"/>
      <c r="F36" s="22"/>
    </row>
    <row r="37" spans="1:6" ht="14.25" x14ac:dyDescent="0.2">
      <c r="A37" s="22"/>
      <c r="B37" s="55"/>
      <c r="C37" s="55"/>
      <c r="D37" s="55"/>
      <c r="E37" s="29"/>
      <c r="F37" s="22"/>
    </row>
    <row r="38" spans="1:6" ht="14.25" x14ac:dyDescent="0.2">
      <c r="A38" s="22"/>
      <c r="B38" s="58"/>
      <c r="C38" s="58"/>
      <c r="D38" s="58"/>
      <c r="E38" s="29"/>
      <c r="F38" s="22"/>
    </row>
    <row r="39" spans="1:6" ht="14.25" x14ac:dyDescent="0.2">
      <c r="A39" s="22"/>
      <c r="B39" s="55"/>
      <c r="C39" s="55"/>
      <c r="D39" s="55"/>
      <c r="E39" s="29"/>
      <c r="F39" s="22"/>
    </row>
    <row r="40" spans="1:6" ht="14.25" x14ac:dyDescent="0.2">
      <c r="A40" s="22"/>
      <c r="B40" s="58"/>
      <c r="C40" s="58"/>
      <c r="D40" s="58"/>
      <c r="E40" s="29"/>
      <c r="F40" s="22"/>
    </row>
    <row r="41" spans="1:6" ht="14.25" x14ac:dyDescent="0.2">
      <c r="A41" s="22"/>
      <c r="B41" s="58"/>
      <c r="C41" s="58"/>
      <c r="D41" s="58"/>
      <c r="E41" s="29"/>
      <c r="F41" s="22"/>
    </row>
    <row r="42" spans="1:6" ht="14.25" x14ac:dyDescent="0.2">
      <c r="A42" s="22"/>
      <c r="B42" s="58"/>
      <c r="C42" s="58"/>
      <c r="D42" s="58"/>
      <c r="E42" s="29"/>
      <c r="F42" s="22"/>
    </row>
    <row r="43" spans="1:6" ht="14.25" x14ac:dyDescent="0.2">
      <c r="A43" s="22"/>
      <c r="B43" s="58"/>
      <c r="C43" s="58"/>
      <c r="D43" s="58"/>
      <c r="E43" s="29"/>
      <c r="F43" s="22"/>
    </row>
    <row r="44" spans="1:6" ht="14.25" x14ac:dyDescent="0.2">
      <c r="A44" s="22"/>
      <c r="B44" s="58"/>
      <c r="C44" s="58"/>
      <c r="D44" s="58"/>
      <c r="E44" s="29"/>
      <c r="F44" s="22"/>
    </row>
    <row r="45" spans="1:6" ht="14.25" x14ac:dyDescent="0.2">
      <c r="A45" s="22"/>
      <c r="B45" s="58"/>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s="52" customFormat="1" ht="14.25" x14ac:dyDescent="0.2">
      <c r="A67" s="48"/>
      <c r="B67" s="49"/>
      <c r="C67" s="50" t="s">
        <v>104</v>
      </c>
      <c r="D67" s="50" t="s">
        <v>105</v>
      </c>
      <c r="E67" s="51"/>
      <c r="F67" s="48"/>
    </row>
    <row r="68" spans="1:6" s="52" customFormat="1" ht="14.25" x14ac:dyDescent="0.2">
      <c r="A68" s="48"/>
      <c r="B68" s="49"/>
      <c r="C68" s="53">
        <v>4</v>
      </c>
      <c r="D68" s="54">
        <v>295</v>
      </c>
      <c r="E68" s="51"/>
      <c r="F68" s="48"/>
    </row>
    <row r="69" spans="1:6" ht="14.25" x14ac:dyDescent="0.2">
      <c r="A69" s="22"/>
      <c r="B69" s="58"/>
      <c r="C69" s="58"/>
      <c r="D69" s="58"/>
      <c r="E69" s="29"/>
      <c r="F69" s="22"/>
    </row>
    <row r="70" spans="1:6" ht="13.5" customHeight="1" x14ac:dyDescent="0.2">
      <c r="A70" s="22"/>
      <c r="B70" s="58"/>
      <c r="C70" s="58"/>
      <c r="D70" s="58"/>
      <c r="E70" s="29"/>
      <c r="F70" s="22"/>
    </row>
    <row r="71" spans="1:6" ht="13.5" customHeight="1" x14ac:dyDescent="0.2">
      <c r="A71" s="22"/>
      <c r="B71" s="26" t="s">
        <v>19</v>
      </c>
      <c r="C71" s="27"/>
      <c r="D71" s="27"/>
      <c r="E71" s="30">
        <f>D68*C68</f>
        <v>1180</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1180</v>
      </c>
      <c r="F74" s="22"/>
    </row>
    <row r="75" spans="1:6" ht="13.5" customHeight="1" x14ac:dyDescent="0.2">
      <c r="A75" s="22"/>
      <c r="B75" s="27" t="s">
        <v>5</v>
      </c>
      <c r="C75" s="32">
        <v>0.05</v>
      </c>
      <c r="D75" s="27"/>
      <c r="E75" s="36">
        <f>ROUND(E74*C75,2)</f>
        <v>59</v>
      </c>
      <c r="F75" s="22"/>
    </row>
    <row r="76" spans="1:6" ht="13.5" customHeight="1" x14ac:dyDescent="0.2">
      <c r="A76" s="22"/>
      <c r="B76" s="27" t="s">
        <v>4</v>
      </c>
      <c r="C76" s="43">
        <v>9.9750000000000005E-2</v>
      </c>
      <c r="D76" s="27"/>
      <c r="E76" s="44">
        <f>ROUND(E74*C76,2)</f>
        <v>117.71</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1356.71</v>
      </c>
      <c r="F78" s="22"/>
    </row>
    <row r="79" spans="1:6" ht="15.75" thickTop="1" x14ac:dyDescent="0.2">
      <c r="A79" s="22"/>
      <c r="B79" s="60"/>
      <c r="C79" s="60"/>
      <c r="D79" s="60"/>
      <c r="E79" s="37"/>
      <c r="F79" s="22"/>
    </row>
    <row r="80" spans="1:6" ht="15" x14ac:dyDescent="0.2">
      <c r="A80" s="22"/>
      <c r="B80" s="65" t="s">
        <v>22</v>
      </c>
      <c r="C80" s="65"/>
      <c r="D80" s="65"/>
      <c r="E80" s="37">
        <v>0</v>
      </c>
      <c r="F80" s="22"/>
    </row>
    <row r="81" spans="1:6" ht="15" x14ac:dyDescent="0.2">
      <c r="A81" s="22"/>
      <c r="B81" s="60"/>
      <c r="C81" s="60"/>
      <c r="D81" s="60"/>
      <c r="E81" s="37"/>
      <c r="F81" s="22"/>
    </row>
    <row r="82" spans="1:6" ht="19.5" customHeight="1" x14ac:dyDescent="0.2">
      <c r="A82" s="22"/>
      <c r="B82" s="38" t="s">
        <v>21</v>
      </c>
      <c r="C82" s="39"/>
      <c r="D82" s="39"/>
      <c r="E82" s="40">
        <f>E78-E80</f>
        <v>1356.71</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63"/>
      <c r="C85" s="63"/>
      <c r="D85" s="63"/>
      <c r="E85" s="63"/>
      <c r="F85" s="22"/>
    </row>
    <row r="86" spans="1:6" ht="14.25" x14ac:dyDescent="0.2">
      <c r="A86" s="57" t="s">
        <v>44</v>
      </c>
      <c r="B86" s="57"/>
      <c r="C86" s="57"/>
      <c r="D86" s="57"/>
      <c r="E86" s="57"/>
      <c r="F86" s="57"/>
    </row>
    <row r="87" spans="1:6" ht="14.25" x14ac:dyDescent="0.2">
      <c r="A87" s="66" t="s">
        <v>45</v>
      </c>
      <c r="B87" s="66"/>
      <c r="C87" s="66"/>
      <c r="D87" s="66"/>
      <c r="E87" s="66"/>
      <c r="F87" s="66"/>
    </row>
    <row r="88" spans="1:6" x14ac:dyDescent="0.2">
      <c r="A88" s="22"/>
      <c r="B88" s="22"/>
      <c r="C88" s="22"/>
      <c r="D88" s="22"/>
      <c r="E88" s="22"/>
      <c r="F88" s="22"/>
    </row>
    <row r="89" spans="1:6" x14ac:dyDescent="0.2">
      <c r="A89" s="22"/>
      <c r="B89" s="64"/>
      <c r="C89" s="64"/>
      <c r="D89" s="64"/>
      <c r="E89" s="64"/>
      <c r="F89" s="22"/>
    </row>
    <row r="90" spans="1:6" ht="15" x14ac:dyDescent="0.2">
      <c r="A90" s="56" t="s">
        <v>7</v>
      </c>
      <c r="B90" s="56"/>
      <c r="C90" s="56"/>
      <c r="D90" s="56"/>
      <c r="E90" s="56"/>
      <c r="F90" s="56"/>
    </row>
    <row r="92" spans="1:6" ht="39.75" customHeight="1" x14ac:dyDescent="0.2">
      <c r="B92" s="61"/>
      <c r="C92" s="62"/>
      <c r="D92" s="62"/>
    </row>
    <row r="93" spans="1:6" ht="13.5" customHeight="1" x14ac:dyDescent="0.2"/>
    <row r="94" spans="1:6" x14ac:dyDescent="0.2">
      <c r="B94" s="17"/>
      <c r="C94" s="17"/>
      <c r="D94" s="17"/>
    </row>
  </sheetData>
  <mergeCells count="43">
    <mergeCell ref="B46:D46"/>
    <mergeCell ref="A30:F30"/>
    <mergeCell ref="B33:D33"/>
    <mergeCell ref="B34:D34"/>
    <mergeCell ref="B35:D35"/>
    <mergeCell ref="B38:D38"/>
    <mergeCell ref="B40:D40"/>
    <mergeCell ref="B41:D41"/>
    <mergeCell ref="B42:D42"/>
    <mergeCell ref="B43:D43"/>
    <mergeCell ref="B44:D44"/>
    <mergeCell ref="B45:D45"/>
    <mergeCell ref="B58:D58"/>
    <mergeCell ref="B47:D47"/>
    <mergeCell ref="B48:D48"/>
    <mergeCell ref="B49:D49"/>
    <mergeCell ref="B50:D50"/>
    <mergeCell ref="B51:D51"/>
    <mergeCell ref="B52:D52"/>
    <mergeCell ref="B53:D53"/>
    <mergeCell ref="B54:D54"/>
    <mergeCell ref="B55:D55"/>
    <mergeCell ref="B56:D56"/>
    <mergeCell ref="B57:D57"/>
    <mergeCell ref="B80:D80"/>
    <mergeCell ref="B59:D59"/>
    <mergeCell ref="B60:D60"/>
    <mergeCell ref="B61:D61"/>
    <mergeCell ref="B62:D62"/>
    <mergeCell ref="B63:D63"/>
    <mergeCell ref="B64:D64"/>
    <mergeCell ref="B65:D65"/>
    <mergeCell ref="B66:D66"/>
    <mergeCell ref="B69:D69"/>
    <mergeCell ref="B70:D70"/>
    <mergeCell ref="B79:D79"/>
    <mergeCell ref="B92:D92"/>
    <mergeCell ref="B81:D81"/>
    <mergeCell ref="B85:E85"/>
    <mergeCell ref="A86:F86"/>
    <mergeCell ref="A87:F87"/>
    <mergeCell ref="B89:E89"/>
    <mergeCell ref="A90:F90"/>
  </mergeCells>
  <dataValidations count="1">
    <dataValidation type="list" allowBlank="1" showInputMessage="1" showErrorMessage="1" sqref="B79:B81 B12:B20 B33:B70" xr:uid="{74408675-9A30-43BF-AE48-A6E2165C8245}">
      <formula1>Liste_Activités</formula1>
    </dataValidation>
  </dataValidations>
  <printOptions horizontalCentered="1"/>
  <pageMargins left="0" right="0" top="0" bottom="0" header="0" footer="0"/>
  <pageSetup paperSize="131" scale="62" orientation="portrait" horizontalDpi="1200" verticalDpi="1200" r:id="rId1"/>
  <headerFooter scaleWithDoc="0"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17A92-DF99-4228-986F-B568877E32E5}">
  <sheetPr>
    <pageSetUpPr fitToPage="1"/>
  </sheetPr>
  <dimension ref="A12:F94"/>
  <sheetViews>
    <sheetView view="pageBreakPreview" topLeftCell="A10" zoomScale="80" zoomScaleNormal="100" zoomScaleSheetLayoutView="80" workbookViewId="0">
      <selection activeCell="B69" sqref="B69:D6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190</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191</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181</v>
      </c>
      <c r="C35" s="58"/>
      <c r="D35" s="58"/>
      <c r="E35" s="29"/>
      <c r="F35" s="22"/>
    </row>
    <row r="36" spans="1:6" ht="14.25" x14ac:dyDescent="0.2">
      <c r="A36" s="22"/>
      <c r="B36" s="55"/>
      <c r="C36" s="55"/>
      <c r="D36" s="55"/>
      <c r="E36" s="29"/>
      <c r="F36" s="22"/>
    </row>
    <row r="37" spans="1:6" ht="14.25" x14ac:dyDescent="0.2">
      <c r="A37" s="22"/>
      <c r="B37" s="55" t="s">
        <v>182</v>
      </c>
      <c r="C37" s="55"/>
      <c r="D37" s="55"/>
      <c r="E37" s="29"/>
      <c r="F37" s="22"/>
    </row>
    <row r="38" spans="1:6" ht="14.25" x14ac:dyDescent="0.2">
      <c r="A38" s="22"/>
      <c r="B38" s="58"/>
      <c r="C38" s="58"/>
      <c r="D38" s="58"/>
      <c r="E38" s="29"/>
      <c r="F38" s="22"/>
    </row>
    <row r="39" spans="1:6" ht="14.25" x14ac:dyDescent="0.2">
      <c r="A39" s="22"/>
      <c r="B39" s="55" t="s">
        <v>183</v>
      </c>
      <c r="C39" s="55"/>
      <c r="D39" s="55"/>
      <c r="E39" s="29"/>
      <c r="F39" s="22"/>
    </row>
    <row r="40" spans="1:6" ht="14.25" x14ac:dyDescent="0.2">
      <c r="A40" s="22"/>
      <c r="B40" s="58"/>
      <c r="C40" s="58"/>
      <c r="D40" s="58"/>
      <c r="E40" s="29"/>
      <c r="F40" s="22"/>
    </row>
    <row r="41" spans="1:6" ht="14.25" x14ac:dyDescent="0.2">
      <c r="A41" s="22"/>
      <c r="B41" s="58" t="s">
        <v>192</v>
      </c>
      <c r="C41" s="58"/>
      <c r="D41" s="58"/>
      <c r="E41" s="29"/>
      <c r="F41" s="22"/>
    </row>
    <row r="42" spans="1:6" ht="14.25" x14ac:dyDescent="0.2">
      <c r="A42" s="22"/>
      <c r="B42" s="58"/>
      <c r="C42" s="58"/>
      <c r="D42" s="58"/>
      <c r="E42" s="29"/>
      <c r="F42" s="22"/>
    </row>
    <row r="43" spans="1:6" ht="14.25" x14ac:dyDescent="0.2">
      <c r="A43" s="22"/>
      <c r="B43" s="58" t="s">
        <v>185</v>
      </c>
      <c r="C43" s="58"/>
      <c r="D43" s="58"/>
      <c r="E43" s="29"/>
      <c r="F43" s="22"/>
    </row>
    <row r="44" spans="1:6" ht="14.25" x14ac:dyDescent="0.2">
      <c r="A44" s="22"/>
      <c r="B44" s="58"/>
      <c r="C44" s="58"/>
      <c r="D44" s="58"/>
      <c r="E44" s="29"/>
      <c r="F44" s="22"/>
    </row>
    <row r="45" spans="1:6" ht="14.25" x14ac:dyDescent="0.2">
      <c r="A45" s="22"/>
      <c r="B45" s="58" t="s">
        <v>186</v>
      </c>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s="52" customFormat="1" ht="14.25" x14ac:dyDescent="0.2">
      <c r="A67" s="48"/>
      <c r="B67" s="49"/>
      <c r="C67" s="50" t="s">
        <v>104</v>
      </c>
      <c r="D67" s="50" t="s">
        <v>105</v>
      </c>
      <c r="E67" s="51"/>
      <c r="F67" s="48"/>
    </row>
    <row r="68" spans="1:6" s="52" customFormat="1" ht="14.25" x14ac:dyDescent="0.2">
      <c r="A68" s="48"/>
      <c r="B68" s="49"/>
      <c r="C68" s="53">
        <v>8.25</v>
      </c>
      <c r="D68" s="54">
        <v>325</v>
      </c>
      <c r="E68" s="51"/>
      <c r="F68" s="48"/>
    </row>
    <row r="69" spans="1:6" ht="14.25" x14ac:dyDescent="0.2">
      <c r="A69" s="22"/>
      <c r="B69" s="58"/>
      <c r="C69" s="58"/>
      <c r="D69" s="58"/>
      <c r="E69" s="29"/>
      <c r="F69" s="22"/>
    </row>
    <row r="70" spans="1:6" ht="13.5" customHeight="1" x14ac:dyDescent="0.2">
      <c r="A70" s="22"/>
      <c r="B70" s="58"/>
      <c r="C70" s="58"/>
      <c r="D70" s="58"/>
      <c r="E70" s="29"/>
      <c r="F70" s="22"/>
    </row>
    <row r="71" spans="1:6" ht="13.5" customHeight="1" x14ac:dyDescent="0.2">
      <c r="A71" s="22"/>
      <c r="B71" s="26" t="s">
        <v>19</v>
      </c>
      <c r="C71" s="27"/>
      <c r="D71" s="27"/>
      <c r="E71" s="30">
        <f>D68*C68</f>
        <v>2681.25</v>
      </c>
      <c r="F71" s="22"/>
    </row>
    <row r="72" spans="1:6" ht="13.5" customHeight="1" x14ac:dyDescent="0.2">
      <c r="A72" s="22"/>
      <c r="B72" s="35" t="s">
        <v>90</v>
      </c>
      <c r="C72" s="27"/>
      <c r="D72" s="27"/>
      <c r="E72" s="31">
        <v>50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2731.25</v>
      </c>
      <c r="F74" s="22"/>
    </row>
    <row r="75" spans="1:6" ht="13.5" customHeight="1" x14ac:dyDescent="0.2">
      <c r="A75" s="22"/>
      <c r="B75" s="27" t="s">
        <v>5</v>
      </c>
      <c r="C75" s="32">
        <v>0.05</v>
      </c>
      <c r="D75" s="27"/>
      <c r="E75" s="36">
        <f>ROUND(E74*C75,2)</f>
        <v>136.56</v>
      </c>
      <c r="F75" s="22"/>
    </row>
    <row r="76" spans="1:6" ht="13.5" customHeight="1" x14ac:dyDescent="0.2">
      <c r="A76" s="22"/>
      <c r="B76" s="27" t="s">
        <v>4</v>
      </c>
      <c r="C76" s="43">
        <v>9.9750000000000005E-2</v>
      </c>
      <c r="D76" s="27"/>
      <c r="E76" s="44">
        <f>ROUND(E74*C76,2)</f>
        <v>272.44</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3140.25</v>
      </c>
      <c r="F78" s="22"/>
    </row>
    <row r="79" spans="1:6" ht="15.75" thickTop="1" x14ac:dyDescent="0.2">
      <c r="A79" s="22"/>
      <c r="B79" s="60"/>
      <c r="C79" s="60"/>
      <c r="D79" s="60"/>
      <c r="E79" s="37"/>
      <c r="F79" s="22"/>
    </row>
    <row r="80" spans="1:6" ht="15" x14ac:dyDescent="0.2">
      <c r="A80" s="22"/>
      <c r="B80" s="65" t="s">
        <v>22</v>
      </c>
      <c r="C80" s="65"/>
      <c r="D80" s="65"/>
      <c r="E80" s="37">
        <v>0</v>
      </c>
      <c r="F80" s="22"/>
    </row>
    <row r="81" spans="1:6" ht="15" x14ac:dyDescent="0.2">
      <c r="A81" s="22"/>
      <c r="B81" s="60"/>
      <c r="C81" s="60"/>
      <c r="D81" s="60"/>
      <c r="E81" s="37"/>
      <c r="F81" s="22"/>
    </row>
    <row r="82" spans="1:6" ht="19.5" customHeight="1" x14ac:dyDescent="0.2">
      <c r="A82" s="22"/>
      <c r="B82" s="38" t="s">
        <v>21</v>
      </c>
      <c r="C82" s="39"/>
      <c r="D82" s="39"/>
      <c r="E82" s="40">
        <f>E78-E80</f>
        <v>3140.25</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63"/>
      <c r="C85" s="63"/>
      <c r="D85" s="63"/>
      <c r="E85" s="63"/>
      <c r="F85" s="22"/>
    </row>
    <row r="86" spans="1:6" ht="14.25" x14ac:dyDescent="0.2">
      <c r="A86" s="57" t="s">
        <v>44</v>
      </c>
      <c r="B86" s="57"/>
      <c r="C86" s="57"/>
      <c r="D86" s="57"/>
      <c r="E86" s="57"/>
      <c r="F86" s="57"/>
    </row>
    <row r="87" spans="1:6" ht="14.25" x14ac:dyDescent="0.2">
      <c r="A87" s="66" t="s">
        <v>45</v>
      </c>
      <c r="B87" s="66"/>
      <c r="C87" s="66"/>
      <c r="D87" s="66"/>
      <c r="E87" s="66"/>
      <c r="F87" s="66"/>
    </row>
    <row r="88" spans="1:6" x14ac:dyDescent="0.2">
      <c r="A88" s="22"/>
      <c r="B88" s="22"/>
      <c r="C88" s="22"/>
      <c r="D88" s="22"/>
      <c r="E88" s="22"/>
      <c r="F88" s="22"/>
    </row>
    <row r="89" spans="1:6" x14ac:dyDescent="0.2">
      <c r="A89" s="22"/>
      <c r="B89" s="64"/>
      <c r="C89" s="64"/>
      <c r="D89" s="64"/>
      <c r="E89" s="64"/>
      <c r="F89" s="22"/>
    </row>
    <row r="90" spans="1:6" ht="15" x14ac:dyDescent="0.2">
      <c r="A90" s="56" t="s">
        <v>7</v>
      </c>
      <c r="B90" s="56"/>
      <c r="C90" s="56"/>
      <c r="D90" s="56"/>
      <c r="E90" s="56"/>
      <c r="F90" s="56"/>
    </row>
    <row r="92" spans="1:6" ht="39.75" customHeight="1" x14ac:dyDescent="0.2">
      <c r="B92" s="61"/>
      <c r="C92" s="62"/>
      <c r="D92" s="62"/>
    </row>
    <row r="93" spans="1:6" ht="13.5" customHeight="1" x14ac:dyDescent="0.2"/>
    <row r="94" spans="1:6" x14ac:dyDescent="0.2">
      <c r="B94" s="17"/>
      <c r="C94" s="17"/>
      <c r="D94" s="17"/>
    </row>
  </sheetData>
  <mergeCells count="43">
    <mergeCell ref="B92:D92"/>
    <mergeCell ref="B81:D81"/>
    <mergeCell ref="B85:E85"/>
    <mergeCell ref="A86:F86"/>
    <mergeCell ref="A87:F87"/>
    <mergeCell ref="B89:E89"/>
    <mergeCell ref="A90:F90"/>
    <mergeCell ref="B80:D80"/>
    <mergeCell ref="B59:D59"/>
    <mergeCell ref="B60:D60"/>
    <mergeCell ref="B61:D61"/>
    <mergeCell ref="B62:D62"/>
    <mergeCell ref="B63:D63"/>
    <mergeCell ref="B64:D64"/>
    <mergeCell ref="B65:D65"/>
    <mergeCell ref="B66:D66"/>
    <mergeCell ref="B69:D69"/>
    <mergeCell ref="B70:D70"/>
    <mergeCell ref="B79:D79"/>
    <mergeCell ref="B58:D58"/>
    <mergeCell ref="B47:D47"/>
    <mergeCell ref="B48:D48"/>
    <mergeCell ref="B49:D49"/>
    <mergeCell ref="B50:D50"/>
    <mergeCell ref="B51:D51"/>
    <mergeCell ref="B52:D52"/>
    <mergeCell ref="B53:D53"/>
    <mergeCell ref="B54:D54"/>
    <mergeCell ref="B55:D55"/>
    <mergeCell ref="B56:D56"/>
    <mergeCell ref="B57:D57"/>
    <mergeCell ref="B46:D46"/>
    <mergeCell ref="A30:F30"/>
    <mergeCell ref="B33:D33"/>
    <mergeCell ref="B34:D34"/>
    <mergeCell ref="B35:D35"/>
    <mergeCell ref="B38:D38"/>
    <mergeCell ref="B40:D40"/>
    <mergeCell ref="B41:D41"/>
    <mergeCell ref="B42:D42"/>
    <mergeCell ref="B43:D43"/>
    <mergeCell ref="B44:D44"/>
    <mergeCell ref="B45:D45"/>
  </mergeCells>
  <dataValidations count="1">
    <dataValidation type="list" allowBlank="1" showInputMessage="1" showErrorMessage="1" sqref="B79:B81 B12:B20 B33:B70" xr:uid="{9363E869-5DC8-47F8-BF18-C532A52CEA7F}">
      <formula1>Liste_Activités</formula1>
    </dataValidation>
  </dataValidations>
  <printOptions horizontalCentered="1"/>
  <pageMargins left="0" right="0" top="0" bottom="0" header="0" footer="0"/>
  <pageSetup paperSize="131" scale="62" orientation="portrait" horizontalDpi="1200" verticalDpi="1200" r:id="rId1"/>
  <headerFooter scaleWithDoc="0"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983FA-16F1-492F-AA20-65C91D1D4285}">
  <sheetPr>
    <pageSetUpPr fitToPage="1"/>
  </sheetPr>
  <dimension ref="A12:F94"/>
  <sheetViews>
    <sheetView view="pageBreakPreview" topLeftCell="A19" zoomScale="80" zoomScaleNormal="100" zoomScaleSheetLayoutView="80" workbookViewId="0">
      <selection activeCell="B44" sqref="B44:D44"/>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193</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194</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181</v>
      </c>
      <c r="C35" s="58"/>
      <c r="D35" s="58"/>
      <c r="E35" s="29"/>
      <c r="F35" s="22"/>
    </row>
    <row r="36" spans="1:6" ht="14.25" x14ac:dyDescent="0.2">
      <c r="A36" s="22"/>
      <c r="B36" s="55"/>
      <c r="C36" s="55"/>
      <c r="D36" s="55"/>
      <c r="E36" s="29"/>
      <c r="F36" s="22"/>
    </row>
    <row r="37" spans="1:6" ht="14.25" x14ac:dyDescent="0.2">
      <c r="A37" s="22"/>
      <c r="B37" s="55" t="s">
        <v>182</v>
      </c>
      <c r="C37" s="55"/>
      <c r="D37" s="55"/>
      <c r="E37" s="29"/>
      <c r="F37" s="22"/>
    </row>
    <row r="38" spans="1:6" ht="14.25" x14ac:dyDescent="0.2">
      <c r="A38" s="22"/>
      <c r="B38" s="58"/>
      <c r="C38" s="58"/>
      <c r="D38" s="58"/>
      <c r="E38" s="29"/>
      <c r="F38" s="22"/>
    </row>
    <row r="39" spans="1:6" ht="14.25" x14ac:dyDescent="0.2">
      <c r="A39" s="22"/>
      <c r="B39" s="55" t="s">
        <v>183</v>
      </c>
      <c r="C39" s="55"/>
      <c r="D39" s="55"/>
      <c r="E39" s="29"/>
      <c r="F39" s="22"/>
    </row>
    <row r="40" spans="1:6" ht="14.25" x14ac:dyDescent="0.2">
      <c r="A40" s="22"/>
      <c r="B40" s="58"/>
      <c r="C40" s="58"/>
      <c r="D40" s="58"/>
      <c r="E40" s="29"/>
      <c r="F40" s="22"/>
    </row>
    <row r="41" spans="1:6" ht="14.25" x14ac:dyDescent="0.2">
      <c r="A41" s="22"/>
      <c r="B41" s="58" t="s">
        <v>170</v>
      </c>
      <c r="C41" s="58"/>
      <c r="D41" s="58"/>
      <c r="E41" s="29"/>
      <c r="F41" s="22"/>
    </row>
    <row r="42" spans="1:6" ht="14.25" x14ac:dyDescent="0.2">
      <c r="A42" s="22"/>
      <c r="B42" s="58"/>
      <c r="C42" s="58"/>
      <c r="D42" s="58"/>
      <c r="E42" s="29"/>
      <c r="F42" s="22"/>
    </row>
    <row r="43" spans="1:6" ht="14.25" x14ac:dyDescent="0.2">
      <c r="A43" s="22"/>
      <c r="B43" s="58" t="s">
        <v>192</v>
      </c>
      <c r="C43" s="58"/>
      <c r="D43" s="58"/>
      <c r="E43" s="29"/>
      <c r="F43" s="22"/>
    </row>
    <row r="44" spans="1:6" ht="14.25" x14ac:dyDescent="0.2">
      <c r="A44" s="22"/>
      <c r="B44" s="58"/>
      <c r="C44" s="58"/>
      <c r="D44" s="58"/>
      <c r="E44" s="29"/>
      <c r="F44" s="22"/>
    </row>
    <row r="45" spans="1:6" ht="14.25" x14ac:dyDescent="0.2">
      <c r="A45" s="22"/>
      <c r="B45" s="58" t="s">
        <v>185</v>
      </c>
      <c r="C45" s="58"/>
      <c r="D45" s="58"/>
      <c r="E45" s="29"/>
      <c r="F45" s="22"/>
    </row>
    <row r="46" spans="1:6" ht="14.25" x14ac:dyDescent="0.2">
      <c r="A46" s="22"/>
      <c r="B46" s="58"/>
      <c r="C46" s="58"/>
      <c r="D46" s="58"/>
      <c r="E46" s="29"/>
      <c r="F46" s="22"/>
    </row>
    <row r="47" spans="1:6" ht="14.25" x14ac:dyDescent="0.2">
      <c r="A47" s="22"/>
      <c r="B47" s="58" t="s">
        <v>186</v>
      </c>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s="52" customFormat="1" ht="14.25" x14ac:dyDescent="0.2">
      <c r="A67" s="48"/>
      <c r="B67" s="49"/>
      <c r="C67" s="50" t="s">
        <v>104</v>
      </c>
      <c r="D67" s="50" t="s">
        <v>105</v>
      </c>
      <c r="E67" s="51"/>
      <c r="F67" s="48"/>
    </row>
    <row r="68" spans="1:6" s="52" customFormat="1" ht="14.25" x14ac:dyDescent="0.2">
      <c r="A68" s="48"/>
      <c r="B68" s="49"/>
      <c r="C68" s="53">
        <v>9.25</v>
      </c>
      <c r="D68" s="54">
        <v>350</v>
      </c>
      <c r="E68" s="51"/>
      <c r="F68" s="48"/>
    </row>
    <row r="69" spans="1:6" ht="14.25" x14ac:dyDescent="0.2">
      <c r="A69" s="22"/>
      <c r="B69" s="58"/>
      <c r="C69" s="58"/>
      <c r="D69" s="58"/>
      <c r="E69" s="29"/>
      <c r="F69" s="22"/>
    </row>
    <row r="70" spans="1:6" ht="13.5" customHeight="1" x14ac:dyDescent="0.2">
      <c r="A70" s="22"/>
      <c r="B70" s="58"/>
      <c r="C70" s="58"/>
      <c r="D70" s="58"/>
      <c r="E70" s="29"/>
      <c r="F70" s="22"/>
    </row>
    <row r="71" spans="1:6" ht="13.5" customHeight="1" x14ac:dyDescent="0.2">
      <c r="A71" s="22"/>
      <c r="B71" s="26" t="s">
        <v>19</v>
      </c>
      <c r="C71" s="27"/>
      <c r="D71" s="27"/>
      <c r="E71" s="30">
        <f>D68*C68</f>
        <v>3237.5</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3237.5</v>
      </c>
      <c r="F74" s="22"/>
    </row>
    <row r="75" spans="1:6" ht="13.5" customHeight="1" x14ac:dyDescent="0.2">
      <c r="A75" s="22"/>
      <c r="B75" s="27" t="s">
        <v>5</v>
      </c>
      <c r="C75" s="32">
        <v>0.05</v>
      </c>
      <c r="D75" s="27"/>
      <c r="E75" s="36">
        <f>ROUND(E74*C75,2)</f>
        <v>161.88</v>
      </c>
      <c r="F75" s="22"/>
    </row>
    <row r="76" spans="1:6" ht="13.5" customHeight="1" x14ac:dyDescent="0.2">
      <c r="A76" s="22"/>
      <c r="B76" s="27" t="s">
        <v>4</v>
      </c>
      <c r="C76" s="43">
        <v>9.9750000000000005E-2</v>
      </c>
      <c r="D76" s="27"/>
      <c r="E76" s="44">
        <f>ROUND(E74*C76,2)</f>
        <v>322.94</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3722.32</v>
      </c>
      <c r="F78" s="22"/>
    </row>
    <row r="79" spans="1:6" ht="15.75" thickTop="1" x14ac:dyDescent="0.2">
      <c r="A79" s="22"/>
      <c r="B79" s="60"/>
      <c r="C79" s="60"/>
      <c r="D79" s="60"/>
      <c r="E79" s="37"/>
      <c r="F79" s="22"/>
    </row>
    <row r="80" spans="1:6" ht="15" x14ac:dyDescent="0.2">
      <c r="A80" s="22"/>
      <c r="B80" s="65" t="s">
        <v>22</v>
      </c>
      <c r="C80" s="65"/>
      <c r="D80" s="65"/>
      <c r="E80" s="37">
        <v>0</v>
      </c>
      <c r="F80" s="22"/>
    </row>
    <row r="81" spans="1:6" ht="15" x14ac:dyDescent="0.2">
      <c r="A81" s="22"/>
      <c r="B81" s="60"/>
      <c r="C81" s="60"/>
      <c r="D81" s="60"/>
      <c r="E81" s="37"/>
      <c r="F81" s="22"/>
    </row>
    <row r="82" spans="1:6" ht="19.5" customHeight="1" x14ac:dyDescent="0.2">
      <c r="A82" s="22"/>
      <c r="B82" s="38" t="s">
        <v>21</v>
      </c>
      <c r="C82" s="39"/>
      <c r="D82" s="39"/>
      <c r="E82" s="40">
        <f>E78-E80</f>
        <v>3722.32</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63"/>
      <c r="C85" s="63"/>
      <c r="D85" s="63"/>
      <c r="E85" s="63"/>
      <c r="F85" s="22"/>
    </row>
    <row r="86" spans="1:6" ht="14.25" x14ac:dyDescent="0.2">
      <c r="A86" s="57" t="s">
        <v>44</v>
      </c>
      <c r="B86" s="57"/>
      <c r="C86" s="57"/>
      <c r="D86" s="57"/>
      <c r="E86" s="57"/>
      <c r="F86" s="57"/>
    </row>
    <row r="87" spans="1:6" ht="14.25" x14ac:dyDescent="0.2">
      <c r="A87" s="66" t="s">
        <v>45</v>
      </c>
      <c r="B87" s="66"/>
      <c r="C87" s="66"/>
      <c r="D87" s="66"/>
      <c r="E87" s="66"/>
      <c r="F87" s="66"/>
    </row>
    <row r="88" spans="1:6" x14ac:dyDescent="0.2">
      <c r="A88" s="22"/>
      <c r="B88" s="22"/>
      <c r="C88" s="22"/>
      <c r="D88" s="22"/>
      <c r="E88" s="22"/>
      <c r="F88" s="22"/>
    </row>
    <row r="89" spans="1:6" x14ac:dyDescent="0.2">
      <c r="A89" s="22"/>
      <c r="B89" s="64"/>
      <c r="C89" s="64"/>
      <c r="D89" s="64"/>
      <c r="E89" s="64"/>
      <c r="F89" s="22"/>
    </row>
    <row r="90" spans="1:6" ht="15" x14ac:dyDescent="0.2">
      <c r="A90" s="56" t="s">
        <v>7</v>
      </c>
      <c r="B90" s="56"/>
      <c r="C90" s="56"/>
      <c r="D90" s="56"/>
      <c r="E90" s="56"/>
      <c r="F90" s="56"/>
    </row>
    <row r="92" spans="1:6" ht="39.75" customHeight="1" x14ac:dyDescent="0.2">
      <c r="B92" s="61"/>
      <c r="C92" s="62"/>
      <c r="D92" s="62"/>
    </row>
    <row r="93" spans="1:6" ht="13.5" customHeight="1" x14ac:dyDescent="0.2"/>
    <row r="94" spans="1:6" x14ac:dyDescent="0.2">
      <c r="B94" s="17"/>
      <c r="C94" s="17"/>
      <c r="D94" s="17"/>
    </row>
  </sheetData>
  <mergeCells count="43">
    <mergeCell ref="B40:D40"/>
    <mergeCell ref="A30:F30"/>
    <mergeCell ref="B33:D33"/>
    <mergeCell ref="B34:D34"/>
    <mergeCell ref="B35:D35"/>
    <mergeCell ref="B38:D38"/>
    <mergeCell ref="B58:D58"/>
    <mergeCell ref="B41:D41"/>
    <mergeCell ref="B48:D48"/>
    <mergeCell ref="B49:D49"/>
    <mergeCell ref="B50:D50"/>
    <mergeCell ref="B51:D51"/>
    <mergeCell ref="B52:D52"/>
    <mergeCell ref="B43:D43"/>
    <mergeCell ref="B44:D44"/>
    <mergeCell ref="B45:D45"/>
    <mergeCell ref="B46:D46"/>
    <mergeCell ref="B47:D47"/>
    <mergeCell ref="B42:D42"/>
    <mergeCell ref="B53:D53"/>
    <mergeCell ref="B54:D54"/>
    <mergeCell ref="B55:D55"/>
    <mergeCell ref="B56:D56"/>
    <mergeCell ref="B57:D57"/>
    <mergeCell ref="B80:D80"/>
    <mergeCell ref="B59:D59"/>
    <mergeCell ref="B60:D60"/>
    <mergeCell ref="B61:D61"/>
    <mergeCell ref="B62:D62"/>
    <mergeCell ref="B63:D63"/>
    <mergeCell ref="B64:D64"/>
    <mergeCell ref="B65:D65"/>
    <mergeCell ref="B66:D66"/>
    <mergeCell ref="B69:D69"/>
    <mergeCell ref="B70:D70"/>
    <mergeCell ref="B79:D79"/>
    <mergeCell ref="B92:D92"/>
    <mergeCell ref="B81:D81"/>
    <mergeCell ref="B85:E85"/>
    <mergeCell ref="A86:F86"/>
    <mergeCell ref="A87:F87"/>
    <mergeCell ref="B89:E89"/>
    <mergeCell ref="A90:F90"/>
  </mergeCells>
  <dataValidations count="1">
    <dataValidation type="list" allowBlank="1" showInputMessage="1" showErrorMessage="1" sqref="B79:B81 B12:B20 B48:B70 B33:B47" xr:uid="{BC4322C2-D9CA-4BF8-981C-16AB951974A5}">
      <formula1>Liste_Activités</formula1>
    </dataValidation>
  </dataValidations>
  <printOptions horizontalCentered="1"/>
  <pageMargins left="0" right="0" top="0" bottom="0" header="0" footer="0"/>
  <pageSetup paperSize="131" scale="62" orientation="portrait" horizontalDpi="1200" verticalDpi="1200" r:id="rId1"/>
  <headerFooter scaleWithDoc="0"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3911-55EB-4751-B1F9-4E8778E95C84}">
  <sheetPr>
    <pageSetUpPr fitToPage="1"/>
  </sheetPr>
  <dimension ref="A12:F94"/>
  <sheetViews>
    <sheetView tabSelected="1" view="pageBreakPreview" topLeftCell="A45" zoomScale="80" zoomScaleNormal="100" zoomScaleSheetLayoutView="80" workbookViewId="0">
      <selection activeCell="B42" sqref="B42:D42"/>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8"/>
      <c r="B21" s="26" t="s">
        <v>195</v>
      </c>
      <c r="C21" s="22"/>
      <c r="D21" s="22"/>
      <c r="E21" s="22"/>
      <c r="F21" s="22"/>
    </row>
    <row r="22" spans="1:6" ht="15" x14ac:dyDescent="0.2">
      <c r="A22" s="18"/>
      <c r="B22" s="27"/>
      <c r="C22" s="22"/>
      <c r="D22" s="22"/>
      <c r="E22" s="22"/>
      <c r="F22" s="22"/>
    </row>
    <row r="23" spans="1:6" ht="15" x14ac:dyDescent="0.2">
      <c r="A23" s="18"/>
      <c r="B23" s="27"/>
      <c r="C23" s="22"/>
      <c r="D23" s="22"/>
      <c r="E23" s="22"/>
      <c r="F23" s="22"/>
    </row>
    <row r="24" spans="1:6" ht="15" x14ac:dyDescent="0.2">
      <c r="A24" s="18"/>
      <c r="B24" s="26" t="s">
        <v>60</v>
      </c>
      <c r="C24" s="22"/>
      <c r="D24" s="22"/>
      <c r="E24" s="22"/>
      <c r="F24" s="22"/>
    </row>
    <row r="25" spans="1:6" ht="15" x14ac:dyDescent="0.2">
      <c r="A25" s="18"/>
      <c r="B25" s="26" t="s">
        <v>77</v>
      </c>
      <c r="C25" s="22"/>
      <c r="D25" s="22"/>
      <c r="E25" s="22"/>
      <c r="F25" s="22"/>
    </row>
    <row r="26" spans="1:6" ht="33.75" customHeight="1" x14ac:dyDescent="0.2">
      <c r="A26" s="18"/>
      <c r="B26" s="47" t="s">
        <v>57</v>
      </c>
      <c r="C26" s="22"/>
      <c r="D26" s="22"/>
      <c r="E26" s="22"/>
      <c r="F26" s="22"/>
    </row>
    <row r="27" spans="1:6" x14ac:dyDescent="0.2">
      <c r="A27" s="19"/>
      <c r="B27" s="22"/>
      <c r="C27" s="24"/>
      <c r="D27" s="24"/>
      <c r="E27" s="25"/>
      <c r="F27" s="22"/>
    </row>
    <row r="28" spans="1:6" ht="15" x14ac:dyDescent="0.2">
      <c r="A28" s="18"/>
      <c r="B28" s="24"/>
      <c r="C28" s="24"/>
      <c r="D28" s="28" t="s">
        <v>15</v>
      </c>
      <c r="E28" s="28" t="s">
        <v>196</v>
      </c>
      <c r="F28" s="22"/>
    </row>
    <row r="29" spans="1:6" ht="13.5" thickBot="1" x14ac:dyDescent="0.25">
      <c r="A29" s="20"/>
      <c r="B29" s="20"/>
      <c r="C29" s="20"/>
      <c r="D29" s="20"/>
      <c r="E29" s="20"/>
      <c r="F29" s="21"/>
    </row>
    <row r="30" spans="1:6" s="41" customFormat="1" ht="21.75" customHeight="1" x14ac:dyDescent="0.2">
      <c r="A30" s="59" t="s">
        <v>0</v>
      </c>
      <c r="B30" s="59"/>
      <c r="C30" s="59"/>
      <c r="D30" s="59"/>
      <c r="E30" s="59"/>
      <c r="F30" s="59"/>
    </row>
    <row r="31" spans="1:6" x14ac:dyDescent="0.2">
      <c r="A31" s="18"/>
      <c r="B31" s="19"/>
      <c r="C31" s="18"/>
      <c r="D31" s="18"/>
      <c r="E31" s="18"/>
    </row>
    <row r="32" spans="1:6" ht="14.25" x14ac:dyDescent="0.2">
      <c r="A32" s="22"/>
      <c r="B32" s="23" t="s">
        <v>6</v>
      </c>
      <c r="C32" s="23"/>
      <c r="D32" s="23"/>
      <c r="E32" s="29"/>
      <c r="F32" s="22"/>
    </row>
    <row r="33" spans="1:6" ht="14.25" x14ac:dyDescent="0.2">
      <c r="A33" s="22"/>
      <c r="B33" s="58"/>
      <c r="C33" s="58"/>
      <c r="D33" s="58"/>
      <c r="E33" s="29"/>
      <c r="F33" s="22"/>
    </row>
    <row r="34" spans="1:6" ht="14.25" x14ac:dyDescent="0.2">
      <c r="A34" s="22"/>
      <c r="B34" s="58"/>
      <c r="C34" s="58"/>
      <c r="D34" s="58"/>
      <c r="E34" s="29"/>
      <c r="F34" s="22"/>
    </row>
    <row r="35" spans="1:6" ht="14.25" x14ac:dyDescent="0.2">
      <c r="A35" s="22"/>
      <c r="B35" s="58" t="s">
        <v>181</v>
      </c>
      <c r="C35" s="58"/>
      <c r="D35" s="58"/>
      <c r="E35" s="29"/>
      <c r="F35" s="22"/>
    </row>
    <row r="36" spans="1:6" ht="14.25" x14ac:dyDescent="0.2">
      <c r="A36" s="22"/>
      <c r="B36" s="55"/>
      <c r="C36" s="55"/>
      <c r="D36" s="55"/>
      <c r="E36" s="29"/>
      <c r="F36" s="22"/>
    </row>
    <row r="37" spans="1:6" ht="14.25" x14ac:dyDescent="0.2">
      <c r="A37" s="22"/>
      <c r="B37" s="55" t="s">
        <v>182</v>
      </c>
      <c r="C37" s="55"/>
      <c r="D37" s="55"/>
      <c r="E37" s="29"/>
      <c r="F37" s="22"/>
    </row>
    <row r="38" spans="1:6" ht="14.25" x14ac:dyDescent="0.2">
      <c r="A38" s="22"/>
      <c r="B38" s="58"/>
      <c r="C38" s="58"/>
      <c r="D38" s="58"/>
      <c r="E38" s="29"/>
      <c r="F38" s="22"/>
    </row>
    <row r="39" spans="1:6" ht="14.25" x14ac:dyDescent="0.2">
      <c r="A39" s="22"/>
      <c r="B39" s="55" t="s">
        <v>183</v>
      </c>
      <c r="C39" s="55"/>
      <c r="D39" s="55"/>
      <c r="E39" s="29"/>
      <c r="F39" s="22"/>
    </row>
    <row r="40" spans="1:6" ht="14.25" x14ac:dyDescent="0.2">
      <c r="A40" s="22"/>
      <c r="B40" s="58"/>
      <c r="C40" s="58"/>
      <c r="D40" s="58"/>
      <c r="E40" s="29"/>
      <c r="F40" s="22"/>
    </row>
    <row r="41" spans="1:6" ht="14.25" x14ac:dyDescent="0.2">
      <c r="A41" s="22"/>
      <c r="B41" s="58" t="s">
        <v>197</v>
      </c>
      <c r="C41" s="58"/>
      <c r="D41" s="58"/>
      <c r="E41" s="29"/>
      <c r="F41" s="22"/>
    </row>
    <row r="42" spans="1:6" ht="14.25" x14ac:dyDescent="0.2">
      <c r="A42" s="22"/>
      <c r="B42" s="58"/>
      <c r="C42" s="58"/>
      <c r="D42" s="58"/>
      <c r="E42" s="29"/>
      <c r="F42" s="22"/>
    </row>
    <row r="43" spans="1:6" ht="14.25" x14ac:dyDescent="0.2">
      <c r="A43" s="22"/>
      <c r="B43" s="58" t="s">
        <v>185</v>
      </c>
      <c r="C43" s="58"/>
      <c r="D43" s="58"/>
      <c r="E43" s="29"/>
      <c r="F43" s="22"/>
    </row>
    <row r="44" spans="1:6" ht="14.25" x14ac:dyDescent="0.2">
      <c r="A44" s="22"/>
      <c r="B44" s="58"/>
      <c r="C44" s="58"/>
      <c r="D44" s="58"/>
      <c r="E44" s="29"/>
      <c r="F44" s="22"/>
    </row>
    <row r="45" spans="1:6" ht="14.25" x14ac:dyDescent="0.2">
      <c r="A45" s="22"/>
      <c r="B45" s="58" t="s">
        <v>186</v>
      </c>
      <c r="C45" s="58"/>
      <c r="D45" s="58"/>
      <c r="E45" s="29"/>
      <c r="F45" s="22"/>
    </row>
    <row r="46" spans="1:6" ht="14.25" x14ac:dyDescent="0.2">
      <c r="A46" s="22"/>
      <c r="B46" s="58"/>
      <c r="C46" s="58"/>
      <c r="D46" s="58"/>
      <c r="E46" s="29"/>
      <c r="F46" s="22"/>
    </row>
    <row r="47" spans="1:6" ht="14.25" x14ac:dyDescent="0.2">
      <c r="A47" s="22"/>
      <c r="B47" s="58"/>
      <c r="C47" s="58"/>
      <c r="D47" s="58"/>
      <c r="E47" s="29"/>
      <c r="F47" s="22"/>
    </row>
    <row r="48" spans="1:6" ht="14.25" x14ac:dyDescent="0.2">
      <c r="A48" s="22"/>
      <c r="B48" s="58"/>
      <c r="C48" s="58"/>
      <c r="D48" s="58"/>
      <c r="E48" s="29"/>
      <c r="F48" s="22"/>
    </row>
    <row r="49" spans="1:6" ht="14.25" x14ac:dyDescent="0.2">
      <c r="A49" s="22"/>
      <c r="B49" s="58"/>
      <c r="C49" s="58"/>
      <c r="D49" s="58"/>
      <c r="E49" s="29"/>
      <c r="F49" s="22"/>
    </row>
    <row r="50" spans="1:6" ht="14.25" x14ac:dyDescent="0.2">
      <c r="A50" s="22"/>
      <c r="B50" s="58"/>
      <c r="C50" s="58"/>
      <c r="D50" s="58"/>
      <c r="E50" s="29"/>
      <c r="F50" s="22"/>
    </row>
    <row r="51" spans="1:6" ht="14.25" x14ac:dyDescent="0.2">
      <c r="A51" s="22"/>
      <c r="B51" s="58"/>
      <c r="C51" s="58"/>
      <c r="D51" s="58"/>
      <c r="E51" s="29"/>
      <c r="F51" s="22"/>
    </row>
    <row r="52" spans="1:6" ht="14.25" x14ac:dyDescent="0.2">
      <c r="A52" s="22"/>
      <c r="B52" s="58"/>
      <c r="C52" s="58"/>
      <c r="D52" s="58"/>
      <c r="E52" s="29"/>
      <c r="F52" s="22"/>
    </row>
    <row r="53" spans="1:6" ht="14.25" x14ac:dyDescent="0.2">
      <c r="A53" s="22"/>
      <c r="B53" s="58"/>
      <c r="C53" s="58"/>
      <c r="D53" s="58"/>
      <c r="E53" s="29"/>
      <c r="F53" s="22"/>
    </row>
    <row r="54" spans="1:6" ht="14.25" x14ac:dyDescent="0.2">
      <c r="A54" s="22"/>
      <c r="B54" s="58"/>
      <c r="C54" s="58"/>
      <c r="D54" s="58"/>
      <c r="E54" s="29"/>
      <c r="F54" s="22"/>
    </row>
    <row r="55" spans="1:6" ht="14.25" x14ac:dyDescent="0.2">
      <c r="A55" s="22"/>
      <c r="B55" s="58"/>
      <c r="C55" s="58"/>
      <c r="D55" s="58"/>
      <c r="E55" s="29"/>
      <c r="F55" s="22"/>
    </row>
    <row r="56" spans="1:6" ht="14.25" x14ac:dyDescent="0.2">
      <c r="A56" s="22"/>
      <c r="B56" s="58"/>
      <c r="C56" s="58"/>
      <c r="D56" s="58"/>
      <c r="E56" s="29"/>
      <c r="F56" s="22"/>
    </row>
    <row r="57" spans="1:6" ht="14.25" x14ac:dyDescent="0.2">
      <c r="A57" s="22"/>
      <c r="B57" s="58"/>
      <c r="C57" s="58"/>
      <c r="D57" s="58"/>
      <c r="E57" s="29"/>
      <c r="F57" s="22"/>
    </row>
    <row r="58" spans="1:6" ht="14.25" x14ac:dyDescent="0.2">
      <c r="A58" s="22"/>
      <c r="B58" s="58"/>
      <c r="C58" s="58"/>
      <c r="D58" s="58"/>
      <c r="E58" s="29"/>
      <c r="F58" s="22"/>
    </row>
    <row r="59" spans="1:6" ht="14.25" x14ac:dyDescent="0.2">
      <c r="A59" s="22"/>
      <c r="B59" s="58"/>
      <c r="C59" s="58"/>
      <c r="D59" s="58"/>
      <c r="E59" s="29"/>
      <c r="F59" s="22"/>
    </row>
    <row r="60" spans="1:6" ht="14.25" x14ac:dyDescent="0.2">
      <c r="A60" s="22"/>
      <c r="B60" s="58"/>
      <c r="C60" s="58"/>
      <c r="D60" s="58"/>
      <c r="E60" s="29"/>
      <c r="F60" s="22"/>
    </row>
    <row r="61" spans="1:6" ht="14.25" x14ac:dyDescent="0.2">
      <c r="A61" s="22"/>
      <c r="B61" s="58"/>
      <c r="C61" s="58"/>
      <c r="D61" s="58"/>
      <c r="E61" s="29"/>
      <c r="F61" s="22"/>
    </row>
    <row r="62" spans="1:6" ht="14.25" x14ac:dyDescent="0.2">
      <c r="A62" s="22"/>
      <c r="B62" s="58"/>
      <c r="C62" s="58"/>
      <c r="D62" s="58"/>
      <c r="E62" s="29"/>
      <c r="F62" s="22"/>
    </row>
    <row r="63" spans="1:6" ht="14.25" x14ac:dyDescent="0.2">
      <c r="A63" s="22"/>
      <c r="B63" s="58"/>
      <c r="C63" s="58"/>
      <c r="D63" s="58"/>
      <c r="E63" s="29"/>
      <c r="F63" s="22"/>
    </row>
    <row r="64" spans="1:6" ht="14.25" x14ac:dyDescent="0.2">
      <c r="A64" s="22"/>
      <c r="B64" s="58"/>
      <c r="C64" s="58"/>
      <c r="D64" s="58"/>
      <c r="E64" s="29"/>
      <c r="F64" s="22"/>
    </row>
    <row r="65" spans="1:6" ht="14.25" x14ac:dyDescent="0.2">
      <c r="A65" s="22"/>
      <c r="B65" s="58"/>
      <c r="C65" s="58"/>
      <c r="D65" s="58"/>
      <c r="E65" s="29"/>
      <c r="F65" s="22"/>
    </row>
    <row r="66" spans="1:6" ht="14.25" x14ac:dyDescent="0.2">
      <c r="A66" s="22"/>
      <c r="B66" s="58"/>
      <c r="C66" s="58"/>
      <c r="D66" s="58"/>
      <c r="E66" s="29"/>
      <c r="F66" s="22"/>
    </row>
    <row r="67" spans="1:6" s="52" customFormat="1" ht="14.25" x14ac:dyDescent="0.2">
      <c r="A67" s="48"/>
      <c r="B67" s="49"/>
      <c r="C67" s="50" t="s">
        <v>104</v>
      </c>
      <c r="D67" s="50" t="s">
        <v>105</v>
      </c>
      <c r="E67" s="51"/>
      <c r="F67" s="48"/>
    </row>
    <row r="68" spans="1:6" s="52" customFormat="1" ht="14.25" x14ac:dyDescent="0.2">
      <c r="A68" s="48"/>
      <c r="B68" s="49"/>
      <c r="C68" s="53">
        <v>9.5</v>
      </c>
      <c r="D68" s="54">
        <v>350</v>
      </c>
      <c r="E68" s="51"/>
      <c r="F68" s="48"/>
    </row>
    <row r="69" spans="1:6" ht="14.25" x14ac:dyDescent="0.2">
      <c r="A69" s="22"/>
      <c r="B69" s="58"/>
      <c r="C69" s="58"/>
      <c r="D69" s="58"/>
      <c r="E69" s="29"/>
      <c r="F69" s="22"/>
    </row>
    <row r="70" spans="1:6" ht="13.5" customHeight="1" x14ac:dyDescent="0.2">
      <c r="A70" s="22"/>
      <c r="B70" s="58"/>
      <c r="C70" s="58"/>
      <c r="D70" s="58"/>
      <c r="E70" s="29"/>
      <c r="F70" s="22"/>
    </row>
    <row r="71" spans="1:6" ht="13.5" customHeight="1" x14ac:dyDescent="0.2">
      <c r="A71" s="22"/>
      <c r="B71" s="26" t="s">
        <v>19</v>
      </c>
      <c r="C71" s="27"/>
      <c r="D71" s="27"/>
      <c r="E71" s="30">
        <f>D68*C68</f>
        <v>3325</v>
      </c>
      <c r="F71" s="22"/>
    </row>
    <row r="72" spans="1:6" ht="13.5" customHeight="1" x14ac:dyDescent="0.2">
      <c r="A72" s="22"/>
      <c r="B72" s="35" t="s">
        <v>90</v>
      </c>
      <c r="C72" s="27"/>
      <c r="D72" s="27"/>
      <c r="E72" s="31">
        <v>0</v>
      </c>
      <c r="F72" s="22"/>
    </row>
    <row r="73" spans="1:6" ht="13.5" customHeight="1" x14ac:dyDescent="0.2">
      <c r="A73" s="22"/>
      <c r="B73" s="35" t="s">
        <v>17</v>
      </c>
      <c r="C73" s="27"/>
      <c r="D73" s="27"/>
      <c r="E73" s="31">
        <v>0</v>
      </c>
      <c r="F73" s="22"/>
    </row>
    <row r="74" spans="1:6" ht="13.5" customHeight="1" x14ac:dyDescent="0.2">
      <c r="A74" s="22"/>
      <c r="B74" s="26" t="s">
        <v>18</v>
      </c>
      <c r="C74" s="27"/>
      <c r="D74" s="27"/>
      <c r="E74" s="30">
        <f>SUM(E71:E73)</f>
        <v>3325</v>
      </c>
      <c r="F74" s="22"/>
    </row>
    <row r="75" spans="1:6" ht="13.5" customHeight="1" x14ac:dyDescent="0.2">
      <c r="A75" s="22"/>
      <c r="B75" s="27" t="s">
        <v>5</v>
      </c>
      <c r="C75" s="32">
        <v>0.05</v>
      </c>
      <c r="D75" s="27"/>
      <c r="E75" s="36">
        <f>ROUND(E74*C75,2)</f>
        <v>166.25</v>
      </c>
      <c r="F75" s="22"/>
    </row>
    <row r="76" spans="1:6" ht="13.5" customHeight="1" x14ac:dyDescent="0.2">
      <c r="A76" s="22"/>
      <c r="B76" s="27" t="s">
        <v>4</v>
      </c>
      <c r="C76" s="43">
        <v>9.9750000000000005E-2</v>
      </c>
      <c r="D76" s="27"/>
      <c r="E76" s="44">
        <f>ROUND(E74*C76,2)</f>
        <v>331.67</v>
      </c>
      <c r="F76" s="22"/>
    </row>
    <row r="77" spans="1:6" ht="13.5" customHeight="1" x14ac:dyDescent="0.2">
      <c r="A77" s="22"/>
      <c r="B77" s="27"/>
      <c r="C77" s="27"/>
      <c r="D77" s="27"/>
      <c r="E77" s="33"/>
      <c r="F77" s="22"/>
    </row>
    <row r="78" spans="1:6" ht="16.5" customHeight="1" thickBot="1" x14ac:dyDescent="0.25">
      <c r="A78" s="22"/>
      <c r="B78" s="26" t="s">
        <v>20</v>
      </c>
      <c r="C78" s="27"/>
      <c r="D78" s="27"/>
      <c r="E78" s="34">
        <f>SUM(E74:E76)</f>
        <v>3822.92</v>
      </c>
      <c r="F78" s="22"/>
    </row>
    <row r="79" spans="1:6" ht="15.75" thickTop="1" x14ac:dyDescent="0.2">
      <c r="A79" s="22"/>
      <c r="B79" s="60"/>
      <c r="C79" s="60"/>
      <c r="D79" s="60"/>
      <c r="E79" s="37"/>
      <c r="F79" s="22"/>
    </row>
    <row r="80" spans="1:6" ht="15" x14ac:dyDescent="0.2">
      <c r="A80" s="22"/>
      <c r="B80" s="65" t="s">
        <v>22</v>
      </c>
      <c r="C80" s="65"/>
      <c r="D80" s="65"/>
      <c r="E80" s="37">
        <v>0</v>
      </c>
      <c r="F80" s="22"/>
    </row>
    <row r="81" spans="1:6" ht="15" x14ac:dyDescent="0.2">
      <c r="A81" s="22"/>
      <c r="B81" s="60"/>
      <c r="C81" s="60"/>
      <c r="D81" s="60"/>
      <c r="E81" s="37"/>
      <c r="F81" s="22"/>
    </row>
    <row r="82" spans="1:6" ht="19.5" customHeight="1" x14ac:dyDescent="0.2">
      <c r="A82" s="22"/>
      <c r="B82" s="38" t="s">
        <v>21</v>
      </c>
      <c r="C82" s="39"/>
      <c r="D82" s="39"/>
      <c r="E82" s="40">
        <f>E78-E80</f>
        <v>3822.92</v>
      </c>
      <c r="F82" s="22"/>
    </row>
    <row r="83" spans="1:6" ht="13.5" customHeight="1" x14ac:dyDescent="0.2">
      <c r="A83" s="22"/>
      <c r="B83" s="22"/>
      <c r="C83" s="22"/>
      <c r="D83" s="22"/>
      <c r="E83" s="22"/>
      <c r="F83" s="22"/>
    </row>
    <row r="84" spans="1:6" x14ac:dyDescent="0.2">
      <c r="A84" s="22"/>
      <c r="B84" s="22"/>
      <c r="C84" s="22"/>
      <c r="D84" s="22"/>
      <c r="E84" s="22"/>
      <c r="F84" s="22"/>
    </row>
    <row r="85" spans="1:6" x14ac:dyDescent="0.2">
      <c r="A85" s="22"/>
      <c r="B85" s="63"/>
      <c r="C85" s="63"/>
      <c r="D85" s="63"/>
      <c r="E85" s="63"/>
      <c r="F85" s="22"/>
    </row>
    <row r="86" spans="1:6" ht="14.25" x14ac:dyDescent="0.2">
      <c r="A86" s="57" t="s">
        <v>44</v>
      </c>
      <c r="B86" s="57"/>
      <c r="C86" s="57"/>
      <c r="D86" s="57"/>
      <c r="E86" s="57"/>
      <c r="F86" s="57"/>
    </row>
    <row r="87" spans="1:6" ht="14.25" x14ac:dyDescent="0.2">
      <c r="A87" s="66" t="s">
        <v>45</v>
      </c>
      <c r="B87" s="66"/>
      <c r="C87" s="66"/>
      <c r="D87" s="66"/>
      <c r="E87" s="66"/>
      <c r="F87" s="66"/>
    </row>
    <row r="88" spans="1:6" x14ac:dyDescent="0.2">
      <c r="A88" s="22"/>
      <c r="B88" s="22"/>
      <c r="C88" s="22"/>
      <c r="D88" s="22"/>
      <c r="E88" s="22"/>
      <c r="F88" s="22"/>
    </row>
    <row r="89" spans="1:6" x14ac:dyDescent="0.2">
      <c r="A89" s="22"/>
      <c r="B89" s="64"/>
      <c r="C89" s="64"/>
      <c r="D89" s="64"/>
      <c r="E89" s="64"/>
      <c r="F89" s="22"/>
    </row>
    <row r="90" spans="1:6" ht="15" x14ac:dyDescent="0.2">
      <c r="A90" s="56" t="s">
        <v>7</v>
      </c>
      <c r="B90" s="56"/>
      <c r="C90" s="56"/>
      <c r="D90" s="56"/>
      <c r="E90" s="56"/>
      <c r="F90" s="56"/>
    </row>
    <row r="92" spans="1:6" ht="39.75" customHeight="1" x14ac:dyDescent="0.2">
      <c r="B92" s="61"/>
      <c r="C92" s="62"/>
      <c r="D92" s="62"/>
    </row>
    <row r="93" spans="1:6" ht="13.5" customHeight="1" x14ac:dyDescent="0.2"/>
    <row r="94" spans="1:6" x14ac:dyDescent="0.2">
      <c r="B94" s="17"/>
      <c r="C94" s="17"/>
      <c r="D94" s="17"/>
    </row>
  </sheetData>
  <mergeCells count="43">
    <mergeCell ref="B92:D92"/>
    <mergeCell ref="B81:D81"/>
    <mergeCell ref="B85:E85"/>
    <mergeCell ref="A86:F86"/>
    <mergeCell ref="A87:F87"/>
    <mergeCell ref="B89:E89"/>
    <mergeCell ref="A90:F90"/>
    <mergeCell ref="B65:D65"/>
    <mergeCell ref="B66:D66"/>
    <mergeCell ref="B69:D69"/>
    <mergeCell ref="B70:D70"/>
    <mergeCell ref="B79:D79"/>
    <mergeCell ref="B80:D80"/>
    <mergeCell ref="B59:D59"/>
    <mergeCell ref="B60:D60"/>
    <mergeCell ref="B61:D61"/>
    <mergeCell ref="B62:D62"/>
    <mergeCell ref="B63:D63"/>
    <mergeCell ref="B64:D64"/>
    <mergeCell ref="B53:D53"/>
    <mergeCell ref="B54:D54"/>
    <mergeCell ref="B55:D55"/>
    <mergeCell ref="B56:D56"/>
    <mergeCell ref="B57:D57"/>
    <mergeCell ref="B58:D58"/>
    <mergeCell ref="B45:D45"/>
    <mergeCell ref="B48:D48"/>
    <mergeCell ref="B49:D49"/>
    <mergeCell ref="B50:D50"/>
    <mergeCell ref="B51:D51"/>
    <mergeCell ref="B52:D52"/>
    <mergeCell ref="B46:D46"/>
    <mergeCell ref="B47:D47"/>
    <mergeCell ref="B41:D41"/>
    <mergeCell ref="B42:D42"/>
    <mergeCell ref="B43:D43"/>
    <mergeCell ref="B44:D44"/>
    <mergeCell ref="A30:F30"/>
    <mergeCell ref="B33:D33"/>
    <mergeCell ref="B34:D34"/>
    <mergeCell ref="B35:D35"/>
    <mergeCell ref="B38:D38"/>
    <mergeCell ref="B40:D40"/>
  </mergeCells>
  <dataValidations count="1">
    <dataValidation type="list" allowBlank="1" showInputMessage="1" showErrorMessage="1" sqref="B79:B81 B12:B20 B33:B40 B41:B70" xr:uid="{258D49F8-7C01-45D1-B99A-BB647F58AD0B}">
      <formula1>Liste_Activités</formula1>
    </dataValidation>
  </dataValidations>
  <printOptions horizontalCentered="1"/>
  <pageMargins left="0" right="0" top="0" bottom="0" header="0" footer="0"/>
  <pageSetup paperSize="131" scale="62" orientation="portrait" horizontalDpi="1200" verticalDpi="1200" r:id="rId1"/>
  <headerFooter scaleWithDoc="0"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2">
    <pageSetUpPr fitToPage="1"/>
  </sheetPr>
  <dimension ref="A1:D45"/>
  <sheetViews>
    <sheetView view="pageBreakPreview" zoomScaleNormal="100" workbookViewId="0">
      <selection activeCell="C31" sqref="C31"/>
    </sheetView>
  </sheetViews>
  <sheetFormatPr baseColWidth="10" defaultRowHeight="12.75" x14ac:dyDescent="0.2"/>
  <cols>
    <col min="1" max="1" width="11.42578125" style="1"/>
    <col min="2" max="2" width="5.5703125" style="1" customWidth="1"/>
    <col min="3" max="3" width="110" style="1" customWidth="1"/>
    <col min="4" max="16384" width="11.42578125" style="1"/>
  </cols>
  <sheetData>
    <row r="1" spans="1:4" ht="22.5" x14ac:dyDescent="0.3">
      <c r="A1" s="5"/>
      <c r="B1" s="67" t="s">
        <v>1</v>
      </c>
      <c r="C1" s="67"/>
      <c r="D1" s="13"/>
    </row>
    <row r="2" spans="1:4" ht="13.5" customHeight="1" x14ac:dyDescent="0.3">
      <c r="A2" s="6"/>
      <c r="B2" s="14"/>
      <c r="C2" s="14"/>
      <c r="D2" s="7"/>
    </row>
    <row r="3" spans="1:4" ht="13.5" thickBot="1" x14ac:dyDescent="0.25">
      <c r="A3" s="6"/>
      <c r="D3" s="7"/>
    </row>
    <row r="4" spans="1:4" ht="13.5" thickBot="1" x14ac:dyDescent="0.25">
      <c r="A4" s="6"/>
      <c r="B4" s="46"/>
      <c r="C4" s="45" t="s">
        <v>3</v>
      </c>
      <c r="D4" s="7"/>
    </row>
    <row r="5" spans="1:4" x14ac:dyDescent="0.2">
      <c r="A5" s="6"/>
      <c r="B5" s="15"/>
      <c r="C5" s="42" t="s">
        <v>43</v>
      </c>
      <c r="D5" s="7"/>
    </row>
    <row r="6" spans="1:4" x14ac:dyDescent="0.2">
      <c r="A6" s="6"/>
      <c r="B6" s="15"/>
      <c r="C6" s="8" t="s">
        <v>11</v>
      </c>
      <c r="D6" s="7"/>
    </row>
    <row r="7" spans="1:4" x14ac:dyDescent="0.2">
      <c r="A7" s="6"/>
      <c r="B7" s="15"/>
      <c r="C7" s="8" t="s">
        <v>23</v>
      </c>
      <c r="D7" s="7"/>
    </row>
    <row r="8" spans="1:4" x14ac:dyDescent="0.2">
      <c r="A8" s="6"/>
      <c r="B8" s="15"/>
      <c r="C8" s="8" t="s">
        <v>24</v>
      </c>
      <c r="D8" s="7"/>
    </row>
    <row r="9" spans="1:4" x14ac:dyDescent="0.2">
      <c r="A9" s="6"/>
      <c r="B9" s="15"/>
      <c r="C9" s="8" t="s">
        <v>47</v>
      </c>
      <c r="D9" s="7"/>
    </row>
    <row r="10" spans="1:4" x14ac:dyDescent="0.2">
      <c r="A10" s="6"/>
      <c r="B10" s="15"/>
      <c r="C10" s="8" t="s">
        <v>46</v>
      </c>
      <c r="D10" s="7"/>
    </row>
    <row r="11" spans="1:4" x14ac:dyDescent="0.2">
      <c r="A11" s="6"/>
      <c r="B11" s="15"/>
      <c r="C11" s="8" t="s">
        <v>2</v>
      </c>
      <c r="D11" s="7"/>
    </row>
    <row r="12" spans="1:4" x14ac:dyDescent="0.2">
      <c r="A12" s="6"/>
      <c r="B12" s="15"/>
      <c r="C12" s="8" t="s">
        <v>26</v>
      </c>
      <c r="D12" s="7"/>
    </row>
    <row r="13" spans="1:4" x14ac:dyDescent="0.2">
      <c r="A13" s="6"/>
      <c r="B13" s="15"/>
      <c r="C13" s="8" t="s">
        <v>8</v>
      </c>
      <c r="D13" s="7"/>
    </row>
    <row r="14" spans="1:4" x14ac:dyDescent="0.2">
      <c r="A14" s="6"/>
      <c r="B14" s="15"/>
      <c r="C14" s="8" t="s">
        <v>27</v>
      </c>
      <c r="D14" s="7"/>
    </row>
    <row r="15" spans="1:4" x14ac:dyDescent="0.2">
      <c r="A15" s="6"/>
      <c r="B15" s="15"/>
      <c r="C15" s="8" t="s">
        <v>25</v>
      </c>
      <c r="D15" s="7"/>
    </row>
    <row r="16" spans="1:4" x14ac:dyDescent="0.2">
      <c r="A16" s="6"/>
      <c r="B16" s="15"/>
      <c r="C16" s="8" t="s">
        <v>28</v>
      </c>
      <c r="D16" s="7"/>
    </row>
    <row r="17" spans="1:4" x14ac:dyDescent="0.2">
      <c r="A17" s="6"/>
      <c r="B17" s="15"/>
      <c r="C17" s="8" t="s">
        <v>29</v>
      </c>
      <c r="D17" s="7"/>
    </row>
    <row r="18" spans="1:4" x14ac:dyDescent="0.2">
      <c r="A18" s="6"/>
      <c r="B18" s="15"/>
      <c r="C18" s="8" t="s">
        <v>10</v>
      </c>
      <c r="D18" s="7"/>
    </row>
    <row r="19" spans="1:4" x14ac:dyDescent="0.2">
      <c r="A19" s="6"/>
      <c r="B19" s="15"/>
      <c r="C19" s="8" t="s">
        <v>9</v>
      </c>
      <c r="D19" s="7"/>
    </row>
    <row r="20" spans="1:4" x14ac:dyDescent="0.2">
      <c r="A20" s="6"/>
      <c r="B20" s="15"/>
      <c r="C20" s="8" t="s">
        <v>49</v>
      </c>
      <c r="D20" s="7"/>
    </row>
    <row r="21" spans="1:4" x14ac:dyDescent="0.2">
      <c r="A21" s="6"/>
      <c r="B21" s="15"/>
      <c r="C21" s="8" t="s">
        <v>51</v>
      </c>
      <c r="D21" s="7"/>
    </row>
    <row r="22" spans="1:4" x14ac:dyDescent="0.2">
      <c r="A22" s="6"/>
      <c r="B22" s="15"/>
      <c r="C22" s="8" t="s">
        <v>50</v>
      </c>
      <c r="D22" s="7"/>
    </row>
    <row r="23" spans="1:4" x14ac:dyDescent="0.2">
      <c r="A23" s="6"/>
      <c r="B23" s="15"/>
      <c r="C23" s="8" t="s">
        <v>48</v>
      </c>
      <c r="D23" s="7"/>
    </row>
    <row r="24" spans="1:4" x14ac:dyDescent="0.2">
      <c r="A24" s="6"/>
      <c r="B24" s="15"/>
      <c r="C24" s="9" t="s">
        <v>31</v>
      </c>
      <c r="D24" s="7"/>
    </row>
    <row r="25" spans="1:4" x14ac:dyDescent="0.2">
      <c r="A25" s="6"/>
      <c r="B25" s="15"/>
      <c r="C25" s="9" t="s">
        <v>33</v>
      </c>
      <c r="D25" s="7"/>
    </row>
    <row r="26" spans="1:4" x14ac:dyDescent="0.2">
      <c r="A26" s="6"/>
      <c r="B26" s="15"/>
      <c r="C26" s="9" t="s">
        <v>32</v>
      </c>
      <c r="D26" s="7"/>
    </row>
    <row r="27" spans="1:4" x14ac:dyDescent="0.2">
      <c r="A27" s="6"/>
      <c r="B27" s="15"/>
      <c r="C27" s="9" t="s">
        <v>34</v>
      </c>
      <c r="D27" s="7"/>
    </row>
    <row r="28" spans="1:4" x14ac:dyDescent="0.2">
      <c r="A28" s="6"/>
      <c r="B28" s="15"/>
      <c r="C28" s="9" t="s">
        <v>30</v>
      </c>
      <c r="D28" s="7"/>
    </row>
    <row r="29" spans="1:4" x14ac:dyDescent="0.2">
      <c r="A29" s="6"/>
      <c r="B29" s="15"/>
      <c r="C29" s="9" t="s">
        <v>35</v>
      </c>
      <c r="D29" s="7"/>
    </row>
    <row r="30" spans="1:4" x14ac:dyDescent="0.2">
      <c r="A30" s="6"/>
      <c r="B30" s="15"/>
      <c r="C30" s="9" t="s">
        <v>54</v>
      </c>
      <c r="D30" s="7"/>
    </row>
    <row r="31" spans="1:4" x14ac:dyDescent="0.2">
      <c r="A31" s="6"/>
      <c r="B31" s="15"/>
      <c r="C31" s="8" t="s">
        <v>36</v>
      </c>
      <c r="D31" s="7"/>
    </row>
    <row r="32" spans="1:4" x14ac:dyDescent="0.2">
      <c r="A32" s="6"/>
      <c r="B32" s="15"/>
      <c r="C32" s="8" t="s">
        <v>52</v>
      </c>
      <c r="D32" s="7"/>
    </row>
    <row r="33" spans="1:4" x14ac:dyDescent="0.2">
      <c r="A33" s="6"/>
      <c r="B33" s="15"/>
      <c r="C33" s="8" t="s">
        <v>53</v>
      </c>
      <c r="D33" s="7"/>
    </row>
    <row r="34" spans="1:4" x14ac:dyDescent="0.2">
      <c r="A34" s="6"/>
      <c r="B34" s="15"/>
      <c r="C34" s="8" t="s">
        <v>42</v>
      </c>
      <c r="D34" s="7"/>
    </row>
    <row r="35" spans="1:4" x14ac:dyDescent="0.2">
      <c r="A35" s="6"/>
      <c r="B35" s="15"/>
      <c r="C35" s="8" t="s">
        <v>13</v>
      </c>
      <c r="D35" s="7"/>
    </row>
    <row r="36" spans="1:4" x14ac:dyDescent="0.2">
      <c r="A36" s="6"/>
      <c r="B36" s="15"/>
      <c r="C36" s="8"/>
      <c r="D36" s="7"/>
    </row>
    <row r="37" spans="1:4" x14ac:dyDescent="0.2">
      <c r="A37" s="6"/>
      <c r="B37" s="15"/>
      <c r="C37" s="42" t="s">
        <v>12</v>
      </c>
      <c r="D37" s="7"/>
    </row>
    <row r="38" spans="1:4" x14ac:dyDescent="0.2">
      <c r="A38" s="6"/>
      <c r="B38" s="15"/>
      <c r="C38" s="8" t="s">
        <v>39</v>
      </c>
      <c r="D38" s="7"/>
    </row>
    <row r="39" spans="1:4" x14ac:dyDescent="0.2">
      <c r="A39" s="6"/>
      <c r="B39" s="15"/>
      <c r="C39" s="8" t="s">
        <v>40</v>
      </c>
      <c r="D39" s="7"/>
    </row>
    <row r="40" spans="1:4" x14ac:dyDescent="0.2">
      <c r="A40" s="6"/>
      <c r="B40" s="15"/>
      <c r="C40" s="8" t="s">
        <v>41</v>
      </c>
      <c r="D40" s="7"/>
    </row>
    <row r="41" spans="1:4" x14ac:dyDescent="0.2">
      <c r="A41" s="6"/>
      <c r="B41" s="15"/>
      <c r="C41" s="10" t="s">
        <v>37</v>
      </c>
      <c r="D41" s="7"/>
    </row>
    <row r="42" spans="1:4" x14ac:dyDescent="0.2">
      <c r="A42" s="6"/>
      <c r="B42" s="15"/>
      <c r="C42" s="7" t="s">
        <v>14</v>
      </c>
      <c r="D42" s="7"/>
    </row>
    <row r="43" spans="1:4" x14ac:dyDescent="0.2">
      <c r="A43" s="6"/>
      <c r="B43" s="15"/>
      <c r="C43" s="10" t="s">
        <v>38</v>
      </c>
      <c r="D43" s="7"/>
    </row>
    <row r="44" spans="1:4" x14ac:dyDescent="0.2">
      <c r="A44" s="6"/>
      <c r="B44" s="15"/>
      <c r="C44" s="8"/>
      <c r="D44" s="7"/>
    </row>
    <row r="45" spans="1:4" ht="13.5" thickBot="1" x14ac:dyDescent="0.25">
      <c r="A45" s="11"/>
      <c r="B45" s="16"/>
      <c r="C45" s="12"/>
      <c r="D45" s="12"/>
    </row>
  </sheetData>
  <mergeCells count="1">
    <mergeCell ref="B1:C1"/>
  </mergeCells>
  <phoneticPr fontId="4" type="noConversion"/>
  <pageMargins left="0.78740157499999996" right="0.78740157499999996" top="0.984251969" bottom="0.984251969" header="0.4921259845" footer="0.492125984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21</vt:i4>
      </vt:variant>
      <vt:variant>
        <vt:lpstr>Plages nommées</vt:lpstr>
      </vt:variant>
      <vt:variant>
        <vt:i4>42</vt:i4>
      </vt:variant>
    </vt:vector>
  </HeadingPairs>
  <TitlesOfParts>
    <vt:vector size="63" baseType="lpstr">
      <vt:lpstr>05-06-17</vt:lpstr>
      <vt:lpstr>21-07-17</vt:lpstr>
      <vt:lpstr>13-10-17</vt:lpstr>
      <vt:lpstr>19-02-18</vt:lpstr>
      <vt:lpstr>22-04-2018</vt:lpstr>
      <vt:lpstr>15-12-18</vt:lpstr>
      <vt:lpstr>15-12-18(2)</vt:lpstr>
      <vt:lpstr>05-03-19</vt:lpstr>
      <vt:lpstr>05-03-19(2)</vt:lpstr>
      <vt:lpstr>28-06-19</vt:lpstr>
      <vt:lpstr>28-06-19 (2)</vt:lpstr>
      <vt:lpstr>09-10-19</vt:lpstr>
      <vt:lpstr>19-03-20</vt:lpstr>
      <vt:lpstr>28-07-20</vt:lpstr>
      <vt:lpstr>01-10-20</vt:lpstr>
      <vt:lpstr>04-03-21</vt:lpstr>
      <vt:lpstr>17-04-21</vt:lpstr>
      <vt:lpstr>20-02-22</vt:lpstr>
      <vt:lpstr>21-03-23</vt:lpstr>
      <vt:lpstr>25-03-24</vt:lpstr>
      <vt:lpstr>Activités</vt:lpstr>
      <vt:lpstr>Liste_Activités</vt:lpstr>
      <vt:lpstr>'01-10-20'!Print_Area</vt:lpstr>
      <vt:lpstr>'04-03-21'!Print_Area</vt:lpstr>
      <vt:lpstr>'05-03-19'!Print_Area</vt:lpstr>
      <vt:lpstr>'05-03-19(2)'!Print_Area</vt:lpstr>
      <vt:lpstr>'05-06-17'!Print_Area</vt:lpstr>
      <vt:lpstr>'09-10-19'!Print_Area</vt:lpstr>
      <vt:lpstr>'13-10-17'!Print_Area</vt:lpstr>
      <vt:lpstr>'15-12-18'!Print_Area</vt:lpstr>
      <vt:lpstr>'15-12-18(2)'!Print_Area</vt:lpstr>
      <vt:lpstr>'17-04-21'!Print_Area</vt:lpstr>
      <vt:lpstr>'19-02-18'!Print_Area</vt:lpstr>
      <vt:lpstr>'19-03-20'!Print_Area</vt:lpstr>
      <vt:lpstr>'20-02-22'!Print_Area</vt:lpstr>
      <vt:lpstr>'21-03-23'!Print_Area</vt:lpstr>
      <vt:lpstr>'21-07-17'!Print_Area</vt:lpstr>
      <vt:lpstr>'22-04-2018'!Print_Area</vt:lpstr>
      <vt:lpstr>'25-03-24'!Print_Area</vt:lpstr>
      <vt:lpstr>'28-06-19'!Print_Area</vt:lpstr>
      <vt:lpstr>'28-06-19 (2)'!Print_Area</vt:lpstr>
      <vt:lpstr>'28-07-20'!Print_Area</vt:lpstr>
      <vt:lpstr>Activités!Print_Area</vt:lpstr>
      <vt:lpstr>'01-10-20'!Zone_d_impression</vt:lpstr>
      <vt:lpstr>'04-03-21'!Zone_d_impression</vt:lpstr>
      <vt:lpstr>'05-03-19'!Zone_d_impression</vt:lpstr>
      <vt:lpstr>'05-03-19(2)'!Zone_d_impression</vt:lpstr>
      <vt:lpstr>'05-06-17'!Zone_d_impression</vt:lpstr>
      <vt:lpstr>'09-10-19'!Zone_d_impression</vt:lpstr>
      <vt:lpstr>'13-10-17'!Zone_d_impression</vt:lpstr>
      <vt:lpstr>'15-12-18'!Zone_d_impression</vt:lpstr>
      <vt:lpstr>'15-12-18(2)'!Zone_d_impression</vt:lpstr>
      <vt:lpstr>'17-04-21'!Zone_d_impression</vt:lpstr>
      <vt:lpstr>'19-02-18'!Zone_d_impression</vt:lpstr>
      <vt:lpstr>'19-03-20'!Zone_d_impression</vt:lpstr>
      <vt:lpstr>'20-02-22'!Zone_d_impression</vt:lpstr>
      <vt:lpstr>'21-03-23'!Zone_d_impression</vt:lpstr>
      <vt:lpstr>'21-07-17'!Zone_d_impression</vt:lpstr>
      <vt:lpstr>'22-04-2018'!Zone_d_impression</vt:lpstr>
      <vt:lpstr>'25-03-24'!Zone_d_impression</vt:lpstr>
      <vt:lpstr>'28-06-19'!Zone_d_impression</vt:lpstr>
      <vt:lpstr>'28-06-19 (2)'!Zone_d_impression</vt:lpstr>
      <vt:lpstr>'28-07-20'!Zone_d_impression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Charron, CA</dc:creator>
  <cp:lastModifiedBy>Guillaume Charron</cp:lastModifiedBy>
  <cp:lastPrinted>2024-03-25T09:28:21Z</cp:lastPrinted>
  <dcterms:created xsi:type="dcterms:W3CDTF">1996-11-05T19:10:39Z</dcterms:created>
  <dcterms:modified xsi:type="dcterms:W3CDTF">2024-03-25T09:29:05Z</dcterms:modified>
</cp:coreProperties>
</file>