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844A56AC-DE9E-47DF-9BB2-836048741F7C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18-05-17" sheetId="4" r:id="rId1"/>
    <sheet name="01-07-17" sheetId="6" r:id="rId2"/>
    <sheet name="22-04-18" sheetId="7" r:id="rId3"/>
    <sheet name="22-04-18 (2)" sheetId="8" r:id="rId4"/>
    <sheet name="14-12-18" sheetId="9" r:id="rId5"/>
    <sheet name="05-03-19" sheetId="10" r:id="rId6"/>
    <sheet name="27-03-19" sheetId="11" r:id="rId7"/>
    <sheet name="28-06-19" sheetId="12" r:id="rId8"/>
    <sheet name="14-09-20" sheetId="13" r:id="rId9"/>
    <sheet name="21-10-21" sheetId="14" r:id="rId10"/>
    <sheet name="Activités" sheetId="5" r:id="rId11"/>
  </sheets>
  <definedNames>
    <definedName name="Liste_Activités">Activités!$C$5:$C$45</definedName>
    <definedName name="Print_Area" localSheetId="1">'01-07-17'!$A$1:$F$89</definedName>
    <definedName name="Print_Area" localSheetId="5">'05-03-19'!$A$1:$F$88</definedName>
    <definedName name="Print_Area" localSheetId="8">'14-09-20'!$A$1:$F$89</definedName>
    <definedName name="Print_Area" localSheetId="4">'14-12-18'!$A$1:$F$86</definedName>
    <definedName name="Print_Area" localSheetId="0">'18-05-17'!$A$1:$F$89</definedName>
    <definedName name="Print_Area" localSheetId="9">'21-10-21'!$A$1:$F$89</definedName>
    <definedName name="Print_Area" localSheetId="2">'22-04-18'!$A$1:$F$89</definedName>
    <definedName name="Print_Area" localSheetId="3">'22-04-18 (2)'!$A$1:$F$88</definedName>
    <definedName name="Print_Area" localSheetId="6">'27-03-19'!$A$1:$F$88</definedName>
    <definedName name="Print_Area" localSheetId="7">'28-06-19'!$A$1:$F$89</definedName>
    <definedName name="Print_Area" localSheetId="10">Activités!$A$1:$D$45</definedName>
    <definedName name="_xlnm.Print_Area" localSheetId="1">'01-07-17'!$A$1:$F$89</definedName>
    <definedName name="_xlnm.Print_Area" localSheetId="5">'05-03-19'!$A$1:$F$88</definedName>
    <definedName name="_xlnm.Print_Area" localSheetId="8">'14-09-20'!$A$1:$F$89</definedName>
    <definedName name="_xlnm.Print_Area" localSheetId="4">'14-12-18'!$A$1:$F$86</definedName>
    <definedName name="_xlnm.Print_Area" localSheetId="0">'18-05-17'!$A$1:$F$89</definedName>
    <definedName name="_xlnm.Print_Area" localSheetId="9">'21-10-21'!$A$1:$F$89</definedName>
    <definedName name="_xlnm.Print_Area" localSheetId="2">'22-04-18'!$A$1:$F$89</definedName>
    <definedName name="_xlnm.Print_Area" localSheetId="3">'22-04-18 (2)'!$A$1:$F$88</definedName>
    <definedName name="_xlnm.Print_Area" localSheetId="6">'27-03-19'!$A$1:$F$88</definedName>
    <definedName name="_xlnm.Print_Area" localSheetId="7">'28-06-19'!$A$1:$F$89</definedName>
    <definedName name="Zone_impres_MI" localSheetId="1">#REF!</definedName>
    <definedName name="Zone_impres_MI" localSheetId="5">#REF!</definedName>
    <definedName name="Zone_impres_MI" localSheetId="8">#REF!</definedName>
    <definedName name="Zone_impres_MI" localSheetId="4">#REF!</definedName>
    <definedName name="Zone_impres_MI" localSheetId="9">#REF!</definedName>
    <definedName name="Zone_impres_MI" localSheetId="2">#REF!</definedName>
    <definedName name="Zone_impres_MI" localSheetId="3">#REF!</definedName>
    <definedName name="Zone_impres_MI" localSheetId="6">#REF!</definedName>
    <definedName name="Zone_impres_MI" localSheetId="7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14" l="1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8" i="11"/>
  <c r="E71" i="11"/>
  <c r="E72" i="11"/>
  <c r="E73" i="11"/>
  <c r="E75" i="11"/>
  <c r="E79" i="11"/>
  <c r="E68" i="10"/>
  <c r="E71" i="10"/>
  <c r="E72" i="10"/>
  <c r="E73" i="10"/>
  <c r="E75" i="10"/>
  <c r="E79" i="10"/>
  <c r="E66" i="9"/>
  <c r="E69" i="9"/>
  <c r="E70" i="9"/>
  <c r="E71" i="9"/>
  <c r="E73" i="9"/>
  <c r="E77" i="9"/>
  <c r="E69" i="7"/>
  <c r="E68" i="8"/>
  <c r="E71" i="8"/>
  <c r="E72" i="8"/>
  <c r="E73" i="8"/>
  <c r="E75" i="8"/>
  <c r="E79" i="8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<sst xmlns="http://schemas.openxmlformats.org/spreadsheetml/2006/main" count="336" uniqueCount="148">
  <si>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</si>
  <si>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</si>
  <si>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</si>
  <si>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</si>
  <si>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</si>
  <si>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</si>
  <si>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</si>
  <si>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</si>
  <si>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</si>
  <si>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</si>
  <si>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</si>
  <si>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</si>
  <si>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</si>
  <si>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</si>
  <si>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</si>
  <si>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</si>
  <si>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</si>
  <si>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</si>
  <si>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</si>
  <si>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</si>
  <si>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</si>
  <si>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</si>
  <si>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</si>
  <si>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</si>
  <si>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</si>
  <si>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</si>
  <si>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</si>
  <si>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</si>
  <si>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</si>
  <si>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</si>
  <si>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</si>
  <si>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</si>
  <si>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</si>
  <si>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</si>
  <si>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</si>
  <si>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</si>
  <si>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</si>
  <si>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</si>
  <si>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</si>
  <si>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</si>
  <si>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</si>
  <si>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</si>
  <si>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</si>
  <si>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</si>
  <si>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</si>
  <si>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</si>
  <si>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</si>
  <si>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</si>
  <si>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</si>
  <si>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</si>
  <si>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</si>
  <si>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</si>
  <si>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</si>
  <si>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</si>
  <si>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</si>
  <si>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18 mai 2017</t>
  </si>
  <si>
    <t>SUCCESSION LOUISE DUPONT</t>
  </si>
  <si>
    <t>GESTION CLAUDE DUPONT LTÉE</t>
  </si>
  <si>
    <t>2752 Route 125
Notre-Dame-de-la-Merci (Québec) J0T 2A0</t>
  </si>
  <si>
    <t># 17116</t>
  </si>
  <si>
    <t xml:space="preserve"> - Obtenir les chiffres comptables à jour afin de déterminer la JVM des actions à la date du décès ;</t>
  </si>
  <si>
    <t xml:space="preserve"> - Avancer la préparation des formulaires de roulement T2057 et TP-518 requis;</t>
  </si>
  <si>
    <t>Le 1er juillet 2017</t>
  </si>
  <si>
    <t># 17149</t>
  </si>
  <si>
    <t xml:space="preserve"> - Avancement dans la rédaction d'un mémorandum fiscal pour mettre en place la réorganisation;</t>
  </si>
  <si>
    <t xml:space="preserve"> - Finaliser les formulaires de roulement T2057 et TP-518 requis;</t>
  </si>
  <si>
    <t xml:space="preserve"> - Diverses discussions téléphoniques avec vous et la juriste;</t>
  </si>
  <si>
    <t xml:space="preserve"> - Préparation à la rencontre et rencontre avec vous pour la signature des documents préparés;</t>
  </si>
  <si>
    <t>Le 22 AVRIL 2018</t>
  </si>
  <si>
    <t># 18112</t>
  </si>
  <si>
    <t>LISE ANNE DUPONT</t>
  </si>
  <si>
    <t xml:space="preserve"> - Diverses discussions téléphoniques / courriels entourant tout le travail effectué ;</t>
  </si>
  <si>
    <t>Heures</t>
  </si>
  <si>
    <t>Taux</t>
  </si>
  <si>
    <t xml:space="preserve"> - Préparation des formulaires T5 annuels pour Gestion Claude Dupont Ltée ;</t>
  </si>
  <si>
    <t xml:space="preserve"> - Préparation des déclarations de revenus de 2018 pour Gestion Claude Dupont Ltée ;</t>
  </si>
  <si>
    <t xml:space="preserve"> - Préparation d'un état financier interne aux fins de l'impôt pour Gestion Claude Dupont Ltée ;</t>
  </si>
  <si>
    <t xml:space="preserve"> - Effectuer la comptabilité annuelle pour Gestion Claude Dupont Ltée ;</t>
  </si>
  <si>
    <t xml:space="preserve"> - Effectuer la comptabilité annuelle pour 10237566 Canada Inc ;</t>
  </si>
  <si>
    <t xml:space="preserve"> - Préparation d'un état financier interne aux fins de l'impôt pour 10237566 Canada Inc  ;</t>
  </si>
  <si>
    <t xml:space="preserve"> - Préparation des déclarations de revenus de 2018 pour 10237566 Canada Inc  ;</t>
  </si>
  <si>
    <t>Gestion Claude Dupont Ltée</t>
  </si>
  <si>
    <t>10237566 Canada Inc.</t>
  </si>
  <si>
    <t># 18113</t>
  </si>
  <si>
    <t xml:space="preserve"> - Recherches fiscales requises pour produire les déclarations de revenus la succession et la déclaration de Louise au décès ;</t>
  </si>
  <si>
    <t xml:space="preserve"> - Préparation de la déclaration de revenus de la succession ;</t>
  </si>
  <si>
    <t xml:space="preserve"> - Recherches fiscales, documentation et préparation des formulaires requis pour faire le report de perte de la succession à la déclaration du décédé ;</t>
  </si>
  <si>
    <t xml:space="preserve"> - Produire la déclaration amendée du décédé pour refléter le report de perte rétroactif de la succession au décédé ;</t>
  </si>
  <si>
    <t xml:space="preserve"> - Préparation d'annexes à joindre à la déclaration de revenus de la succession ;</t>
  </si>
  <si>
    <t xml:space="preserve"> - Diverses discussions téléphoniques et échanges de courriels avec vous relativement à divers aspects ;</t>
  </si>
  <si>
    <t xml:space="preserve"> - Préparation de la déclaration de revenus de Louise pour l'année du décès ;</t>
  </si>
  <si>
    <t xml:space="preserve"> - Préparation à la rencontre et rencontre avec vous le 28 mars et le 25 avril 2018 ;</t>
  </si>
  <si>
    <t xml:space="preserve"> - Diverses démarches avec Investors pour les documents manquants ;</t>
  </si>
  <si>
    <t>Royauté de transmission électronique</t>
  </si>
  <si>
    <t>Le 14 décembre 2018</t>
  </si>
  <si>
    <t># 18284</t>
  </si>
  <si>
    <t xml:space="preserve"> - Travail avec les gouvernement afin de leurs fournir les documents demandés pour accepter les déclarations de revenus ;</t>
  </si>
  <si>
    <t xml:space="preserve"> - Analyser pour voir si on peut débuter le processus de liquidation par le transfert des placements à deux reprises ;</t>
  </si>
  <si>
    <t xml:space="preserve"> - Fournir les différentes directives requises à Investors sur le processus à observer, supervision des transactions de transferts et sommaire par courriels des différents points importants ;</t>
  </si>
  <si>
    <t xml:space="preserve"> - Valider les différents avis de cotisations reçus des gouvernements relativement à toutes les entitées impliquées et explications ;</t>
  </si>
  <si>
    <t xml:space="preserve"> - Analyse des différents rapports reçus de Investors ;</t>
  </si>
  <si>
    <t xml:space="preserve"> - Analyse des impacts fiscaux à prévoir afin de déterminer les sommes requises à conserver pour être en mesure de les payer à court terme ;</t>
  </si>
  <si>
    <t xml:space="preserve"> - Diverses discussions téléphoniques avec vous, Investors et les juristes dans le cadre du processus à venir et différents questionnements ;</t>
  </si>
  <si>
    <t>Le 5 MARS 2019</t>
  </si>
  <si>
    <t># 19055</t>
  </si>
  <si>
    <t xml:space="preserve"> - Discussion téléphonique avec l'ARC relativement au traitement de la déclaration amendée ;</t>
  </si>
  <si>
    <t xml:space="preserve"> - Analyser pour voir si une liquidation/ dissolution est possible ou si cela doit attendre, transmettre les directives à la juriste ;</t>
  </si>
  <si>
    <t xml:space="preserve"> - Différentes discussions téléphoniques avec vous, la juriste et la planificateur financier sur différents sujets ;</t>
  </si>
  <si>
    <t xml:space="preserve"> - Révision de la documentation légale ;</t>
  </si>
  <si>
    <t xml:space="preserve"> - Rencontre avec vous à nos bureaux pour la signature de la documentation légale et le début de la préparation des états financiers annuels des deux sociétés ;</t>
  </si>
  <si>
    <t xml:space="preserve"> - Préparer les autorisations gouvernementales pour valider toutes les informations afférentes aux deux sociétés auprès des gouvernements ;</t>
  </si>
  <si>
    <t xml:space="preserve"> - Comptabilisation des transactions de l'année pour les deux sociétés ;</t>
  </si>
  <si>
    <t xml:space="preserve"> - Divers échanges avec Investors afin d'obtenir tous les renseignements requis ;</t>
  </si>
  <si>
    <t xml:space="preserve"> - Détermination des gains en capital réajustés des deux sociétés suite à la majoration fiscale ;</t>
  </si>
  <si>
    <t xml:space="preserve"> - Préparation de tableaux de suivi des placements / PBR et détermination de la "majoration fiscale" possible ;</t>
  </si>
  <si>
    <t>10237566 CANDA INC.</t>
  </si>
  <si>
    <t>Le 27 MARS 2019</t>
  </si>
  <si>
    <t># 19077</t>
  </si>
  <si>
    <t xml:space="preserve"> - Travail en lien avec les calculs relativement à la majoration du coût des placements lors de la liquidation et préparation des lettres requises afin de faire les choix fiscaux ;</t>
  </si>
  <si>
    <t xml:space="preserve"> - Préparation des déclarations de revenus des deux sociétés et de la succession ;</t>
  </si>
  <si>
    <t xml:space="preserve"> - Comptabilisation des transactions de l'année dans les deux sociétés et finaliser les états financiers internes des deux sociétés ;</t>
  </si>
  <si>
    <t xml:space="preserve"> - Analyse et travail pour optimiser la planification fiscale de fin ;</t>
  </si>
  <si>
    <t xml:space="preserve"> - Modifications au mémorandum fiscal de réorganisation ;</t>
  </si>
  <si>
    <t xml:space="preserve"> - Préparation des formulaires T5/Relevé 3 pour 2019 ;</t>
  </si>
  <si>
    <t xml:space="preserve"> - Travail en lien avec la production des formulaires de CDC, préparation des différentes annexes, validations aux gouvernements, etc.</t>
  </si>
  <si>
    <t xml:space="preserve"> - Révision de la documentation juridique pour mettre en place la dernière portion de la planification fiscale ;</t>
  </si>
  <si>
    <t xml:space="preserve"> - Préparation à la rencontre de signature et rencontre de signature pour la documentation ;</t>
  </si>
  <si>
    <t xml:space="preserve"> - Diverses discussions téléphoniques et courriels avec Investors, vous et la juriste;</t>
  </si>
  <si>
    <t>Le 28 JUIN 2019</t>
  </si>
  <si>
    <t xml:space="preserve"> - Préparer sommaire des chèques à préparer ainsi que les bordereaux de paiements et transmettre les différentes déclarations ;</t>
  </si>
  <si>
    <t xml:space="preserve"> - Préparer les formulaires de demandes de fermeture de numéros d'entreprise des deux sociétés ;</t>
  </si>
  <si>
    <t xml:space="preserve"> - Préparation à la rencontre et rencontre avec vous à nos bureaux ;</t>
  </si>
  <si>
    <t xml:space="preserve"> - Analyse des avis de cotisation soumis ;</t>
  </si>
  <si>
    <t xml:space="preserve"> - Diverses discussions téléphoniques et courriels avec vous ;</t>
  </si>
  <si>
    <t># 19081</t>
  </si>
  <si>
    <t xml:space="preserve"> - Préparation des derniers états financiers de 10237566 Canada inc au 30/04/2019 ;</t>
  </si>
  <si>
    <t xml:space="preserve"> - Préparation de la dernière déclaration de revenus de 10237566 Canada inc au 30/04/2019 ;</t>
  </si>
  <si>
    <t xml:space="preserve"> - Finalisation du mémorandum fiscal de réorganisation ;</t>
  </si>
  <si>
    <t xml:space="preserve"> - Préparation des formulaires modifiés T5/Relevé 3 pour 2019 ;</t>
  </si>
  <si>
    <t>Le 14 SEPTEMBRE 2020</t>
  </si>
  <si>
    <t># 20237</t>
  </si>
  <si>
    <t xml:space="preserve"> - Analyse de la planification mise en place et des impacts à refléter sur la dernière déclaration de revenus de la succession ;</t>
  </si>
  <si>
    <t xml:space="preserve"> - Analyse de la documentation déjà produite ;</t>
  </si>
  <si>
    <t>Le 21 OCTOBRE 2021</t>
  </si>
  <si>
    <t>FRANÇOIS DUPONT</t>
  </si>
  <si>
    <t>7915 rue La-Fontaine
Montréal  Québec  H1L 3H6</t>
  </si>
  <si>
    <t># 21404</t>
  </si>
  <si>
    <t xml:space="preserve"> - Rencontre avec vous à nos bureaux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</si>
</sst>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left" wrapText="1" indent="1" shrinkToFit="1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758BD174-964B-4B35-809B-A163DA6373D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39913D-E32F-46C5-B6A5-2849D2D6B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C1E4EB-DF00-4B02-8BDA-96772650A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1975D4-A9F9-4051-A061-725D153BE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30BBC6-CD89-49C4-AC8A-0E372ABDD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9E82B0-9B2C-421D-8A5A-EBD0A33ED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634CDD-4572-4190-9EC9-1529A4A54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A94220F-E3AE-4051-AD7A-A5EFA8C5C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25AE5E-AE8F-45BC-90C1-FADBB2D8E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00895C-C4BB-4365-9658-895575AF0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47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26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8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27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25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28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51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60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50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 t="s">
        <v>48</v>
      </c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 t="s">
        <v>61</v>
      </c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 t="s">
        <v>52</v>
      </c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 t="s">
        <v>42</v>
      </c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29.5*245</f>
        <v>7227.5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7227.5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361.38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720.94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8309.82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8309.82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0C5D-D64D-487B-A7B3-4431A549537B}">
  <sheetPr>
    <pageSetUpPr fitToPage="1"/>
  </sheetPr>
  <dimension ref="A12:F92"/>
  <sheetViews>
    <sheetView tabSelected="1" view="pageBreakPreview" topLeftCell="A26" zoomScale="80" zoomScaleNormal="100" zoomScaleSheetLayoutView="80" workbookViewId="0">
      <selection activeCell="E66" sqref="E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144</v>
      </c>
      <c r="C25" s="22"/>
      <c r="D25" s="22"/>
      <c r="E25" s="22"/>
      <c r="F25" s="22"/>
    </row>
    <row r="26" spans="1:6" ht="33.75" customHeight="1" x14ac:dyDescent="0.2">
      <c r="A26" s="18"/>
      <c r="B26" s="47" t="s">
        <v>145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147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customHeight="1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2" customFormat="1" ht="14.25" x14ac:dyDescent="0.2">
      <c r="A65" s="48"/>
      <c r="B65" s="49"/>
      <c r="C65" s="50" t="s">
        <v>72</v>
      </c>
      <c r="D65" s="50" t="s">
        <v>73</v>
      </c>
      <c r="E65" s="51"/>
      <c r="F65" s="48"/>
    </row>
    <row r="66" spans="1:6" s="52" customFormat="1" ht="14.25" x14ac:dyDescent="0.2">
      <c r="A66" s="48"/>
      <c r="B66" s="49"/>
      <c r="C66" s="53">
        <v>1</v>
      </c>
      <c r="D66" s="54">
        <v>295</v>
      </c>
      <c r="E66" s="51"/>
      <c r="F66" s="48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C66*D66</f>
        <v>295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93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BB7DB56F-6157-4E61-BCCB-53C0D897CDB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7" t="s">
        <v>1</v>
      </c>
      <c r="C1" s="6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64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65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10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66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42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67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8.5*245</f>
        <v>2082.5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2107.5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105.38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210.22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2423.1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2423.1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FA91-4314-42C1-B371-911BF9B8137C}">
  <sheetPr>
    <pageSetUpPr fitToPage="1"/>
  </sheetPr>
  <dimension ref="A12:F92"/>
  <sheetViews>
    <sheetView view="pageBreakPreview" topLeftCell="A7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66" t="s">
        <v>81</v>
      </c>
      <c r="C34" s="66"/>
      <c r="D34" s="66"/>
      <c r="E34" s="29"/>
      <c r="F34" s="22"/>
    </row>
    <row r="35" spans="1:6" ht="14.25" x14ac:dyDescent="0.2">
      <c r="A35" s="22"/>
      <c r="B35" s="59" t="s">
        <v>74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77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76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75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71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92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66" t="s">
        <v>82</v>
      </c>
      <c r="C49" s="66"/>
      <c r="D49" s="66"/>
      <c r="E49" s="29"/>
      <c r="F49" s="22"/>
    </row>
    <row r="50" spans="1:6" ht="14.25" x14ac:dyDescent="0.2">
      <c r="A50" s="22"/>
      <c r="B50" s="59" t="s">
        <v>78</v>
      </c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 t="s">
        <v>79</v>
      </c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 t="s">
        <v>80</v>
      </c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 t="s">
        <v>71</v>
      </c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2" customFormat="1" ht="14.25" x14ac:dyDescent="0.2">
      <c r="A65" s="48"/>
      <c r="B65" s="49"/>
      <c r="C65" s="50" t="s">
        <v>72</v>
      </c>
      <c r="D65" s="50" t="s">
        <v>73</v>
      </c>
      <c r="E65" s="51"/>
      <c r="F65" s="48"/>
    </row>
    <row r="66" spans="1:6" s="52" customFormat="1" ht="14.25" x14ac:dyDescent="0.2">
      <c r="A66" s="48"/>
      <c r="B66" s="49"/>
      <c r="C66" s="53">
        <v>17</v>
      </c>
      <c r="D66" s="54">
        <v>255</v>
      </c>
      <c r="E66" s="51"/>
      <c r="F66" s="48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C66*D66</f>
        <v>4335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4335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216.75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432.42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4984.17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4984.17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4:D64"/>
    <mergeCell ref="B57:D57"/>
    <mergeCell ref="B47:D47"/>
    <mergeCell ref="B67:D67"/>
    <mergeCell ref="B58:D58"/>
    <mergeCell ref="B59:D59"/>
    <mergeCell ref="B60:D60"/>
    <mergeCell ref="B61:D61"/>
    <mergeCell ref="B62:D62"/>
    <mergeCell ref="B63:D63"/>
    <mergeCell ref="B53:D53"/>
    <mergeCell ref="B54:D54"/>
    <mergeCell ref="B55:D55"/>
    <mergeCell ref="B56:D56"/>
    <mergeCell ref="B50:D50"/>
    <mergeCell ref="B51:D51"/>
    <mergeCell ref="B52:D52"/>
    <mergeCell ref="B38:D38"/>
    <mergeCell ref="B39:D39"/>
    <mergeCell ref="B40:D40"/>
    <mergeCell ref="B41:D41"/>
    <mergeCell ref="B42:D42"/>
    <mergeCell ref="B43:D43"/>
    <mergeCell ref="B46:D46"/>
    <mergeCell ref="B48:D48"/>
    <mergeCell ref="B44:D44"/>
    <mergeCell ref="B45:D45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57 B58:B68" xr:uid="{95FCBFF7-DF03-4075-BDDE-50874F5B76D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FDB3-2834-4DFD-870E-F75203768809}">
  <sheetPr>
    <pageSetUpPr fitToPage="1"/>
  </sheetPr>
  <dimension ref="A12:F91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84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85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28.5" customHeight="1" x14ac:dyDescent="0.2">
      <c r="A41" s="22"/>
      <c r="B41" s="59" t="s">
        <v>86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87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88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91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89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92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2" customFormat="1" ht="14.25" x14ac:dyDescent="0.2">
      <c r="A64" s="48"/>
      <c r="B64" s="49"/>
      <c r="C64" s="50" t="s">
        <v>72</v>
      </c>
      <c r="D64" s="50" t="s">
        <v>73</v>
      </c>
      <c r="E64" s="51"/>
      <c r="F64" s="48"/>
    </row>
    <row r="65" spans="1:6" s="52" customFormat="1" ht="14.25" x14ac:dyDescent="0.2">
      <c r="A65" s="48"/>
      <c r="B65" s="49"/>
      <c r="C65" s="53">
        <v>17</v>
      </c>
      <c r="D65" s="54">
        <v>255</v>
      </c>
      <c r="E65" s="51"/>
      <c r="F65" s="48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C65*D65</f>
        <v>4335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40</v>
      </c>
      <c r="F69" s="22"/>
    </row>
    <row r="70" spans="1:6" ht="13.5" customHeight="1" x14ac:dyDescent="0.2">
      <c r="A70" s="22"/>
      <c r="B70" s="35" t="s">
        <v>93</v>
      </c>
      <c r="C70" s="27"/>
      <c r="D70" s="27"/>
      <c r="E70" s="31">
        <v>10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4385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219.25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437.4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5041.6499999999996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5041.6499999999996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0:D50"/>
    <mergeCell ref="B51:D51"/>
    <mergeCell ref="B52:D52"/>
    <mergeCell ref="B53:D53"/>
    <mergeCell ref="B54:D5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880EBD9-36D1-4669-AABB-493C9224E958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7B57-CC4B-444B-8929-01E8A537423B}">
  <sheetPr>
    <pageSetUpPr fitToPage="1"/>
  </sheetPr>
  <dimension ref="A12:F89"/>
  <sheetViews>
    <sheetView view="pageBreakPreview" topLeftCell="A16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97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28.5" customHeight="1" x14ac:dyDescent="0.2">
      <c r="A41" s="22"/>
      <c r="B41" s="59" t="s">
        <v>98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100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29.25" customHeight="1" x14ac:dyDescent="0.2">
      <c r="A45" s="22"/>
      <c r="B45" s="59" t="s">
        <v>101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27.75" customHeight="1" x14ac:dyDescent="0.2">
      <c r="A47" s="22"/>
      <c r="B47" s="59" t="s">
        <v>102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s="52" customFormat="1" ht="14.25" x14ac:dyDescent="0.2">
      <c r="A62" s="48"/>
      <c r="B62" s="49"/>
      <c r="C62" s="50" t="s">
        <v>72</v>
      </c>
      <c r="D62" s="50" t="s">
        <v>73</v>
      </c>
      <c r="E62" s="51"/>
      <c r="F62" s="48"/>
    </row>
    <row r="63" spans="1:6" s="52" customFormat="1" ht="14.25" x14ac:dyDescent="0.2">
      <c r="A63" s="48"/>
      <c r="B63" s="49"/>
      <c r="C63" s="53">
        <v>13.25</v>
      </c>
      <c r="D63" s="54">
        <v>255</v>
      </c>
      <c r="E63" s="51"/>
      <c r="F63" s="48"/>
    </row>
    <row r="64" spans="1:6" ht="14.25" x14ac:dyDescent="0.2">
      <c r="A64" s="22"/>
      <c r="B64" s="59"/>
      <c r="C64" s="59"/>
      <c r="D64" s="59"/>
      <c r="E64" s="29"/>
      <c r="F64" s="22"/>
    </row>
    <row r="65" spans="1:6" ht="13.5" customHeight="1" x14ac:dyDescent="0.2">
      <c r="A65" s="22"/>
      <c r="B65" s="59"/>
      <c r="C65" s="59"/>
      <c r="D65" s="59"/>
      <c r="E65" s="29"/>
      <c r="F65" s="22"/>
    </row>
    <row r="66" spans="1:6" ht="13.5" customHeight="1" x14ac:dyDescent="0.2">
      <c r="A66" s="22"/>
      <c r="B66" s="26" t="s">
        <v>19</v>
      </c>
      <c r="C66" s="27"/>
      <c r="D66" s="27"/>
      <c r="E66" s="30">
        <f>C63*D63</f>
        <v>3378.75</v>
      </c>
      <c r="F66" s="22"/>
    </row>
    <row r="67" spans="1:6" ht="13.5" customHeight="1" x14ac:dyDescent="0.2">
      <c r="A67" s="22"/>
      <c r="B67" s="35" t="s">
        <v>16</v>
      </c>
      <c r="C67" s="27"/>
      <c r="D67" s="27"/>
      <c r="E67" s="31">
        <v>0</v>
      </c>
      <c r="F67" s="22"/>
    </row>
    <row r="68" spans="1:6" ht="13.5" customHeight="1" x14ac:dyDescent="0.2">
      <c r="A68" s="22"/>
      <c r="B68" s="35" t="s">
        <v>93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SUM(E66:E68)</f>
        <v>3378.75</v>
      </c>
      <c r="F69" s="22"/>
    </row>
    <row r="70" spans="1:6" ht="13.5" customHeight="1" x14ac:dyDescent="0.2">
      <c r="A70" s="22"/>
      <c r="B70" s="27" t="s">
        <v>5</v>
      </c>
      <c r="C70" s="32">
        <v>0.05</v>
      </c>
      <c r="D70" s="27"/>
      <c r="E70" s="36">
        <f>ROUND(E69*C70,2)</f>
        <v>168.94</v>
      </c>
      <c r="F70" s="22"/>
    </row>
    <row r="71" spans="1:6" ht="13.5" customHeight="1" x14ac:dyDescent="0.2">
      <c r="A71" s="22"/>
      <c r="B71" s="27" t="s">
        <v>4</v>
      </c>
      <c r="C71" s="43">
        <v>9.9750000000000005E-2</v>
      </c>
      <c r="D71" s="27"/>
      <c r="E71" s="44">
        <f>ROUND(E69*C71,2)</f>
        <v>337.03</v>
      </c>
      <c r="F71" s="22"/>
    </row>
    <row r="72" spans="1:6" ht="13.5" customHeight="1" x14ac:dyDescent="0.2">
      <c r="A72" s="22"/>
      <c r="B72" s="27"/>
      <c r="C72" s="27"/>
      <c r="D72" s="27"/>
      <c r="E72" s="33"/>
      <c r="F72" s="22"/>
    </row>
    <row r="73" spans="1:6" ht="16.5" customHeight="1" thickBot="1" x14ac:dyDescent="0.25">
      <c r="A73" s="22"/>
      <c r="B73" s="26" t="s">
        <v>20</v>
      </c>
      <c r="C73" s="27"/>
      <c r="D73" s="27"/>
      <c r="E73" s="34">
        <f>SUM(E69:E71)</f>
        <v>3884.7200000000003</v>
      </c>
      <c r="F73" s="22"/>
    </row>
    <row r="74" spans="1:6" ht="15.75" thickTop="1" x14ac:dyDescent="0.2">
      <c r="A74" s="22"/>
      <c r="B74" s="63"/>
      <c r="C74" s="63"/>
      <c r="D74" s="63"/>
      <c r="E74" s="37"/>
      <c r="F74" s="22"/>
    </row>
    <row r="75" spans="1:6" ht="15" x14ac:dyDescent="0.2">
      <c r="A75" s="22"/>
      <c r="B75" s="60" t="s">
        <v>22</v>
      </c>
      <c r="C75" s="60"/>
      <c r="D75" s="60"/>
      <c r="E75" s="37">
        <v>0</v>
      </c>
      <c r="F75" s="22"/>
    </row>
    <row r="76" spans="1:6" ht="15" x14ac:dyDescent="0.2">
      <c r="A76" s="22"/>
      <c r="B76" s="63"/>
      <c r="C76" s="63"/>
      <c r="D76" s="63"/>
      <c r="E76" s="37"/>
      <c r="F76" s="22"/>
    </row>
    <row r="77" spans="1:6" ht="19.5" customHeight="1" x14ac:dyDescent="0.2">
      <c r="A77" s="22"/>
      <c r="B77" s="38" t="s">
        <v>21</v>
      </c>
      <c r="C77" s="39"/>
      <c r="D77" s="39"/>
      <c r="E77" s="40">
        <f>E73-E75</f>
        <v>3884.7200000000003</v>
      </c>
      <c r="F77" s="22"/>
    </row>
    <row r="78" spans="1:6" ht="13.5" customHeight="1" x14ac:dyDescent="0.2">
      <c r="A78" s="22"/>
      <c r="B78" s="22"/>
      <c r="C78" s="22"/>
      <c r="D78" s="22"/>
      <c r="E78" s="22"/>
      <c r="F78" s="22"/>
    </row>
    <row r="79" spans="1:6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57"/>
      <c r="C80" s="57"/>
      <c r="D80" s="57"/>
      <c r="E80" s="57"/>
      <c r="F80" s="22"/>
    </row>
    <row r="81" spans="1:6" ht="14.25" x14ac:dyDescent="0.2">
      <c r="A81" s="65" t="s">
        <v>44</v>
      </c>
      <c r="B81" s="65"/>
      <c r="C81" s="65"/>
      <c r="D81" s="65"/>
      <c r="E81" s="65"/>
      <c r="F81" s="65"/>
    </row>
    <row r="82" spans="1:6" ht="14.25" x14ac:dyDescent="0.2">
      <c r="A82" s="61" t="s">
        <v>45</v>
      </c>
      <c r="B82" s="61"/>
      <c r="C82" s="61"/>
      <c r="D82" s="61"/>
      <c r="E82" s="61"/>
      <c r="F82" s="61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8"/>
      <c r="C84" s="58"/>
      <c r="D84" s="58"/>
      <c r="E84" s="58"/>
      <c r="F84" s="22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7"/>
      <c r="C89" s="17"/>
      <c r="D89" s="17"/>
    </row>
  </sheetData>
  <mergeCells count="41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4:D64"/>
    <mergeCell ref="B65:D65"/>
    <mergeCell ref="B74:D74"/>
    <mergeCell ref="B87:D87"/>
    <mergeCell ref="B76:D76"/>
    <mergeCell ref="B80:E80"/>
    <mergeCell ref="A81:F81"/>
    <mergeCell ref="A82:F82"/>
    <mergeCell ref="B84:E84"/>
    <mergeCell ref="A85:F85"/>
  </mergeCells>
  <dataValidations count="1">
    <dataValidation type="list" allowBlank="1" showInputMessage="1" showErrorMessage="1" sqref="B74:B76 B12:B20 B33:B65" xr:uid="{F07A8073-4E8E-4B12-A648-07834EFCB71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EDF8-7EDB-48FE-A5AE-4CB9CD994FA8}">
  <sheetPr>
    <pageSetUpPr fitToPage="1"/>
  </sheetPr>
  <dimension ref="A12:F91"/>
  <sheetViews>
    <sheetView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115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105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106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107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108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28.5" customHeight="1" x14ac:dyDescent="0.2">
      <c r="A42" s="22"/>
      <c r="B42" s="59" t="s">
        <v>109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 t="s">
        <v>110</v>
      </c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 t="s">
        <v>111</v>
      </c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 t="s">
        <v>112</v>
      </c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 t="s">
        <v>114</v>
      </c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 t="s">
        <v>113</v>
      </c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2" customFormat="1" ht="14.25" x14ac:dyDescent="0.2">
      <c r="A64" s="48"/>
      <c r="B64" s="49"/>
      <c r="C64" s="50" t="s">
        <v>72</v>
      </c>
      <c r="D64" s="50" t="s">
        <v>73</v>
      </c>
      <c r="E64" s="51"/>
      <c r="F64" s="48"/>
    </row>
    <row r="65" spans="1:6" s="52" customFormat="1" ht="14.25" x14ac:dyDescent="0.2">
      <c r="A65" s="48"/>
      <c r="B65" s="49"/>
      <c r="C65" s="53">
        <v>19</v>
      </c>
      <c r="D65" s="54">
        <v>265</v>
      </c>
      <c r="E65" s="51"/>
      <c r="F65" s="48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C65*D65</f>
        <v>5035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93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5035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251.75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502.24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5788.99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5788.99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57:D57"/>
    <mergeCell ref="B51:D51"/>
    <mergeCell ref="A83:F83"/>
    <mergeCell ref="A84:F84"/>
    <mergeCell ref="B86:E86"/>
    <mergeCell ref="B52:D52"/>
    <mergeCell ref="B53:D53"/>
    <mergeCell ref="B54:D54"/>
    <mergeCell ref="B55:D55"/>
    <mergeCell ref="B56:D56"/>
    <mergeCell ref="B76:D76"/>
    <mergeCell ref="B77:D77"/>
    <mergeCell ref="B78:D78"/>
    <mergeCell ref="B82:E82"/>
    <mergeCell ref="B63:D63"/>
    <mergeCell ref="B66:D66"/>
    <mergeCell ref="B67:D67"/>
    <mergeCell ref="B43:D43"/>
    <mergeCell ref="B44:D44"/>
    <mergeCell ref="B45:D45"/>
    <mergeCell ref="B46:D46"/>
    <mergeCell ref="B50:D50"/>
    <mergeCell ref="B47:D47"/>
    <mergeCell ref="B48:D48"/>
    <mergeCell ref="B49:D49"/>
    <mergeCell ref="B58:D58"/>
    <mergeCell ref="B59:D59"/>
    <mergeCell ref="B60:D60"/>
    <mergeCell ref="B61:D61"/>
    <mergeCell ref="B62:D62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888B889E-34A9-4F4F-A12C-AB4084F6C22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25A9-BC0A-463A-B6AA-3A34D77044F9}">
  <sheetPr>
    <pageSetUpPr fitToPage="1"/>
  </sheetPr>
  <dimension ref="A12:F91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115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120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29.25" customHeight="1" x14ac:dyDescent="0.2">
      <c r="A36" s="22"/>
      <c r="B36" s="59" t="s">
        <v>118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119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121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122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 t="s">
        <v>123</v>
      </c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 t="s">
        <v>124</v>
      </c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 t="s">
        <v>125</v>
      </c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 t="s">
        <v>126</v>
      </c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 t="s">
        <v>127</v>
      </c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2" customFormat="1" ht="14.25" x14ac:dyDescent="0.2">
      <c r="A64" s="48"/>
      <c r="B64" s="49"/>
      <c r="C64" s="50" t="s">
        <v>72</v>
      </c>
      <c r="D64" s="50" t="s">
        <v>73</v>
      </c>
      <c r="E64" s="51"/>
      <c r="F64" s="48"/>
    </row>
    <row r="65" spans="1:6" s="52" customFormat="1" ht="14.25" x14ac:dyDescent="0.2">
      <c r="A65" s="48"/>
      <c r="B65" s="49"/>
      <c r="C65" s="53">
        <v>19.5</v>
      </c>
      <c r="D65" s="54">
        <v>265</v>
      </c>
      <c r="E65" s="51"/>
      <c r="F65" s="48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C65*D65</f>
        <v>5167.5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72.5</v>
      </c>
      <c r="F69" s="22"/>
    </row>
    <row r="70" spans="1:6" ht="13.5" customHeight="1" x14ac:dyDescent="0.2">
      <c r="A70" s="22"/>
      <c r="B70" s="35" t="s">
        <v>93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5240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262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522.69000000000005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6024.6900000000005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6024.6900000000005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979A4743-BAF0-4FD7-8DC0-12EB85C434DC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22D0-C5AF-464D-AB26-FC0AF785969A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129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135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136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130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137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 t="s">
        <v>138</v>
      </c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customHeight="1" x14ac:dyDescent="0.2">
      <c r="A46" s="22"/>
      <c r="B46" s="59" t="s">
        <v>131</v>
      </c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 t="s">
        <v>132</v>
      </c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 t="s">
        <v>133</v>
      </c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2" customFormat="1" ht="14.25" x14ac:dyDescent="0.2">
      <c r="A65" s="48"/>
      <c r="B65" s="49"/>
      <c r="C65" s="50" t="s">
        <v>72</v>
      </c>
      <c r="D65" s="50" t="s">
        <v>73</v>
      </c>
      <c r="E65" s="51"/>
      <c r="F65" s="48"/>
    </row>
    <row r="66" spans="1:6" s="52" customFormat="1" ht="14.25" x14ac:dyDescent="0.2">
      <c r="A66" s="48"/>
      <c r="B66" s="49"/>
      <c r="C66" s="53">
        <v>10.25</v>
      </c>
      <c r="D66" s="54">
        <v>265</v>
      </c>
      <c r="E66" s="51"/>
      <c r="F66" s="48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C66*D66</f>
        <v>2716.25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93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2716.25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135.81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270.95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3123.0099999999998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3123.0099999999998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55:D5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8A00485D-C1E9-4303-ADAB-15185E33D48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3075-D052-4227-B087-57EB2638579C}">
  <sheetPr>
    <pageSetUpPr fitToPage="1"/>
  </sheetPr>
  <dimension ref="A12:F92"/>
  <sheetViews>
    <sheetView view="pageBreakPreview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141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142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36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customHeight="1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2" customFormat="1" ht="14.25" x14ac:dyDescent="0.2">
      <c r="A65" s="48"/>
      <c r="B65" s="49"/>
      <c r="C65" s="50" t="s">
        <v>72</v>
      </c>
      <c r="D65" s="50" t="s">
        <v>73</v>
      </c>
      <c r="E65" s="51"/>
      <c r="F65" s="48"/>
    </row>
    <row r="66" spans="1:6" s="52" customFormat="1" ht="14.25" x14ac:dyDescent="0.2">
      <c r="A66" s="48"/>
      <c r="B66" s="49"/>
      <c r="C66" s="53">
        <v>3</v>
      </c>
      <c r="D66" s="54">
        <v>285</v>
      </c>
      <c r="E66" s="51"/>
      <c r="F66" s="48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C66*D66</f>
        <v>855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93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855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42.75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85.29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983.04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983.04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9E8BDF5-86FB-4EE9-A6A9-130D198EEC7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22</vt:i4>
      </vt:variant>
    </vt:vector>
  </HeadingPairs>
  <TitlesOfParts>
    <vt:vector size="33" baseType="lpstr">
      <vt:lpstr>18-05-17</vt:lpstr>
      <vt:lpstr>01-07-17</vt:lpstr>
      <vt:lpstr>22-04-18</vt:lpstr>
      <vt:lpstr>22-04-18 (2)</vt:lpstr>
      <vt:lpstr>14-12-18</vt:lpstr>
      <vt:lpstr>05-03-19</vt:lpstr>
      <vt:lpstr>27-03-19</vt:lpstr>
      <vt:lpstr>28-06-19</vt:lpstr>
      <vt:lpstr>14-09-20</vt:lpstr>
      <vt:lpstr>21-10-21</vt:lpstr>
      <vt:lpstr>Activités</vt:lpstr>
      <vt:lpstr>Liste_Activités</vt:lpstr>
      <vt:lpstr>'01-07-17'!Print_Area</vt:lpstr>
      <vt:lpstr>'05-03-19'!Print_Area</vt:lpstr>
      <vt:lpstr>'14-09-20'!Print_Area</vt:lpstr>
      <vt:lpstr>'14-12-18'!Print_Area</vt:lpstr>
      <vt:lpstr>'18-05-17'!Print_Area</vt:lpstr>
      <vt:lpstr>'21-10-21'!Print_Area</vt:lpstr>
      <vt:lpstr>'22-04-18'!Print_Area</vt:lpstr>
      <vt:lpstr>'22-04-18 (2)'!Print_Area</vt:lpstr>
      <vt:lpstr>'27-03-19'!Print_Area</vt:lpstr>
      <vt:lpstr>'28-06-19'!Print_Area</vt:lpstr>
      <vt:lpstr>Activités!Print_Area</vt:lpstr>
      <vt:lpstr>'01-07-17'!Zone_d_impression</vt:lpstr>
      <vt:lpstr>'05-03-19'!Zone_d_impression</vt:lpstr>
      <vt:lpstr>'14-09-20'!Zone_d_impression</vt:lpstr>
      <vt:lpstr>'14-12-18'!Zone_d_impression</vt:lpstr>
      <vt:lpstr>'18-05-17'!Zone_d_impression</vt:lpstr>
      <vt:lpstr>'21-10-21'!Zone_d_impression</vt:lpstr>
      <vt:lpstr>'22-04-18'!Zone_d_impression</vt:lpstr>
      <vt:lpstr>'22-04-18 (2)'!Zone_d_impression</vt:lpstr>
      <vt:lpstr>'27-03-19'!Zone_d_impression</vt:lpstr>
      <vt:lpstr>'28-06-19'!Zone_d_impression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2020-09-14T20:16:20Z</cp:lastPrinted>
  <dcterms:created xsi:type="dcterms:W3CDTF">1996-11-05T19:10:39Z</dcterms:created>
  <dcterms:modified xsi:type="dcterms:W3CDTF">2021-10-21T12:14:18Z</dcterms:modified>
</cp:coreProperties>
</file>