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25B4F65-5BA3-4ECD-8233-4BF94E70CF70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30-06-22" sheetId="4" r:id="rId1"/>
    <sheet name="06-09-22" sheetId="6" r:id="rId2"/>
    <sheet name="Activités" sheetId="5" r:id="rId3"/>
  </sheets>
  <definedNames>
    <definedName name="Liste_Activités">Activités!$C$5:$C$53</definedName>
    <definedName name="Print_Area" localSheetId="1">'06-09-22'!$A$1:$F$87</definedName>
    <definedName name="Print_Area" localSheetId="0">'30-06-22'!$A$1:$F$89</definedName>
    <definedName name="Print_Area" localSheetId="2">Activités!$A$1:$D$53</definedName>
    <definedName name="_xlnm.Print_Area" localSheetId="1">'06-09-22'!$A$1:$F$87</definedName>
    <definedName name="_xlnm.Print_Area" localSheetId="0">'30-06-22'!$A$1:$F$89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6" l="1"/>
  <c r="E70" i="6"/>
  <c r="E71" i="6"/>
  <c r="E72" i="6"/>
  <c r="E74" i="6"/>
  <c r="E78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<sst xmlns="http://schemas.openxmlformats.org/spreadsheetml/2006/main" count="104" uniqueCount="82">
  <si>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</si>
  <si>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</si>
  <si>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</si>
  <si>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</si>
  <si>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</si>
  <si>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</si>
  <si>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</si>
  <si>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</si>
  <si>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</si>
  <si>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</si>
  <si>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</si>
  <si>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</si>
  <si>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</si>
  <si>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</si>
  <si>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</si>
  <si>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</si>
  <si>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</si>
  <si>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</si>
  <si>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</si>
  <si>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</si>
  <si>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</si>
  <si>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</si>
  <si>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</si>
  <si>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</si>
  <si>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</si>
  <si>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</si>
  <si>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</si>
  <si>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</si>
  <si>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</si>
  <si>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</si>
  <si>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</si>
  <si>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</si>
  <si>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</si>
  <si>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</si>
  <si>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</si>
  <si>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</si>
  <si>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</si>
  <si>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</si>
  <si>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</si>
  <si>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</si>
  <si>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</si>
  <si>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</si>
  <si>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</si>
  <si>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</si>
  <si>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</si>
  <si>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</si>
  <si>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</si>
  <si>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</si>
  <si>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</si>
  <si>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</si>
  <si>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</si>
  <si>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</si>
  <si>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</si>
  <si>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</si>
  <si>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</si>
  <si>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</si>
  <si>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</si>
  <si>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</si>
  <si>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</si>
  <si>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</si>
  <si>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</si>
  <si>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</si>
  <si>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</si>
  <si>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</si>
  <si>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</si>
  <si>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JUIN 2022</t>
  </si>
  <si>
    <t>FRANCINE BÉLANGER CATELLIER</t>
  </si>
  <si>
    <t># 22279</t>
  </si>
  <si>
    <t xml:space="preserve"> - Diverses discussions téléphoniques avec vous, votre gendre, le courtier hypotécaire et votre banquier ;</t>
  </si>
  <si>
    <t xml:space="preserve"> - Recherches et analyses fiscales requises pour déterminer les options possibles ;</t>
  </si>
  <si>
    <t xml:space="preserve"> - Différents calculs requis pour déterminer les impacts fiscaux dans chacun des scénarios ;</t>
  </si>
  <si>
    <t>100 Rue Marc 
Saint Elie De Caxton G0X 2N0</t>
  </si>
  <si>
    <t>Le 6 SEPTEMBRE 2022</t>
  </si>
  <si>
    <t># 22301</t>
  </si>
  <si>
    <t>Honoraires de juristes pour la rédaction de documentation juridique</t>
  </si>
  <si>
    <t xml:space="preserve"> - Diverses discussions téléphoniques avec vous, Louisette, votre fille, votre banquier, le juriste en charge de la contre-lettre et le notaire en charge de la déclaration de propriété ;</t>
  </si>
  <si>
    <t xml:space="preserve"> - Lecture, analyse et rédaction de divers courriels avec vous, Louisette, votre fille, votre banquier, le juriste en charge de la contre-lettre et le notaire en charge de la déclaration de propriété ;</t>
  </si>
  <si>
    <t xml:space="preserve"> - Fournir les directives pour la rédaction de la contre-lettre, révision juridique, multiples échanges et modifications afin d'en venir à une version acceptable pour tous ;</t>
  </si>
  <si>
    <t xml:space="preserve"> - Différents calculs requis à la suite des diverses demandes ;</t>
  </si>
  <si>
    <t xml:space="preserve"> - Préparer les formulaires de divulgation de contre-lettre et directives ;</t>
  </si>
  <si>
    <t xml:space="preserve"> - Fournir les directives pour la rédaction de la Déclaration de propriété, révisions juridiques, multiples échanges et modifications afin d'en venir à une version acceptable pour tous ;</t>
  </si>
  <si>
    <t xml:space="preserve"> - Analyse des implications de la donation, fournir les directives pour la rédaction d'une entente et divers échanges avec tous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</si>
</sst>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EC87334-A75D-4D59-953C-B616170AC2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71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68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10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64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2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69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70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47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12.25</v>
      </c>
      <c r="D66" s="53">
        <v>325</v>
      </c>
      <c r="E66" s="50"/>
      <c r="F66" s="47"/>
    </row>
    <row r="67" spans="1:6" ht="14.25" x14ac:dyDescent="0.2">
      <c r="A67" s="22"/>
      <c r="B67" s="57"/>
      <c r="C67" s="57"/>
      <c r="D67" s="57"/>
      <c r="E67" s="29"/>
      <c r="F67" s="22"/>
    </row>
    <row r="68" spans="1:6" ht="13.5" customHeight="1" x14ac:dyDescent="0.2">
      <c r="A68" s="22"/>
      <c r="B68" s="57"/>
      <c r="C68" s="57"/>
      <c r="D68" s="57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3981.25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3981.25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199.06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397.13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4577.4400000000005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20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4577.4400000000005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37</v>
      </c>
      <c r="B84" s="56"/>
      <c r="C84" s="56"/>
      <c r="D84" s="56"/>
      <c r="E84" s="56"/>
      <c r="F84" s="56"/>
    </row>
    <row r="85" spans="1:6" ht="14.25" x14ac:dyDescent="0.2">
      <c r="A85" s="65" t="s">
        <v>38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A9FBC-5747-486E-90D3-F4F2B85D7DA7}">
  <sheetPr>
    <pageSetUpPr fitToPage="1"/>
  </sheetPr>
  <dimension ref="A12:F90"/>
  <sheetViews>
    <sheetView tabSelected="1" view="pageBreakPreview" topLeftCell="A28" zoomScale="80" zoomScaleNormal="100" zoomScaleSheetLayoutView="80" workbookViewId="0">
      <selection activeCell="B48" sqref="B48:D4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71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31.5" customHeight="1" x14ac:dyDescent="0.2">
      <c r="A35" s="22"/>
      <c r="B35" s="57" t="s">
        <v>75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30" customHeight="1" x14ac:dyDescent="0.2">
      <c r="A37" s="22"/>
      <c r="B37" s="57" t="s">
        <v>76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30" customHeight="1" x14ac:dyDescent="0.2">
      <c r="A39" s="22"/>
      <c r="B39" s="57" t="s">
        <v>77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30" customHeight="1" x14ac:dyDescent="0.2">
      <c r="A41" s="22"/>
      <c r="B41" s="57" t="s">
        <v>80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78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79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81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s="51" customFormat="1" ht="14.25" x14ac:dyDescent="0.2">
      <c r="A63" s="47"/>
      <c r="B63" s="48"/>
      <c r="C63" s="49" t="s">
        <v>45</v>
      </c>
      <c r="D63" s="49" t="s">
        <v>46</v>
      </c>
      <c r="E63" s="50"/>
      <c r="F63" s="47"/>
    </row>
    <row r="64" spans="1:6" s="51" customFormat="1" ht="14.25" x14ac:dyDescent="0.2">
      <c r="A64" s="47"/>
      <c r="B64" s="48"/>
      <c r="C64" s="52">
        <v>44.5</v>
      </c>
      <c r="D64" s="53">
        <v>325</v>
      </c>
      <c r="E64" s="50"/>
      <c r="F64" s="47"/>
    </row>
    <row r="65" spans="1:6" ht="14.25" x14ac:dyDescent="0.2">
      <c r="A65" s="22"/>
      <c r="B65" s="57"/>
      <c r="C65" s="57"/>
      <c r="D65" s="57"/>
      <c r="E65" s="29"/>
      <c r="F65" s="22"/>
    </row>
    <row r="66" spans="1:6" ht="13.5" customHeight="1" x14ac:dyDescent="0.2">
      <c r="A66" s="22"/>
      <c r="B66" s="57"/>
      <c r="C66" s="57"/>
      <c r="D66" s="57"/>
      <c r="E66" s="29"/>
      <c r="F66" s="22"/>
    </row>
    <row r="67" spans="1:6" ht="13.5" customHeight="1" x14ac:dyDescent="0.2">
      <c r="A67" s="22"/>
      <c r="B67" s="26" t="s">
        <v>17</v>
      </c>
      <c r="C67" s="27"/>
      <c r="D67" s="27"/>
      <c r="E67" s="30">
        <f>D64*C64</f>
        <v>14462.5</v>
      </c>
      <c r="F67" s="22"/>
    </row>
    <row r="68" spans="1:6" ht="13.5" customHeight="1" x14ac:dyDescent="0.2">
      <c r="A68" s="22"/>
      <c r="B68" s="35" t="s">
        <v>14</v>
      </c>
      <c r="C68" s="27"/>
      <c r="D68" s="27"/>
      <c r="E68" s="31">
        <v>0</v>
      </c>
      <c r="F68" s="22"/>
    </row>
    <row r="69" spans="1:6" ht="13.5" customHeight="1" x14ac:dyDescent="0.2">
      <c r="A69" s="22"/>
      <c r="B69" s="35" t="s">
        <v>74</v>
      </c>
      <c r="C69" s="27"/>
      <c r="D69" s="27"/>
      <c r="E69" s="31">
        <v>1500</v>
      </c>
      <c r="F69" s="22"/>
    </row>
    <row r="70" spans="1:6" ht="13.5" customHeight="1" x14ac:dyDescent="0.2">
      <c r="A70" s="22"/>
      <c r="B70" s="26" t="s">
        <v>16</v>
      </c>
      <c r="C70" s="27"/>
      <c r="D70" s="27"/>
      <c r="E70" s="30">
        <f>SUM(E67:E69)</f>
        <v>15962.5</v>
      </c>
      <c r="F70" s="22"/>
    </row>
    <row r="71" spans="1:6" ht="13.5" customHeight="1" x14ac:dyDescent="0.2">
      <c r="A71" s="22"/>
      <c r="B71" s="27" t="s">
        <v>5</v>
      </c>
      <c r="C71" s="32">
        <v>0.05</v>
      </c>
      <c r="D71" s="27"/>
      <c r="E71" s="36">
        <f>ROUND(E70*C71,2)</f>
        <v>798.13</v>
      </c>
      <c r="F71" s="22"/>
    </row>
    <row r="72" spans="1:6" ht="13.5" customHeight="1" x14ac:dyDescent="0.2">
      <c r="A72" s="22"/>
      <c r="B72" s="27" t="s">
        <v>4</v>
      </c>
      <c r="C72" s="43">
        <v>9.9750000000000005E-2</v>
      </c>
      <c r="D72" s="27"/>
      <c r="E72" s="44">
        <f>ROUND(E70*C72,2)</f>
        <v>1592.26</v>
      </c>
      <c r="F72" s="22"/>
    </row>
    <row r="73" spans="1:6" ht="13.5" customHeight="1" x14ac:dyDescent="0.2">
      <c r="A73" s="22"/>
      <c r="B73" s="27"/>
      <c r="C73" s="27"/>
      <c r="D73" s="27"/>
      <c r="E73" s="33"/>
      <c r="F73" s="22"/>
    </row>
    <row r="74" spans="1:6" ht="16.5" customHeight="1" thickBot="1" x14ac:dyDescent="0.25">
      <c r="A74" s="22"/>
      <c r="B74" s="26" t="s">
        <v>18</v>
      </c>
      <c r="C74" s="27"/>
      <c r="D74" s="27"/>
      <c r="E74" s="34">
        <f>SUM(E70:E72)</f>
        <v>18352.89</v>
      </c>
      <c r="F74" s="22"/>
    </row>
    <row r="75" spans="1:6" ht="15.75" thickTop="1" x14ac:dyDescent="0.2">
      <c r="A75" s="22"/>
      <c r="B75" s="59"/>
      <c r="C75" s="59"/>
      <c r="D75" s="59"/>
      <c r="E75" s="37"/>
      <c r="F75" s="22"/>
    </row>
    <row r="76" spans="1:6" ht="15" x14ac:dyDescent="0.2">
      <c r="A76" s="22"/>
      <c r="B76" s="64" t="s">
        <v>20</v>
      </c>
      <c r="C76" s="64"/>
      <c r="D76" s="64"/>
      <c r="E76" s="37">
        <v>0</v>
      </c>
      <c r="F76" s="22"/>
    </row>
    <row r="77" spans="1:6" ht="15" x14ac:dyDescent="0.2">
      <c r="A77" s="22"/>
      <c r="B77" s="59"/>
      <c r="C77" s="59"/>
      <c r="D77" s="59"/>
      <c r="E77" s="37"/>
      <c r="F77" s="22"/>
    </row>
    <row r="78" spans="1:6" ht="19.5" customHeight="1" x14ac:dyDescent="0.2">
      <c r="A78" s="22"/>
      <c r="B78" s="38" t="s">
        <v>19</v>
      </c>
      <c r="C78" s="39"/>
      <c r="D78" s="39"/>
      <c r="E78" s="40">
        <f>E74-E76</f>
        <v>18352.89</v>
      </c>
      <c r="F78" s="22"/>
    </row>
    <row r="79" spans="1:6" ht="13.5" customHeight="1" x14ac:dyDescent="0.2">
      <c r="A79" s="22"/>
      <c r="B79" s="22"/>
      <c r="C79" s="22"/>
      <c r="D79" s="22"/>
      <c r="E79" s="22"/>
      <c r="F79" s="22"/>
    </row>
    <row r="80" spans="1:6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62"/>
      <c r="C81" s="62"/>
      <c r="D81" s="62"/>
      <c r="E81" s="62"/>
      <c r="F81" s="22"/>
    </row>
    <row r="82" spans="1:6" ht="14.25" x14ac:dyDescent="0.2">
      <c r="A82" s="56" t="s">
        <v>37</v>
      </c>
      <c r="B82" s="56"/>
      <c r="C82" s="56"/>
      <c r="D82" s="56"/>
      <c r="E82" s="56"/>
      <c r="F82" s="56"/>
    </row>
    <row r="83" spans="1:6" ht="14.25" x14ac:dyDescent="0.2">
      <c r="A83" s="65" t="s">
        <v>38</v>
      </c>
      <c r="B83" s="65"/>
      <c r="C83" s="65"/>
      <c r="D83" s="65"/>
      <c r="E83" s="65"/>
      <c r="F83" s="65"/>
    </row>
    <row r="84" spans="1:6" x14ac:dyDescent="0.2">
      <c r="A84" s="22"/>
      <c r="B84" s="22"/>
      <c r="C84" s="22"/>
      <c r="D84" s="22"/>
      <c r="E84" s="22"/>
      <c r="F84" s="22"/>
    </row>
    <row r="85" spans="1:6" x14ac:dyDescent="0.2">
      <c r="A85" s="22"/>
      <c r="B85" s="63"/>
      <c r="C85" s="63"/>
      <c r="D85" s="63"/>
      <c r="E85" s="63"/>
      <c r="F85" s="22"/>
    </row>
    <row r="86" spans="1:6" ht="15" x14ac:dyDescent="0.2">
      <c r="A86" s="55" t="s">
        <v>7</v>
      </c>
      <c r="B86" s="55"/>
      <c r="C86" s="55"/>
      <c r="D86" s="55"/>
      <c r="E86" s="55"/>
      <c r="F86" s="55"/>
    </row>
    <row r="88" spans="1:6" ht="39.75" customHeight="1" x14ac:dyDescent="0.2">
      <c r="B88" s="60"/>
      <c r="C88" s="61"/>
      <c r="D88" s="61"/>
    </row>
    <row r="89" spans="1:6" ht="13.5" customHeight="1" x14ac:dyDescent="0.2"/>
    <row r="90" spans="1:6" x14ac:dyDescent="0.2">
      <c r="B90" s="17"/>
      <c r="C90" s="17"/>
      <c r="D90" s="17"/>
    </row>
  </sheetData>
  <mergeCells count="42">
    <mergeCell ref="A86:F86"/>
    <mergeCell ref="B88:D88"/>
    <mergeCell ref="B41:D41"/>
    <mergeCell ref="B42:D42"/>
    <mergeCell ref="B76:D76"/>
    <mergeCell ref="B77:D77"/>
    <mergeCell ref="B81:E81"/>
    <mergeCell ref="A82:F82"/>
    <mergeCell ref="A83:F83"/>
    <mergeCell ref="B85:E85"/>
    <mergeCell ref="B60:D60"/>
    <mergeCell ref="B61:D61"/>
    <mergeCell ref="B62:D62"/>
    <mergeCell ref="B65:D65"/>
    <mergeCell ref="B66:D66"/>
    <mergeCell ref="B75:D75"/>
    <mergeCell ref="B54:D54"/>
    <mergeCell ref="B55:D55"/>
    <mergeCell ref="B56:D56"/>
    <mergeCell ref="B57:D57"/>
    <mergeCell ref="B58:D58"/>
    <mergeCell ref="B59:D59"/>
    <mergeCell ref="B49:D49"/>
    <mergeCell ref="B50:D50"/>
    <mergeCell ref="B51:D51"/>
    <mergeCell ref="B52:D52"/>
    <mergeCell ref="B53:D53"/>
    <mergeCell ref="B44:D44"/>
    <mergeCell ref="B45:D45"/>
    <mergeCell ref="B46:D46"/>
    <mergeCell ref="B47:D47"/>
    <mergeCell ref="B48:D48"/>
    <mergeCell ref="B38:D38"/>
    <mergeCell ref="B39:D39"/>
    <mergeCell ref="B40:D40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6ADF4442-A1DB-45C9-9432-02B7E00603A1}">
      <formula1>Liste_Activités</formula1>
    </dataValidation>
  </dataValidations>
  <printOptions horizontalCentered="1"/>
  <pageMargins left="0" right="0" top="0" bottom="0" header="0" footer="0"/>
  <pageSetup paperSize="131" scale="60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30-06-22</vt:lpstr>
      <vt:lpstr>06-09-22</vt:lpstr>
      <vt:lpstr>Activités</vt:lpstr>
      <vt:lpstr>Liste_Activités</vt:lpstr>
      <vt:lpstr>'06-09-22'!Print_Area</vt:lpstr>
      <vt:lpstr>'30-06-22'!Print_Area</vt:lpstr>
      <vt:lpstr>Activités!Print_Area</vt:lpstr>
      <vt:lpstr>'06-09-22'!Zone_d_impression</vt:lpstr>
      <vt:lpstr>'30-06-22'!Zone_d_impression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2022-09-06T17:12:22Z</dcterms:modified>
</cp:coreProperties>
</file>