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2C809D45-0C72-4EEA-AD9F-A6397526377E}" xr6:coauthVersionLast="47" xr6:coauthVersionMax="47" xr10:uidLastSave="{00000000-0000-0000-0000-000000000000}"/>
  <bookViews>
    <workbookView xWindow="-120" yWindow="-120" windowWidth="29040" windowHeight="15840" xr2:uid="{3B8EA0C9-AA97-4BB2-81C0-10B367346624}"/>
  </bookViews>
  <sheets>
    <sheet name="Août (2)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_xlnm.Print_Titles" localSheetId="0">'Août (2)'!$1:$2</definedName>
    <definedName name="Liste_clients">[1]Clients!$B$2:$B$1287</definedName>
    <definedName name="Liste_de_comptes_de_GL">'[1]Comptes GL'!$B$7:$B$67</definedName>
    <definedName name="taxes">'[1]Liste choix'!$C$6:$C$7</definedName>
    <definedName name="Taxesv2">'[1]Liste choix'!$C$6:$C$8</definedName>
    <definedName name="_xlnm.Print_Area" localSheetId="0">'Août (2)'!$A$55:$H$149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49" i="1" l="1"/>
  <c r="BG149" i="1"/>
  <c r="BF149" i="1"/>
  <c r="BE149" i="1"/>
  <c r="BD149" i="1"/>
  <c r="BC149" i="1"/>
  <c r="BB149" i="1"/>
  <c r="BA149" i="1"/>
  <c r="AJ149" i="1"/>
  <c r="AI149" i="1"/>
  <c r="AH149" i="1"/>
  <c r="AG149" i="1"/>
  <c r="L15" i="1"/>
  <c r="M15" i="1"/>
  <c r="N15" i="1"/>
  <c r="AE15" i="1"/>
  <c r="AF15" i="1"/>
  <c r="AK15" i="1"/>
  <c r="AL15" i="1"/>
  <c r="AM15" i="1"/>
  <c r="AN15" i="1"/>
  <c r="AO15" i="1"/>
  <c r="AP15" i="1"/>
  <c r="AQ15" i="1"/>
  <c r="J1" i="1"/>
  <c r="J4" i="1" s="1"/>
  <c r="K1" i="1"/>
  <c r="K4" i="1" s="1"/>
  <c r="O1" i="1"/>
  <c r="P1" i="1"/>
  <c r="Q1" i="1"/>
  <c r="Q15" i="1" s="1"/>
  <c r="R1" i="1"/>
  <c r="R3" i="1" s="1"/>
  <c r="S1" i="1"/>
  <c r="S9" i="1" s="1"/>
  <c r="T1" i="1"/>
  <c r="T20" i="1" s="1"/>
  <c r="U1" i="1"/>
  <c r="V1" i="1"/>
  <c r="W1" i="1"/>
  <c r="X1" i="1"/>
  <c r="Y1" i="1"/>
  <c r="Y4" i="1" s="1"/>
  <c r="Z1" i="1"/>
  <c r="Z4" i="1" s="1"/>
  <c r="AA1" i="1"/>
  <c r="AA10" i="1" s="1"/>
  <c r="AB1" i="1"/>
  <c r="AB48" i="1" s="1"/>
  <c r="AC1" i="1"/>
  <c r="AC8" i="1" s="1"/>
  <c r="AD1" i="1"/>
  <c r="AD10" i="1" s="1"/>
  <c r="AG1" i="1"/>
  <c r="AH1" i="1"/>
  <c r="AI1" i="1"/>
  <c r="AI15" i="1" s="1"/>
  <c r="AJ1" i="1"/>
  <c r="AJ4" i="1" s="1"/>
  <c r="AK1" i="1"/>
  <c r="AL1" i="1"/>
  <c r="AM1" i="1"/>
  <c r="AN1" i="1"/>
  <c r="AR1" i="1"/>
  <c r="AS1" i="1"/>
  <c r="AT1" i="1"/>
  <c r="AT6" i="1" s="1"/>
  <c r="AU1" i="1"/>
  <c r="AU15" i="1" s="1"/>
  <c r="AV1" i="1"/>
  <c r="AV12" i="1" s="1"/>
  <c r="AW1" i="1"/>
  <c r="AW20" i="1" s="1"/>
  <c r="AX1" i="1"/>
  <c r="AY1" i="1"/>
  <c r="AY7" i="1" s="1"/>
  <c r="AZ1" i="1"/>
  <c r="BA1" i="1"/>
  <c r="BB1" i="1"/>
  <c r="BB15" i="1" s="1"/>
  <c r="BC1" i="1"/>
  <c r="BC15" i="1" s="1"/>
  <c r="BD1" i="1"/>
  <c r="BD11" i="1" s="1"/>
  <c r="BE1" i="1"/>
  <c r="BE44" i="1" s="1"/>
  <c r="BF1" i="1"/>
  <c r="BF4" i="1" s="1"/>
  <c r="BG1" i="1"/>
  <c r="BG11" i="1" s="1"/>
  <c r="BH1" i="1"/>
  <c r="BI1" i="1"/>
  <c r="BJ1" i="1"/>
  <c r="BJ15" i="1" s="1"/>
  <c r="BK1" i="1"/>
  <c r="BK15" i="1" s="1"/>
  <c r="BL1" i="1"/>
  <c r="BL3" i="1" s="1"/>
  <c r="BM1" i="1"/>
  <c r="BM15" i="1" s="1"/>
  <c r="BN1" i="1"/>
  <c r="BN8" i="1" s="1"/>
  <c r="BO1" i="1"/>
  <c r="BO6" i="1" s="1"/>
  <c r="BP1" i="1"/>
  <c r="BQ1" i="1"/>
  <c r="BR2" i="1"/>
  <c r="E3" i="1"/>
  <c r="F3" i="1"/>
  <c r="L3" i="1"/>
  <c r="M3" i="1"/>
  <c r="N3" i="1"/>
  <c r="AE3" i="1"/>
  <c r="AF3" i="1"/>
  <c r="AK3" i="1"/>
  <c r="AL3" i="1"/>
  <c r="AM3" i="1"/>
  <c r="AN3" i="1"/>
  <c r="AO3" i="1"/>
  <c r="AP3" i="1"/>
  <c r="AQ3" i="1"/>
  <c r="L4" i="1"/>
  <c r="M4" i="1"/>
  <c r="N4" i="1"/>
  <c r="AE4" i="1"/>
  <c r="AF4" i="1"/>
  <c r="AM4" i="1"/>
  <c r="AN4" i="1"/>
  <c r="AO4" i="1"/>
  <c r="AP4" i="1"/>
  <c r="AQ4" i="1"/>
  <c r="E5" i="1"/>
  <c r="F5" i="1"/>
  <c r="L5" i="1"/>
  <c r="M5" i="1"/>
  <c r="N5" i="1"/>
  <c r="S5" i="1"/>
  <c r="AE5" i="1"/>
  <c r="AF5" i="1"/>
  <c r="AK5" i="1"/>
  <c r="AL5" i="1"/>
  <c r="AM5" i="1"/>
  <c r="AN5" i="1"/>
  <c r="AO5" i="1"/>
  <c r="AP5" i="1"/>
  <c r="AQ5" i="1"/>
  <c r="AV5" i="1"/>
  <c r="E6" i="1"/>
  <c r="F6" i="1"/>
  <c r="L6" i="1"/>
  <c r="M6" i="1"/>
  <c r="N6" i="1"/>
  <c r="AA6" i="1"/>
  <c r="AE6" i="1"/>
  <c r="AF6" i="1"/>
  <c r="AK6" i="1"/>
  <c r="AL6" i="1"/>
  <c r="AM6" i="1"/>
  <c r="AN6" i="1"/>
  <c r="AO6" i="1"/>
  <c r="AP6" i="1"/>
  <c r="AQ6" i="1"/>
  <c r="E7" i="1"/>
  <c r="F7" i="1"/>
  <c r="L7" i="1"/>
  <c r="M7" i="1"/>
  <c r="N7" i="1"/>
  <c r="S7" i="1"/>
  <c r="AE7" i="1"/>
  <c r="AF7" i="1"/>
  <c r="AK7" i="1"/>
  <c r="AL7" i="1"/>
  <c r="AM7" i="1"/>
  <c r="AN7" i="1"/>
  <c r="AO7" i="1"/>
  <c r="AP7" i="1"/>
  <c r="AQ7" i="1"/>
  <c r="E8" i="1"/>
  <c r="F8" i="1"/>
  <c r="L8" i="1"/>
  <c r="M8" i="1"/>
  <c r="N8" i="1"/>
  <c r="AE8" i="1"/>
  <c r="AF8" i="1"/>
  <c r="AK8" i="1"/>
  <c r="AL8" i="1"/>
  <c r="AM8" i="1"/>
  <c r="AN8" i="1"/>
  <c r="AO8" i="1"/>
  <c r="AP8" i="1"/>
  <c r="AQ8" i="1"/>
  <c r="E9" i="1"/>
  <c r="F9" i="1"/>
  <c r="L9" i="1"/>
  <c r="M9" i="1"/>
  <c r="N9" i="1"/>
  <c r="Q9" i="1"/>
  <c r="AE9" i="1"/>
  <c r="AF9" i="1"/>
  <c r="AK9" i="1"/>
  <c r="AL9" i="1"/>
  <c r="AM9" i="1"/>
  <c r="AN9" i="1"/>
  <c r="AO9" i="1"/>
  <c r="AP9" i="1"/>
  <c r="AQ9" i="1"/>
  <c r="BD9" i="1"/>
  <c r="BK9" i="1"/>
  <c r="E10" i="1"/>
  <c r="F10" i="1"/>
  <c r="L10" i="1"/>
  <c r="M10" i="1"/>
  <c r="N10" i="1"/>
  <c r="Q10" i="1"/>
  <c r="AE10" i="1"/>
  <c r="AF10" i="1"/>
  <c r="AK10" i="1"/>
  <c r="AL10" i="1"/>
  <c r="AM10" i="1"/>
  <c r="AN10" i="1"/>
  <c r="AO10" i="1"/>
  <c r="AP10" i="1"/>
  <c r="AQ10" i="1"/>
  <c r="AT10" i="1"/>
  <c r="BN10" i="1"/>
  <c r="E11" i="1"/>
  <c r="F11" i="1"/>
  <c r="L11" i="1"/>
  <c r="M11" i="1"/>
  <c r="N11" i="1"/>
  <c r="Y11" i="1"/>
  <c r="AA11" i="1"/>
  <c r="AD11" i="1"/>
  <c r="AE11" i="1"/>
  <c r="AF11" i="1"/>
  <c r="AK11" i="1"/>
  <c r="AL11" i="1"/>
  <c r="AM11" i="1"/>
  <c r="AN11" i="1"/>
  <c r="AO11" i="1"/>
  <c r="AP11" i="1"/>
  <c r="AQ11" i="1"/>
  <c r="AT11" i="1"/>
  <c r="BC11" i="1"/>
  <c r="E12" i="1"/>
  <c r="F12" i="1"/>
  <c r="L12" i="1"/>
  <c r="M12" i="1"/>
  <c r="N12" i="1"/>
  <c r="S12" i="1"/>
  <c r="AA12" i="1"/>
  <c r="AD12" i="1"/>
  <c r="AE12" i="1"/>
  <c r="AF12" i="1"/>
  <c r="AJ12" i="1"/>
  <c r="AK12" i="1"/>
  <c r="AL12" i="1"/>
  <c r="AM12" i="1"/>
  <c r="AN12" i="1"/>
  <c r="AO12" i="1"/>
  <c r="AP12" i="1"/>
  <c r="AQ12" i="1"/>
  <c r="AU12" i="1"/>
  <c r="BG12" i="1"/>
  <c r="BJ12" i="1"/>
  <c r="E13" i="1"/>
  <c r="F13" i="1"/>
  <c r="K13" i="1"/>
  <c r="L13" i="1"/>
  <c r="M13" i="1"/>
  <c r="N13" i="1"/>
  <c r="S13" i="1"/>
  <c r="Y13" i="1"/>
  <c r="AA13" i="1"/>
  <c r="AE13" i="1"/>
  <c r="AF13" i="1"/>
  <c r="AJ13" i="1"/>
  <c r="AK13" i="1"/>
  <c r="AL13" i="1"/>
  <c r="AM13" i="1"/>
  <c r="AN13" i="1"/>
  <c r="AO13" i="1"/>
  <c r="AP13" i="1"/>
  <c r="AQ13" i="1"/>
  <c r="AT13" i="1"/>
  <c r="AV13" i="1"/>
  <c r="BD13" i="1"/>
  <c r="BN13" i="1"/>
  <c r="BO13" i="1"/>
  <c r="E14" i="1"/>
  <c r="F14" i="1"/>
  <c r="L14" i="1"/>
  <c r="M14" i="1"/>
  <c r="N14" i="1"/>
  <c r="Q14" i="1"/>
  <c r="R14" i="1"/>
  <c r="S14" i="1"/>
  <c r="V14" i="1"/>
  <c r="AA14" i="1"/>
  <c r="AE14" i="1"/>
  <c r="AF14" i="1"/>
  <c r="AI14" i="1"/>
  <c r="AK14" i="1"/>
  <c r="AL14" i="1"/>
  <c r="AM14" i="1"/>
  <c r="AN14" i="1"/>
  <c r="AO14" i="1"/>
  <c r="AP14" i="1"/>
  <c r="AQ14" i="1"/>
  <c r="AV14" i="1"/>
  <c r="AX14" i="1"/>
  <c r="AY14" i="1"/>
  <c r="BD14" i="1"/>
  <c r="BJ14" i="1"/>
  <c r="BL14" i="1"/>
  <c r="BN14" i="1"/>
  <c r="E16" i="1"/>
  <c r="F16" i="1"/>
  <c r="L16" i="1"/>
  <c r="M16" i="1"/>
  <c r="N16" i="1"/>
  <c r="S16" i="1"/>
  <c r="AA16" i="1"/>
  <c r="AD16" i="1"/>
  <c r="AE16" i="1"/>
  <c r="AF16" i="1"/>
  <c r="AK16" i="1"/>
  <c r="AL16" i="1"/>
  <c r="AM16" i="1"/>
  <c r="AN16" i="1"/>
  <c r="AO16" i="1"/>
  <c r="AP16" i="1"/>
  <c r="AQ16" i="1"/>
  <c r="AV16" i="1"/>
  <c r="BB16" i="1"/>
  <c r="BD16" i="1"/>
  <c r="E17" i="1"/>
  <c r="F17" i="1"/>
  <c r="J17" i="1"/>
  <c r="L17" i="1"/>
  <c r="M17" i="1"/>
  <c r="N17" i="1"/>
  <c r="S17" i="1"/>
  <c r="U17" i="1"/>
  <c r="V17" i="1"/>
  <c r="AA17" i="1"/>
  <c r="AE17" i="1"/>
  <c r="AF17" i="1"/>
  <c r="AK17" i="1"/>
  <c r="AL17" i="1"/>
  <c r="AM17" i="1"/>
  <c r="AN17" i="1"/>
  <c r="AO17" i="1"/>
  <c r="AP17" i="1"/>
  <c r="AQ17" i="1"/>
  <c r="AT17" i="1"/>
  <c r="AV17" i="1"/>
  <c r="BB17" i="1"/>
  <c r="BD17" i="1"/>
  <c r="BJ17" i="1"/>
  <c r="BL17" i="1"/>
  <c r="BN17" i="1"/>
  <c r="BO17" i="1"/>
  <c r="E18" i="1"/>
  <c r="F18" i="1"/>
  <c r="L18" i="1"/>
  <c r="M18" i="1"/>
  <c r="N18" i="1"/>
  <c r="Q18" i="1"/>
  <c r="S18" i="1"/>
  <c r="AA18" i="1"/>
  <c r="AE18" i="1"/>
  <c r="AF18" i="1"/>
  <c r="AI18" i="1"/>
  <c r="AK18" i="1"/>
  <c r="AL18" i="1"/>
  <c r="AM18" i="1"/>
  <c r="AN18" i="1"/>
  <c r="AO18" i="1"/>
  <c r="AP18" i="1"/>
  <c r="AQ18" i="1"/>
  <c r="AV18" i="1"/>
  <c r="AX18" i="1"/>
  <c r="BD18" i="1"/>
  <c r="BJ18" i="1"/>
  <c r="BN18" i="1"/>
  <c r="E19" i="1"/>
  <c r="F19" i="1"/>
  <c r="L19" i="1"/>
  <c r="M19" i="1"/>
  <c r="N19" i="1"/>
  <c r="S19" i="1"/>
  <c r="AA19" i="1"/>
  <c r="AC19" i="1"/>
  <c r="AD19" i="1"/>
  <c r="AE19" i="1"/>
  <c r="AF19" i="1"/>
  <c r="AK19" i="1"/>
  <c r="AL19" i="1"/>
  <c r="AM19" i="1"/>
  <c r="AN19" i="1"/>
  <c r="AO19" i="1"/>
  <c r="AP19" i="1"/>
  <c r="AQ19" i="1"/>
  <c r="AV19" i="1"/>
  <c r="AY19" i="1"/>
  <c r="BB19" i="1"/>
  <c r="BD19" i="1"/>
  <c r="BO19" i="1"/>
  <c r="E20" i="1"/>
  <c r="F20" i="1"/>
  <c r="L20" i="1"/>
  <c r="M20" i="1"/>
  <c r="N20" i="1"/>
  <c r="S20" i="1"/>
  <c r="AA20" i="1"/>
  <c r="AD20" i="1"/>
  <c r="AE20" i="1"/>
  <c r="AF20" i="1"/>
  <c r="AK20" i="1"/>
  <c r="AL20" i="1"/>
  <c r="AM20" i="1"/>
  <c r="AN20" i="1"/>
  <c r="AO20" i="1"/>
  <c r="AP20" i="1"/>
  <c r="AQ20" i="1"/>
  <c r="AT20" i="1"/>
  <c r="AV20" i="1"/>
  <c r="AY20" i="1"/>
  <c r="BD20" i="1"/>
  <c r="BL20" i="1"/>
  <c r="BO20" i="1"/>
  <c r="E21" i="1"/>
  <c r="F21" i="1"/>
  <c r="L21" i="1"/>
  <c r="M21" i="1"/>
  <c r="N21" i="1"/>
  <c r="R21" i="1"/>
  <c r="S21" i="1"/>
  <c r="AA21" i="1"/>
  <c r="AC21" i="1"/>
  <c r="AD21" i="1"/>
  <c r="AE21" i="1"/>
  <c r="AF21" i="1"/>
  <c r="AK21" i="1"/>
  <c r="AL21" i="1"/>
  <c r="AM21" i="1"/>
  <c r="AN21" i="1"/>
  <c r="AO21" i="1"/>
  <c r="AP21" i="1"/>
  <c r="AQ21" i="1"/>
  <c r="AT21" i="1"/>
  <c r="AV21" i="1"/>
  <c r="AX21" i="1"/>
  <c r="AY21" i="1"/>
  <c r="BD21" i="1"/>
  <c r="BO21" i="1"/>
  <c r="E22" i="1"/>
  <c r="F22" i="1"/>
  <c r="L22" i="1"/>
  <c r="M22" i="1"/>
  <c r="N22" i="1"/>
  <c r="S22" i="1"/>
  <c r="Y22" i="1"/>
  <c r="AA22" i="1"/>
  <c r="AC22" i="1"/>
  <c r="AD22" i="1"/>
  <c r="AE22" i="1"/>
  <c r="AF22" i="1"/>
  <c r="AK22" i="1"/>
  <c r="AL22" i="1"/>
  <c r="AM22" i="1"/>
  <c r="AN22" i="1"/>
  <c r="AO22" i="1"/>
  <c r="AP22" i="1"/>
  <c r="AQ22" i="1"/>
  <c r="AV22" i="1"/>
  <c r="AY22" i="1"/>
  <c r="BD22" i="1"/>
  <c r="E23" i="1"/>
  <c r="F23" i="1"/>
  <c r="L23" i="1"/>
  <c r="M23" i="1"/>
  <c r="N23" i="1"/>
  <c r="Q23" i="1"/>
  <c r="S23" i="1"/>
  <c r="Z23" i="1"/>
  <c r="AA23" i="1"/>
  <c r="AC23" i="1"/>
  <c r="AD23" i="1"/>
  <c r="AE23" i="1"/>
  <c r="AF23" i="1"/>
  <c r="AI23" i="1"/>
  <c r="AJ23" i="1"/>
  <c r="AK23" i="1"/>
  <c r="AL23" i="1"/>
  <c r="AM23" i="1"/>
  <c r="AN23" i="1"/>
  <c r="AO23" i="1"/>
  <c r="AP23" i="1"/>
  <c r="AQ23" i="1"/>
  <c r="AV23" i="1"/>
  <c r="AX23" i="1"/>
  <c r="AY23" i="1"/>
  <c r="BD23" i="1"/>
  <c r="BJ23" i="1"/>
  <c r="BL23" i="1"/>
  <c r="BN23" i="1"/>
  <c r="E24" i="1"/>
  <c r="F24" i="1"/>
  <c r="L24" i="1"/>
  <c r="M24" i="1"/>
  <c r="N24" i="1"/>
  <c r="S24" i="1"/>
  <c r="AA24" i="1"/>
  <c r="AC24" i="1"/>
  <c r="AE24" i="1"/>
  <c r="AF24" i="1"/>
  <c r="AI24" i="1"/>
  <c r="AK24" i="1"/>
  <c r="AL24" i="1"/>
  <c r="AM24" i="1"/>
  <c r="AN24" i="1"/>
  <c r="AO24" i="1"/>
  <c r="AP24" i="1"/>
  <c r="AQ24" i="1"/>
  <c r="AU24" i="1"/>
  <c r="AV24" i="1"/>
  <c r="BD24" i="1"/>
  <c r="BJ24" i="1"/>
  <c r="E25" i="1"/>
  <c r="F25" i="1"/>
  <c r="K25" i="1"/>
  <c r="L25" i="1"/>
  <c r="M25" i="1"/>
  <c r="N25" i="1"/>
  <c r="S25" i="1"/>
  <c r="Y25" i="1"/>
  <c r="AA25" i="1"/>
  <c r="AE25" i="1"/>
  <c r="AF25" i="1"/>
  <c r="AK25" i="1"/>
  <c r="AL25" i="1"/>
  <c r="AM25" i="1"/>
  <c r="AN25" i="1"/>
  <c r="AO25" i="1"/>
  <c r="AP25" i="1"/>
  <c r="AQ25" i="1"/>
  <c r="AT25" i="1"/>
  <c r="AV25" i="1"/>
  <c r="BD25" i="1"/>
  <c r="BK25" i="1"/>
  <c r="E26" i="1"/>
  <c r="F26" i="1"/>
  <c r="K26" i="1"/>
  <c r="L26" i="1"/>
  <c r="M26" i="1"/>
  <c r="N26" i="1"/>
  <c r="S26" i="1"/>
  <c r="AA26" i="1"/>
  <c r="AE26" i="1"/>
  <c r="AF26" i="1"/>
  <c r="AJ26" i="1"/>
  <c r="AK26" i="1"/>
  <c r="AL26" i="1"/>
  <c r="AM26" i="1"/>
  <c r="AN26" i="1"/>
  <c r="AO26" i="1"/>
  <c r="AP26" i="1"/>
  <c r="AQ26" i="1"/>
  <c r="AV26" i="1"/>
  <c r="AX26" i="1"/>
  <c r="BB26" i="1"/>
  <c r="BD26" i="1"/>
  <c r="BL26" i="1"/>
  <c r="E27" i="1"/>
  <c r="F27" i="1"/>
  <c r="K27" i="1"/>
  <c r="L27" i="1"/>
  <c r="M27" i="1"/>
  <c r="N27" i="1"/>
  <c r="S27" i="1"/>
  <c r="AA27" i="1"/>
  <c r="AE27" i="1"/>
  <c r="AF27" i="1"/>
  <c r="AK27" i="1"/>
  <c r="AL27" i="1"/>
  <c r="AM27" i="1"/>
  <c r="AN27" i="1"/>
  <c r="AO27" i="1"/>
  <c r="AP27" i="1"/>
  <c r="AQ27" i="1"/>
  <c r="AT27" i="1"/>
  <c r="AV27" i="1"/>
  <c r="AX27" i="1"/>
  <c r="BD27" i="1"/>
  <c r="BN27" i="1"/>
  <c r="BO27" i="1"/>
  <c r="E28" i="1"/>
  <c r="F28" i="1"/>
  <c r="L28" i="1"/>
  <c r="M28" i="1"/>
  <c r="N28" i="1"/>
  <c r="S28" i="1"/>
  <c r="Y28" i="1"/>
  <c r="AA28" i="1"/>
  <c r="AC28" i="1"/>
  <c r="AE28" i="1"/>
  <c r="AF28" i="1"/>
  <c r="AK28" i="1"/>
  <c r="AL28" i="1"/>
  <c r="AM28" i="1"/>
  <c r="AN28" i="1"/>
  <c r="AO28" i="1"/>
  <c r="AP28" i="1"/>
  <c r="AQ28" i="1"/>
  <c r="AV28" i="1"/>
  <c r="AY28" i="1"/>
  <c r="BC28" i="1"/>
  <c r="BD28" i="1"/>
  <c r="BN28" i="1"/>
  <c r="BO28" i="1"/>
  <c r="E29" i="1"/>
  <c r="F29" i="1"/>
  <c r="L29" i="1"/>
  <c r="M29" i="1"/>
  <c r="N29" i="1"/>
  <c r="S29" i="1"/>
  <c r="Y29" i="1"/>
  <c r="AA29" i="1"/>
  <c r="AE29" i="1"/>
  <c r="AF29" i="1"/>
  <c r="AJ29" i="1"/>
  <c r="AK29" i="1"/>
  <c r="AL29" i="1"/>
  <c r="AM29" i="1"/>
  <c r="AN29" i="1"/>
  <c r="AO29" i="1"/>
  <c r="AP29" i="1"/>
  <c r="AQ29" i="1"/>
  <c r="AV29" i="1"/>
  <c r="AX29" i="1"/>
  <c r="BD29" i="1"/>
  <c r="BL29" i="1"/>
  <c r="BN29" i="1"/>
  <c r="E30" i="1"/>
  <c r="F30" i="1"/>
  <c r="L30" i="1"/>
  <c r="M30" i="1"/>
  <c r="N30" i="1"/>
  <c r="Q30" i="1"/>
  <c r="S30" i="1"/>
  <c r="AA30" i="1"/>
  <c r="AE30" i="1"/>
  <c r="AF30" i="1"/>
  <c r="AI30" i="1"/>
  <c r="AK30" i="1"/>
  <c r="AL30" i="1"/>
  <c r="AM30" i="1"/>
  <c r="AN30" i="1"/>
  <c r="AO30" i="1"/>
  <c r="AP30" i="1"/>
  <c r="AQ30" i="1"/>
  <c r="AV30" i="1"/>
  <c r="AX30" i="1"/>
  <c r="BD30" i="1"/>
  <c r="BN30" i="1"/>
  <c r="E31" i="1"/>
  <c r="F31" i="1"/>
  <c r="L31" i="1"/>
  <c r="M31" i="1"/>
  <c r="N31" i="1"/>
  <c r="Q31" i="1"/>
  <c r="R31" i="1"/>
  <c r="S31" i="1"/>
  <c r="U31" i="1"/>
  <c r="V31" i="1"/>
  <c r="AA31" i="1"/>
  <c r="AE31" i="1"/>
  <c r="AF31" i="1"/>
  <c r="AI31" i="1"/>
  <c r="AK31" i="1"/>
  <c r="AL31" i="1"/>
  <c r="AM31" i="1"/>
  <c r="AN31" i="1"/>
  <c r="AP31" i="1"/>
  <c r="AQ31" i="1"/>
  <c r="AV31" i="1"/>
  <c r="BB31" i="1"/>
  <c r="BD31" i="1"/>
  <c r="BG31" i="1"/>
  <c r="BK31" i="1"/>
  <c r="E32" i="1"/>
  <c r="F32" i="1"/>
  <c r="J32" i="1"/>
  <c r="K32" i="1"/>
  <c r="L32" i="1"/>
  <c r="M32" i="1"/>
  <c r="N32" i="1"/>
  <c r="Q32" i="1"/>
  <c r="S32" i="1"/>
  <c r="U32" i="1"/>
  <c r="V32" i="1"/>
  <c r="AA32" i="1"/>
  <c r="AE32" i="1"/>
  <c r="AF32" i="1"/>
  <c r="AI32" i="1"/>
  <c r="AK32" i="1"/>
  <c r="AL32" i="1"/>
  <c r="AM32" i="1"/>
  <c r="AN32" i="1"/>
  <c r="AO32" i="1"/>
  <c r="AQ32" i="1"/>
  <c r="AV32" i="1"/>
  <c r="BB32" i="1"/>
  <c r="BC32" i="1"/>
  <c r="BD32" i="1"/>
  <c r="BF32" i="1"/>
  <c r="BG32" i="1"/>
  <c r="BL32" i="1"/>
  <c r="E33" i="1"/>
  <c r="F33" i="1"/>
  <c r="J33" i="1"/>
  <c r="L33" i="1"/>
  <c r="M33" i="1"/>
  <c r="N33" i="1"/>
  <c r="S33" i="1"/>
  <c r="U33" i="1"/>
  <c r="V33" i="1"/>
  <c r="AA33" i="1"/>
  <c r="AE33" i="1"/>
  <c r="AF33" i="1"/>
  <c r="AK33" i="1"/>
  <c r="AL33" i="1"/>
  <c r="AM33" i="1"/>
  <c r="AN33" i="1"/>
  <c r="AO33" i="1"/>
  <c r="AP33" i="1"/>
  <c r="AQ33" i="1"/>
  <c r="AT33" i="1"/>
  <c r="AU33" i="1"/>
  <c r="AV33" i="1"/>
  <c r="BD33" i="1"/>
  <c r="BF33" i="1"/>
  <c r="BG33" i="1"/>
  <c r="E34" i="1"/>
  <c r="F34" i="1"/>
  <c r="J34" i="1"/>
  <c r="L34" i="1"/>
  <c r="M34" i="1"/>
  <c r="N34" i="1"/>
  <c r="S34" i="1"/>
  <c r="U34" i="1"/>
  <c r="V34" i="1"/>
  <c r="AA34" i="1"/>
  <c r="AE34" i="1"/>
  <c r="AF34" i="1"/>
  <c r="AK34" i="1"/>
  <c r="AL34" i="1"/>
  <c r="AM34" i="1"/>
  <c r="AN34" i="1"/>
  <c r="AO34" i="1"/>
  <c r="AP34" i="1"/>
  <c r="AQ34" i="1"/>
  <c r="AV34" i="1"/>
  <c r="AX34" i="1"/>
  <c r="BC34" i="1"/>
  <c r="BD34" i="1"/>
  <c r="BN34" i="1"/>
  <c r="E35" i="1"/>
  <c r="F35" i="1"/>
  <c r="L35" i="1"/>
  <c r="M35" i="1"/>
  <c r="N35" i="1"/>
  <c r="S35" i="1"/>
  <c r="AA35" i="1"/>
  <c r="AC35" i="1"/>
  <c r="AE35" i="1"/>
  <c r="AF35" i="1"/>
  <c r="AK35" i="1"/>
  <c r="AL35" i="1"/>
  <c r="AM35" i="1"/>
  <c r="AN35" i="1"/>
  <c r="AO35" i="1"/>
  <c r="AP35" i="1"/>
  <c r="AQ35" i="1"/>
  <c r="AV35" i="1"/>
  <c r="AY35" i="1"/>
  <c r="BB35" i="1"/>
  <c r="BD35" i="1"/>
  <c r="BL35" i="1"/>
  <c r="BN35" i="1"/>
  <c r="BO35" i="1"/>
  <c r="E36" i="1"/>
  <c r="F36" i="1"/>
  <c r="L36" i="1"/>
  <c r="M36" i="1"/>
  <c r="N36" i="1"/>
  <c r="S36" i="1"/>
  <c r="AA36" i="1"/>
  <c r="AC36" i="1"/>
  <c r="AE36" i="1"/>
  <c r="AF36" i="1"/>
  <c r="AK36" i="1"/>
  <c r="AL36" i="1"/>
  <c r="AM36" i="1"/>
  <c r="AN36" i="1"/>
  <c r="AO36" i="1"/>
  <c r="AP36" i="1"/>
  <c r="AQ36" i="1"/>
  <c r="AV36" i="1"/>
  <c r="AY36" i="1"/>
  <c r="BB36" i="1"/>
  <c r="BD36" i="1"/>
  <c r="BO36" i="1"/>
  <c r="E37" i="1"/>
  <c r="F37" i="1"/>
  <c r="L37" i="1"/>
  <c r="M37" i="1"/>
  <c r="N37" i="1"/>
  <c r="S37" i="1"/>
  <c r="AA37" i="1"/>
  <c r="AD37" i="1"/>
  <c r="AE37" i="1"/>
  <c r="AF37" i="1"/>
  <c r="AK37" i="1"/>
  <c r="AL37" i="1"/>
  <c r="AM37" i="1"/>
  <c r="AN37" i="1"/>
  <c r="AO37" i="1"/>
  <c r="AP37" i="1"/>
  <c r="AQ37" i="1"/>
  <c r="AV37" i="1"/>
  <c r="BB37" i="1"/>
  <c r="BD37" i="1"/>
  <c r="E38" i="1"/>
  <c r="F38" i="1"/>
  <c r="L38" i="1"/>
  <c r="M38" i="1"/>
  <c r="N38" i="1"/>
  <c r="R38" i="1"/>
  <c r="S38" i="1"/>
  <c r="AA38" i="1"/>
  <c r="AE38" i="1"/>
  <c r="AF38" i="1"/>
  <c r="AK38" i="1"/>
  <c r="AL38" i="1"/>
  <c r="AM38" i="1"/>
  <c r="AN38" i="1"/>
  <c r="AO38" i="1"/>
  <c r="AP38" i="1"/>
  <c r="AQ38" i="1"/>
  <c r="AV38" i="1"/>
  <c r="BC38" i="1"/>
  <c r="BD38" i="1"/>
  <c r="BF38" i="1"/>
  <c r="BL38" i="1"/>
  <c r="E39" i="1"/>
  <c r="F39" i="1"/>
  <c r="L39" i="1"/>
  <c r="M39" i="1"/>
  <c r="N39" i="1"/>
  <c r="S39" i="1"/>
  <c r="U39" i="1"/>
  <c r="Y39" i="1"/>
  <c r="Z39" i="1"/>
  <c r="AA39" i="1"/>
  <c r="AD39" i="1"/>
  <c r="AE39" i="1"/>
  <c r="AF39" i="1"/>
  <c r="AK39" i="1"/>
  <c r="AL39" i="1"/>
  <c r="AM39" i="1"/>
  <c r="AN39" i="1"/>
  <c r="AO39" i="1"/>
  <c r="AP39" i="1"/>
  <c r="AQ39" i="1"/>
  <c r="AU39" i="1"/>
  <c r="AV39" i="1"/>
  <c r="BD39" i="1"/>
  <c r="E40" i="1"/>
  <c r="F40" i="1"/>
  <c r="L40" i="1"/>
  <c r="M40" i="1"/>
  <c r="N40" i="1"/>
  <c r="R40" i="1"/>
  <c r="S40" i="1"/>
  <c r="AA40" i="1"/>
  <c r="AE40" i="1"/>
  <c r="AF40" i="1"/>
  <c r="AK40" i="1"/>
  <c r="AL40" i="1"/>
  <c r="AM40" i="1"/>
  <c r="AN40" i="1"/>
  <c r="AO40" i="1"/>
  <c r="AP40" i="1"/>
  <c r="AQ40" i="1"/>
  <c r="AV40" i="1"/>
  <c r="BB40" i="1"/>
  <c r="BD40" i="1"/>
  <c r="BF40" i="1"/>
  <c r="BJ40" i="1"/>
  <c r="BK40" i="1"/>
  <c r="BO40" i="1"/>
  <c r="E41" i="1"/>
  <c r="F41" i="1"/>
  <c r="L41" i="1"/>
  <c r="M41" i="1"/>
  <c r="N41" i="1"/>
  <c r="S41" i="1"/>
  <c r="AA41" i="1"/>
  <c r="AC41" i="1"/>
  <c r="AE41" i="1"/>
  <c r="AF41" i="1"/>
  <c r="AI41" i="1"/>
  <c r="AK41" i="1"/>
  <c r="AL41" i="1"/>
  <c r="AM41" i="1"/>
  <c r="AN41" i="1"/>
  <c r="AO41" i="1"/>
  <c r="AP41" i="1"/>
  <c r="AQ41" i="1"/>
  <c r="AV41" i="1"/>
  <c r="AX41" i="1"/>
  <c r="AY41" i="1"/>
  <c r="BD41" i="1"/>
  <c r="BJ41" i="1"/>
  <c r="BL41" i="1"/>
  <c r="BN41" i="1"/>
  <c r="E42" i="1"/>
  <c r="F42" i="1"/>
  <c r="L42" i="1"/>
  <c r="M42" i="1"/>
  <c r="N42" i="1"/>
  <c r="S42" i="1"/>
  <c r="AA42" i="1"/>
  <c r="AC42" i="1"/>
  <c r="AE42" i="1"/>
  <c r="AF42" i="1"/>
  <c r="AJ42" i="1"/>
  <c r="AK42" i="1"/>
  <c r="AL42" i="1"/>
  <c r="AM42" i="1"/>
  <c r="AN42" i="1"/>
  <c r="AO42" i="1"/>
  <c r="AP42" i="1"/>
  <c r="AQ42" i="1"/>
  <c r="AV42" i="1"/>
  <c r="AX42" i="1"/>
  <c r="AY42" i="1"/>
  <c r="BB42" i="1"/>
  <c r="BD42" i="1"/>
  <c r="BN42" i="1"/>
  <c r="BO42" i="1"/>
  <c r="E43" i="1"/>
  <c r="F43" i="1"/>
  <c r="L43" i="1"/>
  <c r="M43" i="1"/>
  <c r="N43" i="1"/>
  <c r="S43" i="1"/>
  <c r="Y43" i="1"/>
  <c r="AA43" i="1"/>
  <c r="AE43" i="1"/>
  <c r="AF43" i="1"/>
  <c r="AJ43" i="1"/>
  <c r="AK43" i="1"/>
  <c r="AL43" i="1"/>
  <c r="AM43" i="1"/>
  <c r="AN43" i="1"/>
  <c r="AO43" i="1"/>
  <c r="AP43" i="1"/>
  <c r="AQ43" i="1"/>
  <c r="AT43" i="1"/>
  <c r="AU43" i="1"/>
  <c r="AV43" i="1"/>
  <c r="BD43" i="1"/>
  <c r="BG43" i="1"/>
  <c r="E44" i="1"/>
  <c r="F44" i="1"/>
  <c r="K44" i="1"/>
  <c r="L44" i="1"/>
  <c r="M44" i="1"/>
  <c r="N44" i="1"/>
  <c r="Q44" i="1"/>
  <c r="S44" i="1"/>
  <c r="V44" i="1"/>
  <c r="AA44" i="1"/>
  <c r="AE44" i="1"/>
  <c r="AF44" i="1"/>
  <c r="AI44" i="1"/>
  <c r="AK44" i="1"/>
  <c r="AL44" i="1"/>
  <c r="AM44" i="1"/>
  <c r="AN44" i="1"/>
  <c r="AO44" i="1"/>
  <c r="AP44" i="1"/>
  <c r="AQ44" i="1"/>
  <c r="AV44" i="1"/>
  <c r="BB44" i="1"/>
  <c r="BD44" i="1"/>
  <c r="BG44" i="1"/>
  <c r="BJ44" i="1"/>
  <c r="BL44" i="1"/>
  <c r="E45" i="1"/>
  <c r="F45" i="1"/>
  <c r="AL45" i="1" s="1"/>
  <c r="J45" i="1"/>
  <c r="L45" i="1"/>
  <c r="M45" i="1"/>
  <c r="N45" i="1"/>
  <c r="R45" i="1"/>
  <c r="U45" i="1"/>
  <c r="V45" i="1"/>
  <c r="AA45" i="1"/>
  <c r="AE45" i="1"/>
  <c r="AF45" i="1"/>
  <c r="AM45" i="1"/>
  <c r="AN45" i="1"/>
  <c r="AO45" i="1"/>
  <c r="AP45" i="1"/>
  <c r="AQ45" i="1"/>
  <c r="AU45" i="1"/>
  <c r="AV45" i="1"/>
  <c r="AX45" i="1"/>
  <c r="BD45" i="1"/>
  <c r="BJ45" i="1"/>
  <c r="BN45" i="1"/>
  <c r="E46" i="1"/>
  <c r="F46" i="1"/>
  <c r="AL46" i="1" s="1"/>
  <c r="L46" i="1"/>
  <c r="M46" i="1"/>
  <c r="N46" i="1"/>
  <c r="S46" i="1"/>
  <c r="Y46" i="1"/>
  <c r="AA46" i="1"/>
  <c r="AE46" i="1"/>
  <c r="AF46" i="1"/>
  <c r="AI46" i="1"/>
  <c r="AM46" i="1"/>
  <c r="AN46" i="1"/>
  <c r="AO46" i="1"/>
  <c r="AP46" i="1"/>
  <c r="AQ46" i="1"/>
  <c r="AT46" i="1"/>
  <c r="AV46" i="1"/>
  <c r="AX46" i="1"/>
  <c r="AY46" i="1"/>
  <c r="BB46" i="1"/>
  <c r="BD46" i="1"/>
  <c r="BK46" i="1"/>
  <c r="BN46" i="1"/>
  <c r="E47" i="1"/>
  <c r="F47" i="1"/>
  <c r="L47" i="1"/>
  <c r="M47" i="1"/>
  <c r="N47" i="1"/>
  <c r="S47" i="1"/>
  <c r="AA47" i="1"/>
  <c r="AC47" i="1"/>
  <c r="AE47" i="1"/>
  <c r="AF47" i="1"/>
  <c r="AI47" i="1"/>
  <c r="AK47" i="1"/>
  <c r="AL47" i="1"/>
  <c r="AM47" i="1"/>
  <c r="AN47" i="1"/>
  <c r="AO47" i="1"/>
  <c r="AP47" i="1"/>
  <c r="AQ47" i="1"/>
  <c r="AV47" i="1"/>
  <c r="AX47" i="1"/>
  <c r="BD47" i="1"/>
  <c r="BL47" i="1"/>
  <c r="E48" i="1"/>
  <c r="F48" i="1"/>
  <c r="J48" i="1"/>
  <c r="L48" i="1"/>
  <c r="M48" i="1"/>
  <c r="N48" i="1"/>
  <c r="S48" i="1"/>
  <c r="U48" i="1"/>
  <c r="V48" i="1"/>
  <c r="Z48" i="1"/>
  <c r="AA48" i="1"/>
  <c r="AE48" i="1"/>
  <c r="AF48" i="1"/>
  <c r="AK48" i="1"/>
  <c r="AL48" i="1"/>
  <c r="AM48" i="1"/>
  <c r="AN48" i="1"/>
  <c r="AO48" i="1"/>
  <c r="AP48" i="1"/>
  <c r="AQ48" i="1"/>
  <c r="AT48" i="1"/>
  <c r="AV48" i="1"/>
  <c r="BC48" i="1"/>
  <c r="BD48" i="1"/>
  <c r="BF48" i="1"/>
  <c r="E49" i="1"/>
  <c r="AK49" i="1" s="1"/>
  <c r="F49" i="1"/>
  <c r="AL49" i="1" s="1"/>
  <c r="J49" i="1"/>
  <c r="L49" i="1"/>
  <c r="M49" i="1"/>
  <c r="N49" i="1"/>
  <c r="Q49" i="1"/>
  <c r="R49" i="1"/>
  <c r="S49" i="1"/>
  <c r="Z49" i="1"/>
  <c r="AA49" i="1"/>
  <c r="AE49" i="1"/>
  <c r="AF49" i="1"/>
  <c r="AM49" i="1"/>
  <c r="AN49" i="1"/>
  <c r="AO49" i="1"/>
  <c r="AP49" i="1"/>
  <c r="AQ49" i="1"/>
  <c r="AT49" i="1"/>
  <c r="AV49" i="1"/>
  <c r="BC49" i="1"/>
  <c r="BD49" i="1"/>
  <c r="BF49" i="1"/>
  <c r="BG49" i="1"/>
  <c r="BL49" i="1"/>
  <c r="E50" i="1"/>
  <c r="F50" i="1"/>
  <c r="AL50" i="1" s="1"/>
  <c r="J50" i="1"/>
  <c r="L50" i="1"/>
  <c r="M50" i="1"/>
  <c r="N50" i="1"/>
  <c r="Q50" i="1"/>
  <c r="S50" i="1"/>
  <c r="U50" i="1"/>
  <c r="Z50" i="1"/>
  <c r="AA50" i="1"/>
  <c r="AE50" i="1"/>
  <c r="AF50" i="1"/>
  <c r="AI50" i="1"/>
  <c r="AM50" i="1"/>
  <c r="AN50" i="1"/>
  <c r="AO50" i="1"/>
  <c r="AP50" i="1"/>
  <c r="AQ50" i="1"/>
  <c r="AT50" i="1"/>
  <c r="AV50" i="1"/>
  <c r="BB50" i="1"/>
  <c r="BD50" i="1"/>
  <c r="BK50" i="1"/>
  <c r="BL50" i="1"/>
  <c r="BO50" i="1"/>
  <c r="E51" i="1"/>
  <c r="F51" i="1"/>
  <c r="L51" i="1"/>
  <c r="M51" i="1"/>
  <c r="N51" i="1"/>
  <c r="S51" i="1"/>
  <c r="Y51" i="1"/>
  <c r="Z51" i="1"/>
  <c r="AA51" i="1"/>
  <c r="AC51" i="1"/>
  <c r="AD51" i="1"/>
  <c r="AE51" i="1"/>
  <c r="AF51" i="1"/>
  <c r="AK51" i="1"/>
  <c r="AL51" i="1"/>
  <c r="AM51" i="1"/>
  <c r="AN51" i="1"/>
  <c r="AO51" i="1"/>
  <c r="AP51" i="1"/>
  <c r="AQ51" i="1"/>
  <c r="AU51" i="1"/>
  <c r="AV51" i="1"/>
  <c r="AY51" i="1"/>
  <c r="BD51" i="1"/>
  <c r="BK51" i="1"/>
  <c r="BL51" i="1"/>
  <c r="BN51" i="1"/>
  <c r="BO51" i="1"/>
  <c r="E52" i="1"/>
  <c r="AK52" i="1" s="1"/>
  <c r="F52" i="1"/>
  <c r="AL52" i="1" s="1"/>
  <c r="L52" i="1"/>
  <c r="M52" i="1"/>
  <c r="N52" i="1"/>
  <c r="R52" i="1"/>
  <c r="S52" i="1"/>
  <c r="AA52" i="1"/>
  <c r="AE52" i="1"/>
  <c r="AF52" i="1"/>
  <c r="AI52" i="1"/>
  <c r="AM52" i="1"/>
  <c r="AN52" i="1"/>
  <c r="AO52" i="1"/>
  <c r="AP52" i="1"/>
  <c r="AQ52" i="1"/>
  <c r="AT52" i="1"/>
  <c r="AV52" i="1"/>
  <c r="AX52" i="1"/>
  <c r="AY52" i="1"/>
  <c r="BC52" i="1"/>
  <c r="BD52" i="1"/>
  <c r="BL52" i="1"/>
  <c r="BN52" i="1"/>
  <c r="E53" i="1"/>
  <c r="F53" i="1"/>
  <c r="AL53" i="1" s="1"/>
  <c r="L53" i="1"/>
  <c r="M53" i="1"/>
  <c r="N53" i="1"/>
  <c r="Q53" i="1"/>
  <c r="R53" i="1"/>
  <c r="S53" i="1"/>
  <c r="V53" i="1"/>
  <c r="Z53" i="1"/>
  <c r="AA53" i="1"/>
  <c r="AE53" i="1"/>
  <c r="AF53" i="1"/>
  <c r="AI53" i="1"/>
  <c r="AJ53" i="1"/>
  <c r="AM53" i="1"/>
  <c r="AN53" i="1"/>
  <c r="AO53" i="1"/>
  <c r="AP53" i="1"/>
  <c r="AQ53" i="1"/>
  <c r="AT53" i="1"/>
  <c r="AU53" i="1"/>
  <c r="AV53" i="1"/>
  <c r="BB53" i="1"/>
  <c r="BC53" i="1"/>
  <c r="BD53" i="1"/>
  <c r="BL53" i="1"/>
  <c r="E54" i="1"/>
  <c r="F54" i="1"/>
  <c r="AL54" i="1" s="1"/>
  <c r="L54" i="1"/>
  <c r="M54" i="1"/>
  <c r="N54" i="1"/>
  <c r="R54" i="1"/>
  <c r="S54" i="1"/>
  <c r="Z54" i="1"/>
  <c r="AC54" i="1"/>
  <c r="AE54" i="1"/>
  <c r="AF54" i="1"/>
  <c r="AJ54" i="1"/>
  <c r="AM54" i="1"/>
  <c r="AN54" i="1"/>
  <c r="AO54" i="1"/>
  <c r="AP54" i="1"/>
  <c r="AQ54" i="1"/>
  <c r="AT54" i="1"/>
  <c r="AU54" i="1"/>
  <c r="AV54" i="1"/>
  <c r="AX54" i="1"/>
  <c r="AY54" i="1"/>
  <c r="BC54" i="1"/>
  <c r="BD54" i="1"/>
  <c r="BG54" i="1"/>
  <c r="BK54" i="1"/>
  <c r="BL54" i="1"/>
  <c r="AN78" i="1"/>
  <c r="L78" i="1"/>
  <c r="M78" i="1"/>
  <c r="N78" i="1"/>
  <c r="Q78" i="1"/>
  <c r="R78" i="1"/>
  <c r="S78" i="1"/>
  <c r="V78" i="1"/>
  <c r="Z78" i="1"/>
  <c r="AA78" i="1"/>
  <c r="AE78" i="1"/>
  <c r="AF78" i="1"/>
  <c r="AI78" i="1"/>
  <c r="AJ78" i="1"/>
  <c r="AK78" i="1"/>
  <c r="AL78" i="1"/>
  <c r="AO78" i="1"/>
  <c r="AP78" i="1"/>
  <c r="AQ78" i="1"/>
  <c r="AT78" i="1"/>
  <c r="AU78" i="1"/>
  <c r="AV78" i="1"/>
  <c r="AY78" i="1"/>
  <c r="BC78" i="1"/>
  <c r="BD78" i="1"/>
  <c r="BF78" i="1"/>
  <c r="BK78" i="1"/>
  <c r="BL78" i="1"/>
  <c r="BN78" i="1"/>
  <c r="AN79" i="1"/>
  <c r="K79" i="1"/>
  <c r="L79" i="1"/>
  <c r="M79" i="1"/>
  <c r="N79" i="1"/>
  <c r="Q79" i="1"/>
  <c r="R79" i="1"/>
  <c r="S79" i="1"/>
  <c r="U79" i="1"/>
  <c r="V79" i="1"/>
  <c r="Y79" i="1"/>
  <c r="Z79" i="1"/>
  <c r="AA79" i="1"/>
  <c r="AC79" i="1"/>
  <c r="AE79" i="1"/>
  <c r="AF79" i="1"/>
  <c r="AI79" i="1"/>
  <c r="AJ79" i="1"/>
  <c r="AK79" i="1"/>
  <c r="AL79" i="1"/>
  <c r="AO79" i="1"/>
  <c r="AP79" i="1"/>
  <c r="AQ79" i="1"/>
  <c r="AT79" i="1"/>
  <c r="AU79" i="1"/>
  <c r="AV79" i="1"/>
  <c r="AX79" i="1"/>
  <c r="BB79" i="1"/>
  <c r="BC79" i="1"/>
  <c r="BD79" i="1"/>
  <c r="BF79" i="1"/>
  <c r="BG79" i="1"/>
  <c r="BK79" i="1"/>
  <c r="BL79" i="1"/>
  <c r="BN79" i="1"/>
  <c r="BO79" i="1"/>
  <c r="AM80" i="1"/>
  <c r="AN80" i="1"/>
  <c r="K80" i="1"/>
  <c r="L80" i="1"/>
  <c r="M80" i="1"/>
  <c r="N80" i="1"/>
  <c r="Q80" i="1"/>
  <c r="R80" i="1"/>
  <c r="S80" i="1"/>
  <c r="U80" i="1"/>
  <c r="Y80" i="1"/>
  <c r="Z80" i="1"/>
  <c r="AA80" i="1"/>
  <c r="AC80" i="1"/>
  <c r="AD80" i="1"/>
  <c r="AE80" i="1"/>
  <c r="AF80" i="1"/>
  <c r="AI80" i="1"/>
  <c r="AJ80" i="1"/>
  <c r="AK80" i="1"/>
  <c r="AL80" i="1"/>
  <c r="AO80" i="1"/>
  <c r="AP80" i="1"/>
  <c r="AQ80" i="1"/>
  <c r="AT80" i="1"/>
  <c r="AU80" i="1"/>
  <c r="AV80" i="1"/>
  <c r="AX80" i="1"/>
  <c r="AY80" i="1"/>
  <c r="BB80" i="1"/>
  <c r="BC80" i="1"/>
  <c r="BD80" i="1"/>
  <c r="BF80" i="1"/>
  <c r="BG80" i="1"/>
  <c r="BK80" i="1"/>
  <c r="BL80" i="1"/>
  <c r="BO80" i="1"/>
  <c r="AN81" i="1"/>
  <c r="K81" i="1"/>
  <c r="L81" i="1"/>
  <c r="M81" i="1"/>
  <c r="N81" i="1"/>
  <c r="Q81" i="1"/>
  <c r="R81" i="1"/>
  <c r="S81" i="1"/>
  <c r="U81" i="1"/>
  <c r="V81" i="1"/>
  <c r="Y81" i="1"/>
  <c r="Z81" i="1"/>
  <c r="AA81" i="1"/>
  <c r="AC81" i="1"/>
  <c r="AD81" i="1"/>
  <c r="AE81" i="1"/>
  <c r="AF81" i="1"/>
  <c r="AI81" i="1"/>
  <c r="AJ81" i="1"/>
  <c r="AK81" i="1"/>
  <c r="AL81" i="1"/>
  <c r="AO81" i="1"/>
  <c r="AP81" i="1"/>
  <c r="AQ81" i="1"/>
  <c r="AT81" i="1"/>
  <c r="AU81" i="1"/>
  <c r="AV81" i="1"/>
  <c r="AX81" i="1"/>
  <c r="AY81" i="1"/>
  <c r="BB81" i="1"/>
  <c r="BC81" i="1"/>
  <c r="BD81" i="1"/>
  <c r="BF81" i="1"/>
  <c r="BG81" i="1"/>
  <c r="BJ81" i="1"/>
  <c r="BK81" i="1"/>
  <c r="BL81" i="1"/>
  <c r="BN81" i="1"/>
  <c r="BO81" i="1"/>
  <c r="AN82" i="1"/>
  <c r="K82" i="1"/>
  <c r="L82" i="1"/>
  <c r="M82" i="1"/>
  <c r="N82" i="1"/>
  <c r="Q82" i="1"/>
  <c r="R82" i="1"/>
  <c r="S82" i="1"/>
  <c r="U82" i="1"/>
  <c r="V82" i="1"/>
  <c r="Y82" i="1"/>
  <c r="Z82" i="1"/>
  <c r="AA82" i="1"/>
  <c r="AC82" i="1"/>
  <c r="AD82" i="1"/>
  <c r="AE82" i="1"/>
  <c r="AF82" i="1"/>
  <c r="AI82" i="1"/>
  <c r="AJ82" i="1"/>
  <c r="AK82" i="1"/>
  <c r="AL82" i="1"/>
  <c r="AO82" i="1"/>
  <c r="AP82" i="1"/>
  <c r="AQ82" i="1"/>
  <c r="AT82" i="1"/>
  <c r="AU82" i="1"/>
  <c r="AV82" i="1"/>
  <c r="AX82" i="1"/>
  <c r="AY82" i="1"/>
  <c r="BB82" i="1"/>
  <c r="BC82" i="1"/>
  <c r="BD82" i="1"/>
  <c r="BF82" i="1"/>
  <c r="BG82" i="1"/>
  <c r="BJ82" i="1"/>
  <c r="BK82" i="1"/>
  <c r="BL82" i="1"/>
  <c r="BN82" i="1"/>
  <c r="BO82" i="1"/>
  <c r="J55" i="1"/>
  <c r="K55" i="1"/>
  <c r="L55" i="1"/>
  <c r="M55" i="1"/>
  <c r="N55" i="1"/>
  <c r="Q55" i="1"/>
  <c r="R55" i="1"/>
  <c r="S55" i="1"/>
  <c r="U55" i="1"/>
  <c r="V55" i="1"/>
  <c r="Y55" i="1"/>
  <c r="Z55" i="1"/>
  <c r="AA55" i="1"/>
  <c r="AC55" i="1"/>
  <c r="AD55" i="1"/>
  <c r="AE55" i="1"/>
  <c r="AF55" i="1"/>
  <c r="AI55" i="1"/>
  <c r="AJ55" i="1"/>
  <c r="AK55" i="1"/>
  <c r="AL55" i="1"/>
  <c r="AM55" i="1"/>
  <c r="AN55" i="1"/>
  <c r="AO55" i="1"/>
  <c r="AP55" i="1"/>
  <c r="AQ55" i="1"/>
  <c r="AT55" i="1"/>
  <c r="AU55" i="1"/>
  <c r="AV55" i="1"/>
  <c r="AX55" i="1"/>
  <c r="AY55" i="1"/>
  <c r="BB55" i="1"/>
  <c r="BC55" i="1"/>
  <c r="BD55" i="1"/>
  <c r="BF55" i="1"/>
  <c r="BG55" i="1"/>
  <c r="BJ55" i="1"/>
  <c r="BK55" i="1"/>
  <c r="BL55" i="1"/>
  <c r="BN55" i="1"/>
  <c r="BO55" i="1"/>
  <c r="J56" i="1"/>
  <c r="K56" i="1"/>
  <c r="L56" i="1"/>
  <c r="M56" i="1"/>
  <c r="N56" i="1"/>
  <c r="Q56" i="1"/>
  <c r="R56" i="1"/>
  <c r="S56" i="1"/>
  <c r="U56" i="1"/>
  <c r="V56" i="1"/>
  <c r="Y56" i="1"/>
  <c r="Z56" i="1"/>
  <c r="AA56" i="1"/>
  <c r="AC56" i="1"/>
  <c r="AD56" i="1"/>
  <c r="AE56" i="1"/>
  <c r="AF56" i="1"/>
  <c r="AI56" i="1"/>
  <c r="AJ56" i="1"/>
  <c r="AK56" i="1"/>
  <c r="AL56" i="1"/>
  <c r="AM56" i="1"/>
  <c r="AN56" i="1"/>
  <c r="AO56" i="1"/>
  <c r="AP56" i="1"/>
  <c r="AQ56" i="1"/>
  <c r="AT56" i="1"/>
  <c r="AU56" i="1"/>
  <c r="AV56" i="1"/>
  <c r="AX56" i="1"/>
  <c r="AY56" i="1"/>
  <c r="BB56" i="1"/>
  <c r="BC56" i="1"/>
  <c r="BD56" i="1"/>
  <c r="BF56" i="1"/>
  <c r="BG56" i="1"/>
  <c r="BJ56" i="1"/>
  <c r="BK56" i="1"/>
  <c r="BL56" i="1"/>
  <c r="BN56" i="1"/>
  <c r="BO56" i="1"/>
  <c r="J57" i="1"/>
  <c r="K57" i="1"/>
  <c r="L57" i="1"/>
  <c r="M57" i="1"/>
  <c r="N57" i="1"/>
  <c r="Q57" i="1"/>
  <c r="R57" i="1"/>
  <c r="S57" i="1"/>
  <c r="U57" i="1"/>
  <c r="V57" i="1"/>
  <c r="Y57" i="1"/>
  <c r="Z57" i="1"/>
  <c r="AA57" i="1"/>
  <c r="AC57" i="1"/>
  <c r="AD57" i="1"/>
  <c r="AE57" i="1"/>
  <c r="AF57" i="1"/>
  <c r="AI57" i="1"/>
  <c r="AJ57" i="1"/>
  <c r="AK57" i="1"/>
  <c r="AL57" i="1"/>
  <c r="AM57" i="1"/>
  <c r="AN57" i="1"/>
  <c r="AO57" i="1"/>
  <c r="AP57" i="1"/>
  <c r="AQ57" i="1"/>
  <c r="AT57" i="1"/>
  <c r="AU57" i="1"/>
  <c r="AV57" i="1"/>
  <c r="AX57" i="1"/>
  <c r="AY57" i="1"/>
  <c r="BB57" i="1"/>
  <c r="BC57" i="1"/>
  <c r="BD57" i="1"/>
  <c r="BF57" i="1"/>
  <c r="BG57" i="1"/>
  <c r="BJ57" i="1"/>
  <c r="BK57" i="1"/>
  <c r="BL57" i="1"/>
  <c r="BN57" i="1"/>
  <c r="BO57" i="1"/>
  <c r="J58" i="1"/>
  <c r="K58" i="1"/>
  <c r="L58" i="1"/>
  <c r="M58" i="1"/>
  <c r="N58" i="1"/>
  <c r="Q58" i="1"/>
  <c r="R58" i="1"/>
  <c r="S58" i="1"/>
  <c r="U58" i="1"/>
  <c r="V58" i="1"/>
  <c r="Y58" i="1"/>
  <c r="Z58" i="1"/>
  <c r="AA58" i="1"/>
  <c r="AC58" i="1"/>
  <c r="AD58" i="1"/>
  <c r="AE58" i="1"/>
  <c r="AF58" i="1"/>
  <c r="AI58" i="1"/>
  <c r="AJ58" i="1"/>
  <c r="AK58" i="1"/>
  <c r="AL58" i="1"/>
  <c r="AM58" i="1"/>
  <c r="AN58" i="1"/>
  <c r="AO58" i="1"/>
  <c r="AP58" i="1"/>
  <c r="AQ58" i="1"/>
  <c r="AT58" i="1"/>
  <c r="AU58" i="1"/>
  <c r="AV58" i="1"/>
  <c r="AX58" i="1"/>
  <c r="AY58" i="1"/>
  <c r="BB58" i="1"/>
  <c r="BC58" i="1"/>
  <c r="BD58" i="1"/>
  <c r="BF58" i="1"/>
  <c r="BG58" i="1"/>
  <c r="BJ58" i="1"/>
  <c r="BK58" i="1"/>
  <c r="BL58" i="1"/>
  <c r="BN58" i="1"/>
  <c r="BO58" i="1"/>
  <c r="J59" i="1"/>
  <c r="K59" i="1"/>
  <c r="L59" i="1"/>
  <c r="M59" i="1"/>
  <c r="N59" i="1"/>
  <c r="Q59" i="1"/>
  <c r="R59" i="1"/>
  <c r="S59" i="1"/>
  <c r="U59" i="1"/>
  <c r="V59" i="1"/>
  <c r="Y59" i="1"/>
  <c r="Z59" i="1"/>
  <c r="AA59" i="1"/>
  <c r="AC59" i="1"/>
  <c r="AD59" i="1"/>
  <c r="AE59" i="1"/>
  <c r="AF59" i="1"/>
  <c r="AI59" i="1"/>
  <c r="AJ59" i="1"/>
  <c r="AK59" i="1"/>
  <c r="AL59" i="1"/>
  <c r="AM59" i="1"/>
  <c r="AN59" i="1"/>
  <c r="AO59" i="1"/>
  <c r="AP59" i="1"/>
  <c r="AQ59" i="1"/>
  <c r="AT59" i="1"/>
  <c r="AU59" i="1"/>
  <c r="AV59" i="1"/>
  <c r="AX59" i="1"/>
  <c r="AY59" i="1"/>
  <c r="BB59" i="1"/>
  <c r="BC59" i="1"/>
  <c r="BD59" i="1"/>
  <c r="BF59" i="1"/>
  <c r="BG59" i="1"/>
  <c r="BJ59" i="1"/>
  <c r="BK59" i="1"/>
  <c r="BL59" i="1"/>
  <c r="BN59" i="1"/>
  <c r="BO59" i="1"/>
  <c r="J60" i="1"/>
  <c r="K60" i="1"/>
  <c r="L60" i="1"/>
  <c r="M60" i="1"/>
  <c r="N60" i="1"/>
  <c r="Q60" i="1"/>
  <c r="R60" i="1"/>
  <c r="S60" i="1"/>
  <c r="U60" i="1"/>
  <c r="V60" i="1"/>
  <c r="Y60" i="1"/>
  <c r="Z60" i="1"/>
  <c r="AA60" i="1"/>
  <c r="AC60" i="1"/>
  <c r="AD60" i="1"/>
  <c r="AE60" i="1"/>
  <c r="AF60" i="1"/>
  <c r="AI60" i="1"/>
  <c r="AJ60" i="1"/>
  <c r="AK60" i="1"/>
  <c r="AL60" i="1"/>
  <c r="AM60" i="1"/>
  <c r="AN60" i="1"/>
  <c r="AO60" i="1"/>
  <c r="AP60" i="1"/>
  <c r="AQ60" i="1"/>
  <c r="AT60" i="1"/>
  <c r="AU60" i="1"/>
  <c r="AV60" i="1"/>
  <c r="AX60" i="1"/>
  <c r="AY60" i="1"/>
  <c r="BB60" i="1"/>
  <c r="BC60" i="1"/>
  <c r="BD60" i="1"/>
  <c r="BF60" i="1"/>
  <c r="BG60" i="1"/>
  <c r="BJ60" i="1"/>
  <c r="BK60" i="1"/>
  <c r="BL60" i="1"/>
  <c r="BN60" i="1"/>
  <c r="BO60" i="1"/>
  <c r="J62" i="1"/>
  <c r="K62" i="1"/>
  <c r="L62" i="1"/>
  <c r="M62" i="1"/>
  <c r="N62" i="1"/>
  <c r="Q62" i="1"/>
  <c r="R62" i="1"/>
  <c r="S62" i="1"/>
  <c r="U62" i="1"/>
  <c r="V62" i="1"/>
  <c r="Y62" i="1"/>
  <c r="Z62" i="1"/>
  <c r="AA62" i="1"/>
  <c r="AC62" i="1"/>
  <c r="AD62" i="1"/>
  <c r="AE62" i="1"/>
  <c r="AF62" i="1"/>
  <c r="AI62" i="1"/>
  <c r="AJ62" i="1"/>
  <c r="AK62" i="1"/>
  <c r="AL62" i="1"/>
  <c r="AM62" i="1"/>
  <c r="AN62" i="1"/>
  <c r="AO62" i="1"/>
  <c r="AP62" i="1"/>
  <c r="AQ62" i="1"/>
  <c r="AT62" i="1"/>
  <c r="AU62" i="1"/>
  <c r="AV62" i="1"/>
  <c r="AX62" i="1"/>
  <c r="AY62" i="1"/>
  <c r="BB62" i="1"/>
  <c r="BC62" i="1"/>
  <c r="BD62" i="1"/>
  <c r="BF62" i="1"/>
  <c r="BG62" i="1"/>
  <c r="BJ62" i="1"/>
  <c r="BK62" i="1"/>
  <c r="BL62" i="1"/>
  <c r="BN62" i="1"/>
  <c r="BO62" i="1"/>
  <c r="J63" i="1"/>
  <c r="K63" i="1"/>
  <c r="L63" i="1"/>
  <c r="M63" i="1"/>
  <c r="N63" i="1"/>
  <c r="Q63" i="1"/>
  <c r="R63" i="1"/>
  <c r="S63" i="1"/>
  <c r="U63" i="1"/>
  <c r="V63" i="1"/>
  <c r="Y63" i="1"/>
  <c r="Z63" i="1"/>
  <c r="AA63" i="1"/>
  <c r="AC63" i="1"/>
  <c r="AD63" i="1"/>
  <c r="AE63" i="1"/>
  <c r="AF63" i="1"/>
  <c r="AI63" i="1"/>
  <c r="AJ63" i="1"/>
  <c r="AK63" i="1"/>
  <c r="AL63" i="1"/>
  <c r="AM63" i="1"/>
  <c r="AN63" i="1"/>
  <c r="AO63" i="1"/>
  <c r="AP63" i="1"/>
  <c r="AQ63" i="1"/>
  <c r="AT63" i="1"/>
  <c r="AU63" i="1"/>
  <c r="AV63" i="1"/>
  <c r="AX63" i="1"/>
  <c r="AY63" i="1"/>
  <c r="BB63" i="1"/>
  <c r="BC63" i="1"/>
  <c r="BD63" i="1"/>
  <c r="BF63" i="1"/>
  <c r="BG63" i="1"/>
  <c r="BJ63" i="1"/>
  <c r="BK63" i="1"/>
  <c r="BL63" i="1"/>
  <c r="BN63" i="1"/>
  <c r="BO63" i="1"/>
  <c r="J64" i="1"/>
  <c r="K64" i="1"/>
  <c r="L64" i="1"/>
  <c r="M64" i="1"/>
  <c r="N64" i="1"/>
  <c r="Q64" i="1"/>
  <c r="R64" i="1"/>
  <c r="S64" i="1"/>
  <c r="U64" i="1"/>
  <c r="V64" i="1"/>
  <c r="Y64" i="1"/>
  <c r="Z64" i="1"/>
  <c r="AA64" i="1"/>
  <c r="AC64" i="1"/>
  <c r="AD64" i="1"/>
  <c r="AE64" i="1"/>
  <c r="AF64" i="1"/>
  <c r="AI64" i="1"/>
  <c r="AJ64" i="1"/>
  <c r="AK64" i="1"/>
  <c r="AL64" i="1"/>
  <c r="AM64" i="1"/>
  <c r="AN64" i="1"/>
  <c r="AO64" i="1"/>
  <c r="AP64" i="1"/>
  <c r="AQ64" i="1"/>
  <c r="AT64" i="1"/>
  <c r="AU64" i="1"/>
  <c r="AV64" i="1"/>
  <c r="AX64" i="1"/>
  <c r="AY64" i="1"/>
  <c r="BB64" i="1"/>
  <c r="BC64" i="1"/>
  <c r="BD64" i="1"/>
  <c r="BF64" i="1"/>
  <c r="BG64" i="1"/>
  <c r="BJ64" i="1"/>
  <c r="BK64" i="1"/>
  <c r="BL64" i="1"/>
  <c r="BN64" i="1"/>
  <c r="BO64" i="1"/>
  <c r="J65" i="1"/>
  <c r="K65" i="1"/>
  <c r="L65" i="1"/>
  <c r="M65" i="1"/>
  <c r="N65" i="1"/>
  <c r="Q65" i="1"/>
  <c r="R65" i="1"/>
  <c r="S65" i="1"/>
  <c r="U65" i="1"/>
  <c r="V65" i="1"/>
  <c r="Y65" i="1"/>
  <c r="Z65" i="1"/>
  <c r="AA65" i="1"/>
  <c r="AC65" i="1"/>
  <c r="AD65" i="1"/>
  <c r="AE65" i="1"/>
  <c r="AF65" i="1"/>
  <c r="AI65" i="1"/>
  <c r="AJ65" i="1"/>
  <c r="AK65" i="1"/>
  <c r="AL65" i="1"/>
  <c r="AM65" i="1"/>
  <c r="AN65" i="1"/>
  <c r="AO65" i="1"/>
  <c r="AP65" i="1"/>
  <c r="AQ65" i="1"/>
  <c r="AT65" i="1"/>
  <c r="AU65" i="1"/>
  <c r="AV65" i="1"/>
  <c r="AX65" i="1"/>
  <c r="AY65" i="1"/>
  <c r="BB65" i="1"/>
  <c r="BC65" i="1"/>
  <c r="BD65" i="1"/>
  <c r="BF65" i="1"/>
  <c r="BG65" i="1"/>
  <c r="BJ65" i="1"/>
  <c r="BK65" i="1"/>
  <c r="BL65" i="1"/>
  <c r="BN65" i="1"/>
  <c r="BO65" i="1"/>
  <c r="J66" i="1"/>
  <c r="K66" i="1"/>
  <c r="L66" i="1"/>
  <c r="M66" i="1"/>
  <c r="N66" i="1"/>
  <c r="Q66" i="1"/>
  <c r="R66" i="1"/>
  <c r="S66" i="1"/>
  <c r="U66" i="1"/>
  <c r="V66" i="1"/>
  <c r="Y66" i="1"/>
  <c r="Z66" i="1"/>
  <c r="AA66" i="1"/>
  <c r="AC66" i="1"/>
  <c r="AD66" i="1"/>
  <c r="AE66" i="1"/>
  <c r="AF66" i="1"/>
  <c r="AI66" i="1"/>
  <c r="AJ66" i="1"/>
  <c r="AK66" i="1"/>
  <c r="AL66" i="1"/>
  <c r="AM66" i="1"/>
  <c r="AN66" i="1"/>
  <c r="AO66" i="1"/>
  <c r="AP66" i="1"/>
  <c r="AQ66" i="1"/>
  <c r="AT66" i="1"/>
  <c r="AU66" i="1"/>
  <c r="AV66" i="1"/>
  <c r="AX66" i="1"/>
  <c r="AY66" i="1"/>
  <c r="BB66" i="1"/>
  <c r="BC66" i="1"/>
  <c r="BD66" i="1"/>
  <c r="BF66" i="1"/>
  <c r="BG66" i="1"/>
  <c r="BJ66" i="1"/>
  <c r="BK66" i="1"/>
  <c r="BL66" i="1"/>
  <c r="BN66" i="1"/>
  <c r="BO66" i="1"/>
  <c r="J67" i="1"/>
  <c r="K67" i="1"/>
  <c r="L67" i="1"/>
  <c r="M67" i="1"/>
  <c r="N67" i="1"/>
  <c r="Q67" i="1"/>
  <c r="R67" i="1"/>
  <c r="S67" i="1"/>
  <c r="U67" i="1"/>
  <c r="V67" i="1"/>
  <c r="Y67" i="1"/>
  <c r="Z67" i="1"/>
  <c r="AA67" i="1"/>
  <c r="AC67" i="1"/>
  <c r="AD67" i="1"/>
  <c r="AE67" i="1"/>
  <c r="AF67" i="1"/>
  <c r="AI67" i="1"/>
  <c r="AJ67" i="1"/>
  <c r="AK67" i="1"/>
  <c r="AL67" i="1"/>
  <c r="AM67" i="1"/>
  <c r="AN67" i="1"/>
  <c r="AO67" i="1"/>
  <c r="AP67" i="1"/>
  <c r="AQ67" i="1"/>
  <c r="AT67" i="1"/>
  <c r="AU67" i="1"/>
  <c r="AV67" i="1"/>
  <c r="AX67" i="1"/>
  <c r="AY67" i="1"/>
  <c r="BB67" i="1"/>
  <c r="BC67" i="1"/>
  <c r="BD67" i="1"/>
  <c r="BF67" i="1"/>
  <c r="BG67" i="1"/>
  <c r="BJ67" i="1"/>
  <c r="BK67" i="1"/>
  <c r="BL67" i="1"/>
  <c r="BN67" i="1"/>
  <c r="BO67" i="1"/>
  <c r="J68" i="1"/>
  <c r="K68" i="1"/>
  <c r="L68" i="1"/>
  <c r="M68" i="1"/>
  <c r="N68" i="1"/>
  <c r="Q68" i="1"/>
  <c r="R68" i="1"/>
  <c r="S68" i="1"/>
  <c r="U68" i="1"/>
  <c r="V68" i="1"/>
  <c r="Y68" i="1"/>
  <c r="Z68" i="1"/>
  <c r="AA68" i="1"/>
  <c r="AC68" i="1"/>
  <c r="AD68" i="1"/>
  <c r="AE68" i="1"/>
  <c r="AF68" i="1"/>
  <c r="AI68" i="1"/>
  <c r="AJ68" i="1"/>
  <c r="AK68" i="1"/>
  <c r="AL68" i="1"/>
  <c r="AM68" i="1"/>
  <c r="AN68" i="1"/>
  <c r="AO68" i="1"/>
  <c r="AP68" i="1"/>
  <c r="AQ68" i="1"/>
  <c r="AT68" i="1"/>
  <c r="AU68" i="1"/>
  <c r="AV68" i="1"/>
  <c r="AX68" i="1"/>
  <c r="AY68" i="1"/>
  <c r="BB68" i="1"/>
  <c r="BC68" i="1"/>
  <c r="BD68" i="1"/>
  <c r="BF68" i="1"/>
  <c r="BG68" i="1"/>
  <c r="BJ68" i="1"/>
  <c r="BK68" i="1"/>
  <c r="BL68" i="1"/>
  <c r="BN68" i="1"/>
  <c r="BO68" i="1"/>
  <c r="J69" i="1"/>
  <c r="K69" i="1"/>
  <c r="L69" i="1"/>
  <c r="M69" i="1"/>
  <c r="N69" i="1"/>
  <c r="Q69" i="1"/>
  <c r="R69" i="1"/>
  <c r="S69" i="1"/>
  <c r="U69" i="1"/>
  <c r="V69" i="1"/>
  <c r="Y69" i="1"/>
  <c r="Z69" i="1"/>
  <c r="AA69" i="1"/>
  <c r="AC69" i="1"/>
  <c r="AD69" i="1"/>
  <c r="AE69" i="1"/>
  <c r="AF69" i="1"/>
  <c r="AI69" i="1"/>
  <c r="AJ69" i="1"/>
  <c r="AK69" i="1"/>
  <c r="AL69" i="1"/>
  <c r="AM69" i="1"/>
  <c r="AN69" i="1"/>
  <c r="AO69" i="1"/>
  <c r="AP69" i="1"/>
  <c r="AQ69" i="1"/>
  <c r="AT69" i="1"/>
  <c r="AU69" i="1"/>
  <c r="AV69" i="1"/>
  <c r="AX69" i="1"/>
  <c r="AY69" i="1"/>
  <c r="BB69" i="1"/>
  <c r="BC69" i="1"/>
  <c r="BD69" i="1"/>
  <c r="BF69" i="1"/>
  <c r="BG69" i="1"/>
  <c r="BJ69" i="1"/>
  <c r="BK69" i="1"/>
  <c r="BL69" i="1"/>
  <c r="BN69" i="1"/>
  <c r="BO69" i="1"/>
  <c r="J70" i="1"/>
  <c r="K70" i="1"/>
  <c r="L70" i="1"/>
  <c r="M70" i="1"/>
  <c r="N70" i="1"/>
  <c r="Q70" i="1"/>
  <c r="R70" i="1"/>
  <c r="S70" i="1"/>
  <c r="U70" i="1"/>
  <c r="V70" i="1"/>
  <c r="Y70" i="1"/>
  <c r="Z70" i="1"/>
  <c r="AA70" i="1"/>
  <c r="AD70" i="1"/>
  <c r="AE70" i="1"/>
  <c r="AF70" i="1"/>
  <c r="AI70" i="1"/>
  <c r="AJ70" i="1"/>
  <c r="AK70" i="1"/>
  <c r="AL70" i="1"/>
  <c r="AM70" i="1"/>
  <c r="AN70" i="1"/>
  <c r="AO70" i="1"/>
  <c r="AP70" i="1"/>
  <c r="AQ70" i="1"/>
  <c r="AT70" i="1"/>
  <c r="AU70" i="1"/>
  <c r="AV70" i="1"/>
  <c r="AX70" i="1"/>
  <c r="AY70" i="1"/>
  <c r="BB70" i="1"/>
  <c r="BC70" i="1"/>
  <c r="BD70" i="1"/>
  <c r="BF70" i="1"/>
  <c r="BG70" i="1"/>
  <c r="BJ70" i="1"/>
  <c r="BK70" i="1"/>
  <c r="BL70" i="1"/>
  <c r="BN70" i="1"/>
  <c r="BO70" i="1"/>
  <c r="J73" i="1"/>
  <c r="K73" i="1"/>
  <c r="L73" i="1"/>
  <c r="M73" i="1"/>
  <c r="N73" i="1"/>
  <c r="Q73" i="1"/>
  <c r="R73" i="1"/>
  <c r="S73" i="1"/>
  <c r="U73" i="1"/>
  <c r="V73" i="1"/>
  <c r="Y73" i="1"/>
  <c r="Z73" i="1"/>
  <c r="AA73" i="1"/>
  <c r="AC73" i="1"/>
  <c r="AD73" i="1"/>
  <c r="AE73" i="1"/>
  <c r="AF73" i="1"/>
  <c r="AI73" i="1"/>
  <c r="AJ73" i="1"/>
  <c r="AK73" i="1"/>
  <c r="AL73" i="1"/>
  <c r="AM73" i="1"/>
  <c r="AN73" i="1"/>
  <c r="AO73" i="1"/>
  <c r="AP73" i="1"/>
  <c r="AQ73" i="1"/>
  <c r="AT73" i="1"/>
  <c r="AU73" i="1"/>
  <c r="AV73" i="1"/>
  <c r="AX73" i="1"/>
  <c r="AY73" i="1"/>
  <c r="BB73" i="1"/>
  <c r="BC73" i="1"/>
  <c r="BD73" i="1"/>
  <c r="BF73" i="1"/>
  <c r="BG73" i="1"/>
  <c r="BJ73" i="1"/>
  <c r="BK73" i="1"/>
  <c r="BL73" i="1"/>
  <c r="BN73" i="1"/>
  <c r="BO73" i="1"/>
  <c r="J74" i="1"/>
  <c r="K74" i="1"/>
  <c r="L74" i="1"/>
  <c r="M74" i="1"/>
  <c r="N74" i="1"/>
  <c r="Q74" i="1"/>
  <c r="R74" i="1"/>
  <c r="S74" i="1"/>
  <c r="U74" i="1"/>
  <c r="V74" i="1"/>
  <c r="Y74" i="1"/>
  <c r="Z74" i="1"/>
  <c r="AA74" i="1"/>
  <c r="AC74" i="1"/>
  <c r="AD74" i="1"/>
  <c r="AE74" i="1"/>
  <c r="AF74" i="1"/>
  <c r="AI74" i="1"/>
  <c r="AJ74" i="1"/>
  <c r="AK74" i="1"/>
  <c r="AL74" i="1"/>
  <c r="AM74" i="1"/>
  <c r="AN74" i="1"/>
  <c r="AO74" i="1"/>
  <c r="AP74" i="1"/>
  <c r="AQ74" i="1"/>
  <c r="AT74" i="1"/>
  <c r="AU74" i="1"/>
  <c r="AV74" i="1"/>
  <c r="AX74" i="1"/>
  <c r="AY74" i="1"/>
  <c r="BB74" i="1"/>
  <c r="BC74" i="1"/>
  <c r="BD74" i="1"/>
  <c r="BF74" i="1"/>
  <c r="BG74" i="1"/>
  <c r="BJ74" i="1"/>
  <c r="BK74" i="1"/>
  <c r="BL74" i="1"/>
  <c r="BN74" i="1"/>
  <c r="BO74" i="1"/>
  <c r="J76" i="1"/>
  <c r="K76" i="1"/>
  <c r="L76" i="1"/>
  <c r="M76" i="1"/>
  <c r="N76" i="1"/>
  <c r="Q76" i="1"/>
  <c r="R76" i="1"/>
  <c r="S76" i="1"/>
  <c r="U76" i="1"/>
  <c r="V76" i="1"/>
  <c r="Y76" i="1"/>
  <c r="Z76" i="1"/>
  <c r="AA76" i="1"/>
  <c r="AC76" i="1"/>
  <c r="AD76" i="1"/>
  <c r="AE76" i="1"/>
  <c r="AF76" i="1"/>
  <c r="AI76" i="1"/>
  <c r="AJ76" i="1"/>
  <c r="AK76" i="1"/>
  <c r="AL76" i="1"/>
  <c r="AM76" i="1"/>
  <c r="AN76" i="1"/>
  <c r="AO76" i="1"/>
  <c r="AP76" i="1"/>
  <c r="AQ76" i="1"/>
  <c r="AT76" i="1"/>
  <c r="AU76" i="1"/>
  <c r="AV76" i="1"/>
  <c r="AX76" i="1"/>
  <c r="AY76" i="1"/>
  <c r="BB76" i="1"/>
  <c r="BC76" i="1"/>
  <c r="BD76" i="1"/>
  <c r="BF76" i="1"/>
  <c r="BG76" i="1"/>
  <c r="BJ76" i="1"/>
  <c r="BK76" i="1"/>
  <c r="BL76" i="1"/>
  <c r="BN76" i="1"/>
  <c r="BO76" i="1"/>
  <c r="J83" i="1"/>
  <c r="K83" i="1"/>
  <c r="L83" i="1"/>
  <c r="M83" i="1"/>
  <c r="N83" i="1"/>
  <c r="Q83" i="1"/>
  <c r="R83" i="1"/>
  <c r="S83" i="1"/>
  <c r="U83" i="1"/>
  <c r="V83" i="1"/>
  <c r="Y83" i="1"/>
  <c r="Z83" i="1"/>
  <c r="AA83" i="1"/>
  <c r="AC83" i="1"/>
  <c r="AD83" i="1"/>
  <c r="AE83" i="1"/>
  <c r="AF83" i="1"/>
  <c r="AI83" i="1"/>
  <c r="AJ83" i="1"/>
  <c r="AK83" i="1"/>
  <c r="AL83" i="1"/>
  <c r="AM83" i="1"/>
  <c r="AN83" i="1"/>
  <c r="AO83" i="1"/>
  <c r="AP83" i="1"/>
  <c r="AQ83" i="1"/>
  <c r="AT83" i="1"/>
  <c r="AU83" i="1"/>
  <c r="AV83" i="1"/>
  <c r="AX83" i="1"/>
  <c r="AY83" i="1"/>
  <c r="BB83" i="1"/>
  <c r="BC83" i="1"/>
  <c r="BD83" i="1"/>
  <c r="BF83" i="1"/>
  <c r="BG83" i="1"/>
  <c r="BJ83" i="1"/>
  <c r="BK83" i="1"/>
  <c r="BL83" i="1"/>
  <c r="BN83" i="1"/>
  <c r="BO83" i="1"/>
  <c r="J84" i="1"/>
  <c r="K84" i="1"/>
  <c r="L84" i="1"/>
  <c r="M84" i="1"/>
  <c r="N84" i="1"/>
  <c r="Q84" i="1"/>
  <c r="R84" i="1"/>
  <c r="S84" i="1"/>
  <c r="U84" i="1"/>
  <c r="V84" i="1"/>
  <c r="Y84" i="1"/>
  <c r="Z84" i="1"/>
  <c r="AA84" i="1"/>
  <c r="AC84" i="1"/>
  <c r="AD84" i="1"/>
  <c r="AE84" i="1"/>
  <c r="AF84" i="1"/>
  <c r="AI84" i="1"/>
  <c r="AJ84" i="1"/>
  <c r="AK84" i="1"/>
  <c r="AL84" i="1"/>
  <c r="AM84" i="1"/>
  <c r="AN84" i="1"/>
  <c r="AO84" i="1"/>
  <c r="AP84" i="1"/>
  <c r="AQ84" i="1"/>
  <c r="AT84" i="1"/>
  <c r="AU84" i="1"/>
  <c r="AV84" i="1"/>
  <c r="AX84" i="1"/>
  <c r="AY84" i="1"/>
  <c r="BB84" i="1"/>
  <c r="BC84" i="1"/>
  <c r="BD84" i="1"/>
  <c r="BF84" i="1"/>
  <c r="BG84" i="1"/>
  <c r="BJ84" i="1"/>
  <c r="BK84" i="1"/>
  <c r="BL84" i="1"/>
  <c r="BN84" i="1"/>
  <c r="BO84" i="1"/>
  <c r="J85" i="1"/>
  <c r="K85" i="1"/>
  <c r="L85" i="1"/>
  <c r="M85" i="1"/>
  <c r="N85" i="1"/>
  <c r="Q85" i="1"/>
  <c r="R85" i="1"/>
  <c r="S85" i="1"/>
  <c r="U85" i="1"/>
  <c r="V85" i="1"/>
  <c r="Y85" i="1"/>
  <c r="Z85" i="1"/>
  <c r="AA85" i="1"/>
  <c r="AC85" i="1"/>
  <c r="AD85" i="1"/>
  <c r="AE85" i="1"/>
  <c r="AF85" i="1"/>
  <c r="AI85" i="1"/>
  <c r="AJ85" i="1"/>
  <c r="AK85" i="1"/>
  <c r="AL85" i="1"/>
  <c r="AM85" i="1"/>
  <c r="AN85" i="1"/>
  <c r="AO85" i="1"/>
  <c r="AP85" i="1"/>
  <c r="AQ85" i="1"/>
  <c r="AT85" i="1"/>
  <c r="AU85" i="1"/>
  <c r="AV85" i="1"/>
  <c r="AX85" i="1"/>
  <c r="AY85" i="1"/>
  <c r="BB85" i="1"/>
  <c r="BC85" i="1"/>
  <c r="BD85" i="1"/>
  <c r="BF85" i="1"/>
  <c r="BG85" i="1"/>
  <c r="BJ85" i="1"/>
  <c r="BK85" i="1"/>
  <c r="BL85" i="1"/>
  <c r="BN85" i="1"/>
  <c r="BO85" i="1"/>
  <c r="J86" i="1"/>
  <c r="K86" i="1"/>
  <c r="L86" i="1"/>
  <c r="M86" i="1"/>
  <c r="N86" i="1"/>
  <c r="Q86" i="1"/>
  <c r="R86" i="1"/>
  <c r="S86" i="1"/>
  <c r="U86" i="1"/>
  <c r="V86" i="1"/>
  <c r="Y86" i="1"/>
  <c r="Z86" i="1"/>
  <c r="AA86" i="1"/>
  <c r="AC86" i="1"/>
  <c r="AD86" i="1"/>
  <c r="AE86" i="1"/>
  <c r="AF86" i="1"/>
  <c r="AI86" i="1"/>
  <c r="AJ86" i="1"/>
  <c r="AK86" i="1"/>
  <c r="AL86" i="1"/>
  <c r="AM86" i="1"/>
  <c r="AN86" i="1"/>
  <c r="AO86" i="1"/>
  <c r="AP86" i="1"/>
  <c r="AQ86" i="1"/>
  <c r="AT86" i="1"/>
  <c r="AU86" i="1"/>
  <c r="AV86" i="1"/>
  <c r="AX86" i="1"/>
  <c r="AY86" i="1"/>
  <c r="BB86" i="1"/>
  <c r="BC86" i="1"/>
  <c r="BD86" i="1"/>
  <c r="BF86" i="1"/>
  <c r="BG86" i="1"/>
  <c r="BJ86" i="1"/>
  <c r="BK86" i="1"/>
  <c r="BL86" i="1"/>
  <c r="BN86" i="1"/>
  <c r="BO86" i="1"/>
  <c r="J87" i="1"/>
  <c r="K87" i="1"/>
  <c r="L87" i="1"/>
  <c r="M87" i="1"/>
  <c r="N87" i="1"/>
  <c r="Q87" i="1"/>
  <c r="R87" i="1"/>
  <c r="S87" i="1"/>
  <c r="U87" i="1"/>
  <c r="V87" i="1"/>
  <c r="Y87" i="1"/>
  <c r="Z87" i="1"/>
  <c r="AA87" i="1"/>
  <c r="AC87" i="1"/>
  <c r="AD87" i="1"/>
  <c r="AE87" i="1"/>
  <c r="AF87" i="1"/>
  <c r="AI87" i="1"/>
  <c r="AJ87" i="1"/>
  <c r="AK87" i="1"/>
  <c r="AL87" i="1"/>
  <c r="AM87" i="1"/>
  <c r="AN87" i="1"/>
  <c r="AO87" i="1"/>
  <c r="AP87" i="1"/>
  <c r="AQ87" i="1"/>
  <c r="AT87" i="1"/>
  <c r="AU87" i="1"/>
  <c r="AV87" i="1"/>
  <c r="AX87" i="1"/>
  <c r="AY87" i="1"/>
  <c r="BB87" i="1"/>
  <c r="BC87" i="1"/>
  <c r="BD87" i="1"/>
  <c r="BF87" i="1"/>
  <c r="BG87" i="1"/>
  <c r="BJ87" i="1"/>
  <c r="BK87" i="1"/>
  <c r="BL87" i="1"/>
  <c r="BN87" i="1"/>
  <c r="BO87" i="1"/>
  <c r="J88" i="1"/>
  <c r="K88" i="1"/>
  <c r="L88" i="1"/>
  <c r="M88" i="1"/>
  <c r="N88" i="1"/>
  <c r="Q88" i="1"/>
  <c r="R88" i="1"/>
  <c r="S88" i="1"/>
  <c r="U88" i="1"/>
  <c r="V88" i="1"/>
  <c r="Y88" i="1"/>
  <c r="Z88" i="1"/>
  <c r="AA88" i="1"/>
  <c r="AC88" i="1"/>
  <c r="AD88" i="1"/>
  <c r="AE88" i="1"/>
  <c r="AF88" i="1"/>
  <c r="AI88" i="1"/>
  <c r="AJ88" i="1"/>
  <c r="AK88" i="1"/>
  <c r="AL88" i="1"/>
  <c r="AM88" i="1"/>
  <c r="AN88" i="1"/>
  <c r="AO88" i="1"/>
  <c r="AP88" i="1"/>
  <c r="AQ88" i="1"/>
  <c r="AT88" i="1"/>
  <c r="AU88" i="1"/>
  <c r="AV88" i="1"/>
  <c r="AX88" i="1"/>
  <c r="AY88" i="1"/>
  <c r="BB88" i="1"/>
  <c r="BC88" i="1"/>
  <c r="BD88" i="1"/>
  <c r="BF88" i="1"/>
  <c r="BG88" i="1"/>
  <c r="BJ88" i="1"/>
  <c r="BK88" i="1"/>
  <c r="BL88" i="1"/>
  <c r="BN88" i="1"/>
  <c r="BO88" i="1"/>
  <c r="J89" i="1"/>
  <c r="K89" i="1"/>
  <c r="L89" i="1"/>
  <c r="M89" i="1"/>
  <c r="N89" i="1"/>
  <c r="Q89" i="1"/>
  <c r="R89" i="1"/>
  <c r="S89" i="1"/>
  <c r="U89" i="1"/>
  <c r="V89" i="1"/>
  <c r="Y89" i="1"/>
  <c r="Z89" i="1"/>
  <c r="AA89" i="1"/>
  <c r="AC89" i="1"/>
  <c r="AD89" i="1"/>
  <c r="AE89" i="1"/>
  <c r="AF89" i="1"/>
  <c r="AI89" i="1"/>
  <c r="AJ89" i="1"/>
  <c r="AK89" i="1"/>
  <c r="AL89" i="1"/>
  <c r="AM89" i="1"/>
  <c r="AN89" i="1"/>
  <c r="AO89" i="1"/>
  <c r="AP89" i="1"/>
  <c r="AQ89" i="1"/>
  <c r="AT89" i="1"/>
  <c r="AU89" i="1"/>
  <c r="AV89" i="1"/>
  <c r="AX89" i="1"/>
  <c r="AY89" i="1"/>
  <c r="BB89" i="1"/>
  <c r="BC89" i="1"/>
  <c r="BD89" i="1"/>
  <c r="BF89" i="1"/>
  <c r="BG89" i="1"/>
  <c r="BJ89" i="1"/>
  <c r="BK89" i="1"/>
  <c r="BL89" i="1"/>
  <c r="BN89" i="1"/>
  <c r="BO89" i="1"/>
  <c r="C90" i="1"/>
  <c r="J90" i="1"/>
  <c r="K90" i="1"/>
  <c r="L90" i="1"/>
  <c r="M90" i="1"/>
  <c r="N90" i="1"/>
  <c r="Q90" i="1"/>
  <c r="R90" i="1"/>
  <c r="S90" i="1"/>
  <c r="U90" i="1"/>
  <c r="V90" i="1"/>
  <c r="Y90" i="1"/>
  <c r="Z90" i="1"/>
  <c r="AA90" i="1"/>
  <c r="AC90" i="1"/>
  <c r="AD90" i="1"/>
  <c r="AE90" i="1"/>
  <c r="AF90" i="1"/>
  <c r="AI90" i="1"/>
  <c r="AJ90" i="1"/>
  <c r="AK90" i="1"/>
  <c r="AL90" i="1"/>
  <c r="AM90" i="1"/>
  <c r="AN90" i="1"/>
  <c r="AO90" i="1"/>
  <c r="AP90" i="1"/>
  <c r="AQ90" i="1"/>
  <c r="AT90" i="1"/>
  <c r="AU90" i="1"/>
  <c r="AV90" i="1"/>
  <c r="AX90" i="1"/>
  <c r="AY90" i="1"/>
  <c r="BB90" i="1"/>
  <c r="BC90" i="1"/>
  <c r="BD90" i="1"/>
  <c r="BF90" i="1"/>
  <c r="BG90" i="1"/>
  <c r="BJ90" i="1"/>
  <c r="BK90" i="1"/>
  <c r="BL90" i="1"/>
  <c r="BN90" i="1"/>
  <c r="BO90" i="1"/>
  <c r="J91" i="1"/>
  <c r="K91" i="1"/>
  <c r="L91" i="1"/>
  <c r="M91" i="1"/>
  <c r="N91" i="1"/>
  <c r="Q91" i="1"/>
  <c r="R91" i="1"/>
  <c r="S91" i="1"/>
  <c r="U91" i="1"/>
  <c r="V91" i="1"/>
  <c r="Y91" i="1"/>
  <c r="Z91" i="1"/>
  <c r="AA91" i="1"/>
  <c r="AC91" i="1"/>
  <c r="AD91" i="1"/>
  <c r="AE91" i="1"/>
  <c r="AF91" i="1"/>
  <c r="AI91" i="1"/>
  <c r="AJ91" i="1"/>
  <c r="AK91" i="1"/>
  <c r="AL91" i="1"/>
  <c r="AM91" i="1"/>
  <c r="AN91" i="1"/>
  <c r="AO91" i="1"/>
  <c r="AP91" i="1"/>
  <c r="AQ91" i="1"/>
  <c r="AT91" i="1"/>
  <c r="AU91" i="1"/>
  <c r="AV91" i="1"/>
  <c r="AX91" i="1"/>
  <c r="AY91" i="1"/>
  <c r="BB91" i="1"/>
  <c r="BC91" i="1"/>
  <c r="BD91" i="1"/>
  <c r="BF91" i="1"/>
  <c r="BG91" i="1"/>
  <c r="BJ91" i="1"/>
  <c r="BK91" i="1"/>
  <c r="BL91" i="1"/>
  <c r="BN91" i="1"/>
  <c r="BO91" i="1"/>
  <c r="J92" i="1"/>
  <c r="K92" i="1"/>
  <c r="L92" i="1"/>
  <c r="M92" i="1"/>
  <c r="N92" i="1"/>
  <c r="Q92" i="1"/>
  <c r="R92" i="1"/>
  <c r="S92" i="1"/>
  <c r="U92" i="1"/>
  <c r="V92" i="1"/>
  <c r="Y92" i="1"/>
  <c r="Z92" i="1"/>
  <c r="AA92" i="1"/>
  <c r="AC92" i="1"/>
  <c r="AD92" i="1"/>
  <c r="AE92" i="1"/>
  <c r="AF92" i="1"/>
  <c r="AI92" i="1"/>
  <c r="AJ92" i="1"/>
  <c r="AK92" i="1"/>
  <c r="AL92" i="1"/>
  <c r="AM92" i="1"/>
  <c r="AN92" i="1"/>
  <c r="AO92" i="1"/>
  <c r="AP92" i="1"/>
  <c r="AQ92" i="1"/>
  <c r="AT92" i="1"/>
  <c r="AU92" i="1"/>
  <c r="AV92" i="1"/>
  <c r="AX92" i="1"/>
  <c r="AY92" i="1"/>
  <c r="BB92" i="1"/>
  <c r="BC92" i="1"/>
  <c r="BD92" i="1"/>
  <c r="BF92" i="1"/>
  <c r="BG92" i="1"/>
  <c r="BJ92" i="1"/>
  <c r="BK92" i="1"/>
  <c r="BL92" i="1"/>
  <c r="BN92" i="1"/>
  <c r="BO92" i="1"/>
  <c r="J93" i="1"/>
  <c r="K93" i="1"/>
  <c r="L93" i="1"/>
  <c r="M93" i="1"/>
  <c r="N93" i="1"/>
  <c r="Q93" i="1"/>
  <c r="R93" i="1"/>
  <c r="S93" i="1"/>
  <c r="U93" i="1"/>
  <c r="V93" i="1"/>
  <c r="Y93" i="1"/>
  <c r="Z93" i="1"/>
  <c r="AA93" i="1"/>
  <c r="AC93" i="1"/>
  <c r="AD93" i="1"/>
  <c r="AE93" i="1"/>
  <c r="AF93" i="1"/>
  <c r="AI93" i="1"/>
  <c r="AJ93" i="1"/>
  <c r="AK93" i="1"/>
  <c r="AL93" i="1"/>
  <c r="AM93" i="1"/>
  <c r="AN93" i="1"/>
  <c r="AO93" i="1"/>
  <c r="AP93" i="1"/>
  <c r="AQ93" i="1"/>
  <c r="AT93" i="1"/>
  <c r="AU93" i="1"/>
  <c r="AV93" i="1"/>
  <c r="AX93" i="1"/>
  <c r="AY93" i="1"/>
  <c r="BB93" i="1"/>
  <c r="BC93" i="1"/>
  <c r="BD93" i="1"/>
  <c r="BF93" i="1"/>
  <c r="BG93" i="1"/>
  <c r="BJ93" i="1"/>
  <c r="BK93" i="1"/>
  <c r="BL93" i="1"/>
  <c r="BN93" i="1"/>
  <c r="BO93" i="1"/>
  <c r="AK94" i="1"/>
  <c r="J94" i="1"/>
  <c r="K94" i="1"/>
  <c r="L94" i="1"/>
  <c r="M94" i="1"/>
  <c r="N94" i="1"/>
  <c r="R94" i="1"/>
  <c r="S94" i="1"/>
  <c r="U94" i="1"/>
  <c r="V94" i="1"/>
  <c r="Y94" i="1"/>
  <c r="Z94" i="1"/>
  <c r="AA94" i="1"/>
  <c r="AC94" i="1"/>
  <c r="AD94" i="1"/>
  <c r="AE94" i="1"/>
  <c r="AF94" i="1"/>
  <c r="AI94" i="1"/>
  <c r="AJ94" i="1"/>
  <c r="AM94" i="1"/>
  <c r="AN94" i="1"/>
  <c r="AO94" i="1"/>
  <c r="AP94" i="1"/>
  <c r="AQ94" i="1"/>
  <c r="AT94" i="1"/>
  <c r="AU94" i="1"/>
  <c r="AV94" i="1"/>
  <c r="AX94" i="1"/>
  <c r="AY94" i="1"/>
  <c r="BB94" i="1"/>
  <c r="BC94" i="1"/>
  <c r="BD94" i="1"/>
  <c r="BF94" i="1"/>
  <c r="BG94" i="1"/>
  <c r="BJ94" i="1"/>
  <c r="BK94" i="1"/>
  <c r="BL94" i="1"/>
  <c r="BN94" i="1"/>
  <c r="BO94" i="1"/>
  <c r="J96" i="1"/>
  <c r="K96" i="1"/>
  <c r="L96" i="1"/>
  <c r="M96" i="1"/>
  <c r="N96" i="1"/>
  <c r="Q96" i="1"/>
  <c r="R96" i="1"/>
  <c r="S96" i="1"/>
  <c r="U96" i="1"/>
  <c r="V96" i="1"/>
  <c r="Y96" i="1"/>
  <c r="Z96" i="1"/>
  <c r="AA96" i="1"/>
  <c r="AC96" i="1"/>
  <c r="AD96" i="1"/>
  <c r="AE96" i="1"/>
  <c r="AF96" i="1"/>
  <c r="AI96" i="1"/>
  <c r="AJ96" i="1"/>
  <c r="AK96" i="1"/>
  <c r="AL96" i="1"/>
  <c r="AM96" i="1"/>
  <c r="AN96" i="1"/>
  <c r="AO96" i="1"/>
  <c r="AP96" i="1"/>
  <c r="AQ96" i="1"/>
  <c r="AT96" i="1"/>
  <c r="AU96" i="1"/>
  <c r="AV96" i="1"/>
  <c r="AX96" i="1"/>
  <c r="AY96" i="1"/>
  <c r="BB96" i="1"/>
  <c r="BC96" i="1"/>
  <c r="BD96" i="1"/>
  <c r="BF96" i="1"/>
  <c r="BG96" i="1"/>
  <c r="BJ96" i="1"/>
  <c r="BK96" i="1"/>
  <c r="BL96" i="1"/>
  <c r="BN96" i="1"/>
  <c r="BO96" i="1"/>
  <c r="AK97" i="1"/>
  <c r="J97" i="1"/>
  <c r="K97" i="1"/>
  <c r="L97" i="1"/>
  <c r="M97" i="1"/>
  <c r="N97" i="1"/>
  <c r="Q97" i="1"/>
  <c r="R97" i="1"/>
  <c r="S97" i="1"/>
  <c r="U97" i="1"/>
  <c r="V97" i="1"/>
  <c r="Y97" i="1"/>
  <c r="Z97" i="1"/>
  <c r="AA97" i="1"/>
  <c r="AC97" i="1"/>
  <c r="AD97" i="1"/>
  <c r="AE97" i="1"/>
  <c r="AF97" i="1"/>
  <c r="AI97" i="1"/>
  <c r="AJ97" i="1"/>
  <c r="AM97" i="1"/>
  <c r="AN97" i="1"/>
  <c r="AO97" i="1"/>
  <c r="AP97" i="1"/>
  <c r="AQ97" i="1"/>
  <c r="AT97" i="1"/>
  <c r="AU97" i="1"/>
  <c r="AV97" i="1"/>
  <c r="AX97" i="1"/>
  <c r="AY97" i="1"/>
  <c r="BB97" i="1"/>
  <c r="BC97" i="1"/>
  <c r="BD97" i="1"/>
  <c r="BF97" i="1"/>
  <c r="BG97" i="1"/>
  <c r="BJ97" i="1"/>
  <c r="BK97" i="1"/>
  <c r="BL97" i="1"/>
  <c r="BN97" i="1"/>
  <c r="BO97" i="1"/>
  <c r="AK98" i="1"/>
  <c r="J98" i="1"/>
  <c r="K98" i="1"/>
  <c r="L98" i="1"/>
  <c r="M98" i="1"/>
  <c r="N98" i="1"/>
  <c r="Q98" i="1"/>
  <c r="R98" i="1"/>
  <c r="S98" i="1"/>
  <c r="U98" i="1"/>
  <c r="V98" i="1"/>
  <c r="Y98" i="1"/>
  <c r="Z98" i="1"/>
  <c r="AA98" i="1"/>
  <c r="AC98" i="1"/>
  <c r="AD98" i="1"/>
  <c r="AE98" i="1"/>
  <c r="AF98" i="1"/>
  <c r="AI98" i="1"/>
  <c r="AJ98" i="1"/>
  <c r="AM98" i="1"/>
  <c r="AN98" i="1"/>
  <c r="AO98" i="1"/>
  <c r="AP98" i="1"/>
  <c r="AQ98" i="1"/>
  <c r="AT98" i="1"/>
  <c r="AU98" i="1"/>
  <c r="AV98" i="1"/>
  <c r="AX98" i="1"/>
  <c r="AY98" i="1"/>
  <c r="BB98" i="1"/>
  <c r="BC98" i="1"/>
  <c r="BD98" i="1"/>
  <c r="BF98" i="1"/>
  <c r="BG98" i="1"/>
  <c r="BJ98" i="1"/>
  <c r="BK98" i="1"/>
  <c r="BL98" i="1"/>
  <c r="BN98" i="1"/>
  <c r="BO98" i="1"/>
  <c r="J100" i="1"/>
  <c r="K100" i="1"/>
  <c r="L100" i="1"/>
  <c r="M100" i="1"/>
  <c r="N100" i="1"/>
  <c r="Q100" i="1"/>
  <c r="R100" i="1"/>
  <c r="S100" i="1"/>
  <c r="U100" i="1"/>
  <c r="V100" i="1"/>
  <c r="Y100" i="1"/>
  <c r="Z100" i="1"/>
  <c r="AA100" i="1"/>
  <c r="AC100" i="1"/>
  <c r="AD100" i="1"/>
  <c r="AE100" i="1"/>
  <c r="AF100" i="1"/>
  <c r="AI100" i="1"/>
  <c r="AJ100" i="1"/>
  <c r="AK100" i="1"/>
  <c r="AL100" i="1"/>
  <c r="AM100" i="1"/>
  <c r="AN100" i="1"/>
  <c r="AO100" i="1"/>
  <c r="AP100" i="1"/>
  <c r="AQ100" i="1"/>
  <c r="AT100" i="1"/>
  <c r="AU100" i="1"/>
  <c r="AV100" i="1"/>
  <c r="AX100" i="1"/>
  <c r="AY100" i="1"/>
  <c r="BB100" i="1"/>
  <c r="BC100" i="1"/>
  <c r="BD100" i="1"/>
  <c r="BF100" i="1"/>
  <c r="BG100" i="1"/>
  <c r="BJ100" i="1"/>
  <c r="BK100" i="1"/>
  <c r="BL100" i="1"/>
  <c r="BN100" i="1"/>
  <c r="BO100" i="1"/>
  <c r="J101" i="1"/>
  <c r="K101" i="1"/>
  <c r="L101" i="1"/>
  <c r="M101" i="1"/>
  <c r="N101" i="1"/>
  <c r="Q101" i="1"/>
  <c r="R101" i="1"/>
  <c r="S101" i="1"/>
  <c r="U101" i="1"/>
  <c r="V101" i="1"/>
  <c r="Y101" i="1"/>
  <c r="Z101" i="1"/>
  <c r="AA101" i="1"/>
  <c r="AC101" i="1"/>
  <c r="AD101" i="1"/>
  <c r="AE101" i="1"/>
  <c r="AF101" i="1"/>
  <c r="AI101" i="1"/>
  <c r="AJ101" i="1"/>
  <c r="AK101" i="1"/>
  <c r="AL101" i="1"/>
  <c r="AM101" i="1"/>
  <c r="AN101" i="1"/>
  <c r="AO101" i="1"/>
  <c r="AP101" i="1"/>
  <c r="AQ101" i="1"/>
  <c r="AT101" i="1"/>
  <c r="AU101" i="1"/>
  <c r="AV101" i="1"/>
  <c r="AX101" i="1"/>
  <c r="AY101" i="1"/>
  <c r="BB101" i="1"/>
  <c r="BC101" i="1"/>
  <c r="BD101" i="1"/>
  <c r="BF101" i="1"/>
  <c r="BG101" i="1"/>
  <c r="BJ101" i="1"/>
  <c r="BK101" i="1"/>
  <c r="BL101" i="1"/>
  <c r="BN101" i="1"/>
  <c r="BO101" i="1"/>
  <c r="J102" i="1"/>
  <c r="K102" i="1"/>
  <c r="L102" i="1"/>
  <c r="M102" i="1"/>
  <c r="N102" i="1"/>
  <c r="Q102" i="1"/>
  <c r="R102" i="1"/>
  <c r="S102" i="1"/>
  <c r="U102" i="1"/>
  <c r="V102" i="1"/>
  <c r="Y102" i="1"/>
  <c r="Z102" i="1"/>
  <c r="AA102" i="1"/>
  <c r="AB102" i="1"/>
  <c r="AC102" i="1"/>
  <c r="AD102" i="1"/>
  <c r="AE102" i="1"/>
  <c r="AF102" i="1"/>
  <c r="AI102" i="1"/>
  <c r="AJ102" i="1"/>
  <c r="AK102" i="1"/>
  <c r="AL102" i="1"/>
  <c r="AM102" i="1"/>
  <c r="AN102" i="1"/>
  <c r="AO102" i="1"/>
  <c r="AP102" i="1"/>
  <c r="AQ102" i="1"/>
  <c r="AT102" i="1"/>
  <c r="AU102" i="1"/>
  <c r="AV102" i="1"/>
  <c r="AX102" i="1"/>
  <c r="AY102" i="1"/>
  <c r="BB102" i="1"/>
  <c r="BC102" i="1"/>
  <c r="BD102" i="1"/>
  <c r="BF102" i="1"/>
  <c r="BG102" i="1"/>
  <c r="BJ102" i="1"/>
  <c r="BK102" i="1"/>
  <c r="BL102" i="1"/>
  <c r="BN102" i="1"/>
  <c r="BO102" i="1"/>
  <c r="J104" i="1"/>
  <c r="K104" i="1"/>
  <c r="L104" i="1"/>
  <c r="M104" i="1"/>
  <c r="N104" i="1"/>
  <c r="Q104" i="1"/>
  <c r="R104" i="1"/>
  <c r="S104" i="1"/>
  <c r="U104" i="1"/>
  <c r="V104" i="1"/>
  <c r="Y104" i="1"/>
  <c r="Z104" i="1"/>
  <c r="AA104" i="1"/>
  <c r="AC104" i="1"/>
  <c r="AD104" i="1"/>
  <c r="AE104" i="1"/>
  <c r="AF104" i="1"/>
  <c r="AI104" i="1"/>
  <c r="AJ104" i="1"/>
  <c r="AK104" i="1"/>
  <c r="AL104" i="1"/>
  <c r="AM104" i="1"/>
  <c r="AN104" i="1"/>
  <c r="AO104" i="1"/>
  <c r="AP104" i="1"/>
  <c r="AQ104" i="1"/>
  <c r="AT104" i="1"/>
  <c r="AU104" i="1"/>
  <c r="AV104" i="1"/>
  <c r="AX104" i="1"/>
  <c r="AY104" i="1"/>
  <c r="BB104" i="1"/>
  <c r="BC104" i="1"/>
  <c r="BD104" i="1"/>
  <c r="BF104" i="1"/>
  <c r="BG104" i="1"/>
  <c r="BJ104" i="1"/>
  <c r="BK104" i="1"/>
  <c r="BL104" i="1"/>
  <c r="BN104" i="1"/>
  <c r="BO104" i="1"/>
  <c r="J105" i="1"/>
  <c r="K105" i="1"/>
  <c r="L105" i="1"/>
  <c r="M105" i="1"/>
  <c r="N105" i="1"/>
  <c r="Q105" i="1"/>
  <c r="R105" i="1"/>
  <c r="S105" i="1"/>
  <c r="U105" i="1"/>
  <c r="V105" i="1"/>
  <c r="Y105" i="1"/>
  <c r="Z105" i="1"/>
  <c r="AA105" i="1"/>
  <c r="AC105" i="1"/>
  <c r="AD105" i="1"/>
  <c r="AE105" i="1"/>
  <c r="AF105" i="1"/>
  <c r="AI105" i="1"/>
  <c r="AJ105" i="1"/>
  <c r="AK105" i="1"/>
  <c r="AL105" i="1"/>
  <c r="AM105" i="1"/>
  <c r="AN105" i="1"/>
  <c r="AO105" i="1"/>
  <c r="AP105" i="1"/>
  <c r="AQ105" i="1"/>
  <c r="AT105" i="1"/>
  <c r="AU105" i="1"/>
  <c r="AV105" i="1"/>
  <c r="AX105" i="1"/>
  <c r="AY105" i="1"/>
  <c r="BB105" i="1"/>
  <c r="BC105" i="1"/>
  <c r="BD105" i="1"/>
  <c r="BE105" i="1"/>
  <c r="BF105" i="1"/>
  <c r="BG105" i="1"/>
  <c r="BJ105" i="1"/>
  <c r="BK105" i="1"/>
  <c r="BL105" i="1"/>
  <c r="BN105" i="1"/>
  <c r="BO105" i="1"/>
  <c r="J106" i="1"/>
  <c r="K106" i="1"/>
  <c r="L106" i="1"/>
  <c r="M106" i="1"/>
  <c r="N106" i="1"/>
  <c r="Q106" i="1"/>
  <c r="R106" i="1"/>
  <c r="S106" i="1"/>
  <c r="U106" i="1"/>
  <c r="V106" i="1"/>
  <c r="Y106" i="1"/>
  <c r="Z106" i="1"/>
  <c r="AA106" i="1"/>
  <c r="AC106" i="1"/>
  <c r="AD106" i="1"/>
  <c r="AE106" i="1"/>
  <c r="AF106" i="1"/>
  <c r="AI106" i="1"/>
  <c r="AJ106" i="1"/>
  <c r="AK106" i="1"/>
  <c r="AL106" i="1"/>
  <c r="AM106" i="1"/>
  <c r="AN106" i="1"/>
  <c r="AO106" i="1"/>
  <c r="AP106" i="1"/>
  <c r="AQ106" i="1"/>
  <c r="AT106" i="1"/>
  <c r="AU106" i="1"/>
  <c r="AV106" i="1"/>
  <c r="AW106" i="1"/>
  <c r="AX106" i="1"/>
  <c r="AY106" i="1"/>
  <c r="BB106" i="1"/>
  <c r="BC106" i="1"/>
  <c r="BD106" i="1"/>
  <c r="BF106" i="1"/>
  <c r="BG106" i="1"/>
  <c r="BJ106" i="1"/>
  <c r="BK106" i="1"/>
  <c r="BL106" i="1"/>
  <c r="BN106" i="1"/>
  <c r="BO106" i="1"/>
  <c r="J107" i="1"/>
  <c r="K107" i="1"/>
  <c r="L107" i="1"/>
  <c r="M107" i="1"/>
  <c r="N107" i="1"/>
  <c r="Q107" i="1"/>
  <c r="R107" i="1"/>
  <c r="S107" i="1"/>
  <c r="U107" i="1"/>
  <c r="V107" i="1"/>
  <c r="Y107" i="1"/>
  <c r="Z107" i="1"/>
  <c r="AA107" i="1"/>
  <c r="AC107" i="1"/>
  <c r="AD107" i="1"/>
  <c r="AE107" i="1"/>
  <c r="AF107" i="1"/>
  <c r="AI107" i="1"/>
  <c r="AJ107" i="1"/>
  <c r="AK107" i="1"/>
  <c r="AL107" i="1"/>
  <c r="AM107" i="1"/>
  <c r="AN107" i="1"/>
  <c r="AO107" i="1"/>
  <c r="AP107" i="1"/>
  <c r="AQ107" i="1"/>
  <c r="AT107" i="1"/>
  <c r="AU107" i="1"/>
  <c r="AV107" i="1"/>
  <c r="AX107" i="1"/>
  <c r="AY107" i="1"/>
  <c r="BB107" i="1"/>
  <c r="BC107" i="1"/>
  <c r="BD107" i="1"/>
  <c r="BF107" i="1"/>
  <c r="BG107" i="1"/>
  <c r="BJ107" i="1"/>
  <c r="BK107" i="1"/>
  <c r="BL107" i="1"/>
  <c r="BN107" i="1"/>
  <c r="BO107" i="1"/>
  <c r="J108" i="1"/>
  <c r="K108" i="1"/>
  <c r="L108" i="1"/>
  <c r="M108" i="1"/>
  <c r="N108" i="1"/>
  <c r="Q108" i="1"/>
  <c r="R108" i="1"/>
  <c r="S108" i="1"/>
  <c r="U108" i="1"/>
  <c r="V108" i="1"/>
  <c r="Y108" i="1"/>
  <c r="Z108" i="1"/>
  <c r="AA108" i="1"/>
  <c r="AC108" i="1"/>
  <c r="AD108" i="1"/>
  <c r="AE108" i="1"/>
  <c r="AF108" i="1"/>
  <c r="AI108" i="1"/>
  <c r="AJ108" i="1"/>
  <c r="AK108" i="1"/>
  <c r="AL108" i="1"/>
  <c r="AM108" i="1"/>
  <c r="AN108" i="1"/>
  <c r="AO108" i="1"/>
  <c r="AP108" i="1"/>
  <c r="AQ108" i="1"/>
  <c r="AT108" i="1"/>
  <c r="AU108" i="1"/>
  <c r="AV108" i="1"/>
  <c r="AX108" i="1"/>
  <c r="AY108" i="1"/>
  <c r="BB108" i="1"/>
  <c r="BC108" i="1"/>
  <c r="BD108" i="1"/>
  <c r="BF108" i="1"/>
  <c r="BG108" i="1"/>
  <c r="BJ108" i="1"/>
  <c r="BK108" i="1"/>
  <c r="BL108" i="1"/>
  <c r="BN108" i="1"/>
  <c r="BO108" i="1"/>
  <c r="C109" i="1"/>
  <c r="J109" i="1"/>
  <c r="K109" i="1"/>
  <c r="L109" i="1"/>
  <c r="M109" i="1"/>
  <c r="N109" i="1"/>
  <c r="Q109" i="1"/>
  <c r="R109" i="1"/>
  <c r="S109" i="1"/>
  <c r="U109" i="1"/>
  <c r="V109" i="1"/>
  <c r="Y109" i="1"/>
  <c r="Z109" i="1"/>
  <c r="AA109" i="1"/>
  <c r="AC109" i="1"/>
  <c r="AD109" i="1"/>
  <c r="AE109" i="1"/>
  <c r="AF109" i="1"/>
  <c r="AI109" i="1"/>
  <c r="AJ109" i="1"/>
  <c r="AK109" i="1"/>
  <c r="AL109" i="1"/>
  <c r="AM109" i="1"/>
  <c r="AN109" i="1"/>
  <c r="AO109" i="1"/>
  <c r="AP109" i="1"/>
  <c r="AQ109" i="1"/>
  <c r="AT109" i="1"/>
  <c r="AU109" i="1"/>
  <c r="AV109" i="1"/>
  <c r="AX109" i="1"/>
  <c r="AY109" i="1"/>
  <c r="BB109" i="1"/>
  <c r="BC109" i="1"/>
  <c r="BD109" i="1"/>
  <c r="BF109" i="1"/>
  <c r="BG109" i="1"/>
  <c r="BJ109" i="1"/>
  <c r="BK109" i="1"/>
  <c r="BL109" i="1"/>
  <c r="BN109" i="1"/>
  <c r="BO109" i="1"/>
  <c r="AN125" i="1"/>
  <c r="K125" i="1"/>
  <c r="L125" i="1"/>
  <c r="M125" i="1"/>
  <c r="N125" i="1"/>
  <c r="Q125" i="1"/>
  <c r="R125" i="1"/>
  <c r="S125" i="1"/>
  <c r="U125" i="1"/>
  <c r="V125" i="1"/>
  <c r="Y125" i="1"/>
  <c r="Z125" i="1"/>
  <c r="AA125" i="1"/>
  <c r="AC125" i="1"/>
  <c r="AD125" i="1"/>
  <c r="AE125" i="1"/>
  <c r="AF125" i="1"/>
  <c r="AI125" i="1"/>
  <c r="AJ125" i="1"/>
  <c r="AK125" i="1"/>
  <c r="AL125" i="1"/>
  <c r="AO125" i="1"/>
  <c r="AP125" i="1"/>
  <c r="AQ125" i="1"/>
  <c r="AT125" i="1"/>
  <c r="AU125" i="1"/>
  <c r="AV125" i="1"/>
  <c r="AX125" i="1"/>
  <c r="AY125" i="1"/>
  <c r="BB125" i="1"/>
  <c r="BC125" i="1"/>
  <c r="BD125" i="1"/>
  <c r="BF125" i="1"/>
  <c r="BG125" i="1"/>
  <c r="BJ125" i="1"/>
  <c r="BK125" i="1"/>
  <c r="BL125" i="1"/>
  <c r="BN125" i="1"/>
  <c r="BO125" i="1"/>
  <c r="J111" i="1"/>
  <c r="K111" i="1"/>
  <c r="L111" i="1"/>
  <c r="M111" i="1"/>
  <c r="N111" i="1"/>
  <c r="Q111" i="1"/>
  <c r="R111" i="1"/>
  <c r="S111" i="1"/>
  <c r="U111" i="1"/>
  <c r="V111" i="1"/>
  <c r="Y111" i="1"/>
  <c r="Z111" i="1"/>
  <c r="AA111" i="1"/>
  <c r="AC111" i="1"/>
  <c r="AD111" i="1"/>
  <c r="AE111" i="1"/>
  <c r="AF111" i="1"/>
  <c r="AI111" i="1"/>
  <c r="AJ111" i="1"/>
  <c r="AK111" i="1"/>
  <c r="AL111" i="1"/>
  <c r="AM111" i="1"/>
  <c r="AN111" i="1"/>
  <c r="AO111" i="1"/>
  <c r="AP111" i="1"/>
  <c r="AQ111" i="1"/>
  <c r="AT111" i="1"/>
  <c r="AU111" i="1"/>
  <c r="AV111" i="1"/>
  <c r="AX111" i="1"/>
  <c r="AY111" i="1"/>
  <c r="BB111" i="1"/>
  <c r="BC111" i="1"/>
  <c r="BD111" i="1"/>
  <c r="BF111" i="1"/>
  <c r="BG111" i="1"/>
  <c r="BJ111" i="1"/>
  <c r="BK111" i="1"/>
  <c r="BL111" i="1"/>
  <c r="BN111" i="1"/>
  <c r="BO111" i="1"/>
  <c r="J112" i="1"/>
  <c r="K112" i="1"/>
  <c r="L112" i="1"/>
  <c r="M112" i="1"/>
  <c r="N112" i="1"/>
  <c r="Q112" i="1"/>
  <c r="R112" i="1"/>
  <c r="S112" i="1"/>
  <c r="U112" i="1"/>
  <c r="V112" i="1"/>
  <c r="Y112" i="1"/>
  <c r="Z112" i="1"/>
  <c r="AA112" i="1"/>
  <c r="AC112" i="1"/>
  <c r="AD112" i="1"/>
  <c r="AE112" i="1"/>
  <c r="AF112" i="1"/>
  <c r="AI112" i="1"/>
  <c r="AJ112" i="1"/>
  <c r="AK112" i="1"/>
  <c r="AL112" i="1"/>
  <c r="AM112" i="1"/>
  <c r="AN112" i="1"/>
  <c r="AO112" i="1"/>
  <c r="AP112" i="1"/>
  <c r="AQ112" i="1"/>
  <c r="AT112" i="1"/>
  <c r="AU112" i="1"/>
  <c r="AV112" i="1"/>
  <c r="AX112" i="1"/>
  <c r="AY112" i="1"/>
  <c r="BB112" i="1"/>
  <c r="BC112" i="1"/>
  <c r="BD112" i="1"/>
  <c r="BF112" i="1"/>
  <c r="BG112" i="1"/>
  <c r="BJ112" i="1"/>
  <c r="BK112" i="1"/>
  <c r="BL112" i="1"/>
  <c r="BM112" i="1"/>
  <c r="BN112" i="1"/>
  <c r="BO112" i="1"/>
  <c r="J113" i="1"/>
  <c r="K113" i="1"/>
  <c r="L113" i="1"/>
  <c r="M113" i="1"/>
  <c r="N113" i="1"/>
  <c r="Q113" i="1"/>
  <c r="R113" i="1"/>
  <c r="S113" i="1"/>
  <c r="T113" i="1"/>
  <c r="U113" i="1"/>
  <c r="V113" i="1"/>
  <c r="Y113" i="1"/>
  <c r="Z113" i="1"/>
  <c r="AA113" i="1"/>
  <c r="AC113" i="1"/>
  <c r="AD113" i="1"/>
  <c r="AE113" i="1"/>
  <c r="AF113" i="1"/>
  <c r="AI113" i="1"/>
  <c r="AJ113" i="1"/>
  <c r="AK113" i="1"/>
  <c r="AL113" i="1"/>
  <c r="AM113" i="1"/>
  <c r="AN113" i="1"/>
  <c r="AO113" i="1"/>
  <c r="AP113" i="1"/>
  <c r="AQ113" i="1"/>
  <c r="AT113" i="1"/>
  <c r="AU113" i="1"/>
  <c r="AV113" i="1"/>
  <c r="AX113" i="1"/>
  <c r="AY113" i="1"/>
  <c r="BB113" i="1"/>
  <c r="BC113" i="1"/>
  <c r="BD113" i="1"/>
  <c r="BF113" i="1"/>
  <c r="BG113" i="1"/>
  <c r="BJ113" i="1"/>
  <c r="BK113" i="1"/>
  <c r="BL113" i="1"/>
  <c r="BN113" i="1"/>
  <c r="BO113" i="1"/>
  <c r="J114" i="1"/>
  <c r="K114" i="1"/>
  <c r="L114" i="1"/>
  <c r="M114" i="1"/>
  <c r="N114" i="1"/>
  <c r="Q114" i="1"/>
  <c r="R114" i="1"/>
  <c r="S114" i="1"/>
  <c r="U114" i="1"/>
  <c r="V114" i="1"/>
  <c r="Y114" i="1"/>
  <c r="Z114" i="1"/>
  <c r="AA114" i="1"/>
  <c r="AC114" i="1"/>
  <c r="AD114" i="1"/>
  <c r="AE114" i="1"/>
  <c r="AF114" i="1"/>
  <c r="AI114" i="1"/>
  <c r="AJ114" i="1"/>
  <c r="AK114" i="1"/>
  <c r="AL114" i="1"/>
  <c r="AM114" i="1"/>
  <c r="AN114" i="1"/>
  <c r="AO114" i="1"/>
  <c r="AP114" i="1"/>
  <c r="AQ114" i="1"/>
  <c r="AT114" i="1"/>
  <c r="AU114" i="1"/>
  <c r="AV114" i="1"/>
  <c r="AX114" i="1"/>
  <c r="AY114" i="1"/>
  <c r="BB114" i="1"/>
  <c r="BC114" i="1"/>
  <c r="BD114" i="1"/>
  <c r="BF114" i="1"/>
  <c r="BG114" i="1"/>
  <c r="BJ114" i="1"/>
  <c r="BK114" i="1"/>
  <c r="BL114" i="1"/>
  <c r="BN114" i="1"/>
  <c r="BO114" i="1"/>
  <c r="J115" i="1"/>
  <c r="K115" i="1"/>
  <c r="L115" i="1"/>
  <c r="M115" i="1"/>
  <c r="N115" i="1"/>
  <c r="Q115" i="1"/>
  <c r="R115" i="1"/>
  <c r="S115" i="1"/>
  <c r="U115" i="1"/>
  <c r="V115" i="1"/>
  <c r="Y115" i="1"/>
  <c r="Z115" i="1"/>
  <c r="AA115" i="1"/>
  <c r="AC115" i="1"/>
  <c r="AD115" i="1"/>
  <c r="AE115" i="1"/>
  <c r="AF115" i="1"/>
  <c r="AI115" i="1"/>
  <c r="AJ115" i="1"/>
  <c r="AK115" i="1"/>
  <c r="AL115" i="1"/>
  <c r="AM115" i="1"/>
  <c r="AN115" i="1"/>
  <c r="AO115" i="1"/>
  <c r="AP115" i="1"/>
  <c r="AQ115" i="1"/>
  <c r="AT115" i="1"/>
  <c r="AU115" i="1"/>
  <c r="AV115" i="1"/>
  <c r="AX115" i="1"/>
  <c r="AY115" i="1"/>
  <c r="BB115" i="1"/>
  <c r="BC115" i="1"/>
  <c r="BD115" i="1"/>
  <c r="BE115" i="1"/>
  <c r="BF115" i="1"/>
  <c r="BG115" i="1"/>
  <c r="BJ115" i="1"/>
  <c r="BK115" i="1"/>
  <c r="BL115" i="1"/>
  <c r="BN115" i="1"/>
  <c r="BO115" i="1"/>
  <c r="J116" i="1"/>
  <c r="K116" i="1"/>
  <c r="L116" i="1"/>
  <c r="M116" i="1"/>
  <c r="N116" i="1"/>
  <c r="Q116" i="1"/>
  <c r="R116" i="1"/>
  <c r="S116" i="1"/>
  <c r="U116" i="1"/>
  <c r="V116" i="1"/>
  <c r="Y116" i="1"/>
  <c r="Z116" i="1"/>
  <c r="AA116" i="1"/>
  <c r="AC116" i="1"/>
  <c r="AD116" i="1"/>
  <c r="AE116" i="1"/>
  <c r="AF116" i="1"/>
  <c r="AI116" i="1"/>
  <c r="AJ116" i="1"/>
  <c r="AK116" i="1"/>
  <c r="AL116" i="1"/>
  <c r="AM116" i="1"/>
  <c r="AN116" i="1"/>
  <c r="AO116" i="1"/>
  <c r="AP116" i="1"/>
  <c r="AQ116" i="1"/>
  <c r="AT116" i="1"/>
  <c r="AU116" i="1"/>
  <c r="AV116" i="1"/>
  <c r="AX116" i="1"/>
  <c r="AY116" i="1"/>
  <c r="BB116" i="1"/>
  <c r="BC116" i="1"/>
  <c r="BD116" i="1"/>
  <c r="BF116" i="1"/>
  <c r="BG116" i="1"/>
  <c r="BJ116" i="1"/>
  <c r="BK116" i="1"/>
  <c r="BL116" i="1"/>
  <c r="BN116" i="1"/>
  <c r="BO116" i="1"/>
  <c r="J117" i="1"/>
  <c r="K117" i="1"/>
  <c r="L117" i="1"/>
  <c r="M117" i="1"/>
  <c r="N117" i="1"/>
  <c r="Q117" i="1"/>
  <c r="R117" i="1"/>
  <c r="S117" i="1"/>
  <c r="U117" i="1"/>
  <c r="V117" i="1"/>
  <c r="Y117" i="1"/>
  <c r="Z117" i="1"/>
  <c r="AA117" i="1"/>
  <c r="AC117" i="1"/>
  <c r="AD117" i="1"/>
  <c r="AE117" i="1"/>
  <c r="AF117" i="1"/>
  <c r="AI117" i="1"/>
  <c r="AJ117" i="1"/>
  <c r="AK117" i="1"/>
  <c r="AL117" i="1"/>
  <c r="AM117" i="1"/>
  <c r="AN117" i="1"/>
  <c r="AO117" i="1"/>
  <c r="AP117" i="1"/>
  <c r="AQ117" i="1"/>
  <c r="AT117" i="1"/>
  <c r="AU117" i="1"/>
  <c r="AV117" i="1"/>
  <c r="AX117" i="1"/>
  <c r="AY117" i="1"/>
  <c r="BB117" i="1"/>
  <c r="BC117" i="1"/>
  <c r="BD117" i="1"/>
  <c r="BF117" i="1"/>
  <c r="BG117" i="1"/>
  <c r="BJ117" i="1"/>
  <c r="BK117" i="1"/>
  <c r="BL117" i="1"/>
  <c r="BN117" i="1"/>
  <c r="BO117" i="1"/>
  <c r="J118" i="1"/>
  <c r="K118" i="1"/>
  <c r="L118" i="1"/>
  <c r="M118" i="1"/>
  <c r="N118" i="1"/>
  <c r="Q118" i="1"/>
  <c r="R118" i="1"/>
  <c r="S118" i="1"/>
  <c r="U118" i="1"/>
  <c r="V118" i="1"/>
  <c r="Y118" i="1"/>
  <c r="Z118" i="1"/>
  <c r="AA118" i="1"/>
  <c r="AC118" i="1"/>
  <c r="AD118" i="1"/>
  <c r="AE118" i="1"/>
  <c r="AF118" i="1"/>
  <c r="AI118" i="1"/>
  <c r="AJ118" i="1"/>
  <c r="AK118" i="1"/>
  <c r="AL118" i="1"/>
  <c r="AM118" i="1"/>
  <c r="AN118" i="1"/>
  <c r="AO118" i="1"/>
  <c r="AP118" i="1"/>
  <c r="AQ118" i="1"/>
  <c r="AT118" i="1"/>
  <c r="AU118" i="1"/>
  <c r="AV118" i="1"/>
  <c r="AX118" i="1"/>
  <c r="AY118" i="1"/>
  <c r="BB118" i="1"/>
  <c r="BC118" i="1"/>
  <c r="BD118" i="1"/>
  <c r="BF118" i="1"/>
  <c r="BG118" i="1"/>
  <c r="BJ118" i="1"/>
  <c r="BK118" i="1"/>
  <c r="BL118" i="1"/>
  <c r="BN118" i="1"/>
  <c r="BO118" i="1"/>
  <c r="J119" i="1"/>
  <c r="K119" i="1"/>
  <c r="L119" i="1"/>
  <c r="M119" i="1"/>
  <c r="N119" i="1"/>
  <c r="Q119" i="1"/>
  <c r="R119" i="1"/>
  <c r="S119" i="1"/>
  <c r="U119" i="1"/>
  <c r="V119" i="1"/>
  <c r="Y119" i="1"/>
  <c r="Z119" i="1"/>
  <c r="AA119" i="1"/>
  <c r="AC119" i="1"/>
  <c r="AD119" i="1"/>
  <c r="AE119" i="1"/>
  <c r="AF119" i="1"/>
  <c r="AI119" i="1"/>
  <c r="AJ119" i="1"/>
  <c r="AK119" i="1"/>
  <c r="AL119" i="1"/>
  <c r="AM119" i="1"/>
  <c r="AN119" i="1"/>
  <c r="AO119" i="1"/>
  <c r="AP119" i="1"/>
  <c r="AQ119" i="1"/>
  <c r="AT119" i="1"/>
  <c r="AU119" i="1"/>
  <c r="AV119" i="1"/>
  <c r="AX119" i="1"/>
  <c r="AY119" i="1"/>
  <c r="BB119" i="1"/>
  <c r="BC119" i="1"/>
  <c r="BD119" i="1"/>
  <c r="BE119" i="1"/>
  <c r="BF119" i="1"/>
  <c r="BG119" i="1"/>
  <c r="BJ119" i="1"/>
  <c r="BK119" i="1"/>
  <c r="BL119" i="1"/>
  <c r="BN119" i="1"/>
  <c r="BO119" i="1"/>
  <c r="J120" i="1"/>
  <c r="K120" i="1"/>
  <c r="L120" i="1"/>
  <c r="M120" i="1"/>
  <c r="N120" i="1"/>
  <c r="Q120" i="1"/>
  <c r="R120" i="1"/>
  <c r="S120" i="1"/>
  <c r="U120" i="1"/>
  <c r="V120" i="1"/>
  <c r="Y120" i="1"/>
  <c r="Z120" i="1"/>
  <c r="AA120" i="1"/>
  <c r="AC120" i="1"/>
  <c r="AD120" i="1"/>
  <c r="AE120" i="1"/>
  <c r="AF120" i="1"/>
  <c r="AI120" i="1"/>
  <c r="AJ120" i="1"/>
  <c r="AK120" i="1"/>
  <c r="AL120" i="1"/>
  <c r="AM120" i="1"/>
  <c r="AN120" i="1"/>
  <c r="AO120" i="1"/>
  <c r="AP120" i="1"/>
  <c r="AQ120" i="1"/>
  <c r="AT120" i="1"/>
  <c r="AU120" i="1"/>
  <c r="AV120" i="1"/>
  <c r="AX120" i="1"/>
  <c r="AY120" i="1"/>
  <c r="BB120" i="1"/>
  <c r="BC120" i="1"/>
  <c r="BD120" i="1"/>
  <c r="BF120" i="1"/>
  <c r="BG120" i="1"/>
  <c r="BJ120" i="1"/>
  <c r="BK120" i="1"/>
  <c r="BL120" i="1"/>
  <c r="BN120" i="1"/>
  <c r="BO120" i="1"/>
  <c r="J121" i="1"/>
  <c r="K121" i="1"/>
  <c r="L121" i="1"/>
  <c r="M121" i="1"/>
  <c r="N121" i="1"/>
  <c r="Q121" i="1"/>
  <c r="R121" i="1"/>
  <c r="S121" i="1"/>
  <c r="U121" i="1"/>
  <c r="V121" i="1"/>
  <c r="Y121" i="1"/>
  <c r="Z121" i="1"/>
  <c r="AA121" i="1"/>
  <c r="AB121" i="1"/>
  <c r="AC121" i="1"/>
  <c r="AD121" i="1"/>
  <c r="AE121" i="1"/>
  <c r="AF121" i="1"/>
  <c r="AI121" i="1"/>
  <c r="AJ121" i="1"/>
  <c r="AK121" i="1"/>
  <c r="AL121" i="1"/>
  <c r="AM121" i="1"/>
  <c r="AN121" i="1"/>
  <c r="AO121" i="1"/>
  <c r="AP121" i="1"/>
  <c r="AQ121" i="1"/>
  <c r="AT121" i="1"/>
  <c r="AU121" i="1"/>
  <c r="AV121" i="1"/>
  <c r="AX121" i="1"/>
  <c r="AY121" i="1"/>
  <c r="BB121" i="1"/>
  <c r="BC121" i="1"/>
  <c r="BD121" i="1"/>
  <c r="BF121" i="1"/>
  <c r="BG121" i="1"/>
  <c r="BJ121" i="1"/>
  <c r="BK121" i="1"/>
  <c r="BL121" i="1"/>
  <c r="BN121" i="1"/>
  <c r="BO121" i="1"/>
  <c r="J123" i="1"/>
  <c r="K123" i="1"/>
  <c r="L123" i="1"/>
  <c r="M123" i="1"/>
  <c r="N123" i="1"/>
  <c r="Q123" i="1"/>
  <c r="R123" i="1"/>
  <c r="S123" i="1"/>
  <c r="U123" i="1"/>
  <c r="V123" i="1"/>
  <c r="Y123" i="1"/>
  <c r="Z123" i="1"/>
  <c r="AA123" i="1"/>
  <c r="AC123" i="1"/>
  <c r="AD123" i="1"/>
  <c r="AE123" i="1"/>
  <c r="AF123" i="1"/>
  <c r="AI123" i="1"/>
  <c r="AJ123" i="1"/>
  <c r="AK123" i="1"/>
  <c r="AL123" i="1"/>
  <c r="AM123" i="1"/>
  <c r="AN123" i="1"/>
  <c r="AO123" i="1"/>
  <c r="AP123" i="1"/>
  <c r="AQ123" i="1"/>
  <c r="AT123" i="1"/>
  <c r="AU123" i="1"/>
  <c r="AV123" i="1"/>
  <c r="AX123" i="1"/>
  <c r="AY123" i="1"/>
  <c r="BB123" i="1"/>
  <c r="BC123" i="1"/>
  <c r="BD123" i="1"/>
  <c r="BF123" i="1"/>
  <c r="BG123" i="1"/>
  <c r="BJ123" i="1"/>
  <c r="BK123" i="1"/>
  <c r="BL123" i="1"/>
  <c r="BN123" i="1"/>
  <c r="BO123" i="1"/>
  <c r="J129" i="1"/>
  <c r="K129" i="1"/>
  <c r="L129" i="1"/>
  <c r="M129" i="1"/>
  <c r="N129" i="1"/>
  <c r="Q129" i="1"/>
  <c r="R129" i="1"/>
  <c r="S129" i="1"/>
  <c r="U129" i="1"/>
  <c r="V129" i="1"/>
  <c r="Y129" i="1"/>
  <c r="Z129" i="1"/>
  <c r="AA129" i="1"/>
  <c r="AC129" i="1"/>
  <c r="AD129" i="1"/>
  <c r="AE129" i="1"/>
  <c r="AF129" i="1"/>
  <c r="AI129" i="1"/>
  <c r="AJ129" i="1"/>
  <c r="AK129" i="1"/>
  <c r="AL129" i="1"/>
  <c r="AM129" i="1"/>
  <c r="AN129" i="1"/>
  <c r="AO129" i="1"/>
  <c r="AP129" i="1"/>
  <c r="AQ129" i="1"/>
  <c r="AT129" i="1"/>
  <c r="AU129" i="1"/>
  <c r="AV129" i="1"/>
  <c r="AX129" i="1"/>
  <c r="AY129" i="1"/>
  <c r="BB129" i="1"/>
  <c r="BC129" i="1"/>
  <c r="BD129" i="1"/>
  <c r="BF129" i="1"/>
  <c r="BG129" i="1"/>
  <c r="BJ129" i="1"/>
  <c r="BK129" i="1"/>
  <c r="BL129" i="1"/>
  <c r="BM129" i="1"/>
  <c r="BN129" i="1"/>
  <c r="BO129" i="1"/>
  <c r="J131" i="1"/>
  <c r="K131" i="1"/>
  <c r="L131" i="1"/>
  <c r="M131" i="1"/>
  <c r="N131" i="1"/>
  <c r="Q131" i="1"/>
  <c r="R131" i="1"/>
  <c r="S131" i="1"/>
  <c r="U131" i="1"/>
  <c r="V131" i="1"/>
  <c r="Y131" i="1"/>
  <c r="Z131" i="1"/>
  <c r="AA131" i="1"/>
  <c r="AC131" i="1"/>
  <c r="AD131" i="1"/>
  <c r="AE131" i="1"/>
  <c r="AF131" i="1"/>
  <c r="AI131" i="1"/>
  <c r="AJ131" i="1"/>
  <c r="AK131" i="1"/>
  <c r="AL131" i="1"/>
  <c r="AM131" i="1"/>
  <c r="AN131" i="1"/>
  <c r="AO131" i="1"/>
  <c r="AP131" i="1"/>
  <c r="AQ131" i="1"/>
  <c r="AT131" i="1"/>
  <c r="AU131" i="1"/>
  <c r="AV131" i="1"/>
  <c r="AX131" i="1"/>
  <c r="AY131" i="1"/>
  <c r="BB131" i="1"/>
  <c r="BC131" i="1"/>
  <c r="BD131" i="1"/>
  <c r="BF131" i="1"/>
  <c r="BG131" i="1"/>
  <c r="BJ131" i="1"/>
  <c r="BK131" i="1"/>
  <c r="BL131" i="1"/>
  <c r="BN131" i="1"/>
  <c r="BO131" i="1"/>
  <c r="J132" i="1"/>
  <c r="K132" i="1"/>
  <c r="L132" i="1"/>
  <c r="M132" i="1"/>
  <c r="N132" i="1"/>
  <c r="Q132" i="1"/>
  <c r="R132" i="1"/>
  <c r="S132" i="1"/>
  <c r="T132" i="1"/>
  <c r="U132" i="1"/>
  <c r="V132" i="1"/>
  <c r="Y132" i="1"/>
  <c r="Z132" i="1"/>
  <c r="AA132" i="1"/>
  <c r="AB132" i="1"/>
  <c r="AC132" i="1"/>
  <c r="AD132" i="1"/>
  <c r="AE132" i="1"/>
  <c r="AF132" i="1"/>
  <c r="AI132" i="1"/>
  <c r="AJ132" i="1"/>
  <c r="AK132" i="1"/>
  <c r="AL132" i="1"/>
  <c r="AM132" i="1"/>
  <c r="AN132" i="1"/>
  <c r="AO132" i="1"/>
  <c r="AP132" i="1"/>
  <c r="AQ132" i="1"/>
  <c r="AT132" i="1"/>
  <c r="AU132" i="1"/>
  <c r="AV132" i="1"/>
  <c r="AX132" i="1"/>
  <c r="AY132" i="1"/>
  <c r="BB132" i="1"/>
  <c r="BC132" i="1"/>
  <c r="BD132" i="1"/>
  <c r="BF132" i="1"/>
  <c r="BG132" i="1"/>
  <c r="BJ132" i="1"/>
  <c r="BK132" i="1"/>
  <c r="BL132" i="1"/>
  <c r="BN132" i="1"/>
  <c r="BO132" i="1"/>
  <c r="J134" i="1"/>
  <c r="K134" i="1"/>
  <c r="L134" i="1"/>
  <c r="M134" i="1"/>
  <c r="N134" i="1"/>
  <c r="Q134" i="1"/>
  <c r="R134" i="1"/>
  <c r="S134" i="1"/>
  <c r="T134" i="1"/>
  <c r="U134" i="1"/>
  <c r="V134" i="1"/>
  <c r="Y134" i="1"/>
  <c r="Z134" i="1"/>
  <c r="AA134" i="1"/>
  <c r="AC134" i="1"/>
  <c r="AD134" i="1"/>
  <c r="AE134" i="1"/>
  <c r="AF134" i="1"/>
  <c r="AI134" i="1"/>
  <c r="AJ134" i="1"/>
  <c r="AK134" i="1"/>
  <c r="AL134" i="1"/>
  <c r="AM134" i="1"/>
  <c r="AN134" i="1"/>
  <c r="AO134" i="1"/>
  <c r="AP134" i="1"/>
  <c r="AQ134" i="1"/>
  <c r="AT134" i="1"/>
  <c r="AU134" i="1"/>
  <c r="AV134" i="1"/>
  <c r="AX134" i="1"/>
  <c r="AY134" i="1"/>
  <c r="BB134" i="1"/>
  <c r="BC134" i="1"/>
  <c r="BD134" i="1"/>
  <c r="BF134" i="1"/>
  <c r="BG134" i="1"/>
  <c r="BJ134" i="1"/>
  <c r="BK134" i="1"/>
  <c r="BL134" i="1"/>
  <c r="BN134" i="1"/>
  <c r="BO134" i="1"/>
  <c r="J135" i="1"/>
  <c r="K135" i="1"/>
  <c r="L135" i="1"/>
  <c r="M135" i="1"/>
  <c r="N135" i="1"/>
  <c r="Q135" i="1"/>
  <c r="R135" i="1"/>
  <c r="S135" i="1"/>
  <c r="U135" i="1"/>
  <c r="V135" i="1"/>
  <c r="Y135" i="1"/>
  <c r="Z135" i="1"/>
  <c r="AA135" i="1"/>
  <c r="AC135" i="1"/>
  <c r="AD135" i="1"/>
  <c r="AE135" i="1"/>
  <c r="AF135" i="1"/>
  <c r="AI135" i="1"/>
  <c r="AJ135" i="1"/>
  <c r="AK135" i="1"/>
  <c r="AL135" i="1"/>
  <c r="AM135" i="1"/>
  <c r="AN135" i="1"/>
  <c r="AO135" i="1"/>
  <c r="AP135" i="1"/>
  <c r="AQ135" i="1"/>
  <c r="AT135" i="1"/>
  <c r="AU135" i="1"/>
  <c r="AV135" i="1"/>
  <c r="AX135" i="1"/>
  <c r="AY135" i="1"/>
  <c r="BB135" i="1"/>
  <c r="BC135" i="1"/>
  <c r="BD135" i="1"/>
  <c r="BE135" i="1"/>
  <c r="BF135" i="1"/>
  <c r="BG135" i="1"/>
  <c r="BJ135" i="1"/>
  <c r="BK135" i="1"/>
  <c r="BL135" i="1"/>
  <c r="BN135" i="1"/>
  <c r="BO135" i="1"/>
  <c r="J136" i="1"/>
  <c r="K136" i="1"/>
  <c r="L136" i="1"/>
  <c r="M136" i="1"/>
  <c r="N136" i="1"/>
  <c r="Q136" i="1"/>
  <c r="R136" i="1"/>
  <c r="S136" i="1"/>
  <c r="T136" i="1"/>
  <c r="U136" i="1"/>
  <c r="V136" i="1"/>
  <c r="Y136" i="1"/>
  <c r="Z136" i="1"/>
  <c r="AA136" i="1"/>
  <c r="AB136" i="1"/>
  <c r="AC136" i="1"/>
  <c r="AD136" i="1"/>
  <c r="AE136" i="1"/>
  <c r="AF136" i="1"/>
  <c r="AI136" i="1"/>
  <c r="AJ136" i="1"/>
  <c r="AK136" i="1"/>
  <c r="AL136" i="1"/>
  <c r="AM136" i="1"/>
  <c r="AN136" i="1"/>
  <c r="AO136" i="1"/>
  <c r="AP136" i="1"/>
  <c r="AQ136" i="1"/>
  <c r="AT136" i="1"/>
  <c r="AU136" i="1"/>
  <c r="AV136" i="1"/>
  <c r="AX136" i="1"/>
  <c r="AY136" i="1"/>
  <c r="BB136" i="1"/>
  <c r="BC136" i="1"/>
  <c r="BD136" i="1"/>
  <c r="BE136" i="1"/>
  <c r="BF136" i="1"/>
  <c r="BG136" i="1"/>
  <c r="BJ136" i="1"/>
  <c r="BK136" i="1"/>
  <c r="BL136" i="1"/>
  <c r="BN136" i="1"/>
  <c r="BO136" i="1"/>
  <c r="J137" i="1"/>
  <c r="K137" i="1"/>
  <c r="L137" i="1"/>
  <c r="M137" i="1"/>
  <c r="N137" i="1"/>
  <c r="Q137" i="1"/>
  <c r="R137" i="1"/>
  <c r="S137" i="1"/>
  <c r="T137" i="1"/>
  <c r="U137" i="1"/>
  <c r="V137" i="1"/>
  <c r="Y137" i="1"/>
  <c r="Z137" i="1"/>
  <c r="AA137" i="1"/>
  <c r="AB137" i="1"/>
  <c r="AC137" i="1"/>
  <c r="AD137" i="1"/>
  <c r="AE137" i="1"/>
  <c r="AF137" i="1"/>
  <c r="AI137" i="1"/>
  <c r="AJ137" i="1"/>
  <c r="AK137" i="1"/>
  <c r="AL137" i="1"/>
  <c r="AM137" i="1"/>
  <c r="AN137" i="1"/>
  <c r="AO137" i="1"/>
  <c r="AP137" i="1"/>
  <c r="AQ137" i="1"/>
  <c r="AT137" i="1"/>
  <c r="AU137" i="1"/>
  <c r="AV137" i="1"/>
  <c r="AX137" i="1"/>
  <c r="AY137" i="1"/>
  <c r="BB137" i="1"/>
  <c r="BC137" i="1"/>
  <c r="BD137" i="1"/>
  <c r="BF137" i="1"/>
  <c r="BG137" i="1"/>
  <c r="BJ137" i="1"/>
  <c r="BK137" i="1"/>
  <c r="BL137" i="1"/>
  <c r="BN137" i="1"/>
  <c r="BO137" i="1"/>
  <c r="J138" i="1"/>
  <c r="K138" i="1"/>
  <c r="L138" i="1"/>
  <c r="M138" i="1"/>
  <c r="N138" i="1"/>
  <c r="Q138" i="1"/>
  <c r="R138" i="1"/>
  <c r="S138" i="1"/>
  <c r="U138" i="1"/>
  <c r="V138" i="1"/>
  <c r="Y138" i="1"/>
  <c r="Z138" i="1"/>
  <c r="AA138" i="1"/>
  <c r="AC138" i="1"/>
  <c r="AD138" i="1"/>
  <c r="AE138" i="1"/>
  <c r="AF138" i="1"/>
  <c r="AI138" i="1"/>
  <c r="AJ138" i="1"/>
  <c r="AK138" i="1"/>
  <c r="AL138" i="1"/>
  <c r="AM138" i="1"/>
  <c r="AN138" i="1"/>
  <c r="AO138" i="1"/>
  <c r="AP138" i="1"/>
  <c r="AQ138" i="1"/>
  <c r="AT138" i="1"/>
  <c r="AU138" i="1"/>
  <c r="AV138" i="1"/>
  <c r="AX138" i="1"/>
  <c r="AY138" i="1"/>
  <c r="BB138" i="1"/>
  <c r="BC138" i="1"/>
  <c r="BD138" i="1"/>
  <c r="BE138" i="1"/>
  <c r="BF138" i="1"/>
  <c r="BG138" i="1"/>
  <c r="BJ138" i="1"/>
  <c r="BK138" i="1"/>
  <c r="BL138" i="1"/>
  <c r="BM138" i="1"/>
  <c r="BN138" i="1"/>
  <c r="BO138" i="1"/>
  <c r="J139" i="1"/>
  <c r="K139" i="1"/>
  <c r="L139" i="1"/>
  <c r="M139" i="1"/>
  <c r="N139" i="1"/>
  <c r="Q139" i="1"/>
  <c r="R139" i="1"/>
  <c r="S139" i="1"/>
  <c r="T139" i="1"/>
  <c r="U139" i="1"/>
  <c r="V139" i="1"/>
  <c r="Y139" i="1"/>
  <c r="Z139" i="1"/>
  <c r="AA139" i="1"/>
  <c r="AB139" i="1"/>
  <c r="AC139" i="1"/>
  <c r="AD139" i="1"/>
  <c r="AE139" i="1"/>
  <c r="AF139" i="1"/>
  <c r="AI139" i="1"/>
  <c r="AJ139" i="1"/>
  <c r="AK139" i="1"/>
  <c r="AL139" i="1"/>
  <c r="AM139" i="1"/>
  <c r="AN139" i="1"/>
  <c r="AO139" i="1"/>
  <c r="AP139" i="1"/>
  <c r="AQ139" i="1"/>
  <c r="AT139" i="1"/>
  <c r="AU139" i="1"/>
  <c r="AV139" i="1"/>
  <c r="AX139" i="1"/>
  <c r="AY139" i="1"/>
  <c r="BB139" i="1"/>
  <c r="BC139" i="1"/>
  <c r="BD139" i="1"/>
  <c r="BF139" i="1"/>
  <c r="BG139" i="1"/>
  <c r="BJ139" i="1"/>
  <c r="BK139" i="1"/>
  <c r="BL139" i="1"/>
  <c r="BN139" i="1"/>
  <c r="BO139" i="1"/>
  <c r="J140" i="1"/>
  <c r="K140" i="1"/>
  <c r="L140" i="1"/>
  <c r="M140" i="1"/>
  <c r="N140" i="1"/>
  <c r="Q140" i="1"/>
  <c r="R140" i="1"/>
  <c r="S140" i="1"/>
  <c r="U140" i="1"/>
  <c r="V140" i="1"/>
  <c r="Y140" i="1"/>
  <c r="Z140" i="1"/>
  <c r="AA140" i="1"/>
  <c r="AC140" i="1"/>
  <c r="AD140" i="1"/>
  <c r="AE140" i="1"/>
  <c r="AF140" i="1"/>
  <c r="AI140" i="1"/>
  <c r="AJ140" i="1"/>
  <c r="AK140" i="1"/>
  <c r="AL140" i="1"/>
  <c r="AM140" i="1"/>
  <c r="AN140" i="1"/>
  <c r="AO140" i="1"/>
  <c r="AP140" i="1"/>
  <c r="AQ140" i="1"/>
  <c r="AT140" i="1"/>
  <c r="AU140" i="1"/>
  <c r="AV140" i="1"/>
  <c r="AW140" i="1"/>
  <c r="AX140" i="1"/>
  <c r="AY140" i="1"/>
  <c r="BB140" i="1"/>
  <c r="BC140" i="1"/>
  <c r="BD140" i="1"/>
  <c r="BE140" i="1"/>
  <c r="BF140" i="1"/>
  <c r="BG140" i="1"/>
  <c r="BJ140" i="1"/>
  <c r="BK140" i="1"/>
  <c r="BL140" i="1"/>
  <c r="BM140" i="1"/>
  <c r="BN140" i="1"/>
  <c r="BO140" i="1"/>
  <c r="J141" i="1"/>
  <c r="K141" i="1"/>
  <c r="L141" i="1"/>
  <c r="M141" i="1"/>
  <c r="N141" i="1"/>
  <c r="Q141" i="1"/>
  <c r="R141" i="1"/>
  <c r="S141" i="1"/>
  <c r="T141" i="1"/>
  <c r="U141" i="1"/>
  <c r="V141" i="1"/>
  <c r="Y141" i="1"/>
  <c r="Z141" i="1"/>
  <c r="AA141" i="1"/>
  <c r="AB141" i="1"/>
  <c r="AC141" i="1"/>
  <c r="AD141" i="1"/>
  <c r="AE141" i="1"/>
  <c r="AF141" i="1"/>
  <c r="AI141" i="1"/>
  <c r="AJ141" i="1"/>
  <c r="AK141" i="1"/>
  <c r="AL141" i="1"/>
  <c r="AM141" i="1"/>
  <c r="AN141" i="1"/>
  <c r="AO141" i="1"/>
  <c r="AP141" i="1"/>
  <c r="AQ141" i="1"/>
  <c r="AT141" i="1"/>
  <c r="AU141" i="1"/>
  <c r="AV141" i="1"/>
  <c r="AX141" i="1"/>
  <c r="AY141" i="1"/>
  <c r="BB141" i="1"/>
  <c r="BC141" i="1"/>
  <c r="BD141" i="1"/>
  <c r="BF141" i="1"/>
  <c r="BG141" i="1"/>
  <c r="BJ141" i="1"/>
  <c r="BK141" i="1"/>
  <c r="BL141" i="1"/>
  <c r="BN141" i="1"/>
  <c r="BO141" i="1"/>
  <c r="J142" i="1"/>
  <c r="K142" i="1"/>
  <c r="L142" i="1"/>
  <c r="M142" i="1"/>
  <c r="N142" i="1"/>
  <c r="Q142" i="1"/>
  <c r="R142" i="1"/>
  <c r="S142" i="1"/>
  <c r="U142" i="1"/>
  <c r="V142" i="1"/>
  <c r="Y142" i="1"/>
  <c r="Z142" i="1"/>
  <c r="AA142" i="1"/>
  <c r="AC142" i="1"/>
  <c r="AD142" i="1"/>
  <c r="AE142" i="1"/>
  <c r="AF142" i="1"/>
  <c r="AI142" i="1"/>
  <c r="AJ142" i="1"/>
  <c r="AK142" i="1"/>
  <c r="AL142" i="1"/>
  <c r="AM142" i="1"/>
  <c r="AN142" i="1"/>
  <c r="AO142" i="1"/>
  <c r="AP142" i="1"/>
  <c r="AQ142" i="1"/>
  <c r="AT142" i="1"/>
  <c r="AU142" i="1"/>
  <c r="AV142" i="1"/>
  <c r="AW142" i="1"/>
  <c r="AX142" i="1"/>
  <c r="AY142" i="1"/>
  <c r="BB142" i="1"/>
  <c r="BC142" i="1"/>
  <c r="BD142" i="1"/>
  <c r="BE142" i="1"/>
  <c r="BF142" i="1"/>
  <c r="BG142" i="1"/>
  <c r="BJ142" i="1"/>
  <c r="BK142" i="1"/>
  <c r="BL142" i="1"/>
  <c r="BM142" i="1"/>
  <c r="BN142" i="1"/>
  <c r="BO142" i="1"/>
  <c r="J143" i="1"/>
  <c r="K143" i="1"/>
  <c r="L143" i="1"/>
  <c r="M143" i="1"/>
  <c r="N143" i="1"/>
  <c r="Q143" i="1"/>
  <c r="R143" i="1"/>
  <c r="S143" i="1"/>
  <c r="U143" i="1"/>
  <c r="V143" i="1"/>
  <c r="Y143" i="1"/>
  <c r="Z143" i="1"/>
  <c r="AA143" i="1"/>
  <c r="AC143" i="1"/>
  <c r="AD143" i="1"/>
  <c r="AE143" i="1"/>
  <c r="AF143" i="1"/>
  <c r="AI143" i="1"/>
  <c r="AJ143" i="1"/>
  <c r="AK143" i="1"/>
  <c r="AL143" i="1"/>
  <c r="AM143" i="1"/>
  <c r="AN143" i="1"/>
  <c r="AO143" i="1"/>
  <c r="AP143" i="1"/>
  <c r="AQ143" i="1"/>
  <c r="AT143" i="1"/>
  <c r="AU143" i="1"/>
  <c r="AV143" i="1"/>
  <c r="AW143" i="1"/>
  <c r="AX143" i="1"/>
  <c r="AY143" i="1"/>
  <c r="BB143" i="1"/>
  <c r="BC143" i="1"/>
  <c r="BD143" i="1"/>
  <c r="BE143" i="1"/>
  <c r="BF143" i="1"/>
  <c r="BG143" i="1"/>
  <c r="BJ143" i="1"/>
  <c r="BK143" i="1"/>
  <c r="BL143" i="1"/>
  <c r="BM143" i="1"/>
  <c r="BN143" i="1"/>
  <c r="BO143" i="1"/>
  <c r="J144" i="1"/>
  <c r="K144" i="1"/>
  <c r="L144" i="1"/>
  <c r="M144" i="1"/>
  <c r="N144" i="1"/>
  <c r="Q144" i="1"/>
  <c r="R144" i="1"/>
  <c r="S144" i="1"/>
  <c r="T144" i="1"/>
  <c r="U144" i="1"/>
  <c r="V144" i="1"/>
  <c r="Y144" i="1"/>
  <c r="Z144" i="1"/>
  <c r="AA144" i="1"/>
  <c r="AB144" i="1"/>
  <c r="AC144" i="1"/>
  <c r="AD144" i="1"/>
  <c r="AE144" i="1"/>
  <c r="AF144" i="1"/>
  <c r="AI144" i="1"/>
  <c r="AJ144" i="1"/>
  <c r="AK144" i="1"/>
  <c r="AL144" i="1"/>
  <c r="AM144" i="1"/>
  <c r="AN144" i="1"/>
  <c r="AO144" i="1"/>
  <c r="AP144" i="1"/>
  <c r="AQ144" i="1"/>
  <c r="AT144" i="1"/>
  <c r="AU144" i="1"/>
  <c r="AV144" i="1"/>
  <c r="AW144" i="1"/>
  <c r="AX144" i="1"/>
  <c r="AY144" i="1"/>
  <c r="BB144" i="1"/>
  <c r="BC144" i="1"/>
  <c r="BD144" i="1"/>
  <c r="BE144" i="1"/>
  <c r="BF144" i="1"/>
  <c r="BG144" i="1"/>
  <c r="BJ144" i="1"/>
  <c r="BK144" i="1"/>
  <c r="BL144" i="1"/>
  <c r="BM144" i="1"/>
  <c r="BN144" i="1"/>
  <c r="BO144" i="1"/>
  <c r="AK126" i="1"/>
  <c r="AL126" i="1"/>
  <c r="J126" i="1"/>
  <c r="K126" i="1"/>
  <c r="L126" i="1"/>
  <c r="M126" i="1"/>
  <c r="N126" i="1"/>
  <c r="Q126" i="1"/>
  <c r="R126" i="1"/>
  <c r="T126" i="1"/>
  <c r="U126" i="1"/>
  <c r="V126" i="1"/>
  <c r="Y126" i="1"/>
  <c r="Z126" i="1"/>
  <c r="AA126" i="1"/>
  <c r="AB126" i="1"/>
  <c r="AC126" i="1"/>
  <c r="AD126" i="1"/>
  <c r="AE126" i="1"/>
  <c r="AF126" i="1"/>
  <c r="AI126" i="1"/>
  <c r="AJ126" i="1"/>
  <c r="AM126" i="1"/>
  <c r="AN126" i="1"/>
  <c r="AO126" i="1"/>
  <c r="AP126" i="1"/>
  <c r="AQ126" i="1"/>
  <c r="AT126" i="1"/>
  <c r="AU126" i="1"/>
  <c r="AV126" i="1"/>
  <c r="AW126" i="1"/>
  <c r="AX126" i="1"/>
  <c r="AY126" i="1"/>
  <c r="BB126" i="1"/>
  <c r="BC126" i="1"/>
  <c r="BD126" i="1"/>
  <c r="BE126" i="1"/>
  <c r="BF126" i="1"/>
  <c r="BG126" i="1"/>
  <c r="BJ126" i="1"/>
  <c r="BK126" i="1"/>
  <c r="BL126" i="1"/>
  <c r="BM126" i="1"/>
  <c r="BN126" i="1"/>
  <c r="BO126" i="1"/>
  <c r="J71" i="1"/>
  <c r="K71" i="1"/>
  <c r="L71" i="1"/>
  <c r="M71" i="1"/>
  <c r="N71" i="1"/>
  <c r="Q71" i="1"/>
  <c r="R71" i="1"/>
  <c r="S71" i="1"/>
  <c r="T71" i="1"/>
  <c r="U71" i="1"/>
  <c r="V71" i="1"/>
  <c r="Y71" i="1"/>
  <c r="Z71" i="1"/>
  <c r="AA71" i="1"/>
  <c r="AB71" i="1"/>
  <c r="AD71" i="1"/>
  <c r="AE71" i="1"/>
  <c r="AF71" i="1"/>
  <c r="AI71" i="1"/>
  <c r="AJ71" i="1"/>
  <c r="AK71" i="1"/>
  <c r="AL71" i="1"/>
  <c r="AM71" i="1"/>
  <c r="AN71" i="1"/>
  <c r="AO71" i="1"/>
  <c r="AP71" i="1"/>
  <c r="AQ71" i="1"/>
  <c r="AT71" i="1"/>
  <c r="AU71" i="1"/>
  <c r="AV71" i="1"/>
  <c r="AW71" i="1"/>
  <c r="AX71" i="1"/>
  <c r="AY71" i="1"/>
  <c r="BB71" i="1"/>
  <c r="BC71" i="1"/>
  <c r="BD71" i="1"/>
  <c r="BE71" i="1"/>
  <c r="BF71" i="1"/>
  <c r="BG71" i="1"/>
  <c r="BJ71" i="1"/>
  <c r="BK71" i="1"/>
  <c r="BL71" i="1"/>
  <c r="BM71" i="1"/>
  <c r="BN71" i="1"/>
  <c r="BO71" i="1"/>
  <c r="AN127" i="1"/>
  <c r="K127" i="1"/>
  <c r="L127" i="1"/>
  <c r="M127" i="1"/>
  <c r="N127" i="1"/>
  <c r="Q127" i="1"/>
  <c r="R127" i="1"/>
  <c r="S127" i="1"/>
  <c r="T127" i="1"/>
  <c r="U127" i="1"/>
  <c r="V127" i="1"/>
  <c r="Y127" i="1"/>
  <c r="Z127" i="1"/>
  <c r="AA127" i="1"/>
  <c r="AB127" i="1"/>
  <c r="AC127" i="1"/>
  <c r="AD127" i="1"/>
  <c r="AE127" i="1"/>
  <c r="AF127" i="1"/>
  <c r="AI127" i="1"/>
  <c r="AJ127" i="1"/>
  <c r="AK127" i="1"/>
  <c r="AL127" i="1"/>
  <c r="AO127" i="1"/>
  <c r="AP127" i="1"/>
  <c r="AQ127" i="1"/>
  <c r="AT127" i="1"/>
  <c r="AU127" i="1"/>
  <c r="AV127" i="1"/>
  <c r="AW127" i="1"/>
  <c r="AX127" i="1"/>
  <c r="AY127" i="1"/>
  <c r="BB127" i="1"/>
  <c r="BC127" i="1"/>
  <c r="BD127" i="1"/>
  <c r="BE127" i="1"/>
  <c r="BF127" i="1"/>
  <c r="BG127" i="1"/>
  <c r="BJ127" i="1"/>
  <c r="BK127" i="1"/>
  <c r="BL127" i="1"/>
  <c r="BM127" i="1"/>
  <c r="BN127" i="1"/>
  <c r="BO127" i="1"/>
  <c r="AK146" i="1"/>
  <c r="J146" i="1"/>
  <c r="K146" i="1"/>
  <c r="L146" i="1"/>
  <c r="M146" i="1"/>
  <c r="N146" i="1"/>
  <c r="Q146" i="1"/>
  <c r="R146" i="1"/>
  <c r="S146" i="1"/>
  <c r="T146" i="1"/>
  <c r="U146" i="1"/>
  <c r="Y146" i="1"/>
  <c r="Z146" i="1"/>
  <c r="AA146" i="1"/>
  <c r="AB146" i="1"/>
  <c r="AC146" i="1"/>
  <c r="AD146" i="1"/>
  <c r="AE146" i="1"/>
  <c r="AF146" i="1"/>
  <c r="AI146" i="1"/>
  <c r="AJ146" i="1"/>
  <c r="AM146" i="1"/>
  <c r="AN146" i="1"/>
  <c r="AO146" i="1"/>
  <c r="AP146" i="1"/>
  <c r="AQ146" i="1"/>
  <c r="AT146" i="1"/>
  <c r="AU146" i="1"/>
  <c r="AV146" i="1"/>
  <c r="AW146" i="1"/>
  <c r="AX146" i="1"/>
  <c r="AY146" i="1"/>
  <c r="BB146" i="1"/>
  <c r="BC146" i="1"/>
  <c r="BD146" i="1"/>
  <c r="BE146" i="1"/>
  <c r="BF146" i="1"/>
  <c r="BG146" i="1"/>
  <c r="BJ146" i="1"/>
  <c r="BK146" i="1"/>
  <c r="BL146" i="1"/>
  <c r="BM146" i="1"/>
  <c r="BN146" i="1"/>
  <c r="BO146" i="1"/>
  <c r="AL147" i="1"/>
  <c r="J147" i="1"/>
  <c r="K147" i="1"/>
  <c r="L147" i="1"/>
  <c r="M147" i="1"/>
  <c r="N147" i="1"/>
  <c r="Q147" i="1"/>
  <c r="R147" i="1"/>
  <c r="S147" i="1"/>
  <c r="T147" i="1"/>
  <c r="U147" i="1"/>
  <c r="V147" i="1"/>
  <c r="Y147" i="1"/>
  <c r="Z147" i="1"/>
  <c r="AA147" i="1"/>
  <c r="AC147" i="1"/>
  <c r="AD147" i="1"/>
  <c r="AE147" i="1"/>
  <c r="AF147" i="1"/>
  <c r="AI147" i="1"/>
  <c r="AJ147" i="1"/>
  <c r="AM147" i="1"/>
  <c r="AN147" i="1"/>
  <c r="AO147" i="1"/>
  <c r="AP147" i="1"/>
  <c r="AQ147" i="1"/>
  <c r="AT147" i="1"/>
  <c r="AU147" i="1"/>
  <c r="AV147" i="1"/>
  <c r="AW147" i="1"/>
  <c r="AX147" i="1"/>
  <c r="AY147" i="1"/>
  <c r="BB147" i="1"/>
  <c r="BC147" i="1"/>
  <c r="BD147" i="1"/>
  <c r="BE147" i="1"/>
  <c r="BF147" i="1"/>
  <c r="BG147" i="1"/>
  <c r="BJ147" i="1"/>
  <c r="BK147" i="1"/>
  <c r="BL147" i="1"/>
  <c r="BM147" i="1"/>
  <c r="BN147" i="1"/>
  <c r="BO147" i="1"/>
  <c r="AE149" i="1" l="1"/>
  <c r="BK149" i="1"/>
  <c r="AU149" i="1"/>
  <c r="AV149" i="1"/>
  <c r="AL149" i="1"/>
  <c r="AA149" i="1"/>
  <c r="N149" i="1"/>
  <c r="Z149" i="1"/>
  <c r="M149" i="1"/>
  <c r="AT149" i="1"/>
  <c r="L149" i="1"/>
  <c r="AQ149" i="1"/>
  <c r="AP149" i="1"/>
  <c r="AF149" i="1"/>
  <c r="AO149" i="1"/>
  <c r="BL149" i="1"/>
  <c r="AN149" i="1"/>
  <c r="AD149" i="1"/>
  <c r="R149" i="1"/>
  <c r="F149" i="1"/>
  <c r="E149" i="1"/>
  <c r="T125" i="1"/>
  <c r="BM106" i="1"/>
  <c r="BM74" i="1"/>
  <c r="AW136" i="1"/>
  <c r="AW135" i="1"/>
  <c r="T121" i="1"/>
  <c r="BM119" i="1"/>
  <c r="AB125" i="1"/>
  <c r="AW105" i="1"/>
  <c r="T98" i="1"/>
  <c r="AW91" i="1"/>
  <c r="T117" i="1"/>
  <c r="BM115" i="1"/>
  <c r="T107" i="1"/>
  <c r="AW100" i="1"/>
  <c r="AW97" i="1"/>
  <c r="T96" i="1"/>
  <c r="BE91" i="1"/>
  <c r="AB66" i="1"/>
  <c r="BG8" i="1"/>
  <c r="AW129" i="1"/>
  <c r="AB117" i="1"/>
  <c r="AW112" i="1"/>
  <c r="AB107" i="1"/>
  <c r="BE100" i="1"/>
  <c r="BE97" i="1"/>
  <c r="AB96" i="1"/>
  <c r="AC12" i="1"/>
  <c r="BM136" i="1"/>
  <c r="BM135" i="1"/>
  <c r="AB134" i="1"/>
  <c r="AW119" i="1"/>
  <c r="AB113" i="1"/>
  <c r="BE106" i="1"/>
  <c r="BM105" i="1"/>
  <c r="BM91" i="1"/>
  <c r="AW138" i="1"/>
  <c r="BE129" i="1"/>
  <c r="AW115" i="1"/>
  <c r="BE112" i="1"/>
  <c r="T102" i="1"/>
  <c r="BM100" i="1"/>
  <c r="BM97" i="1"/>
  <c r="BP137" i="1"/>
  <c r="BH142" i="1"/>
  <c r="AZ142" i="1"/>
  <c r="AR142" i="1"/>
  <c r="AR115" i="1"/>
  <c r="AR127" i="1"/>
  <c r="AZ115" i="1"/>
  <c r="BF11" i="1"/>
  <c r="AZ127" i="1"/>
  <c r="BH115" i="1"/>
  <c r="BH127" i="1"/>
  <c r="BP115" i="1"/>
  <c r="BP127" i="1"/>
  <c r="BP120" i="1"/>
  <c r="BP142" i="1"/>
  <c r="Q3" i="1"/>
  <c r="BQ4" i="1"/>
  <c r="BQ62" i="1"/>
  <c r="BQ90" i="1"/>
  <c r="BQ93" i="1"/>
  <c r="BQ106" i="1"/>
  <c r="BQ115" i="1"/>
  <c r="BQ118" i="1"/>
  <c r="BQ120" i="1"/>
  <c r="BQ141" i="1"/>
  <c r="BQ132" i="1"/>
  <c r="BQ136" i="1"/>
  <c r="BQ142" i="1"/>
  <c r="BQ126" i="1"/>
  <c r="BQ82" i="1"/>
  <c r="BQ66" i="1"/>
  <c r="BQ94" i="1"/>
  <c r="BQ97" i="1"/>
  <c r="BQ112" i="1"/>
  <c r="BQ116" i="1"/>
  <c r="BQ135" i="1"/>
  <c r="BQ48" i="1"/>
  <c r="BQ79" i="1"/>
  <c r="BQ73" i="1"/>
  <c r="BQ50" i="1"/>
  <c r="BQ58" i="1"/>
  <c r="BQ83" i="1"/>
  <c r="BQ101" i="1"/>
  <c r="BQ42" i="1"/>
  <c r="BQ52" i="1"/>
  <c r="BQ70" i="1"/>
  <c r="BQ113" i="1"/>
  <c r="BQ119" i="1"/>
  <c r="BQ131" i="1"/>
  <c r="BQ134" i="1"/>
  <c r="BQ144" i="1"/>
  <c r="BQ57" i="1"/>
  <c r="BQ63" i="1"/>
  <c r="BQ98" i="1"/>
  <c r="BQ139" i="1"/>
  <c r="BQ146" i="1"/>
  <c r="BQ109" i="1"/>
  <c r="BQ117" i="1"/>
  <c r="BQ129" i="1"/>
  <c r="BQ49" i="1"/>
  <c r="BQ114" i="1"/>
  <c r="BQ140" i="1"/>
  <c r="BQ143" i="1"/>
  <c r="BQ123" i="1"/>
  <c r="BQ105" i="1"/>
  <c r="BQ137" i="1"/>
  <c r="BQ121" i="1"/>
  <c r="BQ138" i="1"/>
  <c r="BQ125" i="1"/>
  <c r="BQ39" i="1"/>
  <c r="BQ87" i="1"/>
  <c r="BQ147" i="1"/>
  <c r="BQ127" i="1"/>
  <c r="BI3" i="1"/>
  <c r="BI57" i="1"/>
  <c r="BI65" i="1"/>
  <c r="BI115" i="1"/>
  <c r="BI117" i="1"/>
  <c r="BI123" i="1"/>
  <c r="BI71" i="1"/>
  <c r="BI147" i="1"/>
  <c r="BI106" i="1"/>
  <c r="BI114" i="1"/>
  <c r="BI120" i="1"/>
  <c r="BI139" i="1"/>
  <c r="BI142" i="1"/>
  <c r="BI62" i="1"/>
  <c r="BI90" i="1"/>
  <c r="BI118" i="1"/>
  <c r="BI136" i="1"/>
  <c r="BI141" i="1"/>
  <c r="BI126" i="1"/>
  <c r="BI28" i="1"/>
  <c r="BI46" i="1"/>
  <c r="BI53" i="1"/>
  <c r="BI76" i="1"/>
  <c r="BI56" i="1"/>
  <c r="BI69" i="1"/>
  <c r="BI116" i="1"/>
  <c r="BI38" i="1"/>
  <c r="BI40" i="1"/>
  <c r="BI140" i="1"/>
  <c r="BI60" i="1"/>
  <c r="BI86" i="1"/>
  <c r="BI138" i="1"/>
  <c r="BI144" i="1"/>
  <c r="BI121" i="1"/>
  <c r="BI134" i="1"/>
  <c r="BI146" i="1"/>
  <c r="BI104" i="1"/>
  <c r="BI119" i="1"/>
  <c r="BI129" i="1"/>
  <c r="BI131" i="1"/>
  <c r="BI132" i="1"/>
  <c r="BI135" i="1"/>
  <c r="BI45" i="1"/>
  <c r="BI80" i="1"/>
  <c r="BI108" i="1"/>
  <c r="BI113" i="1"/>
  <c r="BI112" i="1"/>
  <c r="BI143" i="1"/>
  <c r="BI137" i="1"/>
  <c r="BI92" i="1"/>
  <c r="BI101" i="1"/>
  <c r="BI127" i="1"/>
  <c r="BI78" i="1"/>
  <c r="BA12" i="1"/>
  <c r="BA55" i="1"/>
  <c r="BA60" i="1"/>
  <c r="BA89" i="1"/>
  <c r="BA115" i="1"/>
  <c r="BA121" i="1"/>
  <c r="BA143" i="1"/>
  <c r="BA49" i="1"/>
  <c r="BA80" i="1"/>
  <c r="BA74" i="1"/>
  <c r="BA96" i="1"/>
  <c r="BA104" i="1"/>
  <c r="BA113" i="1"/>
  <c r="BA131" i="1"/>
  <c r="BA134" i="1"/>
  <c r="BA137" i="1"/>
  <c r="BA142" i="1"/>
  <c r="BA71" i="1"/>
  <c r="BA147" i="1"/>
  <c r="BA59" i="1"/>
  <c r="BA65" i="1"/>
  <c r="BA106" i="1"/>
  <c r="BA117" i="1"/>
  <c r="BA123" i="1"/>
  <c r="BA68" i="1"/>
  <c r="BA64" i="1"/>
  <c r="BA97" i="1"/>
  <c r="BA111" i="1"/>
  <c r="BA118" i="1"/>
  <c r="BA6" i="1"/>
  <c r="BA54" i="1"/>
  <c r="BA85" i="1"/>
  <c r="BA108" i="1"/>
  <c r="BA129" i="1"/>
  <c r="BA132" i="1"/>
  <c r="BA138" i="1"/>
  <c r="BA146" i="1"/>
  <c r="BA50" i="1"/>
  <c r="BA56" i="1"/>
  <c r="BA102" i="1"/>
  <c r="BA116" i="1"/>
  <c r="BA144" i="1"/>
  <c r="BA141" i="1"/>
  <c r="BA139" i="1"/>
  <c r="BA140" i="1"/>
  <c r="BA120" i="1"/>
  <c r="BA100" i="1"/>
  <c r="BA119" i="1"/>
  <c r="BA135" i="1"/>
  <c r="BA126" i="1"/>
  <c r="BA114" i="1"/>
  <c r="BA127" i="1"/>
  <c r="AS4" i="1"/>
  <c r="AS67" i="1"/>
  <c r="AS115" i="1"/>
  <c r="AS116" i="1"/>
  <c r="AS119" i="1"/>
  <c r="AS144" i="1"/>
  <c r="AS107" i="1"/>
  <c r="AS142" i="1"/>
  <c r="AS143" i="1"/>
  <c r="AS47" i="1"/>
  <c r="AS51" i="1"/>
  <c r="AS82" i="1"/>
  <c r="AS55" i="1"/>
  <c r="AS84" i="1"/>
  <c r="AS121" i="1"/>
  <c r="AS71" i="1"/>
  <c r="AS147" i="1"/>
  <c r="AS73" i="1"/>
  <c r="AS74" i="1"/>
  <c r="AS46" i="1"/>
  <c r="AS53" i="1"/>
  <c r="AS58" i="1"/>
  <c r="AS59" i="1"/>
  <c r="AS100" i="1"/>
  <c r="AS117" i="1"/>
  <c r="AS36" i="1"/>
  <c r="AS48" i="1"/>
  <c r="AS79" i="1"/>
  <c r="AS88" i="1"/>
  <c r="AS102" i="1"/>
  <c r="AS114" i="1"/>
  <c r="AS120" i="1"/>
  <c r="AS135" i="1"/>
  <c r="AS139" i="1"/>
  <c r="AS81" i="1"/>
  <c r="AS63" i="1"/>
  <c r="AS64" i="1"/>
  <c r="AS91" i="1"/>
  <c r="AS109" i="1"/>
  <c r="AS137" i="1"/>
  <c r="AS112" i="1"/>
  <c r="AS54" i="1"/>
  <c r="AS111" i="1"/>
  <c r="AS123" i="1"/>
  <c r="AS129" i="1"/>
  <c r="AS132" i="1"/>
  <c r="AS125" i="1"/>
  <c r="AS131" i="1"/>
  <c r="AS146" i="1"/>
  <c r="AS106" i="1"/>
  <c r="AS136" i="1"/>
  <c r="AS140" i="1"/>
  <c r="AS127" i="1"/>
  <c r="AS118" i="1"/>
  <c r="AS134" i="1"/>
  <c r="AS138" i="1"/>
  <c r="AS141" i="1"/>
  <c r="AH5" i="1"/>
  <c r="AH55" i="1"/>
  <c r="AH121" i="1"/>
  <c r="AH71" i="1"/>
  <c r="AH47" i="1"/>
  <c r="AH49" i="1"/>
  <c r="AH60" i="1"/>
  <c r="AH74" i="1"/>
  <c r="AH89" i="1"/>
  <c r="AH106" i="1"/>
  <c r="AH131" i="1"/>
  <c r="AH134" i="1"/>
  <c r="AH137" i="1"/>
  <c r="AH51" i="1"/>
  <c r="AH82" i="1"/>
  <c r="AH59" i="1"/>
  <c r="AH96" i="1"/>
  <c r="AH104" i="1"/>
  <c r="AH113" i="1"/>
  <c r="AH117" i="1"/>
  <c r="AH123" i="1"/>
  <c r="AH136" i="1"/>
  <c r="AH147" i="1"/>
  <c r="AH41" i="1"/>
  <c r="AH65" i="1"/>
  <c r="AH53" i="1"/>
  <c r="AH64" i="1"/>
  <c r="AH68" i="1"/>
  <c r="AH111" i="1"/>
  <c r="AH112" i="1"/>
  <c r="AH118" i="1"/>
  <c r="AH36" i="1"/>
  <c r="AH46" i="1"/>
  <c r="AH48" i="1"/>
  <c r="AH50" i="1"/>
  <c r="AH79" i="1"/>
  <c r="AH115" i="1"/>
  <c r="AH132" i="1"/>
  <c r="AH140" i="1"/>
  <c r="AH52" i="1"/>
  <c r="AH81" i="1"/>
  <c r="AH85" i="1"/>
  <c r="AH114" i="1"/>
  <c r="AH56" i="1"/>
  <c r="AH138" i="1"/>
  <c r="AH142" i="1"/>
  <c r="AH144" i="1"/>
  <c r="AH102" i="1"/>
  <c r="AH108" i="1"/>
  <c r="AH116" i="1"/>
  <c r="AH141" i="1"/>
  <c r="AH120" i="1"/>
  <c r="AH143" i="1"/>
  <c r="AH127" i="1"/>
  <c r="AH139" i="1"/>
  <c r="AH125" i="1"/>
  <c r="AH119" i="1"/>
  <c r="AH129" i="1"/>
  <c r="AH135" i="1"/>
  <c r="AH146" i="1"/>
  <c r="AH107" i="1"/>
  <c r="X10" i="1"/>
  <c r="X35" i="1"/>
  <c r="X55" i="1"/>
  <c r="X134" i="1"/>
  <c r="X137" i="1"/>
  <c r="X71" i="1"/>
  <c r="X60" i="1"/>
  <c r="X74" i="1"/>
  <c r="X89" i="1"/>
  <c r="X96" i="1"/>
  <c r="X106" i="1"/>
  <c r="X113" i="1"/>
  <c r="X117" i="1"/>
  <c r="X131" i="1"/>
  <c r="X136" i="1"/>
  <c r="X34" i="1"/>
  <c r="X45" i="1"/>
  <c r="X82" i="1"/>
  <c r="X59" i="1"/>
  <c r="X104" i="1"/>
  <c r="X123" i="1"/>
  <c r="X139" i="1"/>
  <c r="X147" i="1"/>
  <c r="X65" i="1"/>
  <c r="X43" i="1"/>
  <c r="X78" i="1"/>
  <c r="X64" i="1"/>
  <c r="X68" i="1"/>
  <c r="X111" i="1"/>
  <c r="X112" i="1"/>
  <c r="X118" i="1"/>
  <c r="X125" i="1"/>
  <c r="X115" i="1"/>
  <c r="X140" i="1"/>
  <c r="X144" i="1"/>
  <c r="X127" i="1"/>
  <c r="X146" i="1"/>
  <c r="X38" i="1"/>
  <c r="X79" i="1"/>
  <c r="X81" i="1"/>
  <c r="X85" i="1"/>
  <c r="X114" i="1"/>
  <c r="X56" i="1"/>
  <c r="X138" i="1"/>
  <c r="X141" i="1"/>
  <c r="X142" i="1"/>
  <c r="X108" i="1"/>
  <c r="X116" i="1"/>
  <c r="X120" i="1"/>
  <c r="X121" i="1"/>
  <c r="X132" i="1"/>
  <c r="X143" i="1"/>
  <c r="X44" i="1"/>
  <c r="X119" i="1"/>
  <c r="X129" i="1"/>
  <c r="X135" i="1"/>
  <c r="X126" i="1"/>
  <c r="P12" i="1"/>
  <c r="P42" i="1"/>
  <c r="P52" i="1"/>
  <c r="P63" i="1"/>
  <c r="P91" i="1"/>
  <c r="P94" i="1"/>
  <c r="P107" i="1"/>
  <c r="P116" i="1"/>
  <c r="P119" i="1"/>
  <c r="P121" i="1"/>
  <c r="P142" i="1"/>
  <c r="P109" i="1"/>
  <c r="P134" i="1"/>
  <c r="P137" i="1"/>
  <c r="P143" i="1"/>
  <c r="P71" i="1"/>
  <c r="P54" i="1"/>
  <c r="P55" i="1"/>
  <c r="P67" i="1"/>
  <c r="P96" i="1"/>
  <c r="P98" i="1"/>
  <c r="P113" i="1"/>
  <c r="P117" i="1"/>
  <c r="P136" i="1"/>
  <c r="P47" i="1"/>
  <c r="P53" i="1"/>
  <c r="P74" i="1"/>
  <c r="P7" i="1"/>
  <c r="P39" i="1"/>
  <c r="P82" i="1"/>
  <c r="P59" i="1"/>
  <c r="P84" i="1"/>
  <c r="P102" i="1"/>
  <c r="P73" i="1"/>
  <c r="P114" i="1"/>
  <c r="P120" i="1"/>
  <c r="P132" i="1"/>
  <c r="P135" i="1"/>
  <c r="P126" i="1"/>
  <c r="P58" i="1"/>
  <c r="P64" i="1"/>
  <c r="P100" i="1"/>
  <c r="P125" i="1"/>
  <c r="P140" i="1"/>
  <c r="P147" i="1"/>
  <c r="P118" i="1"/>
  <c r="P131" i="1"/>
  <c r="P115" i="1"/>
  <c r="P141" i="1"/>
  <c r="P144" i="1"/>
  <c r="P46" i="1"/>
  <c r="P129" i="1"/>
  <c r="P106" i="1"/>
  <c r="P138" i="1"/>
  <c r="P123" i="1"/>
  <c r="P139" i="1"/>
  <c r="P111" i="1"/>
  <c r="P88" i="1"/>
  <c r="P146" i="1"/>
  <c r="P112" i="1"/>
  <c r="P127" i="1"/>
  <c r="BA136" i="1"/>
  <c r="BQ71" i="1"/>
  <c r="BA107" i="1"/>
  <c r="BQ47" i="1"/>
  <c r="BI97" i="1"/>
  <c r="BI70" i="1"/>
  <c r="AS126" i="1"/>
  <c r="AH126" i="1"/>
  <c r="AI5" i="1"/>
  <c r="BJ9" i="1"/>
  <c r="BP107" i="1"/>
  <c r="BP140" i="1"/>
  <c r="BH140" i="1"/>
  <c r="AZ134" i="1"/>
  <c r="AZ140" i="1"/>
  <c r="AZ116" i="1"/>
  <c r="AR140" i="1"/>
  <c r="AG138" i="1"/>
  <c r="AG139" i="1"/>
  <c r="W141" i="1"/>
  <c r="W54" i="1"/>
  <c r="W94" i="1"/>
  <c r="W146" i="1"/>
  <c r="BI111" i="1"/>
  <c r="BA125" i="1"/>
  <c r="BQ108" i="1"/>
  <c r="X107" i="1"/>
  <c r="X102" i="1"/>
  <c r="BI100" i="1"/>
  <c r="AH100" i="1"/>
  <c r="X100" i="1"/>
  <c r="AS98" i="1"/>
  <c r="AH98" i="1"/>
  <c r="X98" i="1"/>
  <c r="BI96" i="1"/>
  <c r="AS94" i="1"/>
  <c r="AH94" i="1"/>
  <c r="X94" i="1"/>
  <c r="AS93" i="1"/>
  <c r="P93" i="1"/>
  <c r="BQ92" i="1"/>
  <c r="BA91" i="1"/>
  <c r="BI89" i="1"/>
  <c r="BA88" i="1"/>
  <c r="AH88" i="1"/>
  <c r="X88" i="1"/>
  <c r="AS87" i="1"/>
  <c r="P87" i="1"/>
  <c r="BQ86" i="1"/>
  <c r="BI85" i="1"/>
  <c r="BA84" i="1"/>
  <c r="AH84" i="1"/>
  <c r="X84" i="1"/>
  <c r="AS83" i="1"/>
  <c r="P83" i="1"/>
  <c r="BQ76" i="1"/>
  <c r="P70" i="1"/>
  <c r="BQ69" i="1"/>
  <c r="BI68" i="1"/>
  <c r="BA67" i="1"/>
  <c r="AH67" i="1"/>
  <c r="X67" i="1"/>
  <c r="AS66" i="1"/>
  <c r="BA81" i="1"/>
  <c r="P80" i="1"/>
  <c r="AS78" i="1"/>
  <c r="AH78" i="1"/>
  <c r="BQ54" i="1"/>
  <c r="BI52" i="1"/>
  <c r="AS52" i="1"/>
  <c r="P51" i="1"/>
  <c r="AS50" i="1"/>
  <c r="P50" i="1"/>
  <c r="P49" i="1"/>
  <c r="BI48" i="1"/>
  <c r="P48" i="1"/>
  <c r="BA45" i="1"/>
  <c r="BA44" i="1"/>
  <c r="AH42" i="1"/>
  <c r="BI39" i="1"/>
  <c r="X37" i="1"/>
  <c r="BQ36" i="1"/>
  <c r="BA35" i="1"/>
  <c r="BA31" i="1"/>
  <c r="BJ4" i="1"/>
  <c r="BA109" i="1"/>
  <c r="AH109" i="1"/>
  <c r="X109" i="1"/>
  <c r="BI107" i="1"/>
  <c r="AS105" i="1"/>
  <c r="P105" i="1"/>
  <c r="BQ104" i="1"/>
  <c r="BI102" i="1"/>
  <c r="AS101" i="1"/>
  <c r="P101" i="1"/>
  <c r="BQ100" i="1"/>
  <c r="BI91" i="1"/>
  <c r="AH91" i="1"/>
  <c r="X91" i="1"/>
  <c r="AS90" i="1"/>
  <c r="P90" i="1"/>
  <c r="BI74" i="1"/>
  <c r="BA73" i="1"/>
  <c r="AH73" i="1"/>
  <c r="X73" i="1"/>
  <c r="AS70" i="1"/>
  <c r="P66" i="1"/>
  <c r="BQ65" i="1"/>
  <c r="BI64" i="1"/>
  <c r="BA63" i="1"/>
  <c r="AH63" i="1"/>
  <c r="X63" i="1"/>
  <c r="AS62" i="1"/>
  <c r="P62" i="1"/>
  <c r="BQ60" i="1"/>
  <c r="BI59" i="1"/>
  <c r="BA58" i="1"/>
  <c r="AH58" i="1"/>
  <c r="X58" i="1"/>
  <c r="AS57" i="1"/>
  <c r="P57" i="1"/>
  <c r="BQ56" i="1"/>
  <c r="BI55" i="1"/>
  <c r="BA82" i="1"/>
  <c r="X54" i="1"/>
  <c r="BA53" i="1"/>
  <c r="BI51" i="1"/>
  <c r="BI49" i="1"/>
  <c r="AS49" i="1"/>
  <c r="BI47" i="1"/>
  <c r="BQ44" i="1"/>
  <c r="AS43" i="1"/>
  <c r="P43" i="1"/>
  <c r="BI41" i="1"/>
  <c r="P40" i="1"/>
  <c r="AS33" i="1"/>
  <c r="AH33" i="1"/>
  <c r="P33" i="1"/>
  <c r="AH29" i="1"/>
  <c r="P23" i="1"/>
  <c r="BA20" i="1"/>
  <c r="AU9" i="1"/>
  <c r="Z6" i="1"/>
  <c r="BQ111" i="1"/>
  <c r="BI125" i="1"/>
  <c r="AS108" i="1"/>
  <c r="P108" i="1"/>
  <c r="BQ107" i="1"/>
  <c r="BA105" i="1"/>
  <c r="BA98" i="1"/>
  <c r="P97" i="1"/>
  <c r="BQ96" i="1"/>
  <c r="BA94" i="1"/>
  <c r="BA93" i="1"/>
  <c r="AH93" i="1"/>
  <c r="X93" i="1"/>
  <c r="AS92" i="1"/>
  <c r="P92" i="1"/>
  <c r="BQ91" i="1"/>
  <c r="BQ89" i="1"/>
  <c r="BI88" i="1"/>
  <c r="BA87" i="1"/>
  <c r="AH87" i="1"/>
  <c r="X87" i="1"/>
  <c r="AS86" i="1"/>
  <c r="P86" i="1"/>
  <c r="BQ85" i="1"/>
  <c r="BI84" i="1"/>
  <c r="BA83" i="1"/>
  <c r="AH83" i="1"/>
  <c r="X83" i="1"/>
  <c r="AS76" i="1"/>
  <c r="P76" i="1"/>
  <c r="BQ74" i="1"/>
  <c r="X70" i="1"/>
  <c r="AS69" i="1"/>
  <c r="P69" i="1"/>
  <c r="BQ68" i="1"/>
  <c r="BI67" i="1"/>
  <c r="BA66" i="1"/>
  <c r="AH66" i="1"/>
  <c r="BI81" i="1"/>
  <c r="BA79" i="1"/>
  <c r="P78" i="1"/>
  <c r="X53" i="1"/>
  <c r="BI50" i="1"/>
  <c r="BA46" i="1"/>
  <c r="AH45" i="1"/>
  <c r="P45" i="1"/>
  <c r="AS44" i="1"/>
  <c r="BI43" i="1"/>
  <c r="AH43" i="1"/>
  <c r="BI42" i="1"/>
  <c r="P38" i="1"/>
  <c r="P37" i="1"/>
  <c r="BI36" i="1"/>
  <c r="BI33" i="1"/>
  <c r="AH14" i="1"/>
  <c r="P14" i="1"/>
  <c r="AS113" i="1"/>
  <c r="BA112" i="1"/>
  <c r="BI109" i="1"/>
  <c r="BI105" i="1"/>
  <c r="AH105" i="1"/>
  <c r="X105" i="1"/>
  <c r="AS104" i="1"/>
  <c r="P104" i="1"/>
  <c r="BQ102" i="1"/>
  <c r="BA101" i="1"/>
  <c r="AH101" i="1"/>
  <c r="X101" i="1"/>
  <c r="BA90" i="1"/>
  <c r="AH90" i="1"/>
  <c r="X90" i="1"/>
  <c r="BI73" i="1"/>
  <c r="BA70" i="1"/>
  <c r="AH70" i="1"/>
  <c r="X66" i="1"/>
  <c r="AS65" i="1"/>
  <c r="P65" i="1"/>
  <c r="BQ64" i="1"/>
  <c r="BI63" i="1"/>
  <c r="BA62" i="1"/>
  <c r="AH62" i="1"/>
  <c r="X62" i="1"/>
  <c r="AS60" i="1"/>
  <c r="P60" i="1"/>
  <c r="BQ59" i="1"/>
  <c r="BI58" i="1"/>
  <c r="BA57" i="1"/>
  <c r="AH57" i="1"/>
  <c r="X57" i="1"/>
  <c r="AS56" i="1"/>
  <c r="P56" i="1"/>
  <c r="BQ55" i="1"/>
  <c r="BI82" i="1"/>
  <c r="BQ80" i="1"/>
  <c r="AS80" i="1"/>
  <c r="AH80" i="1"/>
  <c r="X80" i="1"/>
  <c r="BQ78" i="1"/>
  <c r="BA78" i="1"/>
  <c r="BI54" i="1"/>
  <c r="BQ53" i="1"/>
  <c r="BA52" i="1"/>
  <c r="X52" i="1"/>
  <c r="BA51" i="1"/>
  <c r="BA47" i="1"/>
  <c r="X46" i="1"/>
  <c r="BQ45" i="1"/>
  <c r="AH44" i="1"/>
  <c r="P44" i="1"/>
  <c r="X41" i="1"/>
  <c r="BQ40" i="1"/>
  <c r="BA40" i="1"/>
  <c r="X39" i="1"/>
  <c r="AS38" i="1"/>
  <c r="AH38" i="1"/>
  <c r="AS37" i="1"/>
  <c r="AH37" i="1"/>
  <c r="AS34" i="1"/>
  <c r="AH34" i="1"/>
  <c r="P34" i="1"/>
  <c r="BQ25" i="1"/>
  <c r="AS8" i="1"/>
  <c r="BC7" i="1"/>
  <c r="BI98" i="1"/>
  <c r="AS97" i="1"/>
  <c r="AH97" i="1"/>
  <c r="X97" i="1"/>
  <c r="AS96" i="1"/>
  <c r="BI94" i="1"/>
  <c r="BI93" i="1"/>
  <c r="BA92" i="1"/>
  <c r="AH92" i="1"/>
  <c r="X92" i="1"/>
  <c r="AS89" i="1"/>
  <c r="P89" i="1"/>
  <c r="BQ88" i="1"/>
  <c r="BI87" i="1"/>
  <c r="BA86" i="1"/>
  <c r="AH86" i="1"/>
  <c r="X86" i="1"/>
  <c r="AS85" i="1"/>
  <c r="P85" i="1"/>
  <c r="BQ84" i="1"/>
  <c r="BI83" i="1"/>
  <c r="BA76" i="1"/>
  <c r="AH76" i="1"/>
  <c r="X76" i="1"/>
  <c r="BA69" i="1"/>
  <c r="AH69" i="1"/>
  <c r="X69" i="1"/>
  <c r="AS68" i="1"/>
  <c r="P68" i="1"/>
  <c r="BQ67" i="1"/>
  <c r="BI66" i="1"/>
  <c r="BQ81" i="1"/>
  <c r="P81" i="1"/>
  <c r="BI79" i="1"/>
  <c r="P79" i="1"/>
  <c r="AH54" i="1"/>
  <c r="BQ51" i="1"/>
  <c r="X50" i="1"/>
  <c r="X49" i="1"/>
  <c r="BA48" i="1"/>
  <c r="X48" i="1"/>
  <c r="X47" i="1"/>
  <c r="BQ46" i="1"/>
  <c r="AS45" i="1"/>
  <c r="BI44" i="1"/>
  <c r="AS39" i="1"/>
  <c r="AH39" i="1"/>
  <c r="BQ38" i="1"/>
  <c r="BA23" i="1"/>
  <c r="BA43" i="1"/>
  <c r="X42" i="1"/>
  <c r="BQ41" i="1"/>
  <c r="P41" i="1"/>
  <c r="P36" i="1"/>
  <c r="BQ34" i="1"/>
  <c r="X33" i="1"/>
  <c r="BQ9" i="1"/>
  <c r="J79" i="1"/>
  <c r="J149" i="1" s="1"/>
  <c r="BQ43" i="1"/>
  <c r="AS42" i="1"/>
  <c r="AS41" i="1"/>
  <c r="AS40" i="1"/>
  <c r="AH40" i="1"/>
  <c r="BA39" i="1"/>
  <c r="BQ37" i="1"/>
  <c r="BA36" i="1"/>
  <c r="X36" i="1"/>
  <c r="BQ35" i="1"/>
  <c r="BI32" i="1"/>
  <c r="AS32" i="1"/>
  <c r="AH32" i="1"/>
  <c r="AS30" i="1"/>
  <c r="P30" i="1"/>
  <c r="BA27" i="1"/>
  <c r="X27" i="1"/>
  <c r="P26" i="1"/>
  <c r="BA24" i="1"/>
  <c r="BA22" i="1"/>
  <c r="X20" i="1"/>
  <c r="BQ19" i="1"/>
  <c r="AS19" i="1"/>
  <c r="AH19" i="1"/>
  <c r="P19" i="1"/>
  <c r="BI18" i="1"/>
  <c r="BI17" i="1"/>
  <c r="BA16" i="1"/>
  <c r="P16" i="1"/>
  <c r="BI13" i="1"/>
  <c r="BQ5" i="1"/>
  <c r="P3" i="1"/>
  <c r="BA38" i="1"/>
  <c r="BI37" i="1"/>
  <c r="P35" i="1"/>
  <c r="BI34" i="1"/>
  <c r="P32" i="1"/>
  <c r="BQ31" i="1"/>
  <c r="AS31" i="1"/>
  <c r="AH31" i="1"/>
  <c r="BQ30" i="1"/>
  <c r="AH30" i="1"/>
  <c r="BI29" i="1"/>
  <c r="BQ26" i="1"/>
  <c r="AS26" i="1"/>
  <c r="BI25" i="1"/>
  <c r="X24" i="1"/>
  <c r="BQ23" i="1"/>
  <c r="X21" i="1"/>
  <c r="BI14" i="1"/>
  <c r="X13" i="1"/>
  <c r="P10" i="1"/>
  <c r="BI7" i="1"/>
  <c r="BA5" i="1"/>
  <c r="AS35" i="1"/>
  <c r="AH35" i="1"/>
  <c r="BA28" i="1"/>
  <c r="P27" i="1"/>
  <c r="AH26" i="1"/>
  <c r="X22" i="1"/>
  <c r="BQ21" i="1"/>
  <c r="BQ20" i="1"/>
  <c r="P20" i="1"/>
  <c r="BI19" i="1"/>
  <c r="BA18" i="1"/>
  <c r="X18" i="1"/>
  <c r="X17" i="1"/>
  <c r="AS16" i="1"/>
  <c r="AH16" i="1"/>
  <c r="BQ12" i="1"/>
  <c r="X8" i="1"/>
  <c r="BA33" i="1"/>
  <c r="BI31" i="1"/>
  <c r="P31" i="1"/>
  <c r="BI30" i="1"/>
  <c r="BA29" i="1"/>
  <c r="X28" i="1"/>
  <c r="BQ27" i="1"/>
  <c r="BI26" i="1"/>
  <c r="BA25" i="1"/>
  <c r="X25" i="1"/>
  <c r="AS24" i="1"/>
  <c r="P24" i="1"/>
  <c r="AS23" i="1"/>
  <c r="AS22" i="1"/>
  <c r="AH22" i="1"/>
  <c r="AS21" i="1"/>
  <c r="AH21" i="1"/>
  <c r="AS20" i="1"/>
  <c r="AH20" i="1"/>
  <c r="BQ17" i="1"/>
  <c r="BA17" i="1"/>
  <c r="BA14" i="1"/>
  <c r="P13" i="1"/>
  <c r="X12" i="1"/>
  <c r="BI10" i="1"/>
  <c r="P8" i="1"/>
  <c r="BA7" i="1"/>
  <c r="AH4" i="1"/>
  <c r="BA3" i="1"/>
  <c r="BA42" i="1"/>
  <c r="BA41" i="1"/>
  <c r="X40" i="1"/>
  <c r="BA37" i="1"/>
  <c r="BI35" i="1"/>
  <c r="BA34" i="1"/>
  <c r="X32" i="1"/>
  <c r="X29" i="1"/>
  <c r="BQ28" i="1"/>
  <c r="AS27" i="1"/>
  <c r="AH27" i="1"/>
  <c r="BQ24" i="1"/>
  <c r="AH24" i="1"/>
  <c r="X23" i="1"/>
  <c r="G23" i="1"/>
  <c r="P22" i="1"/>
  <c r="BI21" i="1"/>
  <c r="P21" i="1"/>
  <c r="AH13" i="1"/>
  <c r="X11" i="1"/>
  <c r="AS9" i="1"/>
  <c r="AS3" i="1"/>
  <c r="X31" i="1"/>
  <c r="BA30" i="1"/>
  <c r="X30" i="1"/>
  <c r="AS28" i="1"/>
  <c r="AH28" i="1"/>
  <c r="P28" i="1"/>
  <c r="P25" i="1"/>
  <c r="BI23" i="1"/>
  <c r="AH23" i="1"/>
  <c r="BQ22" i="1"/>
  <c r="BI20" i="1"/>
  <c r="BA19" i="1"/>
  <c r="AS18" i="1"/>
  <c r="P18" i="1"/>
  <c r="BI16" i="1"/>
  <c r="BQ13" i="1"/>
  <c r="BA11" i="1"/>
  <c r="AS10" i="1"/>
  <c r="BQ6" i="1"/>
  <c r="X5" i="1"/>
  <c r="BQ33" i="1"/>
  <c r="BQ32" i="1"/>
  <c r="BA32" i="1"/>
  <c r="BQ29" i="1"/>
  <c r="AS29" i="1"/>
  <c r="P29" i="1"/>
  <c r="BI27" i="1"/>
  <c r="BA26" i="1"/>
  <c r="X26" i="1"/>
  <c r="AS25" i="1"/>
  <c r="AH25" i="1"/>
  <c r="BI24" i="1"/>
  <c r="BI22" i="1"/>
  <c r="BA21" i="1"/>
  <c r="X19" i="1"/>
  <c r="AH18" i="1"/>
  <c r="AS17" i="1"/>
  <c r="AH17" i="1"/>
  <c r="P17" i="1"/>
  <c r="AH11" i="1"/>
  <c r="X9" i="1"/>
  <c r="X3" i="1"/>
  <c r="BP7" i="1"/>
  <c r="BP42" i="1"/>
  <c r="BP85" i="1"/>
  <c r="BP86" i="1"/>
  <c r="BP87" i="1"/>
  <c r="BP88" i="1"/>
  <c r="BP89" i="1"/>
  <c r="BP96" i="1"/>
  <c r="BP109" i="1"/>
  <c r="BP125" i="1"/>
  <c r="BP114" i="1"/>
  <c r="BP117" i="1"/>
  <c r="BP135" i="1"/>
  <c r="BP143" i="1"/>
  <c r="BP62" i="1"/>
  <c r="BP76" i="1"/>
  <c r="BP90" i="1"/>
  <c r="BP111" i="1"/>
  <c r="BP118" i="1"/>
  <c r="BP121" i="1"/>
  <c r="BP141" i="1"/>
  <c r="BP97" i="1"/>
  <c r="BP98" i="1"/>
  <c r="BP102" i="1"/>
  <c r="BP123" i="1"/>
  <c r="BP132" i="1"/>
  <c r="BP138" i="1"/>
  <c r="BP33" i="1"/>
  <c r="BP104" i="1"/>
  <c r="BP106" i="1"/>
  <c r="BP17" i="1"/>
  <c r="BP47" i="1"/>
  <c r="BP57" i="1"/>
  <c r="BP91" i="1"/>
  <c r="BP94" i="1"/>
  <c r="BP112" i="1"/>
  <c r="BP116" i="1"/>
  <c r="BP119" i="1"/>
  <c r="BP134" i="1"/>
  <c r="BP136" i="1"/>
  <c r="BP73" i="1"/>
  <c r="BP93" i="1"/>
  <c r="BP101" i="1"/>
  <c r="BP105" i="1"/>
  <c r="BP108" i="1"/>
  <c r="BH6" i="1"/>
  <c r="BH7" i="1"/>
  <c r="BH73" i="1"/>
  <c r="BH93" i="1"/>
  <c r="BH101" i="1"/>
  <c r="BH108" i="1"/>
  <c r="BH113" i="1"/>
  <c r="BH131" i="1"/>
  <c r="BH135" i="1"/>
  <c r="BH137" i="1"/>
  <c r="BH143" i="1"/>
  <c r="BH40" i="1"/>
  <c r="BH85" i="1"/>
  <c r="BH86" i="1"/>
  <c r="BH87" i="1"/>
  <c r="BH88" i="1"/>
  <c r="BH89" i="1"/>
  <c r="BH96" i="1"/>
  <c r="BH109" i="1"/>
  <c r="BH125" i="1"/>
  <c r="BH114" i="1"/>
  <c r="BH117" i="1"/>
  <c r="BH47" i="1"/>
  <c r="BH62" i="1"/>
  <c r="BH76" i="1"/>
  <c r="BH90" i="1"/>
  <c r="BH97" i="1"/>
  <c r="BH111" i="1"/>
  <c r="BH118" i="1"/>
  <c r="BH121" i="1"/>
  <c r="BH138" i="1"/>
  <c r="BH141" i="1"/>
  <c r="BH98" i="1"/>
  <c r="BH102" i="1"/>
  <c r="BH106" i="1"/>
  <c r="BH123" i="1"/>
  <c r="BH132" i="1"/>
  <c r="BH30" i="1"/>
  <c r="BH104" i="1"/>
  <c r="BH91" i="1"/>
  <c r="BH112" i="1"/>
  <c r="BH119" i="1"/>
  <c r="BH136" i="1"/>
  <c r="BH139" i="1"/>
  <c r="BH66" i="1"/>
  <c r="BH92" i="1"/>
  <c r="BH105" i="1"/>
  <c r="BH107" i="1"/>
  <c r="AZ3" i="1"/>
  <c r="AZ66" i="1"/>
  <c r="AZ92" i="1"/>
  <c r="AZ107" i="1"/>
  <c r="AZ120" i="1"/>
  <c r="AZ135" i="1"/>
  <c r="AZ143" i="1"/>
  <c r="AZ73" i="1"/>
  <c r="AZ93" i="1"/>
  <c r="AZ101" i="1"/>
  <c r="AZ108" i="1"/>
  <c r="AZ113" i="1"/>
  <c r="AZ131" i="1"/>
  <c r="AZ137" i="1"/>
  <c r="AZ17" i="1"/>
  <c r="AZ85" i="1"/>
  <c r="AZ86" i="1"/>
  <c r="AZ87" i="1"/>
  <c r="AZ88" i="1"/>
  <c r="AZ89" i="1"/>
  <c r="AZ96" i="1"/>
  <c r="AZ97" i="1"/>
  <c r="AZ109" i="1"/>
  <c r="AZ125" i="1"/>
  <c r="AZ114" i="1"/>
  <c r="AZ117" i="1"/>
  <c r="AZ138" i="1"/>
  <c r="AZ62" i="1"/>
  <c r="AZ76" i="1"/>
  <c r="AZ90" i="1"/>
  <c r="AZ106" i="1"/>
  <c r="AZ111" i="1"/>
  <c r="AZ118" i="1"/>
  <c r="AZ121" i="1"/>
  <c r="AZ141" i="1"/>
  <c r="AZ98" i="1"/>
  <c r="AZ102" i="1"/>
  <c r="AZ91" i="1"/>
  <c r="AZ104" i="1"/>
  <c r="AZ112" i="1"/>
  <c r="AZ119" i="1"/>
  <c r="AZ136" i="1"/>
  <c r="AZ47" i="1"/>
  <c r="AZ57" i="1"/>
  <c r="AZ94" i="1"/>
  <c r="AZ105" i="1"/>
  <c r="AR8" i="1"/>
  <c r="AR19" i="1"/>
  <c r="AR57" i="1"/>
  <c r="AR94" i="1"/>
  <c r="AR116" i="1"/>
  <c r="AR134" i="1"/>
  <c r="AR135" i="1"/>
  <c r="AR143" i="1"/>
  <c r="AR66" i="1"/>
  <c r="AR92" i="1"/>
  <c r="AR107" i="1"/>
  <c r="AR120" i="1"/>
  <c r="AR3" i="1"/>
  <c r="AR4" i="1"/>
  <c r="AR73" i="1"/>
  <c r="AR93" i="1"/>
  <c r="AR97" i="1"/>
  <c r="AR101" i="1"/>
  <c r="AR108" i="1"/>
  <c r="AR113" i="1"/>
  <c r="AR131" i="1"/>
  <c r="AR137" i="1"/>
  <c r="AR138" i="1"/>
  <c r="AR47" i="1"/>
  <c r="AR85" i="1"/>
  <c r="AR86" i="1"/>
  <c r="AR87" i="1"/>
  <c r="AR88" i="1"/>
  <c r="AR89" i="1"/>
  <c r="AR96" i="1"/>
  <c r="AR106" i="1"/>
  <c r="AR109" i="1"/>
  <c r="AR125" i="1"/>
  <c r="AR114" i="1"/>
  <c r="AR117" i="1"/>
  <c r="AR62" i="1"/>
  <c r="AR76" i="1"/>
  <c r="AR90" i="1"/>
  <c r="AR111" i="1"/>
  <c r="AR91" i="1"/>
  <c r="AR98" i="1"/>
  <c r="AR102" i="1"/>
  <c r="AR112" i="1"/>
  <c r="AR119" i="1"/>
  <c r="AR123" i="1"/>
  <c r="AR132" i="1"/>
  <c r="AR136" i="1"/>
  <c r="AR21" i="1"/>
  <c r="AR105" i="1"/>
  <c r="AG4" i="1"/>
  <c r="AG22" i="1"/>
  <c r="AG24" i="1"/>
  <c r="AG85" i="1"/>
  <c r="AG86" i="1"/>
  <c r="AG87" i="1"/>
  <c r="AG88" i="1"/>
  <c r="AG89" i="1"/>
  <c r="AG96" i="1"/>
  <c r="AG106" i="1"/>
  <c r="AG114" i="1"/>
  <c r="AG117" i="1"/>
  <c r="AG126" i="1"/>
  <c r="AG127" i="1"/>
  <c r="AG90" i="1"/>
  <c r="AG97" i="1"/>
  <c r="AG111" i="1"/>
  <c r="AG115" i="1"/>
  <c r="AG118" i="1"/>
  <c r="AG121" i="1"/>
  <c r="AG141" i="1"/>
  <c r="AG142" i="1"/>
  <c r="AG81" i="1"/>
  <c r="AG91" i="1"/>
  <c r="AG102" i="1"/>
  <c r="AG125" i="1"/>
  <c r="AG112" i="1"/>
  <c r="AG119" i="1"/>
  <c r="AG123" i="1"/>
  <c r="AG132" i="1"/>
  <c r="AG136" i="1"/>
  <c r="AG100" i="1"/>
  <c r="AG104" i="1"/>
  <c r="AG129" i="1"/>
  <c r="AG144" i="1"/>
  <c r="AG71" i="1"/>
  <c r="AG146" i="1"/>
  <c r="AG84" i="1"/>
  <c r="AG98" i="1"/>
  <c r="AG105" i="1"/>
  <c r="AG116" i="1"/>
  <c r="AG134" i="1"/>
  <c r="AG135" i="1"/>
  <c r="AG143" i="1"/>
  <c r="AG93" i="1"/>
  <c r="AG94" i="1"/>
  <c r="AG101" i="1"/>
  <c r="AG108" i="1"/>
  <c r="W4" i="1"/>
  <c r="W83" i="1"/>
  <c r="W90" i="1"/>
  <c r="W97" i="1"/>
  <c r="W102" i="1"/>
  <c r="W109" i="1"/>
  <c r="W125" i="1"/>
  <c r="W111" i="1"/>
  <c r="W115" i="1"/>
  <c r="W118" i="1"/>
  <c r="W132" i="1"/>
  <c r="W136" i="1"/>
  <c r="W142" i="1"/>
  <c r="W91" i="1"/>
  <c r="W112" i="1"/>
  <c r="W119" i="1"/>
  <c r="W123" i="1"/>
  <c r="W69" i="1"/>
  <c r="W100" i="1"/>
  <c r="W104" i="1"/>
  <c r="W129" i="1"/>
  <c r="W139" i="1"/>
  <c r="W71" i="1"/>
  <c r="W84" i="1"/>
  <c r="W98" i="1"/>
  <c r="W105" i="1"/>
  <c r="W134" i="1"/>
  <c r="W140" i="1"/>
  <c r="W107" i="1"/>
  <c r="W92" i="1"/>
  <c r="W113" i="1"/>
  <c r="W120" i="1"/>
  <c r="W137" i="1"/>
  <c r="W147" i="1"/>
  <c r="W41" i="1"/>
  <c r="W73" i="1"/>
  <c r="W85" i="1"/>
  <c r="W86" i="1"/>
  <c r="W87" i="1"/>
  <c r="W88" i="1"/>
  <c r="W89" i="1"/>
  <c r="W106" i="1"/>
  <c r="O11" i="1"/>
  <c r="O29" i="1"/>
  <c r="O36" i="1"/>
  <c r="O52" i="1"/>
  <c r="O73" i="1"/>
  <c r="O94" i="1"/>
  <c r="O102" i="1"/>
  <c r="O106" i="1"/>
  <c r="O125" i="1"/>
  <c r="O114" i="1"/>
  <c r="O132" i="1"/>
  <c r="O97" i="1"/>
  <c r="O109" i="1"/>
  <c r="O111" i="1"/>
  <c r="O115" i="1"/>
  <c r="O118" i="1"/>
  <c r="O54" i="1"/>
  <c r="O91" i="1"/>
  <c r="O112" i="1"/>
  <c r="O119" i="1"/>
  <c r="O123" i="1"/>
  <c r="O71" i="1"/>
  <c r="O146" i="1"/>
  <c r="O69" i="1"/>
  <c r="O98" i="1"/>
  <c r="O100" i="1"/>
  <c r="O104" i="1"/>
  <c r="O129" i="1"/>
  <c r="O134" i="1"/>
  <c r="O41" i="1"/>
  <c r="O105" i="1"/>
  <c r="O107" i="1"/>
  <c r="O31" i="1"/>
  <c r="O116" i="1"/>
  <c r="O143" i="1"/>
  <c r="O147" i="1"/>
  <c r="O93" i="1"/>
  <c r="O101" i="1"/>
  <c r="O108" i="1"/>
  <c r="W127" i="1"/>
  <c r="O127" i="1"/>
  <c r="BP71" i="1"/>
  <c r="BH71" i="1"/>
  <c r="AZ71" i="1"/>
  <c r="AR71" i="1"/>
  <c r="W144" i="1"/>
  <c r="O144" i="1"/>
  <c r="W143" i="1"/>
  <c r="BP139" i="1"/>
  <c r="W138" i="1"/>
  <c r="BH134" i="1"/>
  <c r="AZ123" i="1"/>
  <c r="BH116" i="1"/>
  <c r="W116" i="1"/>
  <c r="AG113" i="1"/>
  <c r="W108" i="1"/>
  <c r="BP92" i="1"/>
  <c r="BH28" i="1"/>
  <c r="AG140" i="1"/>
  <c r="AR121" i="1"/>
  <c r="W117" i="1"/>
  <c r="O117" i="1"/>
  <c r="AR104" i="1"/>
  <c r="BP100" i="1"/>
  <c r="BH100" i="1"/>
  <c r="AZ100" i="1"/>
  <c r="AR100" i="1"/>
  <c r="W93" i="1"/>
  <c r="AG5" i="1"/>
  <c r="BP126" i="1"/>
  <c r="BH126" i="1"/>
  <c r="AZ126" i="1"/>
  <c r="AR126" i="1"/>
  <c r="AR141" i="1"/>
  <c r="AG131" i="1"/>
  <c r="O131" i="1"/>
  <c r="W101" i="1"/>
  <c r="BH94" i="1"/>
  <c r="AG74" i="1"/>
  <c r="BP66" i="1"/>
  <c r="BH57" i="1"/>
  <c r="AR17" i="1"/>
  <c r="BP13" i="1"/>
  <c r="AR9" i="1"/>
  <c r="O126" i="1"/>
  <c r="W135" i="1"/>
  <c r="W131" i="1"/>
  <c r="BP129" i="1"/>
  <c r="BH129" i="1"/>
  <c r="AZ129" i="1"/>
  <c r="AR129" i="1"/>
  <c r="O120" i="1"/>
  <c r="AR118" i="1"/>
  <c r="BP113" i="1"/>
  <c r="W96" i="1"/>
  <c r="O96" i="1"/>
  <c r="BH17" i="1"/>
  <c r="BP147" i="1"/>
  <c r="BH147" i="1"/>
  <c r="AZ147" i="1"/>
  <c r="AR147" i="1"/>
  <c r="W126" i="1"/>
  <c r="BP144" i="1"/>
  <c r="BH144" i="1"/>
  <c r="AZ144" i="1"/>
  <c r="AR144" i="1"/>
  <c r="AR139" i="1"/>
  <c r="AG137" i="1"/>
  <c r="AZ132" i="1"/>
  <c r="AG120" i="1"/>
  <c r="W114" i="1"/>
  <c r="AG107" i="1"/>
  <c r="O92" i="1"/>
  <c r="AG147" i="1"/>
  <c r="BP146" i="1"/>
  <c r="BH146" i="1"/>
  <c r="AZ146" i="1"/>
  <c r="AR146" i="1"/>
  <c r="AZ139" i="1"/>
  <c r="BP131" i="1"/>
  <c r="W121" i="1"/>
  <c r="O121" i="1"/>
  <c r="BH120" i="1"/>
  <c r="AG92" i="1"/>
  <c r="AG50" i="1"/>
  <c r="AG20" i="1"/>
  <c r="AG109" i="1"/>
  <c r="BO5" i="1"/>
  <c r="BO8" i="1"/>
  <c r="BO9" i="1"/>
  <c r="BO10" i="1"/>
  <c r="BO14" i="1"/>
  <c r="BO18" i="1"/>
  <c r="BO23" i="1"/>
  <c r="BO29" i="1"/>
  <c r="BO30" i="1"/>
  <c r="BO34" i="1"/>
  <c r="BO41" i="1"/>
  <c r="BO45" i="1"/>
  <c r="BO46" i="1"/>
  <c r="BO52" i="1"/>
  <c r="BO4" i="1"/>
  <c r="BO11" i="1"/>
  <c r="BO12" i="1"/>
  <c r="BO24" i="1"/>
  <c r="BO25" i="1"/>
  <c r="BO26" i="1"/>
  <c r="BO43" i="1"/>
  <c r="BO54" i="1"/>
  <c r="BO31" i="1"/>
  <c r="BO33" i="1"/>
  <c r="BO47" i="1"/>
  <c r="BO32" i="1"/>
  <c r="BO44" i="1"/>
  <c r="BO48" i="1"/>
  <c r="BO49" i="1"/>
  <c r="BO16" i="1"/>
  <c r="BO37" i="1"/>
  <c r="BO38" i="1"/>
  <c r="BO39" i="1"/>
  <c r="BO3" i="1"/>
  <c r="BO7" i="1"/>
  <c r="BO22" i="1"/>
  <c r="BO53" i="1"/>
  <c r="BO78" i="1"/>
  <c r="BO149" i="1" s="1"/>
  <c r="BG3" i="1"/>
  <c r="BG38" i="1"/>
  <c r="BG40" i="1"/>
  <c r="BG48" i="1"/>
  <c r="BG78" i="1"/>
  <c r="BG16" i="1"/>
  <c r="BG17" i="1"/>
  <c r="BG37" i="1"/>
  <c r="BG39" i="1"/>
  <c r="BG50" i="1"/>
  <c r="BG53" i="1"/>
  <c r="BG7" i="1"/>
  <c r="BG20" i="1"/>
  <c r="BG22" i="1"/>
  <c r="BG51" i="1"/>
  <c r="BG5" i="1"/>
  <c r="BG14" i="1"/>
  <c r="BG19" i="1"/>
  <c r="BG21" i="1"/>
  <c r="BG23" i="1"/>
  <c r="BG28" i="1"/>
  <c r="BG35" i="1"/>
  <c r="BG36" i="1"/>
  <c r="BG41" i="1"/>
  <c r="BG13" i="1"/>
  <c r="BG18" i="1"/>
  <c r="BG27" i="1"/>
  <c r="BG29" i="1"/>
  <c r="BG30" i="1"/>
  <c r="BG42" i="1"/>
  <c r="BG45" i="1"/>
  <c r="BG46" i="1"/>
  <c r="BG52" i="1"/>
  <c r="BG6" i="1"/>
  <c r="BG9" i="1"/>
  <c r="BG10" i="1"/>
  <c r="BG24" i="1"/>
  <c r="BG25" i="1"/>
  <c r="BG26" i="1"/>
  <c r="BG34" i="1"/>
  <c r="BG47" i="1"/>
  <c r="AY5" i="1"/>
  <c r="AY18" i="1"/>
  <c r="AY26" i="1"/>
  <c r="AY27" i="1"/>
  <c r="AY29" i="1"/>
  <c r="AY30" i="1"/>
  <c r="AY34" i="1"/>
  <c r="AY45" i="1"/>
  <c r="AY47" i="1"/>
  <c r="AY79" i="1"/>
  <c r="AY149" i="1" s="1"/>
  <c r="AY13" i="1"/>
  <c r="AY24" i="1"/>
  <c r="AY25" i="1"/>
  <c r="AY31" i="1"/>
  <c r="AY32" i="1"/>
  <c r="AY44" i="1"/>
  <c r="AY3" i="1"/>
  <c r="AY6" i="1"/>
  <c r="AY9" i="1"/>
  <c r="AY43" i="1"/>
  <c r="AY49" i="1"/>
  <c r="AY10" i="1"/>
  <c r="AY11" i="1"/>
  <c r="AY17" i="1"/>
  <c r="AY33" i="1"/>
  <c r="AY38" i="1"/>
  <c r="AY40" i="1"/>
  <c r="AY48" i="1"/>
  <c r="AY53" i="1"/>
  <c r="AY8" i="1"/>
  <c r="AY12" i="1"/>
  <c r="AY16" i="1"/>
  <c r="AY37" i="1"/>
  <c r="AY50" i="1"/>
  <c r="AY39" i="1"/>
  <c r="AD3" i="1"/>
  <c r="AD8" i="1"/>
  <c r="AD24" i="1"/>
  <c r="AD28" i="1"/>
  <c r="AD35" i="1"/>
  <c r="AD36" i="1"/>
  <c r="AD41" i="1"/>
  <c r="AD42" i="1"/>
  <c r="AD47" i="1"/>
  <c r="AD54" i="1"/>
  <c r="AD79" i="1"/>
  <c r="AD14" i="1"/>
  <c r="AD18" i="1"/>
  <c r="AD26" i="1"/>
  <c r="AD27" i="1"/>
  <c r="AD29" i="1"/>
  <c r="AD30" i="1"/>
  <c r="AD43" i="1"/>
  <c r="AD46" i="1"/>
  <c r="AD52" i="1"/>
  <c r="AD13" i="1"/>
  <c r="AD25" i="1"/>
  <c r="AD34" i="1"/>
  <c r="AD44" i="1"/>
  <c r="AD15" i="1"/>
  <c r="AD17" i="1"/>
  <c r="AD31" i="1"/>
  <c r="AD32" i="1"/>
  <c r="AD33" i="1"/>
  <c r="AD45" i="1"/>
  <c r="AD53" i="1"/>
  <c r="AD78" i="1"/>
  <c r="AD48" i="1"/>
  <c r="AD38" i="1"/>
  <c r="AD40" i="1"/>
  <c r="AD49" i="1"/>
  <c r="AD50" i="1"/>
  <c r="V5" i="1"/>
  <c r="V39" i="1"/>
  <c r="V50" i="1"/>
  <c r="V80" i="1"/>
  <c r="V149" i="1" s="1"/>
  <c r="V11" i="1"/>
  <c r="V38" i="1"/>
  <c r="V40" i="1"/>
  <c r="V7" i="1"/>
  <c r="V9" i="1"/>
  <c r="V20" i="1"/>
  <c r="V22" i="1"/>
  <c r="V23" i="1"/>
  <c r="V37" i="1"/>
  <c r="V51" i="1"/>
  <c r="V12" i="1"/>
  <c r="V16" i="1"/>
  <c r="V19" i="1"/>
  <c r="V21" i="1"/>
  <c r="V28" i="1"/>
  <c r="V41" i="1"/>
  <c r="V54" i="1"/>
  <c r="V10" i="1"/>
  <c r="V24" i="1"/>
  <c r="V29" i="1"/>
  <c r="V35" i="1"/>
  <c r="V36" i="1"/>
  <c r="V42" i="1"/>
  <c r="V43" i="1"/>
  <c r="V46" i="1"/>
  <c r="V47" i="1"/>
  <c r="V13" i="1"/>
  <c r="V18" i="1"/>
  <c r="V25" i="1"/>
  <c r="V26" i="1"/>
  <c r="V27" i="1"/>
  <c r="V30" i="1"/>
  <c r="V52" i="1"/>
  <c r="K15" i="1"/>
  <c r="K6" i="1"/>
  <c r="K8" i="1"/>
  <c r="K17" i="1"/>
  <c r="K33" i="1"/>
  <c r="K34" i="1"/>
  <c r="K45" i="1"/>
  <c r="K48" i="1"/>
  <c r="K49" i="1"/>
  <c r="K50" i="1"/>
  <c r="K38" i="1"/>
  <c r="K39" i="1"/>
  <c r="K40" i="1"/>
  <c r="K23" i="1"/>
  <c r="K54" i="1"/>
  <c r="K7" i="1"/>
  <c r="K20" i="1"/>
  <c r="K21" i="1"/>
  <c r="K22" i="1"/>
  <c r="K37" i="1"/>
  <c r="K41" i="1"/>
  <c r="K51" i="1"/>
  <c r="K5" i="1"/>
  <c r="K9" i="1"/>
  <c r="K11" i="1"/>
  <c r="K16" i="1"/>
  <c r="K19" i="1"/>
  <c r="K28" i="1"/>
  <c r="K29" i="1"/>
  <c r="K36" i="1"/>
  <c r="K52" i="1"/>
  <c r="K3" i="1"/>
  <c r="K10" i="1"/>
  <c r="K12" i="1"/>
  <c r="K14" i="1"/>
  <c r="K18" i="1"/>
  <c r="K24" i="1"/>
  <c r="K30" i="1"/>
  <c r="K31" i="1"/>
  <c r="K35" i="1"/>
  <c r="K42" i="1"/>
  <c r="K43" i="1"/>
  <c r="K46" i="1"/>
  <c r="K47" i="1"/>
  <c r="K53" i="1"/>
  <c r="K78" i="1"/>
  <c r="K149" i="1" s="1"/>
  <c r="BN3" i="1"/>
  <c r="BN11" i="1"/>
  <c r="BN12" i="1"/>
  <c r="BN24" i="1"/>
  <c r="BN25" i="1"/>
  <c r="BN26" i="1"/>
  <c r="BN43" i="1"/>
  <c r="BN54" i="1"/>
  <c r="BN80" i="1"/>
  <c r="BN149" i="1" s="1"/>
  <c r="BN31" i="1"/>
  <c r="BN33" i="1"/>
  <c r="BN47" i="1"/>
  <c r="BN32" i="1"/>
  <c r="BN44" i="1"/>
  <c r="BN48" i="1"/>
  <c r="BN49" i="1"/>
  <c r="BN16" i="1"/>
  <c r="BN37" i="1"/>
  <c r="BN38" i="1"/>
  <c r="BN39" i="1"/>
  <c r="BN5" i="1"/>
  <c r="BN22" i="1"/>
  <c r="BN53" i="1"/>
  <c r="BN19" i="1"/>
  <c r="BN20" i="1"/>
  <c r="BN21" i="1"/>
  <c r="BN36" i="1"/>
  <c r="BN40" i="1"/>
  <c r="BN50" i="1"/>
  <c r="BF15" i="1"/>
  <c r="BF16" i="1"/>
  <c r="BF17" i="1"/>
  <c r="BF37" i="1"/>
  <c r="BF39" i="1"/>
  <c r="BF50" i="1"/>
  <c r="BF53" i="1"/>
  <c r="BF7" i="1"/>
  <c r="BF20" i="1"/>
  <c r="BF22" i="1"/>
  <c r="BF51" i="1"/>
  <c r="BF5" i="1"/>
  <c r="BF14" i="1"/>
  <c r="BF19" i="1"/>
  <c r="BF21" i="1"/>
  <c r="BF23" i="1"/>
  <c r="BF28" i="1"/>
  <c r="BF35" i="1"/>
  <c r="BF36" i="1"/>
  <c r="BF41" i="1"/>
  <c r="BF13" i="1"/>
  <c r="BF18" i="1"/>
  <c r="BF27" i="1"/>
  <c r="BF29" i="1"/>
  <c r="BF30" i="1"/>
  <c r="BF42" i="1"/>
  <c r="BF45" i="1"/>
  <c r="BF46" i="1"/>
  <c r="BF52" i="1"/>
  <c r="BF54" i="1"/>
  <c r="BF3" i="1"/>
  <c r="BF6" i="1"/>
  <c r="BF9" i="1"/>
  <c r="BF10" i="1"/>
  <c r="BF24" i="1"/>
  <c r="BF25" i="1"/>
  <c r="BF26" i="1"/>
  <c r="BF34" i="1"/>
  <c r="BF47" i="1"/>
  <c r="BF8" i="1"/>
  <c r="BF12" i="1"/>
  <c r="BF31" i="1"/>
  <c r="BF43" i="1"/>
  <c r="BF44" i="1"/>
  <c r="AX15" i="1"/>
  <c r="AX5" i="1"/>
  <c r="AX13" i="1"/>
  <c r="AX24" i="1"/>
  <c r="AX25" i="1"/>
  <c r="AX31" i="1"/>
  <c r="AX32" i="1"/>
  <c r="AX44" i="1"/>
  <c r="AX3" i="1"/>
  <c r="AX6" i="1"/>
  <c r="AX9" i="1"/>
  <c r="AX43" i="1"/>
  <c r="AX49" i="1"/>
  <c r="AX10" i="1"/>
  <c r="AX11" i="1"/>
  <c r="AX17" i="1"/>
  <c r="AX33" i="1"/>
  <c r="AX38" i="1"/>
  <c r="AX40" i="1"/>
  <c r="AX48" i="1"/>
  <c r="AX53" i="1"/>
  <c r="AX78" i="1"/>
  <c r="AX149" i="1" s="1"/>
  <c r="AX8" i="1"/>
  <c r="AX12" i="1"/>
  <c r="AX16" i="1"/>
  <c r="AX37" i="1"/>
  <c r="AX50" i="1"/>
  <c r="AX39" i="1"/>
  <c r="AX4" i="1"/>
  <c r="AX7" i="1"/>
  <c r="AX19" i="1"/>
  <c r="AX20" i="1"/>
  <c r="AX22" i="1"/>
  <c r="AX28" i="1"/>
  <c r="AX35" i="1"/>
  <c r="AX36" i="1"/>
  <c r="AX51" i="1"/>
  <c r="AC15" i="1"/>
  <c r="AC14" i="1"/>
  <c r="AC18" i="1"/>
  <c r="AC26" i="1"/>
  <c r="AC27" i="1"/>
  <c r="AC29" i="1"/>
  <c r="AC30" i="1"/>
  <c r="AC43" i="1"/>
  <c r="AC46" i="1"/>
  <c r="AC52" i="1"/>
  <c r="AC13" i="1"/>
  <c r="AC25" i="1"/>
  <c r="AC44" i="1"/>
  <c r="AC17" i="1"/>
  <c r="AC31" i="1"/>
  <c r="AC32" i="1"/>
  <c r="AC33" i="1"/>
  <c r="AC45" i="1"/>
  <c r="AC53" i="1"/>
  <c r="AC78" i="1"/>
  <c r="AC4" i="1"/>
  <c r="AC5" i="1"/>
  <c r="AC7" i="1"/>
  <c r="AC48" i="1"/>
  <c r="AC9" i="1"/>
  <c r="AC38" i="1"/>
  <c r="AC40" i="1"/>
  <c r="AC49" i="1"/>
  <c r="AC50" i="1"/>
  <c r="AC3" i="1"/>
  <c r="AC10" i="1"/>
  <c r="AC11" i="1"/>
  <c r="AC16" i="1"/>
  <c r="AC20" i="1"/>
  <c r="AC37" i="1"/>
  <c r="AC39" i="1"/>
  <c r="U15" i="1"/>
  <c r="U11" i="1"/>
  <c r="U38" i="1"/>
  <c r="U40" i="1"/>
  <c r="U49" i="1"/>
  <c r="U5" i="1"/>
  <c r="U7" i="1"/>
  <c r="U9" i="1"/>
  <c r="U20" i="1"/>
  <c r="U22" i="1"/>
  <c r="U23" i="1"/>
  <c r="U37" i="1"/>
  <c r="U51" i="1"/>
  <c r="U12" i="1"/>
  <c r="U16" i="1"/>
  <c r="U19" i="1"/>
  <c r="U21" i="1"/>
  <c r="U28" i="1"/>
  <c r="U41" i="1"/>
  <c r="U54" i="1"/>
  <c r="U3" i="1"/>
  <c r="U10" i="1"/>
  <c r="U24" i="1"/>
  <c r="U29" i="1"/>
  <c r="U35" i="1"/>
  <c r="U36" i="1"/>
  <c r="U42" i="1"/>
  <c r="U43" i="1"/>
  <c r="U46" i="1"/>
  <c r="U47" i="1"/>
  <c r="U6" i="1"/>
  <c r="U13" i="1"/>
  <c r="U18" i="1"/>
  <c r="U25" i="1"/>
  <c r="U26" i="1"/>
  <c r="U27" i="1"/>
  <c r="U30" i="1"/>
  <c r="U52" i="1"/>
  <c r="U8" i="1"/>
  <c r="U14" i="1"/>
  <c r="U44" i="1"/>
  <c r="U53" i="1"/>
  <c r="U78" i="1"/>
  <c r="U149" i="1" s="1"/>
  <c r="J5" i="1"/>
  <c r="J38" i="1"/>
  <c r="J39" i="1"/>
  <c r="J40" i="1"/>
  <c r="J23" i="1"/>
  <c r="J54" i="1"/>
  <c r="J7" i="1"/>
  <c r="J20" i="1"/>
  <c r="J21" i="1"/>
  <c r="J22" i="1"/>
  <c r="J37" i="1"/>
  <c r="J41" i="1"/>
  <c r="J51" i="1"/>
  <c r="J9" i="1"/>
  <c r="J11" i="1"/>
  <c r="J16" i="1"/>
  <c r="J19" i="1"/>
  <c r="J28" i="1"/>
  <c r="J29" i="1"/>
  <c r="J36" i="1"/>
  <c r="J52" i="1"/>
  <c r="J10" i="1"/>
  <c r="J12" i="1"/>
  <c r="J14" i="1"/>
  <c r="J18" i="1"/>
  <c r="J24" i="1"/>
  <c r="J30" i="1"/>
  <c r="J31" i="1"/>
  <c r="J35" i="1"/>
  <c r="J42" i="1"/>
  <c r="J43" i="1"/>
  <c r="J46" i="1"/>
  <c r="J47" i="1"/>
  <c r="J53" i="1"/>
  <c r="J13" i="1"/>
  <c r="J25" i="1"/>
  <c r="J26" i="1"/>
  <c r="J27" i="1"/>
  <c r="J44" i="1"/>
  <c r="AY4" i="1"/>
  <c r="AC6" i="1"/>
  <c r="BH15" i="1"/>
  <c r="G39" i="1"/>
  <c r="BK52" i="1"/>
  <c r="AJ51" i="1"/>
  <c r="BK49" i="1"/>
  <c r="BK47" i="1"/>
  <c r="R46" i="1"/>
  <c r="R44" i="1"/>
  <c r="Z43" i="1"/>
  <c r="BC42" i="1"/>
  <c r="BK41" i="1"/>
  <c r="AJ39" i="1"/>
  <c r="AU37" i="1"/>
  <c r="Z37" i="1"/>
  <c r="R36" i="1"/>
  <c r="R34" i="1"/>
  <c r="Z33" i="1"/>
  <c r="AU30" i="1"/>
  <c r="AU27" i="1"/>
  <c r="BC26" i="1"/>
  <c r="R25" i="1"/>
  <c r="AJ24" i="1"/>
  <c r="AU21" i="1"/>
  <c r="AJ20" i="1"/>
  <c r="Z20" i="1"/>
  <c r="AU18" i="1"/>
  <c r="AU16" i="1"/>
  <c r="Z16" i="1"/>
  <c r="BK14" i="1"/>
  <c r="BK12" i="1"/>
  <c r="R11" i="1"/>
  <c r="Z10" i="1"/>
  <c r="AU3" i="1"/>
  <c r="BD15" i="1"/>
  <c r="X15" i="1"/>
  <c r="AJ37" i="1"/>
  <c r="AU35" i="1"/>
  <c r="Z35" i="1"/>
  <c r="AJ33" i="1"/>
  <c r="AJ30" i="1"/>
  <c r="Z30" i="1"/>
  <c r="BC29" i="1"/>
  <c r="BK28" i="1"/>
  <c r="Z27" i="1"/>
  <c r="AU25" i="1"/>
  <c r="Z24" i="1"/>
  <c r="BC23" i="1"/>
  <c r="BK22" i="1"/>
  <c r="BC20" i="1"/>
  <c r="BK19" i="1"/>
  <c r="AJ18" i="1"/>
  <c r="Z18" i="1"/>
  <c r="AJ16" i="1"/>
  <c r="AU10" i="1"/>
  <c r="AJ9" i="1"/>
  <c r="AU8" i="1"/>
  <c r="R8" i="1"/>
  <c r="V15" i="1"/>
  <c r="BK53" i="1"/>
  <c r="AU52" i="1"/>
  <c r="AJ52" i="1"/>
  <c r="Z52" i="1"/>
  <c r="BC51" i="1"/>
  <c r="R50" i="1"/>
  <c r="AU49" i="1"/>
  <c r="AJ49" i="1"/>
  <c r="BK48" i="1"/>
  <c r="R48" i="1"/>
  <c r="AU46" i="1"/>
  <c r="AJ46" i="1"/>
  <c r="Z46" i="1"/>
  <c r="BC45" i="1"/>
  <c r="AU44" i="1"/>
  <c r="BC43" i="1"/>
  <c r="R41" i="1"/>
  <c r="BC39" i="1"/>
  <c r="BK38" i="1"/>
  <c r="BC37" i="1"/>
  <c r="AJ35" i="1"/>
  <c r="BK34" i="1"/>
  <c r="BC33" i="1"/>
  <c r="BK32" i="1"/>
  <c r="R32" i="1"/>
  <c r="AU31" i="1"/>
  <c r="AJ31" i="1"/>
  <c r="Z31" i="1"/>
  <c r="R28" i="1"/>
  <c r="AJ27" i="1"/>
  <c r="Z25" i="1"/>
  <c r="BC24" i="1"/>
  <c r="R22" i="1"/>
  <c r="Z21" i="1"/>
  <c r="R19" i="1"/>
  <c r="R17" i="1"/>
  <c r="BC16" i="1"/>
  <c r="BC13" i="1"/>
  <c r="R12" i="1"/>
  <c r="BK10" i="1"/>
  <c r="AJ8" i="1"/>
  <c r="BK7" i="1"/>
  <c r="AU6" i="1"/>
  <c r="AJ6" i="1"/>
  <c r="AU4" i="1"/>
  <c r="AZ15" i="1"/>
  <c r="P15" i="1"/>
  <c r="R47" i="1"/>
  <c r="AJ44" i="1"/>
  <c r="Z44" i="1"/>
  <c r="BK42" i="1"/>
  <c r="R42" i="1"/>
  <c r="AU41" i="1"/>
  <c r="AU36" i="1"/>
  <c r="Z36" i="1"/>
  <c r="BC35" i="1"/>
  <c r="Z34" i="1"/>
  <c r="BC30" i="1"/>
  <c r="BC27" i="1"/>
  <c r="BK26" i="1"/>
  <c r="R26" i="1"/>
  <c r="AJ25" i="1"/>
  <c r="BK23" i="1"/>
  <c r="AU22" i="1"/>
  <c r="BC21" i="1"/>
  <c r="AJ21" i="1"/>
  <c r="BC18" i="1"/>
  <c r="AU17" i="1"/>
  <c r="AU14" i="1"/>
  <c r="AJ14" i="1"/>
  <c r="Z14" i="1"/>
  <c r="AU11" i="1"/>
  <c r="Z11" i="1"/>
  <c r="AJ10" i="1"/>
  <c r="R10" i="1"/>
  <c r="BK8" i="1"/>
  <c r="AU7" i="1"/>
  <c r="AJ7" i="1"/>
  <c r="BC5" i="1"/>
  <c r="AV15" i="1"/>
  <c r="O142" i="1"/>
  <c r="R51" i="1"/>
  <c r="AU50" i="1"/>
  <c r="AJ50" i="1"/>
  <c r="AU48" i="1"/>
  <c r="AU47" i="1"/>
  <c r="BC46" i="1"/>
  <c r="BK45" i="1"/>
  <c r="BC44" i="1"/>
  <c r="AJ41" i="1"/>
  <c r="Z41" i="1"/>
  <c r="AU40" i="1"/>
  <c r="Z40" i="1"/>
  <c r="AU38" i="1"/>
  <c r="Z38" i="1"/>
  <c r="AJ36" i="1"/>
  <c r="AU34" i="1"/>
  <c r="BC31" i="1"/>
  <c r="BK29" i="1"/>
  <c r="R29" i="1"/>
  <c r="AU28" i="1"/>
  <c r="Z28" i="1"/>
  <c r="BC25" i="1"/>
  <c r="BK24" i="1"/>
  <c r="R23" i="1"/>
  <c r="AJ22" i="1"/>
  <c r="Z22" i="1"/>
  <c r="BK20" i="1"/>
  <c r="AU19" i="1"/>
  <c r="BC17" i="1"/>
  <c r="R16" i="1"/>
  <c r="R13" i="1"/>
  <c r="BC12" i="1"/>
  <c r="BK11" i="1"/>
  <c r="AJ11" i="1"/>
  <c r="BC9" i="1"/>
  <c r="BC3" i="1"/>
  <c r="AT15" i="1"/>
  <c r="Z45" i="1"/>
  <c r="BK43" i="1"/>
  <c r="AJ40" i="1"/>
  <c r="BK39" i="1"/>
  <c r="R39" i="1"/>
  <c r="AJ38" i="1"/>
  <c r="BK37" i="1"/>
  <c r="R37" i="1"/>
  <c r="BC36" i="1"/>
  <c r="AJ34" i="1"/>
  <c r="BK33" i="1"/>
  <c r="R33" i="1"/>
  <c r="AU32" i="1"/>
  <c r="AJ32" i="1"/>
  <c r="Z32" i="1"/>
  <c r="BK30" i="1"/>
  <c r="AJ28" i="1"/>
  <c r="R20" i="1"/>
  <c r="Z19" i="1"/>
  <c r="BK18" i="1"/>
  <c r="BK17" i="1"/>
  <c r="Z17" i="1"/>
  <c r="BK16" i="1"/>
  <c r="BK13" i="1"/>
  <c r="Z12" i="1"/>
  <c r="Z9" i="1"/>
  <c r="Z3" i="1"/>
  <c r="BL15" i="1"/>
  <c r="AR15" i="1"/>
  <c r="BC50" i="1"/>
  <c r="AJ48" i="1"/>
  <c r="BC47" i="1"/>
  <c r="AJ47" i="1"/>
  <c r="Z47" i="1"/>
  <c r="AJ45" i="1"/>
  <c r="BK44" i="1"/>
  <c r="R43" i="1"/>
  <c r="AU42" i="1"/>
  <c r="Z42" i="1"/>
  <c r="BC41" i="1"/>
  <c r="BC40" i="1"/>
  <c r="BK35" i="1"/>
  <c r="R35" i="1"/>
  <c r="R30" i="1"/>
  <c r="AU29" i="1"/>
  <c r="Z29" i="1"/>
  <c r="BK27" i="1"/>
  <c r="R27" i="1"/>
  <c r="AU26" i="1"/>
  <c r="Z26" i="1"/>
  <c r="R24" i="1"/>
  <c r="AU23" i="1"/>
  <c r="BC22" i="1"/>
  <c r="BK21" i="1"/>
  <c r="AU20" i="1"/>
  <c r="BC19" i="1"/>
  <c r="AJ19" i="1"/>
  <c r="R18" i="1"/>
  <c r="AJ17" i="1"/>
  <c r="BC14" i="1"/>
  <c r="AU13" i="1"/>
  <c r="Z13" i="1"/>
  <c r="BC10" i="1"/>
  <c r="BC8" i="1"/>
  <c r="BC6" i="1"/>
  <c r="R5" i="1"/>
  <c r="F15" i="1"/>
  <c r="V146" i="1"/>
  <c r="AB86" i="1"/>
  <c r="T86" i="1"/>
  <c r="BM85" i="1"/>
  <c r="BE85" i="1"/>
  <c r="AW85" i="1"/>
  <c r="BE51" i="1"/>
  <c r="AW45" i="1"/>
  <c r="G22" i="1"/>
  <c r="BK4" i="1"/>
  <c r="BQ15" i="1"/>
  <c r="BI15" i="1"/>
  <c r="BA15" i="1"/>
  <c r="AS15" i="1"/>
  <c r="O90" i="1"/>
  <c r="AB57" i="1"/>
  <c r="AW53" i="1"/>
  <c r="BP15" i="1"/>
  <c r="AJ15" i="1"/>
  <c r="AB15" i="1"/>
  <c r="T15" i="1"/>
  <c r="O136" i="1"/>
  <c r="BM90" i="1"/>
  <c r="BE90" i="1"/>
  <c r="AW90" i="1"/>
  <c r="G53" i="1"/>
  <c r="T53" i="1" s="1"/>
  <c r="AW46" i="1"/>
  <c r="AW33" i="1"/>
  <c r="G9" i="1"/>
  <c r="BG4" i="1"/>
  <c r="BK3" i="1"/>
  <c r="BO15" i="1"/>
  <c r="BG15" i="1"/>
  <c r="AY15" i="1"/>
  <c r="AA15" i="1"/>
  <c r="S15" i="1"/>
  <c r="AD5" i="1"/>
  <c r="V4" i="1"/>
  <c r="AJ3" i="1"/>
  <c r="BN15" i="1"/>
  <c r="AH15" i="1"/>
  <c r="Z15" i="1"/>
  <c r="R15" i="1"/>
  <c r="J15" i="1"/>
  <c r="AB92" i="1"/>
  <c r="T92" i="1"/>
  <c r="AB62" i="1"/>
  <c r="G47" i="1"/>
  <c r="T47" i="1" s="1"/>
  <c r="AW27" i="1"/>
  <c r="T6" i="1"/>
  <c r="BC4" i="1"/>
  <c r="BE15" i="1"/>
  <c r="AW15" i="1"/>
  <c r="AG15" i="1"/>
  <c r="Y15" i="1"/>
  <c r="AW21" i="1"/>
  <c r="T21" i="1"/>
  <c r="O140" i="1"/>
  <c r="O85" i="1"/>
  <c r="BE74" i="1"/>
  <c r="BK6" i="1"/>
  <c r="BK5" i="1"/>
  <c r="AU5" i="1"/>
  <c r="AJ5" i="1"/>
  <c r="W15" i="1"/>
  <c r="O15" i="1"/>
  <c r="E15" i="1"/>
  <c r="BM5" i="1"/>
  <c r="BM31" i="1"/>
  <c r="BM42" i="1"/>
  <c r="BM49" i="1"/>
  <c r="BM52" i="1"/>
  <c r="BM78" i="1"/>
  <c r="BM4" i="1"/>
  <c r="BM9" i="1"/>
  <c r="BM12" i="1"/>
  <c r="BM24" i="1"/>
  <c r="BM35" i="1"/>
  <c r="BM40" i="1"/>
  <c r="BM45" i="1"/>
  <c r="BM6" i="1"/>
  <c r="BM10" i="1"/>
  <c r="BM23" i="1"/>
  <c r="BM30" i="1"/>
  <c r="BM34" i="1"/>
  <c r="BM39" i="1"/>
  <c r="BM41" i="1"/>
  <c r="BM3" i="1"/>
  <c r="BM8" i="1"/>
  <c r="BM22" i="1"/>
  <c r="BM28" i="1"/>
  <c r="BM29" i="1"/>
  <c r="BM11" i="1"/>
  <c r="BM16" i="1"/>
  <c r="BM19" i="1"/>
  <c r="BM20" i="1"/>
  <c r="BM37" i="1"/>
  <c r="BM47" i="1"/>
  <c r="BM50" i="1"/>
  <c r="BM53" i="1"/>
  <c r="BM81" i="1"/>
  <c r="BM18" i="1"/>
  <c r="BM26" i="1"/>
  <c r="BM32" i="1"/>
  <c r="BM44" i="1"/>
  <c r="BE4" i="1"/>
  <c r="BE14" i="1"/>
  <c r="BE18" i="1"/>
  <c r="BE13" i="1"/>
  <c r="BE25" i="1"/>
  <c r="BE43" i="1"/>
  <c r="BE49" i="1"/>
  <c r="BE52" i="1"/>
  <c r="BE78" i="1"/>
  <c r="BE80" i="1"/>
  <c r="BE5" i="1"/>
  <c r="BE31" i="1"/>
  <c r="BE35" i="1"/>
  <c r="BE36" i="1"/>
  <c r="BE40" i="1"/>
  <c r="BE42" i="1"/>
  <c r="BE12" i="1"/>
  <c r="BE23" i="1"/>
  <c r="BE24" i="1"/>
  <c r="BE30" i="1"/>
  <c r="BE41" i="1"/>
  <c r="BE6" i="1"/>
  <c r="BE8" i="1"/>
  <c r="BE22" i="1"/>
  <c r="BE38" i="1"/>
  <c r="BE47" i="1"/>
  <c r="BE48" i="1"/>
  <c r="BE54" i="1"/>
  <c r="BE79" i="1"/>
  <c r="BE3" i="1"/>
  <c r="BE20" i="1"/>
  <c r="BE21" i="1"/>
  <c r="BE27" i="1"/>
  <c r="BE33" i="1"/>
  <c r="BE46" i="1"/>
  <c r="BE50" i="1"/>
  <c r="BE53" i="1"/>
  <c r="AW3" i="1"/>
  <c r="AW16" i="1"/>
  <c r="AW19" i="1"/>
  <c r="AW26" i="1"/>
  <c r="AW32" i="1"/>
  <c r="AW37" i="1"/>
  <c r="AW44" i="1"/>
  <c r="AW11" i="1"/>
  <c r="AW14" i="1"/>
  <c r="AW18" i="1"/>
  <c r="AW13" i="1"/>
  <c r="AW25" i="1"/>
  <c r="AW43" i="1"/>
  <c r="AW49" i="1"/>
  <c r="AW52" i="1"/>
  <c r="AW78" i="1"/>
  <c r="AW31" i="1"/>
  <c r="AW35" i="1"/>
  <c r="AW36" i="1"/>
  <c r="AW40" i="1"/>
  <c r="AW12" i="1"/>
  <c r="AW28" i="1"/>
  <c r="AW29" i="1"/>
  <c r="AW34" i="1"/>
  <c r="AW39" i="1"/>
  <c r="AW47" i="1"/>
  <c r="AW51" i="1"/>
  <c r="AW10" i="1"/>
  <c r="AW22" i="1"/>
  <c r="AW38" i="1"/>
  <c r="AW48" i="1"/>
  <c r="AW54" i="1"/>
  <c r="AW79" i="1"/>
  <c r="AB4" i="1"/>
  <c r="AB24" i="1"/>
  <c r="AB35" i="1"/>
  <c r="AB36" i="1"/>
  <c r="AB40" i="1"/>
  <c r="AB42" i="1"/>
  <c r="AB49" i="1"/>
  <c r="AB3" i="1"/>
  <c r="AB5" i="1"/>
  <c r="AB6" i="1"/>
  <c r="AB23" i="1"/>
  <c r="AB30" i="1"/>
  <c r="AB31" i="1"/>
  <c r="AB41" i="1"/>
  <c r="AB47" i="1"/>
  <c r="AB52" i="1"/>
  <c r="AB78" i="1"/>
  <c r="AB80" i="1"/>
  <c r="AB22" i="1"/>
  <c r="AB28" i="1"/>
  <c r="AB29" i="1"/>
  <c r="AB39" i="1"/>
  <c r="AB51" i="1"/>
  <c r="AB12" i="1"/>
  <c r="AB17" i="1"/>
  <c r="AB20" i="1"/>
  <c r="AB21" i="1"/>
  <c r="AB34" i="1"/>
  <c r="AB38" i="1"/>
  <c r="AB16" i="1"/>
  <c r="AB26" i="1"/>
  <c r="AB37" i="1"/>
  <c r="AB44" i="1"/>
  <c r="AB50" i="1"/>
  <c r="AB53" i="1"/>
  <c r="AB79" i="1"/>
  <c r="AB81" i="1"/>
  <c r="AB8" i="1"/>
  <c r="AB9" i="1"/>
  <c r="AB14" i="1"/>
  <c r="AB18" i="1"/>
  <c r="AB32" i="1"/>
  <c r="AB46" i="1"/>
  <c r="T9" i="1"/>
  <c r="T11" i="1"/>
  <c r="T13" i="1"/>
  <c r="T25" i="1"/>
  <c r="T43" i="1"/>
  <c r="T24" i="1"/>
  <c r="T35" i="1"/>
  <c r="T36" i="1"/>
  <c r="T40" i="1"/>
  <c r="T41" i="1"/>
  <c r="T42" i="1"/>
  <c r="T8" i="1"/>
  <c r="T23" i="1"/>
  <c r="T30" i="1"/>
  <c r="T31" i="1"/>
  <c r="T49" i="1"/>
  <c r="T52" i="1"/>
  <c r="T78" i="1"/>
  <c r="T22" i="1"/>
  <c r="T28" i="1"/>
  <c r="T29" i="1"/>
  <c r="T39" i="1"/>
  <c r="T3" i="1"/>
  <c r="T5" i="1"/>
  <c r="T19" i="1"/>
  <c r="T27" i="1"/>
  <c r="T33" i="1"/>
  <c r="T48" i="1"/>
  <c r="T54" i="1"/>
  <c r="T10" i="1"/>
  <c r="T16" i="1"/>
  <c r="T26" i="1"/>
  <c r="T37" i="1"/>
  <c r="T44" i="1"/>
  <c r="T79" i="1"/>
  <c r="AB142" i="1"/>
  <c r="T142" i="1"/>
  <c r="BM141" i="1"/>
  <c r="BE141" i="1"/>
  <c r="AW141" i="1"/>
  <c r="BM131" i="1"/>
  <c r="BE131" i="1"/>
  <c r="AW131" i="1"/>
  <c r="BM120" i="1"/>
  <c r="BE120" i="1"/>
  <c r="AW120" i="1"/>
  <c r="BM116" i="1"/>
  <c r="BE116" i="1"/>
  <c r="AW116" i="1"/>
  <c r="AB108" i="1"/>
  <c r="T108" i="1"/>
  <c r="BM101" i="1"/>
  <c r="BE101" i="1"/>
  <c r="AW101" i="1"/>
  <c r="BM94" i="1"/>
  <c r="BE94" i="1"/>
  <c r="AW94" i="1"/>
  <c r="AB93" i="1"/>
  <c r="T93" i="1"/>
  <c r="AB89" i="1"/>
  <c r="T89" i="1"/>
  <c r="BM88" i="1"/>
  <c r="BE88" i="1"/>
  <c r="AW88" i="1"/>
  <c r="T76" i="1"/>
  <c r="T74" i="1"/>
  <c r="BM73" i="1"/>
  <c r="BE73" i="1"/>
  <c r="AW73" i="1"/>
  <c r="AW69" i="1"/>
  <c r="AW67" i="1"/>
  <c r="AW63" i="1"/>
  <c r="AW58" i="1"/>
  <c r="AW82" i="1"/>
  <c r="T82" i="1"/>
  <c r="AB54" i="1"/>
  <c r="BE45" i="1"/>
  <c r="AB33" i="1"/>
  <c r="BE32" i="1"/>
  <c r="BE11" i="1"/>
  <c r="BE9" i="1"/>
  <c r="AW8" i="1"/>
  <c r="AW5" i="1"/>
  <c r="AB123" i="1"/>
  <c r="T123" i="1"/>
  <c r="AB118" i="1"/>
  <c r="T118" i="1"/>
  <c r="AB114" i="1"/>
  <c r="T114" i="1"/>
  <c r="AB109" i="1"/>
  <c r="T109" i="1"/>
  <c r="BM107" i="1"/>
  <c r="BE107" i="1"/>
  <c r="AW107" i="1"/>
  <c r="AB104" i="1"/>
  <c r="T104" i="1"/>
  <c r="BM92" i="1"/>
  <c r="BE92" i="1"/>
  <c r="AW92" i="1"/>
  <c r="AW84" i="1"/>
  <c r="AB76" i="1"/>
  <c r="AB74" i="1"/>
  <c r="BE69" i="1"/>
  <c r="AW68" i="1"/>
  <c r="BE67" i="1"/>
  <c r="AW64" i="1"/>
  <c r="BE63" i="1"/>
  <c r="AW59" i="1"/>
  <c r="BE58" i="1"/>
  <c r="AW55" i="1"/>
  <c r="BE82" i="1"/>
  <c r="AB82" i="1"/>
  <c r="BM80" i="1"/>
  <c r="BM51" i="1"/>
  <c r="BM43" i="1"/>
  <c r="AW41" i="1"/>
  <c r="BE39" i="1"/>
  <c r="AB27" i="1"/>
  <c r="BE26" i="1"/>
  <c r="BE19" i="1"/>
  <c r="AB19" i="1"/>
  <c r="T12" i="1"/>
  <c r="BE10" i="1"/>
  <c r="AB7" i="1"/>
  <c r="BJ6" i="1"/>
  <c r="BJ10" i="1"/>
  <c r="BJ29" i="1"/>
  <c r="BJ30" i="1"/>
  <c r="BJ34" i="1"/>
  <c r="BJ39" i="1"/>
  <c r="BJ51" i="1"/>
  <c r="BJ3" i="1"/>
  <c r="BJ8" i="1"/>
  <c r="BJ22" i="1"/>
  <c r="BJ28" i="1"/>
  <c r="BJ38" i="1"/>
  <c r="BJ48" i="1"/>
  <c r="BJ54" i="1"/>
  <c r="BJ79" i="1"/>
  <c r="BJ20" i="1"/>
  <c r="BJ21" i="1"/>
  <c r="BJ27" i="1"/>
  <c r="BJ33" i="1"/>
  <c r="BJ46" i="1"/>
  <c r="BJ47" i="1"/>
  <c r="BJ50" i="1"/>
  <c r="BJ53" i="1"/>
  <c r="BJ11" i="1"/>
  <c r="BJ16" i="1"/>
  <c r="BJ19" i="1"/>
  <c r="BJ26" i="1"/>
  <c r="BJ32" i="1"/>
  <c r="BJ37" i="1"/>
  <c r="BJ7" i="1"/>
  <c r="BJ13" i="1"/>
  <c r="BJ25" i="1"/>
  <c r="BJ43" i="1"/>
  <c r="BJ49" i="1"/>
  <c r="BJ52" i="1"/>
  <c r="BJ78" i="1"/>
  <c r="BJ149" i="1" s="1"/>
  <c r="BJ80" i="1"/>
  <c r="BJ5" i="1"/>
  <c r="BJ31" i="1"/>
  <c r="BJ35" i="1"/>
  <c r="BJ36" i="1"/>
  <c r="BJ42" i="1"/>
  <c r="BB3" i="1"/>
  <c r="BB5" i="1"/>
  <c r="BB23" i="1"/>
  <c r="BB24" i="1"/>
  <c r="BB30" i="1"/>
  <c r="BB41" i="1"/>
  <c r="BB45" i="1"/>
  <c r="BB12" i="1"/>
  <c r="BB28" i="1"/>
  <c r="BB29" i="1"/>
  <c r="BB34" i="1"/>
  <c r="BB39" i="1"/>
  <c r="BB51" i="1"/>
  <c r="BB10" i="1"/>
  <c r="BB22" i="1"/>
  <c r="BB38" i="1"/>
  <c r="BB47" i="1"/>
  <c r="BB48" i="1"/>
  <c r="BB54" i="1"/>
  <c r="BB8" i="1"/>
  <c r="BB20" i="1"/>
  <c r="BB21" i="1"/>
  <c r="BB27" i="1"/>
  <c r="BB33" i="1"/>
  <c r="BB11" i="1"/>
  <c r="BB14" i="1"/>
  <c r="BB18" i="1"/>
  <c r="BB13" i="1"/>
  <c r="BB25" i="1"/>
  <c r="BB43" i="1"/>
  <c r="BB49" i="1"/>
  <c r="BB52" i="1"/>
  <c r="BB78" i="1"/>
  <c r="AT3" i="1"/>
  <c r="AT31" i="1"/>
  <c r="AT35" i="1"/>
  <c r="AT36" i="1"/>
  <c r="AT40" i="1"/>
  <c r="AT42" i="1"/>
  <c r="AT5" i="1"/>
  <c r="AT23" i="1"/>
  <c r="AT24" i="1"/>
  <c r="AT30" i="1"/>
  <c r="AT41" i="1"/>
  <c r="AT45" i="1"/>
  <c r="AT7" i="1"/>
  <c r="AT28" i="1"/>
  <c r="AT29" i="1"/>
  <c r="AT34" i="1"/>
  <c r="AT39" i="1"/>
  <c r="AT47" i="1"/>
  <c r="AT51" i="1"/>
  <c r="AT12" i="1"/>
  <c r="AT22" i="1"/>
  <c r="AT38" i="1"/>
  <c r="AT4" i="1"/>
  <c r="AT8" i="1"/>
  <c r="AT9" i="1"/>
  <c r="AT16" i="1"/>
  <c r="AT19" i="1"/>
  <c r="AT26" i="1"/>
  <c r="AT32" i="1"/>
  <c r="AT37" i="1"/>
  <c r="AT44" i="1"/>
  <c r="AT14" i="1"/>
  <c r="AT18" i="1"/>
  <c r="AI28" i="1"/>
  <c r="AI29" i="1"/>
  <c r="AI34" i="1"/>
  <c r="AI39" i="1"/>
  <c r="AI51" i="1"/>
  <c r="AI7" i="1"/>
  <c r="AI12" i="1"/>
  <c r="AI17" i="1"/>
  <c r="AI21" i="1"/>
  <c r="AI22" i="1"/>
  <c r="AI38" i="1"/>
  <c r="AI45" i="1"/>
  <c r="AI48" i="1"/>
  <c r="AI9" i="1"/>
  <c r="AI10" i="1"/>
  <c r="AI19" i="1"/>
  <c r="AI20" i="1"/>
  <c r="AI27" i="1"/>
  <c r="AI33" i="1"/>
  <c r="AI54" i="1"/>
  <c r="AI8" i="1"/>
  <c r="AI16" i="1"/>
  <c r="AI26" i="1"/>
  <c r="AI37" i="1"/>
  <c r="AI3" i="1"/>
  <c r="AI4" i="1"/>
  <c r="AI6" i="1"/>
  <c r="AI11" i="1"/>
  <c r="AI13" i="1"/>
  <c r="AI25" i="1"/>
  <c r="AI43" i="1"/>
  <c r="AI35" i="1"/>
  <c r="AI36" i="1"/>
  <c r="AI40" i="1"/>
  <c r="AI42" i="1"/>
  <c r="AI49" i="1"/>
  <c r="Y3" i="1"/>
  <c r="Y5" i="1"/>
  <c r="Y12" i="1"/>
  <c r="Y17" i="1"/>
  <c r="Y20" i="1"/>
  <c r="Y21" i="1"/>
  <c r="Y34" i="1"/>
  <c r="Y38" i="1"/>
  <c r="Y45" i="1"/>
  <c r="Y19" i="1"/>
  <c r="Y27" i="1"/>
  <c r="Y33" i="1"/>
  <c r="Y10" i="1"/>
  <c r="Y16" i="1"/>
  <c r="Y26" i="1"/>
  <c r="Y37" i="1"/>
  <c r="Y44" i="1"/>
  <c r="Y53" i="1"/>
  <c r="Y54" i="1"/>
  <c r="Y7" i="1"/>
  <c r="Y14" i="1"/>
  <c r="Y18" i="1"/>
  <c r="Y32" i="1"/>
  <c r="Y8" i="1"/>
  <c r="Y24" i="1"/>
  <c r="Y35" i="1"/>
  <c r="Y36" i="1"/>
  <c r="Y40" i="1"/>
  <c r="Y42" i="1"/>
  <c r="Y49" i="1"/>
  <c r="Y23" i="1"/>
  <c r="Y30" i="1"/>
  <c r="Y31" i="1"/>
  <c r="Y41" i="1"/>
  <c r="Y47" i="1"/>
  <c r="Y52" i="1"/>
  <c r="Y78" i="1"/>
  <c r="Y149" i="1" s="1"/>
  <c r="Q8" i="1"/>
  <c r="Q22" i="1"/>
  <c r="Q28" i="1"/>
  <c r="Q29" i="1"/>
  <c r="Q39" i="1"/>
  <c r="Q47" i="1"/>
  <c r="Q12" i="1"/>
  <c r="Q17" i="1"/>
  <c r="Q20" i="1"/>
  <c r="Q21" i="1"/>
  <c r="Q34" i="1"/>
  <c r="Q38" i="1"/>
  <c r="Q51" i="1"/>
  <c r="Q5" i="1"/>
  <c r="Q19" i="1"/>
  <c r="Q27" i="1"/>
  <c r="Q33" i="1"/>
  <c r="Q45" i="1"/>
  <c r="Q48" i="1"/>
  <c r="Q54" i="1"/>
  <c r="Q4" i="1"/>
  <c r="Q6" i="1"/>
  <c r="Q16" i="1"/>
  <c r="Q26" i="1"/>
  <c r="Q37" i="1"/>
  <c r="Q7" i="1"/>
  <c r="Q13" i="1"/>
  <c r="Q25" i="1"/>
  <c r="Q43" i="1"/>
  <c r="Q11" i="1"/>
  <c r="Q24" i="1"/>
  <c r="Q35" i="1"/>
  <c r="Q36" i="1"/>
  <c r="Q40" i="1"/>
  <c r="Q41" i="1"/>
  <c r="Q42" i="1"/>
  <c r="J127" i="1"/>
  <c r="AB143" i="1"/>
  <c r="T143" i="1"/>
  <c r="AB140" i="1"/>
  <c r="T140" i="1"/>
  <c r="BM139" i="1"/>
  <c r="BE139" i="1"/>
  <c r="AW139" i="1"/>
  <c r="O139" i="1"/>
  <c r="BM132" i="1"/>
  <c r="BE132" i="1"/>
  <c r="AW132" i="1"/>
  <c r="BM121" i="1"/>
  <c r="BE121" i="1"/>
  <c r="AW121" i="1"/>
  <c r="BM117" i="1"/>
  <c r="BE117" i="1"/>
  <c r="AW117" i="1"/>
  <c r="BM113" i="1"/>
  <c r="BE113" i="1"/>
  <c r="AW113" i="1"/>
  <c r="O113" i="1"/>
  <c r="AB111" i="1"/>
  <c r="T111" i="1"/>
  <c r="BM102" i="1"/>
  <c r="BE102" i="1"/>
  <c r="AW102" i="1"/>
  <c r="AB97" i="1"/>
  <c r="BM96" i="1"/>
  <c r="BE96" i="1"/>
  <c r="AW96" i="1"/>
  <c r="AB87" i="1"/>
  <c r="T87" i="1"/>
  <c r="BM86" i="1"/>
  <c r="BE86" i="1"/>
  <c r="AW86" i="1"/>
  <c r="O86" i="1"/>
  <c r="BE84" i="1"/>
  <c r="AW83" i="1"/>
  <c r="AW70" i="1"/>
  <c r="BM69" i="1"/>
  <c r="BE68" i="1"/>
  <c r="BM67" i="1"/>
  <c r="T67" i="1"/>
  <c r="BM66" i="1"/>
  <c r="BE66" i="1"/>
  <c r="AW66" i="1"/>
  <c r="AW65" i="1"/>
  <c r="BE64" i="1"/>
  <c r="BM63" i="1"/>
  <c r="T63" i="1"/>
  <c r="BM62" i="1"/>
  <c r="BE62" i="1"/>
  <c r="AW62" i="1"/>
  <c r="AW60" i="1"/>
  <c r="BE59" i="1"/>
  <c r="BM58" i="1"/>
  <c r="T58" i="1"/>
  <c r="BM57" i="1"/>
  <c r="BE57" i="1"/>
  <c r="AW57" i="1"/>
  <c r="AW56" i="1"/>
  <c r="BE55" i="1"/>
  <c r="BM82" i="1"/>
  <c r="BM79" i="1"/>
  <c r="T51" i="1"/>
  <c r="T50" i="1"/>
  <c r="BM38" i="1"/>
  <c r="T38" i="1"/>
  <c r="BM25" i="1"/>
  <c r="BM7" i="1"/>
  <c r="T4" i="1"/>
  <c r="AB129" i="1"/>
  <c r="T129" i="1"/>
  <c r="AB119" i="1"/>
  <c r="T119" i="1"/>
  <c r="AB115" i="1"/>
  <c r="T115" i="1"/>
  <c r="BM125" i="1"/>
  <c r="BE125" i="1"/>
  <c r="AW125" i="1"/>
  <c r="BM108" i="1"/>
  <c r="BE108" i="1"/>
  <c r="AW108" i="1"/>
  <c r="AB105" i="1"/>
  <c r="T105" i="1"/>
  <c r="AB100" i="1"/>
  <c r="T100" i="1"/>
  <c r="AB94" i="1"/>
  <c r="T94" i="1"/>
  <c r="BM93" i="1"/>
  <c r="BE93" i="1"/>
  <c r="AW93" i="1"/>
  <c r="AB90" i="1"/>
  <c r="T90" i="1"/>
  <c r="AW89" i="1"/>
  <c r="BM84" i="1"/>
  <c r="BE83" i="1"/>
  <c r="BE70" i="1"/>
  <c r="T70" i="1"/>
  <c r="AB69" i="1"/>
  <c r="T69" i="1"/>
  <c r="BM68" i="1"/>
  <c r="T68" i="1"/>
  <c r="AB67" i="1"/>
  <c r="BE65" i="1"/>
  <c r="BM64" i="1"/>
  <c r="T64" i="1"/>
  <c r="AB63" i="1"/>
  <c r="BE60" i="1"/>
  <c r="BM59" i="1"/>
  <c r="T59" i="1"/>
  <c r="AB58" i="1"/>
  <c r="BE56" i="1"/>
  <c r="BM55" i="1"/>
  <c r="T55" i="1"/>
  <c r="AW81" i="1"/>
  <c r="T81" i="1"/>
  <c r="AW50" i="1"/>
  <c r="BM46" i="1"/>
  <c r="T45" i="1"/>
  <c r="AW42" i="1"/>
  <c r="BE34" i="1"/>
  <c r="AW30" i="1"/>
  <c r="AW24" i="1"/>
  <c r="AW23" i="1"/>
  <c r="T18" i="1"/>
  <c r="BM17" i="1"/>
  <c r="BE17" i="1"/>
  <c r="AW17" i="1"/>
  <c r="T17" i="1"/>
  <c r="BM14" i="1"/>
  <c r="T14" i="1"/>
  <c r="BM13" i="1"/>
  <c r="AW4" i="1"/>
  <c r="AB147" i="1"/>
  <c r="AB138" i="1"/>
  <c r="T138" i="1"/>
  <c r="BM137" i="1"/>
  <c r="BE137" i="1"/>
  <c r="AW137" i="1"/>
  <c r="O137" i="1"/>
  <c r="AB135" i="1"/>
  <c r="T135" i="1"/>
  <c r="BM134" i="1"/>
  <c r="BE134" i="1"/>
  <c r="AW134" i="1"/>
  <c r="BM123" i="1"/>
  <c r="BE123" i="1"/>
  <c r="AW123" i="1"/>
  <c r="BM118" i="1"/>
  <c r="BE118" i="1"/>
  <c r="AW118" i="1"/>
  <c r="BM114" i="1"/>
  <c r="BE114" i="1"/>
  <c r="AW114" i="1"/>
  <c r="AB112" i="1"/>
  <c r="T112" i="1"/>
  <c r="AB106" i="1"/>
  <c r="T106" i="1"/>
  <c r="BM104" i="1"/>
  <c r="BE104" i="1"/>
  <c r="AW104" i="1"/>
  <c r="BM98" i="1"/>
  <c r="BE98" i="1"/>
  <c r="AW98" i="1"/>
  <c r="AB91" i="1"/>
  <c r="T91" i="1"/>
  <c r="BM89" i="1"/>
  <c r="AB85" i="1"/>
  <c r="T85" i="1"/>
  <c r="BM83" i="1"/>
  <c r="AB73" i="1"/>
  <c r="T73" i="1"/>
  <c r="BM70" i="1"/>
  <c r="AB70" i="1"/>
  <c r="AB68" i="1"/>
  <c r="BM65" i="1"/>
  <c r="T65" i="1"/>
  <c r="AB64" i="1"/>
  <c r="BM60" i="1"/>
  <c r="T60" i="1"/>
  <c r="AB59" i="1"/>
  <c r="BM56" i="1"/>
  <c r="T56" i="1"/>
  <c r="AB55" i="1"/>
  <c r="BE81" i="1"/>
  <c r="T80" i="1"/>
  <c r="BM48" i="1"/>
  <c r="AB43" i="1"/>
  <c r="BE37" i="1"/>
  <c r="BM33" i="1"/>
  <c r="T32" i="1"/>
  <c r="BE28" i="1"/>
  <c r="BE16" i="1"/>
  <c r="AB13" i="1"/>
  <c r="AB11" i="1"/>
  <c r="AB10" i="1"/>
  <c r="Y9" i="1"/>
  <c r="AW7" i="1"/>
  <c r="T7" i="1"/>
  <c r="AB131" i="1"/>
  <c r="T131" i="1"/>
  <c r="AB120" i="1"/>
  <c r="T120" i="1"/>
  <c r="AB116" i="1"/>
  <c r="T116" i="1"/>
  <c r="BM111" i="1"/>
  <c r="BE111" i="1"/>
  <c r="AW111" i="1"/>
  <c r="BE109" i="1"/>
  <c r="AW109" i="1"/>
  <c r="AB101" i="1"/>
  <c r="T101" i="1"/>
  <c r="AB88" i="1"/>
  <c r="T88" i="1"/>
  <c r="BM87" i="1"/>
  <c r="BE87" i="1"/>
  <c r="AW87" i="1"/>
  <c r="AB84" i="1"/>
  <c r="T84" i="1"/>
  <c r="AB83" i="1"/>
  <c r="T83" i="1"/>
  <c r="BM76" i="1"/>
  <c r="BE76" i="1"/>
  <c r="AW76" i="1"/>
  <c r="AW74" i="1"/>
  <c r="T66" i="1"/>
  <c r="AB65" i="1"/>
  <c r="T62" i="1"/>
  <c r="AB60" i="1"/>
  <c r="T57" i="1"/>
  <c r="AB56" i="1"/>
  <c r="AW80" i="1"/>
  <c r="BM54" i="1"/>
  <c r="T46" i="1"/>
  <c r="AB45" i="1"/>
  <c r="BM36" i="1"/>
  <c r="T34" i="1"/>
  <c r="BE29" i="1"/>
  <c r="BM27" i="1"/>
  <c r="AB25" i="1"/>
  <c r="BM21" i="1"/>
  <c r="AS13" i="1"/>
  <c r="BI12" i="1"/>
  <c r="AS11" i="1"/>
  <c r="P9" i="1"/>
  <c r="BQ8" i="1"/>
  <c r="AS6" i="1"/>
  <c r="X6" i="1"/>
  <c r="BI4" i="1"/>
  <c r="X4" i="1"/>
  <c r="G43" i="1"/>
  <c r="G41" i="1"/>
  <c r="G36" i="1"/>
  <c r="BK36" i="1" s="1"/>
  <c r="AS14" i="1"/>
  <c r="BA13" i="1"/>
  <c r="P11" i="1"/>
  <c r="BQ10" i="1"/>
  <c r="BI5" i="1"/>
  <c r="G37" i="1"/>
  <c r="BL37" i="1" s="1"/>
  <c r="G48" i="1"/>
  <c r="Y48" i="1" s="1"/>
  <c r="G19" i="1"/>
  <c r="BQ14" i="1"/>
  <c r="X14" i="1"/>
  <c r="AS12" i="1"/>
  <c r="BI11" i="1"/>
  <c r="BA8" i="1"/>
  <c r="X7" i="1"/>
  <c r="P6" i="1"/>
  <c r="BA4" i="1"/>
  <c r="P4" i="1"/>
  <c r="G54" i="1"/>
  <c r="AA54" i="1" s="1"/>
  <c r="BQ18" i="1"/>
  <c r="X16" i="1"/>
  <c r="BA10" i="1"/>
  <c r="AH10" i="1"/>
  <c r="BA9" i="1"/>
  <c r="P5" i="1"/>
  <c r="BQ16" i="1"/>
  <c r="AH12" i="1"/>
  <c r="BQ11" i="1"/>
  <c r="BI8" i="1"/>
  <c r="AH7" i="1"/>
  <c r="AS5" i="1"/>
  <c r="G44" i="1"/>
  <c r="G16" i="1"/>
  <c r="BD12" i="1"/>
  <c r="BL11" i="1"/>
  <c r="S11" i="1"/>
  <c r="AA9" i="1"/>
  <c r="AV6" i="1"/>
  <c r="AV4" i="1"/>
  <c r="AA4" i="1"/>
  <c r="AC71" i="1"/>
  <c r="J78" i="1"/>
  <c r="G21" i="1"/>
  <c r="G20" i="1"/>
  <c r="G17" i="1"/>
  <c r="S8" i="1"/>
  <c r="AV7" i="1"/>
  <c r="G7" i="1"/>
  <c r="BD5" i="1"/>
  <c r="G5" i="1"/>
  <c r="BD4" i="1"/>
  <c r="S3" i="1"/>
  <c r="G3" i="1"/>
  <c r="AV8" i="1"/>
  <c r="AA7" i="1"/>
  <c r="BD6" i="1"/>
  <c r="BL5" i="1"/>
  <c r="AV3" i="1"/>
  <c r="O141" i="1"/>
  <c r="O138" i="1"/>
  <c r="O135" i="1"/>
  <c r="G52" i="1"/>
  <c r="Q52" i="1" s="1"/>
  <c r="G29" i="1"/>
  <c r="AV10" i="1"/>
  <c r="BD8" i="1"/>
  <c r="BD7" i="1"/>
  <c r="AA5" i="1"/>
  <c r="G31" i="1"/>
  <c r="AO31" i="1" s="1"/>
  <c r="G24" i="1"/>
  <c r="BD10" i="1"/>
  <c r="BL8" i="1"/>
  <c r="AA8" i="1"/>
  <c r="S4" i="1"/>
  <c r="F4" i="1"/>
  <c r="AL4" i="1" s="1"/>
  <c r="AA3" i="1"/>
  <c r="AV11" i="1"/>
  <c r="S10" i="1"/>
  <c r="AV9" i="1"/>
  <c r="S6" i="1"/>
  <c r="E4" i="1"/>
  <c r="AK4" i="1" s="1"/>
  <c r="BD3" i="1"/>
  <c r="O84" i="1"/>
  <c r="G50" i="1"/>
  <c r="Y50" i="1" s="1"/>
  <c r="G32" i="1"/>
  <c r="AP32" i="1" s="1"/>
  <c r="G18" i="1"/>
  <c r="AL146" i="1"/>
  <c r="S126" i="1"/>
  <c r="S149" i="1" s="1"/>
  <c r="Q94" i="1"/>
  <c r="Q149" i="1" s="1"/>
  <c r="AL94" i="1"/>
  <c r="AM127" i="1"/>
  <c r="J81" i="1"/>
  <c r="AM81" i="1"/>
  <c r="AM125" i="1"/>
  <c r="J125" i="1"/>
  <c r="AB98" i="1"/>
  <c r="AL98" i="1"/>
  <c r="AG66" i="1"/>
  <c r="W65" i="1"/>
  <c r="O65" i="1"/>
  <c r="AG62" i="1"/>
  <c r="W60" i="1"/>
  <c r="O60" i="1"/>
  <c r="AG57" i="1"/>
  <c r="W56" i="1"/>
  <c r="O56" i="1"/>
  <c r="AG80" i="1"/>
  <c r="AG78" i="1"/>
  <c r="AG53" i="1"/>
  <c r="AG47" i="1"/>
  <c r="AR46" i="1"/>
  <c r="AR43" i="1"/>
  <c r="BP41" i="1"/>
  <c r="BH41" i="1"/>
  <c r="AZ41" i="1"/>
  <c r="AR41" i="1"/>
  <c r="O40" i="1"/>
  <c r="BH39" i="1"/>
  <c r="O38" i="1"/>
  <c r="BH37" i="1"/>
  <c r="BP32" i="1"/>
  <c r="BH32" i="1"/>
  <c r="AZ32" i="1"/>
  <c r="AR32" i="1"/>
  <c r="O30" i="1"/>
  <c r="O28" i="1"/>
  <c r="BH27" i="1"/>
  <c r="O26" i="1"/>
  <c r="BH25" i="1"/>
  <c r="AG21" i="1"/>
  <c r="AG19" i="1"/>
  <c r="AR18" i="1"/>
  <c r="AG17" i="1"/>
  <c r="AR16" i="1"/>
  <c r="BP14" i="1"/>
  <c r="BH14" i="1"/>
  <c r="AZ14" i="1"/>
  <c r="AR14" i="1"/>
  <c r="BP12" i="1"/>
  <c r="BP10" i="1"/>
  <c r="BH9" i="1"/>
  <c r="O8" i="1"/>
  <c r="BH3" i="1"/>
  <c r="T97" i="1"/>
  <c r="O88" i="1"/>
  <c r="W76" i="1"/>
  <c r="O76" i="1"/>
  <c r="AG70" i="1"/>
  <c r="AC70" i="1"/>
  <c r="AC149" i="1" s="1"/>
  <c r="BP68" i="1"/>
  <c r="BH68" i="1"/>
  <c r="AZ68" i="1"/>
  <c r="AR68" i="1"/>
  <c r="BP64" i="1"/>
  <c r="BH64" i="1"/>
  <c r="AZ64" i="1"/>
  <c r="AR64" i="1"/>
  <c r="BP59" i="1"/>
  <c r="BH59" i="1"/>
  <c r="AZ59" i="1"/>
  <c r="AR59" i="1"/>
  <c r="BP55" i="1"/>
  <c r="BH55" i="1"/>
  <c r="AZ55" i="1"/>
  <c r="AR55" i="1"/>
  <c r="AG82" i="1"/>
  <c r="J82" i="1"/>
  <c r="O53" i="1"/>
  <c r="AG51" i="1"/>
  <c r="G51" i="1"/>
  <c r="X51" i="1" s="1"/>
  <c r="AG49" i="1"/>
  <c r="G49" i="1"/>
  <c r="V49" i="1" s="1"/>
  <c r="AR48" i="1"/>
  <c r="O47" i="1"/>
  <c r="BH46" i="1"/>
  <c r="G46" i="1"/>
  <c r="Q46" i="1" s="1"/>
  <c r="AR45" i="1"/>
  <c r="W44" i="1"/>
  <c r="O44" i="1"/>
  <c r="BH43" i="1"/>
  <c r="BP39" i="1"/>
  <c r="BP37" i="1"/>
  <c r="AR36" i="1"/>
  <c r="AG35" i="1"/>
  <c r="G35" i="1"/>
  <c r="AR34" i="1"/>
  <c r="BP29" i="1"/>
  <c r="BH29" i="1"/>
  <c r="AZ29" i="1"/>
  <c r="AR29" i="1"/>
  <c r="BP27" i="1"/>
  <c r="BP25" i="1"/>
  <c r="O21" i="1"/>
  <c r="O19" i="1"/>
  <c r="BH18" i="1"/>
  <c r="O17" i="1"/>
  <c r="BH16" i="1"/>
  <c r="AG12" i="1"/>
  <c r="G12" i="1"/>
  <c r="AG10" i="1"/>
  <c r="G10" i="1"/>
  <c r="AG8" i="1"/>
  <c r="AR7" i="1"/>
  <c r="O7" i="1"/>
  <c r="G6" i="1"/>
  <c r="BH4" i="1"/>
  <c r="BM109" i="1"/>
  <c r="BP84" i="1"/>
  <c r="BH84" i="1"/>
  <c r="AZ84" i="1"/>
  <c r="AR84" i="1"/>
  <c r="AG83" i="1"/>
  <c r="O83" i="1"/>
  <c r="BP74" i="1"/>
  <c r="BH74" i="1"/>
  <c r="AZ74" i="1"/>
  <c r="AR74" i="1"/>
  <c r="W70" i="1"/>
  <c r="O70" i="1"/>
  <c r="AG67" i="1"/>
  <c r="W66" i="1"/>
  <c r="O66" i="1"/>
  <c r="AG63" i="1"/>
  <c r="W62" i="1"/>
  <c r="O62" i="1"/>
  <c r="AG58" i="1"/>
  <c r="W57" i="1"/>
  <c r="O57" i="1"/>
  <c r="W80" i="1"/>
  <c r="O80" i="1"/>
  <c r="BP79" i="1"/>
  <c r="BH79" i="1"/>
  <c r="AZ79" i="1"/>
  <c r="AR79" i="1"/>
  <c r="AM78" i="1"/>
  <c r="AM149" i="1" s="1"/>
  <c r="W78" i="1"/>
  <c r="O78" i="1"/>
  <c r="BP54" i="1"/>
  <c r="BH54" i="1"/>
  <c r="AZ54" i="1"/>
  <c r="AR54" i="1"/>
  <c r="W53" i="1"/>
  <c r="BP52" i="1"/>
  <c r="BH52" i="1"/>
  <c r="AZ52" i="1"/>
  <c r="AR52" i="1"/>
  <c r="W51" i="1"/>
  <c r="O51" i="1"/>
  <c r="O49" i="1"/>
  <c r="BH48" i="1"/>
  <c r="W47" i="1"/>
  <c r="BP46" i="1"/>
  <c r="AG46" i="1"/>
  <c r="O46" i="1"/>
  <c r="BH45" i="1"/>
  <c r="G45" i="1"/>
  <c r="S45" i="1" s="1"/>
  <c r="BP43" i="1"/>
  <c r="AG39" i="1"/>
  <c r="AG37" i="1"/>
  <c r="BH36" i="1"/>
  <c r="O35" i="1"/>
  <c r="BH34" i="1"/>
  <c r="AG32" i="1"/>
  <c r="AR31" i="1"/>
  <c r="AG27" i="1"/>
  <c r="G27" i="1"/>
  <c r="AG25" i="1"/>
  <c r="G25" i="1"/>
  <c r="AR24" i="1"/>
  <c r="AG23" i="1"/>
  <c r="AR22" i="1"/>
  <c r="BP20" i="1"/>
  <c r="BH20" i="1"/>
  <c r="AZ20" i="1"/>
  <c r="AR20" i="1"/>
  <c r="BP18" i="1"/>
  <c r="BP16" i="1"/>
  <c r="O12" i="1"/>
  <c r="O10" i="1"/>
  <c r="BP6" i="1"/>
  <c r="O4" i="1"/>
  <c r="BQ3" i="1"/>
  <c r="AG73" i="1"/>
  <c r="BP69" i="1"/>
  <c r="BH69" i="1"/>
  <c r="AZ69" i="1"/>
  <c r="AR69" i="1"/>
  <c r="BP65" i="1"/>
  <c r="BH65" i="1"/>
  <c r="AZ65" i="1"/>
  <c r="AR65" i="1"/>
  <c r="BP60" i="1"/>
  <c r="BH60" i="1"/>
  <c r="AZ60" i="1"/>
  <c r="AR60" i="1"/>
  <c r="BP56" i="1"/>
  <c r="BH56" i="1"/>
  <c r="AZ56" i="1"/>
  <c r="AR56" i="1"/>
  <c r="W82" i="1"/>
  <c r="O82" i="1"/>
  <c r="BP81" i="1"/>
  <c r="BH81" i="1"/>
  <c r="AZ81" i="1"/>
  <c r="AR81" i="1"/>
  <c r="BP50" i="1"/>
  <c r="BH50" i="1"/>
  <c r="AZ50" i="1"/>
  <c r="AR50" i="1"/>
  <c r="W49" i="1"/>
  <c r="BP48" i="1"/>
  <c r="BP45" i="1"/>
  <c r="AG45" i="1"/>
  <c r="O45" i="1"/>
  <c r="AG43" i="1"/>
  <c r="AR42" i="1"/>
  <c r="AG41" i="1"/>
  <c r="O39" i="1"/>
  <c r="O37" i="1"/>
  <c r="BP34" i="1"/>
  <c r="G34" i="1"/>
  <c r="AC34" i="1" s="1"/>
  <c r="AR33" i="1"/>
  <c r="O32" i="1"/>
  <c r="BH31" i="1"/>
  <c r="O27" i="1"/>
  <c r="O25" i="1"/>
  <c r="BH24" i="1"/>
  <c r="O23" i="1"/>
  <c r="BH22" i="1"/>
  <c r="AG18" i="1"/>
  <c r="AG16" i="1"/>
  <c r="AG14" i="1"/>
  <c r="G14" i="1"/>
  <c r="AR13" i="1"/>
  <c r="BP11" i="1"/>
  <c r="BH11" i="1"/>
  <c r="AZ11" i="1"/>
  <c r="AR11" i="1"/>
  <c r="BP9" i="1"/>
  <c r="O6" i="1"/>
  <c r="BP5" i="1"/>
  <c r="BH5" i="1"/>
  <c r="AZ5" i="1"/>
  <c r="AR5" i="1"/>
  <c r="BP4" i="1"/>
  <c r="BP3" i="1"/>
  <c r="AG68" i="1"/>
  <c r="W67" i="1"/>
  <c r="O67" i="1"/>
  <c r="AG64" i="1"/>
  <c r="W63" i="1"/>
  <c r="O63" i="1"/>
  <c r="AG59" i="1"/>
  <c r="W58" i="1"/>
  <c r="O58" i="1"/>
  <c r="AG55" i="1"/>
  <c r="AG79" i="1"/>
  <c r="AG54" i="1"/>
  <c r="AG52" i="1"/>
  <c r="AG48" i="1"/>
  <c r="O48" i="1"/>
  <c r="BP44" i="1"/>
  <c r="BH44" i="1"/>
  <c r="AZ44" i="1"/>
  <c r="AR44" i="1"/>
  <c r="O43" i="1"/>
  <c r="BH42" i="1"/>
  <c r="AR40" i="1"/>
  <c r="BP38" i="1"/>
  <c r="BH38" i="1"/>
  <c r="AZ38" i="1"/>
  <c r="AR38" i="1"/>
  <c r="BP36" i="1"/>
  <c r="AG36" i="1"/>
  <c r="AG34" i="1"/>
  <c r="O34" i="1"/>
  <c r="BH33" i="1"/>
  <c r="BP31" i="1"/>
  <c r="AG31" i="1"/>
  <c r="AR30" i="1"/>
  <c r="AG29" i="1"/>
  <c r="AR28" i="1"/>
  <c r="BP26" i="1"/>
  <c r="BH26" i="1"/>
  <c r="AZ26" i="1"/>
  <c r="AR26" i="1"/>
  <c r="BP24" i="1"/>
  <c r="BP22" i="1"/>
  <c r="O18" i="1"/>
  <c r="O16" i="1"/>
  <c r="O14" i="1"/>
  <c r="BH13" i="1"/>
  <c r="AR6" i="1"/>
  <c r="O5" i="1"/>
  <c r="O3" i="1"/>
  <c r="O87" i="1"/>
  <c r="BP70" i="1"/>
  <c r="BH70" i="1"/>
  <c r="AZ70" i="1"/>
  <c r="AR70" i="1"/>
  <c r="AG69" i="1"/>
  <c r="W68" i="1"/>
  <c r="O68" i="1"/>
  <c r="AG65" i="1"/>
  <c r="W64" i="1"/>
  <c r="O64" i="1"/>
  <c r="AG60" i="1"/>
  <c r="W59" i="1"/>
  <c r="O59" i="1"/>
  <c r="AG56" i="1"/>
  <c r="W55" i="1"/>
  <c r="O55" i="1"/>
  <c r="W79" i="1"/>
  <c r="O79" i="1"/>
  <c r="BP78" i="1"/>
  <c r="BH78" i="1"/>
  <c r="AZ78" i="1"/>
  <c r="AR78" i="1"/>
  <c r="BP53" i="1"/>
  <c r="BH53" i="1"/>
  <c r="AZ53" i="1"/>
  <c r="AR53" i="1"/>
  <c r="W52" i="1"/>
  <c r="BP51" i="1"/>
  <c r="BH51" i="1"/>
  <c r="AZ51" i="1"/>
  <c r="AR51" i="1"/>
  <c r="W50" i="1"/>
  <c r="O50" i="1"/>
  <c r="AK46" i="1"/>
  <c r="AG42" i="1"/>
  <c r="G42" i="1"/>
  <c r="BP40" i="1"/>
  <c r="BP35" i="1"/>
  <c r="BH35" i="1"/>
  <c r="AZ35" i="1"/>
  <c r="AR35" i="1"/>
  <c r="AG33" i="1"/>
  <c r="G33" i="1"/>
  <c r="BP30" i="1"/>
  <c r="BP28" i="1"/>
  <c r="O24" i="1"/>
  <c r="O22" i="1"/>
  <c r="BH21" i="1"/>
  <c r="O20" i="1"/>
  <c r="BH19" i="1"/>
  <c r="AG13" i="1"/>
  <c r="G13" i="1"/>
  <c r="AR12" i="1"/>
  <c r="AG11" i="1"/>
  <c r="G11" i="1"/>
  <c r="AR10" i="1"/>
  <c r="O9" i="1"/>
  <c r="G8" i="1"/>
  <c r="AG6" i="1"/>
  <c r="BP83" i="1"/>
  <c r="BH83" i="1"/>
  <c r="AZ83" i="1"/>
  <c r="AR83" i="1"/>
  <c r="AG76" i="1"/>
  <c r="W74" i="1"/>
  <c r="O74" i="1"/>
  <c r="BP67" i="1"/>
  <c r="BH67" i="1"/>
  <c r="AZ67" i="1"/>
  <c r="AR67" i="1"/>
  <c r="BP63" i="1"/>
  <c r="BH63" i="1"/>
  <c r="AZ63" i="1"/>
  <c r="AR63" i="1"/>
  <c r="BP58" i="1"/>
  <c r="BH58" i="1"/>
  <c r="AZ58" i="1"/>
  <c r="AR58" i="1"/>
  <c r="BP82" i="1"/>
  <c r="BH82" i="1"/>
  <c r="AZ82" i="1"/>
  <c r="AR82" i="1"/>
  <c r="W81" i="1"/>
  <c r="O81" i="1"/>
  <c r="BP80" i="1"/>
  <c r="BH80" i="1"/>
  <c r="AZ80" i="1"/>
  <c r="AR80" i="1"/>
  <c r="BP49" i="1"/>
  <c r="BH49" i="1"/>
  <c r="AZ49" i="1"/>
  <c r="AR49" i="1"/>
  <c r="AG44" i="1"/>
  <c r="O42" i="1"/>
  <c r="AG40" i="1"/>
  <c r="G40" i="1"/>
  <c r="AR39" i="1"/>
  <c r="AG38" i="1"/>
  <c r="G38" i="1"/>
  <c r="AR37" i="1"/>
  <c r="O33" i="1"/>
  <c r="AG30" i="1"/>
  <c r="G30" i="1"/>
  <c r="AG28" i="1"/>
  <c r="G28" i="1"/>
  <c r="AR27" i="1"/>
  <c r="AG26" i="1"/>
  <c r="G26" i="1"/>
  <c r="AR25" i="1"/>
  <c r="BP23" i="1"/>
  <c r="BH23" i="1"/>
  <c r="AZ23" i="1"/>
  <c r="AR23" i="1"/>
  <c r="BP21" i="1"/>
  <c r="BP19" i="1"/>
  <c r="O13" i="1"/>
  <c r="BH12" i="1"/>
  <c r="BH10" i="1"/>
  <c r="AG9" i="1"/>
  <c r="BP8" i="1"/>
  <c r="BH8" i="1"/>
  <c r="AZ8" i="1"/>
  <c r="AG3" i="1"/>
  <c r="AK54" i="1"/>
  <c r="AK45" i="1"/>
  <c r="BI9" i="1"/>
  <c r="AW9" i="1"/>
  <c r="BQ7" i="1"/>
  <c r="BE7" i="1"/>
  <c r="AS7" i="1"/>
  <c r="AG7" i="1"/>
  <c r="BI6" i="1"/>
  <c r="AW6" i="1"/>
  <c r="Y6" i="1"/>
  <c r="AM82" i="1"/>
  <c r="AM79" i="1"/>
  <c r="W48" i="1"/>
  <c r="W45" i="1"/>
  <c r="W42" i="1"/>
  <c r="W39" i="1"/>
  <c r="W36" i="1"/>
  <c r="W33" i="1"/>
  <c r="W30" i="1"/>
  <c r="W27" i="1"/>
  <c r="W24" i="1"/>
  <c r="W21" i="1"/>
  <c r="W18" i="1"/>
  <c r="W12" i="1"/>
  <c r="W9" i="1"/>
  <c r="W6" i="1"/>
  <c r="W3" i="1"/>
  <c r="AH9" i="1"/>
  <c r="Z8" i="1"/>
  <c r="BN7" i="1"/>
  <c r="BB7" i="1"/>
  <c r="AD7" i="1"/>
  <c r="R7" i="1"/>
  <c r="AH6" i="1"/>
  <c r="V6" i="1"/>
  <c r="J6" i="1"/>
  <c r="Z5" i="1"/>
  <c r="BN4" i="1"/>
  <c r="BB4" i="1"/>
  <c r="AD4" i="1"/>
  <c r="R4" i="1"/>
  <c r="AH3" i="1"/>
  <c r="V3" i="1"/>
  <c r="J3" i="1"/>
  <c r="J80" i="1"/>
  <c r="AK53" i="1"/>
  <c r="AK50" i="1"/>
  <c r="AK147" i="1"/>
  <c r="AK149" i="1" s="1"/>
  <c r="AL97" i="1"/>
  <c r="BL46" i="1"/>
  <c r="AZ46" i="1"/>
  <c r="BL43" i="1"/>
  <c r="AZ43" i="1"/>
  <c r="BL40" i="1"/>
  <c r="AZ40" i="1"/>
  <c r="AZ37" i="1"/>
  <c r="BL34" i="1"/>
  <c r="AZ34" i="1"/>
  <c r="BL31" i="1"/>
  <c r="AZ31" i="1"/>
  <c r="BL28" i="1"/>
  <c r="AZ28" i="1"/>
  <c r="BL25" i="1"/>
  <c r="AZ25" i="1"/>
  <c r="BL22" i="1"/>
  <c r="AZ22" i="1"/>
  <c r="BL19" i="1"/>
  <c r="AZ19" i="1"/>
  <c r="BL16" i="1"/>
  <c r="AZ16" i="1"/>
  <c r="BL13" i="1"/>
  <c r="AZ13" i="1"/>
  <c r="BL10" i="1"/>
  <c r="AZ10" i="1"/>
  <c r="BL7" i="1"/>
  <c r="AZ7" i="1"/>
  <c r="BL4" i="1"/>
  <c r="AZ4" i="1"/>
  <c r="C89" i="1"/>
  <c r="W38" i="1"/>
  <c r="W35" i="1"/>
  <c r="W32" i="1"/>
  <c r="W29" i="1"/>
  <c r="W26" i="1"/>
  <c r="W23" i="1"/>
  <c r="W20" i="1"/>
  <c r="W17" i="1"/>
  <c r="W14" i="1"/>
  <c r="W11" i="1"/>
  <c r="W8" i="1"/>
  <c r="W5" i="1"/>
  <c r="BN9" i="1"/>
  <c r="BB9" i="1"/>
  <c r="AD9" i="1"/>
  <c r="R9" i="1"/>
  <c r="AH8" i="1"/>
  <c r="V8" i="1"/>
  <c r="J8" i="1"/>
  <c r="Z7" i="1"/>
  <c r="BN6" i="1"/>
  <c r="BB6" i="1"/>
  <c r="AD6" i="1"/>
  <c r="R6" i="1"/>
  <c r="BL48" i="1"/>
  <c r="AZ48" i="1"/>
  <c r="BL45" i="1"/>
  <c r="AZ45" i="1"/>
  <c r="BL42" i="1"/>
  <c r="AZ42" i="1"/>
  <c r="BL39" i="1"/>
  <c r="AZ39" i="1"/>
  <c r="BL36" i="1"/>
  <c r="AZ36" i="1"/>
  <c r="BL33" i="1"/>
  <c r="AZ33" i="1"/>
  <c r="BL30" i="1"/>
  <c r="AZ30" i="1"/>
  <c r="BL27" i="1"/>
  <c r="AZ27" i="1"/>
  <c r="BL24" i="1"/>
  <c r="AZ24" i="1"/>
  <c r="BL21" i="1"/>
  <c r="AZ21" i="1"/>
  <c r="BL18" i="1"/>
  <c r="AZ18" i="1"/>
  <c r="BL12" i="1"/>
  <c r="AZ12" i="1"/>
  <c r="BL9" i="1"/>
  <c r="AZ9" i="1"/>
  <c r="BL6" i="1"/>
  <c r="AZ6" i="1"/>
  <c r="W46" i="1"/>
  <c r="W43" i="1"/>
  <c r="W40" i="1"/>
  <c r="W37" i="1"/>
  <c r="W34" i="1"/>
  <c r="W31" i="1"/>
  <c r="W28" i="1"/>
  <c r="W25" i="1"/>
  <c r="W22" i="1"/>
  <c r="W19" i="1"/>
  <c r="W16" i="1"/>
  <c r="W13" i="1"/>
  <c r="W10" i="1"/>
  <c r="W7" i="1"/>
  <c r="W149" i="1" l="1"/>
  <c r="AR149" i="1"/>
  <c r="BQ149" i="1"/>
  <c r="BI149" i="1"/>
  <c r="AZ149" i="1"/>
  <c r="AS149" i="1"/>
  <c r="AW149" i="1"/>
  <c r="BP149" i="1"/>
  <c r="T149" i="1"/>
  <c r="BM149" i="1"/>
  <c r="AB149" i="1"/>
  <c r="P149" i="1"/>
  <c r="X149" i="1"/>
  <c r="G15" i="1"/>
  <c r="BR127" i="1"/>
  <c r="BR119" i="1"/>
  <c r="BR144" i="1"/>
  <c r="BR121" i="1"/>
  <c r="BR140" i="1"/>
  <c r="BR71" i="1"/>
  <c r="BR142" i="1"/>
  <c r="BR147" i="1"/>
  <c r="BR126" i="1"/>
  <c r="BR146" i="1"/>
  <c r="BR116" i="1"/>
  <c r="BR134" i="1"/>
  <c r="BR129" i="1"/>
  <c r="BR96" i="1"/>
  <c r="BR107" i="1"/>
  <c r="BR88" i="1"/>
  <c r="BR141" i="1"/>
  <c r="BR136" i="1"/>
  <c r="BR138" i="1"/>
  <c r="BR91" i="1"/>
  <c r="BR94" i="1"/>
  <c r="BR123" i="1"/>
  <c r="BR137" i="1"/>
  <c r="BR105" i="1"/>
  <c r="BR117" i="1"/>
  <c r="BR139" i="1"/>
  <c r="BR104" i="1"/>
  <c r="BR114" i="1"/>
  <c r="BR93" i="1"/>
  <c r="BR108" i="1"/>
  <c r="BR131" i="1"/>
  <c r="BR92" i="1"/>
  <c r="BR90" i="1"/>
  <c r="BR62" i="1"/>
  <c r="BR38" i="1"/>
  <c r="G4" i="1"/>
  <c r="U4" i="1" s="1"/>
  <c r="BR111" i="1"/>
  <c r="BR115" i="1"/>
  <c r="BR17" i="1"/>
  <c r="BR87" i="1"/>
  <c r="BR85" i="1"/>
  <c r="BR73" i="1"/>
  <c r="BR120" i="1"/>
  <c r="BR32" i="1"/>
  <c r="BR112" i="1"/>
  <c r="BR23" i="1"/>
  <c r="BR52" i="1"/>
  <c r="BR47" i="1"/>
  <c r="BR101" i="1"/>
  <c r="BR106" i="1"/>
  <c r="BR15" i="1"/>
  <c r="BR125" i="1"/>
  <c r="BR118" i="1"/>
  <c r="BR135" i="1"/>
  <c r="BR100" i="1"/>
  <c r="BR86" i="1"/>
  <c r="BR102" i="1"/>
  <c r="BR113" i="1"/>
  <c r="BR132" i="1"/>
  <c r="BR143" i="1"/>
  <c r="BR18" i="1"/>
  <c r="BR57" i="1"/>
  <c r="BR65" i="1"/>
  <c r="BR5" i="1"/>
  <c r="BR51" i="1"/>
  <c r="BR55" i="1"/>
  <c r="BR68" i="1"/>
  <c r="BR41" i="1"/>
  <c r="BR31" i="1"/>
  <c r="BR69" i="1"/>
  <c r="BR10" i="1"/>
  <c r="BR14" i="1"/>
  <c r="BR44" i="1"/>
  <c r="BR66" i="1"/>
  <c r="BR60" i="1"/>
  <c r="BR54" i="1"/>
  <c r="BR74" i="1"/>
  <c r="BR70" i="1"/>
  <c r="BR84" i="1"/>
  <c r="BR34" i="1"/>
  <c r="BR53" i="1"/>
  <c r="BR58" i="1"/>
  <c r="BR11" i="1"/>
  <c r="BR16" i="1"/>
  <c r="BR50" i="1"/>
  <c r="BR64" i="1"/>
  <c r="BR13" i="1"/>
  <c r="BR98" i="1"/>
  <c r="BR19" i="1"/>
  <c r="BR43" i="1"/>
  <c r="BR36" i="1"/>
  <c r="BR49" i="1"/>
  <c r="BR83" i="1"/>
  <c r="BR24" i="1"/>
  <c r="BR78" i="1"/>
  <c r="BR76" i="1"/>
  <c r="BR28" i="1"/>
  <c r="BR80" i="1"/>
  <c r="BR45" i="1"/>
  <c r="BR67" i="1"/>
  <c r="BR22" i="1"/>
  <c r="BR46" i="1"/>
  <c r="BR20" i="1"/>
  <c r="BR39" i="1"/>
  <c r="BR109" i="1"/>
  <c r="BR42" i="1"/>
  <c r="BR59" i="1"/>
  <c r="BR63" i="1"/>
  <c r="BR26" i="1"/>
  <c r="BR56" i="1"/>
  <c r="BR21" i="1"/>
  <c r="BR29" i="1"/>
  <c r="BR9" i="1"/>
  <c r="BR27" i="1"/>
  <c r="BR37" i="1"/>
  <c r="BR12" i="1"/>
  <c r="BR48" i="1"/>
  <c r="BR35" i="1"/>
  <c r="BR30" i="1"/>
  <c r="BR82" i="1"/>
  <c r="BR25" i="1"/>
  <c r="BR7" i="1"/>
  <c r="BR40" i="1"/>
  <c r="BR33" i="1"/>
  <c r="BR81" i="1"/>
  <c r="BR6" i="1"/>
  <c r="BR97" i="1"/>
  <c r="BR8" i="1"/>
  <c r="BR79" i="1"/>
  <c r="O89" i="1"/>
  <c r="O149" i="1" s="1"/>
  <c r="BE89" i="1"/>
  <c r="BR3" i="1"/>
  <c r="BR149" i="1" l="1"/>
  <c r="G149" i="1"/>
  <c r="BR4" i="1"/>
  <c r="BR89" i="1"/>
</calcChain>
</file>

<file path=xl/sharedStrings.xml><?xml version="1.0" encoding="utf-8"?>
<sst xmlns="http://schemas.openxmlformats.org/spreadsheetml/2006/main" count="474" uniqueCount="162">
  <si>
    <t>OPÉRATIONS DE L'EXERCICE</t>
  </si>
  <si>
    <t>Avances avec Guillaume Charron</t>
  </si>
  <si>
    <t>Fournitures de bureau</t>
  </si>
  <si>
    <t>Payée</t>
  </si>
  <si>
    <t>Compte de dépense Guillaume</t>
  </si>
  <si>
    <t>Frais de communications</t>
  </si>
  <si>
    <t>Revenus de consultation</t>
  </si>
  <si>
    <t>Comptes clients</t>
  </si>
  <si>
    <t>Perçue</t>
  </si>
  <si>
    <t>Facturation - Aménagement extérieur Québec Synt</t>
  </si>
  <si>
    <t>Frais financiers</t>
  </si>
  <si>
    <t>Carte de crédit</t>
  </si>
  <si>
    <t>Non taxable</t>
  </si>
  <si>
    <t>remise annuelle carte de crédit affaires</t>
  </si>
  <si>
    <t>Frais de Formations</t>
  </si>
  <si>
    <t>CPA Canda - Guide Éthique</t>
  </si>
  <si>
    <t>Encaisse</t>
  </si>
  <si>
    <t>Avances avec 9249-3626 Québec inc.</t>
  </si>
  <si>
    <t>virement à 9249-3626</t>
  </si>
  <si>
    <t>encaissement - CAR#24459 - Captain vap</t>
  </si>
  <si>
    <t>Assurances à payer</t>
  </si>
  <si>
    <t>Salaires</t>
  </si>
  <si>
    <t>assurances collectives - nouveau compte de GL</t>
  </si>
  <si>
    <t>DAS à payer</t>
  </si>
  <si>
    <t>charges sociales</t>
  </si>
  <si>
    <t>Paie de Gabriel</t>
  </si>
  <si>
    <t>Paie de Annie</t>
  </si>
  <si>
    <t>Paie de Michel</t>
  </si>
  <si>
    <t>Paie de Guillaume</t>
  </si>
  <si>
    <t>Paie de Vladimir</t>
  </si>
  <si>
    <t>Paie de Marie-France</t>
  </si>
  <si>
    <t>encaissement - CAR#24395 - Pretech</t>
  </si>
  <si>
    <t>encaissement - CAR#24474 - Sauvageau Hanley</t>
  </si>
  <si>
    <t>encaissement - CAR#24439 - Pompage</t>
  </si>
  <si>
    <t>encaissement - CAR#24444 - Les entreprises VNJ</t>
  </si>
  <si>
    <t>encaissement - CAR#24386 - Restaurant Chez Fabien</t>
  </si>
  <si>
    <t>encaissement - CAR#24450 - 9098-2885</t>
  </si>
  <si>
    <t>encaissement - CAR#24451 - 9112</t>
  </si>
  <si>
    <t>encaissement - CAR#24372 - Lalonde &amp; Brient</t>
  </si>
  <si>
    <t>encaissement - CAR#24477 - Morin Elliott</t>
  </si>
  <si>
    <t>encaissement - CAR#24412 - Chaussures Villeneuve</t>
  </si>
  <si>
    <t>encaissement - CAR#24411 - Chaussures Villeneuve</t>
  </si>
  <si>
    <t>encaissement - CAR#24468 - Louis Parker</t>
  </si>
  <si>
    <t>encaissement - CAR#24462 - Lostocch</t>
  </si>
  <si>
    <t>Assurances collectives</t>
  </si>
  <si>
    <t>encaissement - CAR#24371 - Grvael</t>
  </si>
  <si>
    <t>encaissement - CAR#24420 - Ventilabec</t>
  </si>
  <si>
    <t>Produit perçu d'avance</t>
  </si>
  <si>
    <t>encaissement - CAR#24408 - Devolution - attention excédent le 804,83$ en perçu d'avance</t>
  </si>
  <si>
    <t>encaissement - CAR#24478 - Portail Plus</t>
  </si>
  <si>
    <t>encaissement - CAR#24473 - Letendre auto</t>
  </si>
  <si>
    <t>encaissement - CAR#24463 - Cloutier et Gagnon</t>
  </si>
  <si>
    <t>encaissement - CAR#24413 - isolation val-mers</t>
  </si>
  <si>
    <t>encaissement - CAR#24475 - Mini-Excavation</t>
  </si>
  <si>
    <t>encaissement - CAR#24419 - Multi-Plis</t>
  </si>
  <si>
    <t>Kina Communication-  carte d'affaire #6322</t>
  </si>
  <si>
    <t>Frais informatiques &amp; Site web</t>
  </si>
  <si>
    <t>LogiBM facture#16834 - Support informatique</t>
  </si>
  <si>
    <t>encaissement - CAR#24425 - Yves cousineau</t>
  </si>
  <si>
    <t>Frais de déplacement</t>
  </si>
  <si>
    <t>Location F-150 Ford</t>
  </si>
  <si>
    <t>encaissement - CAR#24476 - Consultation Soqua</t>
  </si>
  <si>
    <t>encaissement - CAR#24447 - Les éditions Raynald</t>
  </si>
  <si>
    <t>encaissement - CAR#24400 - Multicoupe</t>
  </si>
  <si>
    <t>encaissement - CAR#24410 - La Cie Repentigny électrique</t>
  </si>
  <si>
    <t>encaissement - CAR#24375 - Paré assurances</t>
  </si>
  <si>
    <t>encaissement - CAR#24464 Entreprises Électriques Roberge et Lambert Inc.</t>
  </si>
  <si>
    <t>frais financiers</t>
  </si>
  <si>
    <t>encaissement - CAR#24391 - Destination Hockey</t>
  </si>
  <si>
    <t>encaissement - CAR#24384 - Clinique d'optométrie l'assomption</t>
  </si>
  <si>
    <t>encaissement - CAR#24460 - Ultragen</t>
  </si>
  <si>
    <t>encaissemnt - CAR#24456 - Marc-André Desnoyers</t>
  </si>
  <si>
    <t>encaissement - CAR#24454 - Éric Gingras</t>
  </si>
  <si>
    <t>encaissement - CAR#24436 - 9061-3688</t>
  </si>
  <si>
    <t>encaissement - CAR#24378 Messier &amp; Associés</t>
  </si>
  <si>
    <t>encaissement - CAR#24385 - Librairie Lulu</t>
  </si>
  <si>
    <t>encaissement - CAR#24422 - Lanthier Papineau</t>
  </si>
  <si>
    <t>encaissement - CAR#24465 Nathalie Lacharité</t>
  </si>
  <si>
    <t>encaissement - CAR#24472 - Investissements Rodu</t>
  </si>
  <si>
    <t>encaissement - CAR#24398 Golf de la presqu'ile</t>
  </si>
  <si>
    <t>encaissement - CAR#24427 - Mr Muffler</t>
  </si>
  <si>
    <t>encaissement - CAR #24470 -Emmanuel Labat</t>
  </si>
  <si>
    <t>Facturation - Kobloth</t>
  </si>
  <si>
    <t>Facturation - Pierre Datsous</t>
  </si>
  <si>
    <t>Facturation - Morin Elliot</t>
  </si>
  <si>
    <t>Facturation - Consultation Soqua</t>
  </si>
  <si>
    <t>Facturation - Mini-Excavation</t>
  </si>
  <si>
    <t>Frais de poste</t>
  </si>
  <si>
    <t>frais de poste - poste canada</t>
  </si>
  <si>
    <t>Groupe Mercure - implantation CRM</t>
  </si>
  <si>
    <t>petro-canada - essence</t>
  </si>
  <si>
    <t>Frais de publicité</t>
  </si>
  <si>
    <t>Make a wish - don</t>
  </si>
  <si>
    <t>Frais de représentation</t>
  </si>
  <si>
    <t>Usine à déjeuner</t>
  </si>
  <si>
    <t>Glomero - téléphonie</t>
  </si>
  <si>
    <t>Café Costco</t>
  </si>
  <si>
    <t>Fireflies - application</t>
  </si>
  <si>
    <t>essence esso</t>
  </si>
  <si>
    <t>Congrès APFF</t>
  </si>
  <si>
    <t>encaissement CAR24384 - client#1421 - cliinique opto lachenaie</t>
  </si>
  <si>
    <t>encaissement CAR24458 - CLIENT#541 Pierre Lavallée</t>
  </si>
  <si>
    <t>encaissement CAR24405 - cleitn#16605 Laforest</t>
  </si>
  <si>
    <t>encaissement CAR24430 - CLIENT#171 résidence richelieu</t>
  </si>
  <si>
    <t>paiement carte de crédit</t>
  </si>
  <si>
    <t>encaissement CAR24421 - client#1669 Ventilabec</t>
  </si>
  <si>
    <t>encaissement CAR24354 - Sphère DI</t>
  </si>
  <si>
    <t>Acomptes - Impôt Québec</t>
  </si>
  <si>
    <t>paiement acomptes impôts Québec</t>
  </si>
  <si>
    <t>Acomptes - Impôt Fédéral</t>
  </si>
  <si>
    <t>paiement acomptes impôts fédéral</t>
  </si>
  <si>
    <t>avance de 9249-3626 Québec Inc</t>
  </si>
  <si>
    <t>frais bancaires</t>
  </si>
  <si>
    <t>encaissement CAR24467 - client#193luc</t>
  </si>
  <si>
    <t>Acomptes provisionnels TVQ</t>
  </si>
  <si>
    <t>remise de tvq au gouvernement- 1 paiement ensemble tps/tvq</t>
  </si>
  <si>
    <t>Acomptes provisionnels TPS</t>
  </si>
  <si>
    <t>remise de tps au gouvernement - 1 paiement ensemble tps/tvq</t>
  </si>
  <si>
    <t>encaissement CAR24433 - client#1736 Robert Bouchard</t>
  </si>
  <si>
    <t>encaissement CAR24417 - client #1661 - Alfred Gemme</t>
  </si>
  <si>
    <t>encaissement CAR24361 - client #1514 - RI Bellechasse</t>
  </si>
  <si>
    <t>encaissement CAR24357 - Sphère DI</t>
  </si>
  <si>
    <t>encaissement CAR24356 - Sphère DI</t>
  </si>
  <si>
    <t>encaissement CAR24355 - Sphère DI</t>
  </si>
  <si>
    <t>encaissement CAR24353 - Sphère DI</t>
  </si>
  <si>
    <t>encaissement CAR24352 - Sphère DI</t>
  </si>
  <si>
    <t>encaissement CAR24351 - Sphère DI</t>
  </si>
  <si>
    <t>encaissement CAR24349 - Sphère DI</t>
  </si>
  <si>
    <t>encaissement CAR24348 - Sphère DI</t>
  </si>
  <si>
    <t>encaissement CAR24347 - Sphère DI</t>
  </si>
  <si>
    <t>encaissement CAR24346 - Sphère DI</t>
  </si>
  <si>
    <t>encaissement CAR24345 - Sphère DI</t>
  </si>
  <si>
    <t>encaissement CAR24344 - Sphère DI</t>
  </si>
  <si>
    <t>encaissement CAR24343 - Sphère DI</t>
  </si>
  <si>
    <t>encaissement CAR24342 - Sphère DI</t>
  </si>
  <si>
    <t>encaissement CAR24341 - Sphère DI</t>
  </si>
  <si>
    <t>encaissement CAR24340 - Sphère DI</t>
  </si>
  <si>
    <t>encaissement CAR24339 - Sphère DI</t>
  </si>
  <si>
    <t>encaissement CAR24338 - Sphère DI</t>
  </si>
  <si>
    <t>encaisseent CAR#24337 - Sphère DI</t>
  </si>
  <si>
    <t>encaissement CAR#24336 - Sphère DI</t>
  </si>
  <si>
    <t>encaissement CAR#24374 - Solstice</t>
  </si>
  <si>
    <t>Loyer</t>
  </si>
  <si>
    <t>loyer</t>
  </si>
  <si>
    <t>Encaissement CAR #24446 - client#1767</t>
  </si>
  <si>
    <t>SOLDE DE DÉBUT</t>
  </si>
  <si>
    <t>TOTAL TEST</t>
  </si>
  <si>
    <t>Travaux en cours</t>
  </si>
  <si>
    <t>Assurance - location</t>
  </si>
  <si>
    <t>Mauvaises créances</t>
  </si>
  <si>
    <t>Revenus de dividendes</t>
  </si>
  <si>
    <t>Revenus d'intérêts</t>
  </si>
  <si>
    <t>Revenus - travaux en cours</t>
  </si>
  <si>
    <t>CRÉDIT</t>
  </si>
  <si>
    <t>DÉBIT</t>
  </si>
  <si>
    <t>Montant net à la dépense / revenu</t>
  </si>
  <si>
    <t>TVQ à percevoir / à réclamer</t>
  </si>
  <si>
    <t>TPS à percevoir / à réclamer</t>
  </si>
  <si>
    <t>Taxes payée ou perçue</t>
  </si>
  <si>
    <t>Montant total de la facture</t>
  </si>
  <si>
    <t>Description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</si>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</sst>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8" x14ac:knownFonts="1">
    <font>
      <sz val="10"/>
      <name val="Arial"/>
      <family val="2"/>
    </font>
    <font>
      <sz val="10"/>
      <color indexed="63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rgb="FF62585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i/>
      <sz val="9"/>
      <color rgb="FF62585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164" fontId="0" fillId="0" borderId="0"/>
  </cellStyleXfs>
  <cellXfs count="31">
    <xf numFmtId="164" fontId="0" fillId="0" borderId="0" xfId="0"/>
    <xf numFmtId="164" fontId="1" fillId="0" borderId="0" xfId="0" applyFont="1"/>
    <xf numFmtId="164" fontId="3" fillId="0" borderId="0" xfId="0" applyFont="1"/>
    <xf numFmtId="7" fontId="3" fillId="0" borderId="0" xfId="0" applyNumberFormat="1" applyFont="1" applyAlignment="1">
      <alignment horizontal="center"/>
    </xf>
    <xf numFmtId="8" fontId="3" fillId="0" borderId="0" xfId="0" applyNumberFormat="1" applyFont="1"/>
    <xf numFmtId="164" fontId="4" fillId="0" borderId="0" xfId="0" applyFont="1"/>
    <xf numFmtId="49" fontId="3" fillId="0" borderId="0" xfId="0" applyNumberFormat="1" applyFont="1"/>
    <xf numFmtId="164" fontId="3" fillId="2" borderId="0" xfId="0" applyFont="1" applyFill="1"/>
    <xf numFmtId="49" fontId="3" fillId="2" borderId="0" xfId="0" applyNumberFormat="1" applyFont="1" applyFill="1"/>
    <xf numFmtId="164" fontId="3" fillId="3" borderId="0" xfId="0" applyFont="1" applyFill="1"/>
    <xf numFmtId="8" fontId="3" fillId="3" borderId="0" xfId="0" applyNumberFormat="1" applyFont="1" applyFill="1"/>
    <xf numFmtId="49" fontId="3" fillId="3" borderId="0" xfId="0" applyNumberFormat="1" applyFont="1" applyFill="1"/>
    <xf numFmtId="164" fontId="4" fillId="0" borderId="0" xfId="0" applyFont="1" applyAlignment="1">
      <alignment wrapText="1"/>
    </xf>
    <xf numFmtId="164" fontId="4" fillId="0" borderId="1" xfId="0" applyFont="1" applyBorder="1" applyAlignment="1">
      <alignment horizontal="center" wrapText="1"/>
    </xf>
    <xf numFmtId="164" fontId="3" fillId="0" borderId="2" xfId="0" applyFont="1" applyBorder="1" applyAlignment="1">
      <alignment horizontal="center" wrapText="1"/>
    </xf>
    <xf numFmtId="164" fontId="4" fillId="0" borderId="2" xfId="0" applyFont="1" applyBorder="1" applyAlignment="1">
      <alignment horizontal="center" wrapText="1"/>
    </xf>
    <xf numFmtId="14" fontId="3" fillId="0" borderId="0" xfId="0" applyNumberFormat="1" applyFont="1" applyAlignment="1">
      <alignment horizontal="center"/>
    </xf>
    <xf numFmtId="14" fontId="6" fillId="3" borderId="0" xfId="0" applyNumberFormat="1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8" fontId="4" fillId="0" borderId="0" xfId="0" applyNumberFormat="1" applyFont="1"/>
    <xf numFmtId="7" fontId="4" fillId="0" borderId="0" xfId="0" applyNumberFormat="1" applyFont="1" applyAlignment="1">
      <alignment horizontal="center"/>
    </xf>
    <xf numFmtId="164" fontId="7" fillId="4" borderId="3" xfId="0" applyFont="1" applyFill="1" applyBorder="1" applyAlignment="1">
      <alignment horizontal="center" vertical="center" wrapText="1"/>
    </xf>
    <xf numFmtId="164" fontId="7" fillId="4" borderId="2" xfId="0" applyFont="1" applyFill="1" applyBorder="1" applyAlignment="1">
      <alignment horizontal="center" vertical="center" wrapText="1"/>
    </xf>
    <xf numFmtId="164" fontId="7" fillId="4" borderId="2" xfId="0" applyFont="1" applyFill="1" applyBorder="1" applyAlignment="1">
      <alignment horizontal="center" vertical="center" wrapText="1" shrinkToFit="1"/>
    </xf>
    <xf numFmtId="164" fontId="2" fillId="0" borderId="3" xfId="0" applyFont="1" applyFill="1" applyBorder="1" applyAlignment="1">
      <alignment horizontal="center" wrapText="1"/>
    </xf>
    <xf numFmtId="164" fontId="2" fillId="0" borderId="2" xfId="0" applyFont="1" applyFill="1" applyBorder="1" applyAlignment="1">
      <alignment horizontal="center" wrapText="1"/>
    </xf>
    <xf numFmtId="164" fontId="2" fillId="0" borderId="2" xfId="0" applyFont="1" applyFill="1" applyBorder="1" applyAlignment="1">
      <alignment horizontal="center" wrapText="1" shrinkToFit="1"/>
    </xf>
    <xf numFmtId="164" fontId="2" fillId="0" borderId="2" xfId="0" applyFont="1" applyFill="1" applyBorder="1" applyAlignment="1">
      <alignment wrapText="1"/>
    </xf>
    <xf numFmtId="7" fontId="5" fillId="0" borderId="4" xfId="0" applyNumberFormat="1" applyFont="1" applyFill="1" applyBorder="1" applyAlignment="1">
      <alignment horizontal="center" wrapText="1"/>
    </xf>
    <xf numFmtId="7" fontId="2" fillId="0" borderId="1" xfId="0" applyNumberFormat="1" applyFont="1" applyFill="1" applyBorder="1" applyAlignment="1">
      <alignment horizontal="center"/>
    </xf>
    <xf numFmtId="164" fontId="2" fillId="0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2">
          <cell r="B912" t="str">
            <v>2000 - AEQ10 Peinture Ex Aequo</v>
          </cell>
        </row>
        <row r="913">
          <cell r="B913" t="str">
            <v>2002 - ARC10 Groupe Arc-En-Ciel (3087-3475 Quebec Inc.)</v>
          </cell>
        </row>
        <row r="914">
          <cell r="B914" t="str">
            <v>2004 - COD10 Agence Code Communications Inc</v>
          </cell>
        </row>
        <row r="915">
          <cell r="B915" t="str">
            <v>2006 - CRU10 Office des Grands Crus Inc</v>
          </cell>
        </row>
        <row r="916">
          <cell r="B916" t="str">
            <v>2008 - ELE10 Electravolt Inc</v>
          </cell>
        </row>
        <row r="917">
          <cell r="B917" t="str">
            <v>2010 - FID-KOB Fiducie familiale Kobloth (2024)</v>
          </cell>
        </row>
        <row r="918">
          <cell r="B918" t="str">
            <v>2012 - FID-PRE2 Fiducie Jean-Marc Prevost</v>
          </cell>
        </row>
        <row r="919">
          <cell r="B919" t="str">
            <v>2014 - FID-RUM (Fiducie familiale MR)</v>
          </cell>
        </row>
        <row r="920">
          <cell r="B920" t="str">
            <v>2016 - FLU11 Gestion Maurice Fluet</v>
          </cell>
        </row>
        <row r="921">
          <cell r="B921" t="str">
            <v>2018 - GAR10 Constructions Gilles Garry Inc</v>
          </cell>
        </row>
        <row r="922">
          <cell r="B922" t="str">
            <v>2020 - GES12 Gestion Corp-Exc Inc</v>
          </cell>
        </row>
        <row r="923">
          <cell r="B923" t="str">
            <v>2022 - HAR12 Assurance Harvey Richard Inc</v>
          </cell>
        </row>
        <row r="924">
          <cell r="B924" t="str">
            <v>2024 - HAR13 Gestion Chantal Harvey Inc</v>
          </cell>
        </row>
        <row r="925">
          <cell r="B925" t="str">
            <v>2026 - KOB10 Vignoble Kobloth et Fils Inc</v>
          </cell>
        </row>
        <row r="926">
          <cell r="B926" t="str">
            <v>2028 - MAR12 Les Entreprises Rumsby Inc</v>
          </cell>
        </row>
        <row r="927">
          <cell r="B927" t="str">
            <v>2030 - MAR13  Larry Rumsby Maréchal-Ferrant Inc</v>
          </cell>
        </row>
        <row r="928">
          <cell r="B928" t="str">
            <v>2032 - MOR11 Morin, Elliott Associés Ltée</v>
          </cell>
        </row>
        <row r="929">
          <cell r="B929" t="str">
            <v>2034 - POR10 Portail plus International</v>
          </cell>
        </row>
        <row r="930">
          <cell r="B930" t="str">
            <v>2036 - PRO12 Association des services aux entreprises Proteck</v>
          </cell>
        </row>
        <row r="931">
          <cell r="B931" t="str">
            <v>2038 - QUE44 9471-5117 Québec Inc (Sébastien Beaudoin)</v>
          </cell>
        </row>
        <row r="932">
          <cell r="B932" t="str">
            <v>2040 - QUE45 Mini Excavation M.B. Inc</v>
          </cell>
        </row>
        <row r="933">
          <cell r="B933" t="str">
            <v>2042 - RIC10 Gestion Chantal Richard Inc</v>
          </cell>
        </row>
        <row r="934">
          <cell r="B934" t="str">
            <v>2044 - ROS10 Planification financiere Donald Ross Inc</v>
          </cell>
        </row>
        <row r="935">
          <cell r="B935" t="str">
            <v>2046 - SOQ10 Consultation Soqua Inc</v>
          </cell>
        </row>
        <row r="936">
          <cell r="B936" t="str">
            <v>2048 - QUE31 4445970 Canada Inc. (Pierre Thibodeau)</v>
          </cell>
        </row>
        <row r="937">
          <cell r="B937" t="str">
            <v>2050 - PRE12 Gestion Jean-Marc Prevost Inc</v>
          </cell>
        </row>
        <row r="941">
          <cell r="B941" t="str">
            <v>200 - Carl Langlais</v>
          </cell>
        </row>
        <row r="942">
          <cell r="B942" t="str">
            <v>201 - Isabelle Bellavance</v>
          </cell>
        </row>
        <row r="943">
          <cell r="B943" t="str">
            <v>202 - Martin Barette</v>
          </cell>
        </row>
        <row r="944">
          <cell r="B944" t="str">
            <v>203 - Simon Waked</v>
          </cell>
        </row>
        <row r="945">
          <cell r="B945" t="str">
            <v>204 - Nathalie Poitras</v>
          </cell>
        </row>
        <row r="946">
          <cell r="B946" t="str">
            <v>205 - Daniel Bouchard</v>
          </cell>
        </row>
        <row r="947">
          <cell r="B947" t="str">
            <v>206 - Sylvie Rousson</v>
          </cell>
        </row>
        <row r="948">
          <cell r="B948" t="str">
            <v>207 - Claude Darnet</v>
          </cell>
        </row>
        <row r="949">
          <cell r="B949" t="str">
            <v>208 - Mireille Cardinal</v>
          </cell>
        </row>
        <row r="950">
          <cell r="B950" t="str">
            <v>209 - Nathalie Cyrenne</v>
          </cell>
        </row>
        <row r="951">
          <cell r="B951" t="str">
            <v>210 - Hélène Moerman</v>
          </cell>
        </row>
        <row r="952">
          <cell r="B952" t="str">
            <v>211 - André Vaillancourt</v>
          </cell>
        </row>
        <row r="953">
          <cell r="B953" t="str">
            <v>212 - Mathieu Roy</v>
          </cell>
        </row>
        <row r="954">
          <cell r="B954" t="str">
            <v>213 - Jérémie Bilodeau</v>
          </cell>
        </row>
        <row r="955">
          <cell r="B955" t="str">
            <v>214 - Daniel Coffey</v>
          </cell>
        </row>
        <row r="956">
          <cell r="B956" t="str">
            <v>215 - Succession Le Jossec</v>
          </cell>
        </row>
        <row r="957">
          <cell r="B957" t="str">
            <v>216 - Carl Paquin</v>
          </cell>
        </row>
        <row r="958">
          <cell r="B958" t="str">
            <v>217 - Marie-France Luneau</v>
          </cell>
        </row>
        <row r="959">
          <cell r="B959" t="str">
            <v>218 - Minh Bao</v>
          </cell>
        </row>
        <row r="960">
          <cell r="B960" t="str">
            <v>219 - Gabrielle Pelletier</v>
          </cell>
        </row>
        <row r="961">
          <cell r="B961" t="str">
            <v>220 - Chantal Gosselin</v>
          </cell>
        </row>
        <row r="962">
          <cell r="B962" t="str">
            <v>221 - Érik P. Masse et Dominique Sénécale</v>
          </cell>
        </row>
        <row r="963">
          <cell r="B963" t="str">
            <v>222 - Gérard Thibeault</v>
          </cell>
        </row>
        <row r="964">
          <cell r="B964" t="str">
            <v>223 - Julien Lacombe</v>
          </cell>
        </row>
        <row r="965">
          <cell r="B965" t="str">
            <v>224 - Arnaud Blanchet</v>
          </cell>
        </row>
        <row r="966">
          <cell r="B966" t="str">
            <v>225 - Vladislav Agou</v>
          </cell>
        </row>
        <row r="967">
          <cell r="B967" t="str">
            <v>226 - Stéphane Gélinas</v>
          </cell>
        </row>
        <row r="968">
          <cell r="B968" t="str">
            <v>227 - Patrick Monaghan</v>
          </cell>
        </row>
        <row r="969">
          <cell r="B969" t="str">
            <v>228 - Martin Pelletier</v>
          </cell>
        </row>
        <row r="970">
          <cell r="B970" t="str">
            <v>229 - Michelle Roy</v>
          </cell>
        </row>
        <row r="971">
          <cell r="B971" t="str">
            <v>230 - Mario Gagnon</v>
          </cell>
        </row>
        <row r="972">
          <cell r="B972" t="str">
            <v>231 - Alain Éthier et succession</v>
          </cell>
        </row>
        <row r="973">
          <cell r="B973" t="str">
            <v>232 - Michele Thibodeau</v>
          </cell>
        </row>
        <row r="974">
          <cell r="B974" t="str">
            <v>233 - Claude Greenshield</v>
          </cell>
        </row>
        <row r="975">
          <cell r="B975" t="str">
            <v>234 - Nicolas De Tilly</v>
          </cell>
        </row>
        <row r="976">
          <cell r="B976" t="str">
            <v>235 - Vincent Sabourin</v>
          </cell>
        </row>
        <row r="977">
          <cell r="B977" t="str">
            <v>236 - Stéphane Girard</v>
          </cell>
        </row>
        <row r="978">
          <cell r="B978" t="str">
            <v>237 - Rolande Desrochers</v>
          </cell>
        </row>
        <row r="979">
          <cell r="B979" t="str">
            <v>238 - Benoit Durand</v>
          </cell>
        </row>
        <row r="980">
          <cell r="B980" t="str">
            <v>239 - Sandra Desrochers</v>
          </cell>
        </row>
        <row r="981">
          <cell r="B981" t="str">
            <v>240 - Nicolas Côté</v>
          </cell>
        </row>
        <row r="982">
          <cell r="B982" t="str">
            <v>241 - Nathalie Chassé</v>
          </cell>
        </row>
        <row r="983">
          <cell r="B983" t="str">
            <v>242 - Christian et Stephane Mireault</v>
          </cell>
        </row>
        <row r="984">
          <cell r="B984" t="str">
            <v>243 - Yves Rathé</v>
          </cell>
        </row>
        <row r="985">
          <cell r="B985" t="str">
            <v>244 - Suzanne Martin</v>
          </cell>
        </row>
        <row r="986">
          <cell r="B986" t="str">
            <v>245 - Jean Couture</v>
          </cell>
        </row>
        <row r="987">
          <cell r="B987" t="str">
            <v>246 - Benoit Gailloux</v>
          </cell>
        </row>
        <row r="988">
          <cell r="B988" t="str">
            <v>247 - Richard Boies</v>
          </cell>
        </row>
        <row r="989">
          <cell r="B989" t="str">
            <v>248 - Danny Bernier</v>
          </cell>
        </row>
        <row r="990">
          <cell r="B990" t="str">
            <v>249 - Roland et Marie-Thérèse Carbonnel</v>
          </cell>
        </row>
        <row r="991">
          <cell r="B991" t="str">
            <v>250 - Stéphanie Gauthier</v>
          </cell>
        </row>
        <row r="992">
          <cell r="B992" t="str">
            <v>251 - Jacques Pilon</v>
          </cell>
        </row>
        <row r="993">
          <cell r="B993" t="str">
            <v>252 - Réjean Sirard</v>
          </cell>
        </row>
        <row r="994">
          <cell r="B994" t="str">
            <v>253 - Daniel Raymond</v>
          </cell>
        </row>
        <row r="995">
          <cell r="B995" t="str">
            <v>254 - Annick Taillon</v>
          </cell>
        </row>
        <row r="996">
          <cell r="B996" t="str">
            <v>255 - Louise Coallier</v>
          </cell>
        </row>
        <row r="997">
          <cell r="B997" t="str">
            <v>256 - Monique Tremblay</v>
          </cell>
        </row>
        <row r="998">
          <cell r="B998" t="str">
            <v>257 - Pierre-Yves Gay</v>
          </cell>
        </row>
        <row r="999">
          <cell r="B999" t="str">
            <v>258 - Stéphane Dagenais</v>
          </cell>
        </row>
        <row r="1000">
          <cell r="B1000" t="str">
            <v>259 - Hugo D'Andrade</v>
          </cell>
        </row>
        <row r="1001">
          <cell r="B1001" t="str">
            <v>260 - André Roy</v>
          </cell>
        </row>
        <row r="1002">
          <cell r="B1002" t="str">
            <v>261 - Carole Lachance, Ostéothérapeuthe</v>
          </cell>
        </row>
        <row r="1003">
          <cell r="B1003" t="str">
            <v>262 - Serge Dupuis et Alexandre Catie</v>
          </cell>
        </row>
        <row r="1004">
          <cell r="B1004" t="str">
            <v>263 - Marielle Rivest</v>
          </cell>
        </row>
        <row r="1005">
          <cell r="B1005" t="str">
            <v>264 - Louis-Simon Ménard</v>
          </cell>
        </row>
        <row r="1006">
          <cell r="B1006" t="str">
            <v>265 - Maryse côté</v>
          </cell>
        </row>
        <row r="1007">
          <cell r="B1007" t="str">
            <v>266 - Lyne Sarrasin</v>
          </cell>
        </row>
        <row r="1008">
          <cell r="B1008" t="str">
            <v>267 - Claude Dufour</v>
          </cell>
        </row>
        <row r="1009">
          <cell r="B1009" t="str">
            <v>268 - Succession Voyer</v>
          </cell>
        </row>
        <row r="1010">
          <cell r="B1010" t="str">
            <v>269 - Josée Rivard</v>
          </cell>
        </row>
        <row r="1011">
          <cell r="B1011" t="str">
            <v>270 - Claudie Dubée</v>
          </cell>
        </row>
        <row r="1012">
          <cell r="B1012" t="str">
            <v>271 - Robert Lafortune</v>
          </cell>
        </row>
        <row r="1013">
          <cell r="B1013" t="str">
            <v>272 - Mariette Beaudoin</v>
          </cell>
        </row>
        <row r="1014">
          <cell r="B1014" t="str">
            <v>273 - Claude Boyer</v>
          </cell>
        </row>
        <row r="1015">
          <cell r="B1015" t="str">
            <v>274 - Jasmin Mailloux</v>
          </cell>
        </row>
        <row r="1016">
          <cell r="B1016" t="str">
            <v>275 - Pascal Gaudio</v>
          </cell>
        </row>
        <row r="1017">
          <cell r="B1017" t="str">
            <v>276 - Steeve Robitaille</v>
          </cell>
        </row>
        <row r="1018">
          <cell r="B1018" t="str">
            <v>277 - Marcel Parent</v>
          </cell>
        </row>
        <row r="1019">
          <cell r="B1019" t="str">
            <v>278 - Nicolas Carrière</v>
          </cell>
        </row>
        <row r="1020">
          <cell r="B1020" t="str">
            <v>279 - Ginette Marcoux</v>
          </cell>
        </row>
        <row r="1021">
          <cell r="B1021" t="str">
            <v>280 - Sabino Dhepaganon</v>
          </cell>
        </row>
        <row r="1022">
          <cell r="B1022" t="str">
            <v>281 - Louise et hélène labrie</v>
          </cell>
        </row>
        <row r="1023">
          <cell r="B1023" t="str">
            <v>282 - Guy Beaulieu</v>
          </cell>
        </row>
        <row r="1024">
          <cell r="B1024" t="str">
            <v>283 - Diane Gauthier</v>
          </cell>
        </row>
        <row r="1025">
          <cell r="B1025" t="str">
            <v>284 - Paul Moïse</v>
          </cell>
        </row>
        <row r="1026">
          <cell r="B1026" t="str">
            <v>285 - Albert Morin</v>
          </cell>
        </row>
        <row r="1027">
          <cell r="B1027" t="str">
            <v>286 - Jean-Marc Venne</v>
          </cell>
        </row>
        <row r="1028">
          <cell r="B1028" t="str">
            <v>287 - Pierre Laurin</v>
          </cell>
        </row>
        <row r="1029">
          <cell r="B1029" t="str">
            <v>288 - Roger Robert</v>
          </cell>
        </row>
        <row r="1030">
          <cell r="B1030" t="str">
            <v>289 - Succession de Thérèse Audet Larochelle</v>
          </cell>
        </row>
        <row r="1031">
          <cell r="B1031" t="str">
            <v>290 - Julie Brisebois</v>
          </cell>
        </row>
        <row r="1032">
          <cell r="B1032" t="str">
            <v>291 - André Sauvé</v>
          </cell>
        </row>
        <row r="1033">
          <cell r="B1033" t="str">
            <v>292 - Robert Choquette</v>
          </cell>
        </row>
        <row r="1034">
          <cell r="B1034" t="str">
            <v>293 - Tali Kiriazidis</v>
          </cell>
        </row>
        <row r="1035">
          <cell r="B1035" t="str">
            <v>294 - Steve Plante</v>
          </cell>
        </row>
        <row r="1036">
          <cell r="B1036" t="str">
            <v>295 - Connie Galarneau</v>
          </cell>
        </row>
        <row r="1037">
          <cell r="B1037" t="str">
            <v>296 - Joelle Viens et Chantal Poirier</v>
          </cell>
        </row>
        <row r="1038">
          <cell r="B1038" t="str">
            <v>297 - Maria Maxim</v>
          </cell>
        </row>
        <row r="1039">
          <cell r="B1039" t="str">
            <v>298 - Jean Rochon</v>
          </cell>
        </row>
        <row r="1040">
          <cell r="B1040" t="str">
            <v>299 - Jean Archambault</v>
          </cell>
        </row>
        <row r="1041">
          <cell r="B1041" t="str">
            <v>300 - Marcel Bélanger</v>
          </cell>
        </row>
        <row r="1042">
          <cell r="B1042" t="str">
            <v>301 - Guillaume Soumis</v>
          </cell>
        </row>
        <row r="1043">
          <cell r="B1043" t="str">
            <v>302 - Marc Therrien</v>
          </cell>
        </row>
        <row r="1044">
          <cell r="B1044" t="str">
            <v>303 - Pierre Thibault</v>
          </cell>
        </row>
        <row r="1045">
          <cell r="B1045" t="str">
            <v>304 - Marcel Allard</v>
          </cell>
        </row>
        <row r="1046">
          <cell r="B1046" t="str">
            <v>305 - Éric Gallant</v>
          </cell>
        </row>
        <row r="1047">
          <cell r="B1047" t="str">
            <v>306 - Martine Thibodeau</v>
          </cell>
        </row>
        <row r="1048">
          <cell r="B1048" t="str">
            <v>307 - Julie Prud'Homme</v>
          </cell>
        </row>
        <row r="1049">
          <cell r="B1049" t="str">
            <v>308 - Anthony Comeau</v>
          </cell>
        </row>
        <row r="1050">
          <cell r="B1050" t="str">
            <v>309 - Ahmed Said Bouchbouk</v>
          </cell>
        </row>
        <row r="1051">
          <cell r="B1051" t="str">
            <v>310 - Lucienne Soublière</v>
          </cell>
        </row>
        <row r="1052">
          <cell r="B1052" t="str">
            <v>311 - Sylvie Duguay et Yvan Préville</v>
          </cell>
        </row>
        <row r="1053">
          <cell r="B1053" t="str">
            <v>312 - Daniel Rousseau</v>
          </cell>
        </row>
        <row r="1054">
          <cell r="B1054" t="str">
            <v>313 - Gilles Lavigne</v>
          </cell>
        </row>
        <row r="1055">
          <cell r="B1055" t="str">
            <v>314 - Réal et Monique Tardif</v>
          </cell>
        </row>
        <row r="1056">
          <cell r="B1056" t="str">
            <v>315 - Daniel Brunet</v>
          </cell>
        </row>
        <row r="1057">
          <cell r="B1057" t="str">
            <v>316 - Annie Francescon</v>
          </cell>
        </row>
        <row r="1058">
          <cell r="B1058" t="str">
            <v>317 - Succession Jacques Chassé</v>
          </cell>
        </row>
        <row r="1059">
          <cell r="B1059" t="str">
            <v>318 - Sylvain Lessard</v>
          </cell>
        </row>
        <row r="1060">
          <cell r="B1060" t="str">
            <v>319 - Jonathan St-Denis</v>
          </cell>
        </row>
        <row r="1061">
          <cell r="B1061" t="str">
            <v>320 - Éric Beaulieu</v>
          </cell>
        </row>
        <row r="1062">
          <cell r="B1062" t="str">
            <v>321 - Nathalie Dion</v>
          </cell>
        </row>
        <row r="1063">
          <cell r="B1063" t="str">
            <v>322 - Mario Champagne</v>
          </cell>
        </row>
        <row r="1064">
          <cell r="B1064" t="str">
            <v>323 - Robert Girouard</v>
          </cell>
        </row>
        <row r="1065">
          <cell r="B1065" t="str">
            <v>324 - Diane Camiran / Yves Bissonette</v>
          </cell>
        </row>
        <row r="1066">
          <cell r="B1066" t="str">
            <v>325 - Patrick Bastien</v>
          </cell>
        </row>
        <row r="1067">
          <cell r="B1067" t="str">
            <v>326 - Céline Nolet</v>
          </cell>
        </row>
        <row r="1068">
          <cell r="B1068" t="str">
            <v>327 - Yannick Rose</v>
          </cell>
        </row>
        <row r="1069">
          <cell r="B1069" t="str">
            <v>328 - Yves Veillette</v>
          </cell>
        </row>
        <row r="1070">
          <cell r="B1070" t="str">
            <v>329 - Richard Charland</v>
          </cell>
        </row>
        <row r="1071">
          <cell r="B1071" t="str">
            <v>330 - Isabelle Lemay - Succesion Guy-René</v>
          </cell>
        </row>
        <row r="1072">
          <cell r="B1072" t="str">
            <v>331 - Sylvain Garceau</v>
          </cell>
        </row>
        <row r="1073">
          <cell r="B1073" t="str">
            <v>332 - Colette Gillet</v>
          </cell>
        </row>
        <row r="1074">
          <cell r="B1074" t="str">
            <v>333 - Hugo Lafortune</v>
          </cell>
        </row>
        <row r="1075">
          <cell r="B1075" t="str">
            <v>334 - Dominique Auger</v>
          </cell>
        </row>
        <row r="1076">
          <cell r="B1076" t="str">
            <v>335 - Patrick Ouellette</v>
          </cell>
        </row>
        <row r="1077">
          <cell r="B1077" t="str">
            <v>336 - Mme Legris</v>
          </cell>
        </row>
        <row r="1078">
          <cell r="B1078" t="str">
            <v>337 - Lise et Jean-Marc Laspeyres</v>
          </cell>
        </row>
        <row r="1079">
          <cell r="B1079" t="str">
            <v>338 - Lise Hébert</v>
          </cell>
        </row>
        <row r="1080">
          <cell r="B1080" t="str">
            <v>339 - Succession Paul-Aimé Hervieux</v>
          </cell>
        </row>
        <row r="1081">
          <cell r="B1081" t="str">
            <v>340 - Michel Sylvestre</v>
          </cell>
        </row>
        <row r="1082">
          <cell r="B1082" t="str">
            <v>341 - Steve Paquin</v>
          </cell>
        </row>
        <row r="1083">
          <cell r="B1083" t="str">
            <v>342 - Succession Stéphane Gosselin</v>
          </cell>
        </row>
        <row r="1084">
          <cell r="B1084" t="str">
            <v>343 - Jean-Pierre Zagula</v>
          </cell>
        </row>
        <row r="1085">
          <cell r="B1085" t="str">
            <v>344 - Josée Gladu</v>
          </cell>
        </row>
        <row r="1086">
          <cell r="B1086" t="str">
            <v>345 - David Savard</v>
          </cell>
        </row>
        <row r="1087">
          <cell r="B1087" t="str">
            <v>346 - Théogene Francoeur</v>
          </cell>
        </row>
        <row r="1088">
          <cell r="B1088" t="str">
            <v>347 - Pierre-Édouard Laurin</v>
          </cell>
        </row>
        <row r="1089">
          <cell r="B1089" t="str">
            <v>348 - Pierre Cossette</v>
          </cell>
        </row>
        <row r="1090">
          <cell r="B1090" t="str">
            <v>349 - David Cardigos</v>
          </cell>
        </row>
        <row r="1091">
          <cell r="B1091" t="str">
            <v>350 - Succession Raymond Plante</v>
          </cell>
        </row>
        <row r="1092">
          <cell r="B1092" t="str">
            <v>351 - Daniel Charrette</v>
          </cell>
        </row>
        <row r="1093">
          <cell r="B1093" t="str">
            <v>352 - Anouk St-Pierre</v>
          </cell>
        </row>
        <row r="1094">
          <cell r="B1094" t="str">
            <v>353 - Simon Hébert-Blanchard</v>
          </cell>
        </row>
        <row r="1095">
          <cell r="B1095" t="str">
            <v>354 - Simone Roberge Piquet</v>
          </cell>
        </row>
        <row r="1096">
          <cell r="B1096" t="str">
            <v>355 - Nicole Tremblay</v>
          </cell>
        </row>
        <row r="1097">
          <cell r="B1097" t="str">
            <v>356 - Jean-François Schetagne</v>
          </cell>
        </row>
        <row r="1098">
          <cell r="B1098" t="str">
            <v>357 - Alain Éthier</v>
          </cell>
        </row>
        <row r="1099">
          <cell r="B1099" t="str">
            <v>358 - Marguerite Papineau Charrette</v>
          </cell>
        </row>
        <row r="1100">
          <cell r="B1100" t="str">
            <v>359 - Sandra Parent / Jacques Tougas</v>
          </cell>
        </row>
        <row r="1101">
          <cell r="B1101" t="str">
            <v>360 - Succession Guy Lefrançois</v>
          </cell>
        </row>
        <row r="1102">
          <cell r="B1102" t="str">
            <v>361 - Martin Lavallée, Valeur mobilière desjardins</v>
          </cell>
        </row>
        <row r="1103">
          <cell r="B1103" t="str">
            <v>362 -Bernard Desjardins</v>
          </cell>
        </row>
        <row r="1104">
          <cell r="B1104" t="str">
            <v>363 - Ronald Cheschire</v>
          </cell>
        </row>
        <row r="1105">
          <cell r="B1105" t="str">
            <v>364 - Stéphane Amireault</v>
          </cell>
        </row>
        <row r="1106">
          <cell r="B1106" t="str">
            <v>365 - Nicola Hagemeister</v>
          </cell>
        </row>
        <row r="1107">
          <cell r="B1107" t="str">
            <v>366 - Sylvain Petitpas</v>
          </cell>
        </row>
        <row r="1108">
          <cell r="B1108" t="str">
            <v>367 - Nicole Bégin</v>
          </cell>
        </row>
        <row r="1109">
          <cell r="B1109" t="str">
            <v>368 - Succession Beaudet</v>
          </cell>
        </row>
        <row r="1110">
          <cell r="B1110" t="str">
            <v>369 - Rita Ferrara</v>
          </cell>
        </row>
        <row r="1111">
          <cell r="B1111" t="str">
            <v>370 - Pierrette Gilbert</v>
          </cell>
        </row>
        <row r="1112">
          <cell r="B1112" t="str">
            <v>371 - Claude Bédard</v>
          </cell>
        </row>
        <row r="1113">
          <cell r="B1113" t="str">
            <v>372 - Adam Vaillancourt</v>
          </cell>
        </row>
        <row r="1114">
          <cell r="B1114" t="str">
            <v>373 - Pia Hane</v>
          </cell>
        </row>
        <row r="1115">
          <cell r="B1115" t="str">
            <v>374 - Madeleine Gaudreau</v>
          </cell>
        </row>
        <row r="1116">
          <cell r="B1116" t="str">
            <v>375 - François Contant</v>
          </cell>
        </row>
        <row r="1117">
          <cell r="B1117" t="str">
            <v>376 - Christian C Bélanger</v>
          </cell>
        </row>
        <row r="1118">
          <cell r="B1118" t="str">
            <v>377 - Nicole Renaud</v>
          </cell>
        </row>
        <row r="1119">
          <cell r="B1119" t="str">
            <v>378 - Martin Poisson</v>
          </cell>
        </row>
        <row r="1120">
          <cell r="B1120" t="str">
            <v>379 - Fernande Moreau</v>
          </cell>
        </row>
        <row r="1121">
          <cell r="B1121" t="str">
            <v>380 - Cédric Meloche</v>
          </cell>
        </row>
        <row r="1122">
          <cell r="B1122" t="str">
            <v>381 - Succession Pierre Sénécal</v>
          </cell>
        </row>
        <row r="1123">
          <cell r="B1123" t="str">
            <v>382 - Succession Louise Dupont</v>
          </cell>
        </row>
        <row r="1124">
          <cell r="B1124" t="str">
            <v>383 - Succession Jeannine Caron (Francis et Lorraine Caron)</v>
          </cell>
        </row>
        <row r="1125">
          <cell r="B1125" t="str">
            <v>384 - Vicky Tassé</v>
          </cell>
        </row>
        <row r="1126">
          <cell r="B1126" t="str">
            <v>385 - Bruno Pupato</v>
          </cell>
        </row>
        <row r="1127">
          <cell r="B1127" t="str">
            <v>386 - Sophie Chabot</v>
          </cell>
        </row>
        <row r="1128">
          <cell r="B1128" t="str">
            <v>387 - Luc Morel</v>
          </cell>
        </row>
        <row r="1129">
          <cell r="B1129" t="str">
            <v>388 - Martin Leroux</v>
          </cell>
        </row>
        <row r="1130">
          <cell r="B1130" t="str">
            <v>389 - Chantal Poirier</v>
          </cell>
        </row>
        <row r="1131">
          <cell r="B1131" t="str">
            <v>390 - Daniel Mockle</v>
          </cell>
        </row>
        <row r="1132">
          <cell r="B1132" t="str">
            <v>391 - Mathieu Baril &amp; Jennifer Brien</v>
          </cell>
        </row>
        <row r="1133">
          <cell r="B1133" t="str">
            <v>392 - Éric Leblanc</v>
          </cell>
        </row>
        <row r="1134">
          <cell r="B1134" t="str">
            <v>393 - Yanik Sciamma</v>
          </cell>
        </row>
        <row r="1135">
          <cell r="B1135" t="str">
            <v>394 - Benoit Gagné</v>
          </cell>
        </row>
        <row r="1136">
          <cell r="B1136" t="str">
            <v>395 - Jean Mongrain</v>
          </cell>
        </row>
        <row r="1137">
          <cell r="B1137" t="str">
            <v>396 - Succession Alain Desrosiers</v>
          </cell>
        </row>
        <row r="1138">
          <cell r="B1138" t="str">
            <v>397 - Yvan Roy</v>
          </cell>
        </row>
        <row r="1139">
          <cell r="B1139" t="str">
            <v>398 - Marjorie Marchand</v>
          </cell>
        </row>
        <row r="1140">
          <cell r="B1140" t="str">
            <v>399 - Marc-André Gauthier</v>
          </cell>
        </row>
        <row r="1141">
          <cell r="B1141" t="str">
            <v>400 - Lyne Bélanger</v>
          </cell>
        </row>
        <row r="1142">
          <cell r="B1142" t="str">
            <v>401 - Patrick et Jean Lessard</v>
          </cell>
        </row>
        <row r="1143">
          <cell r="B1143" t="str">
            <v>402 - Succession Roland Perreault</v>
          </cell>
        </row>
        <row r="1144">
          <cell r="B1144" t="str">
            <v>403 - Alexandre Boucher</v>
          </cell>
        </row>
        <row r="1145">
          <cell r="B1145" t="str">
            <v>404 - Rachelle Didier</v>
          </cell>
        </row>
        <row r="1146">
          <cell r="B1146" t="str">
            <v>405 - Candid Morin</v>
          </cell>
        </row>
        <row r="1147">
          <cell r="B1147" t="str">
            <v>406 - Claude Blais</v>
          </cell>
        </row>
        <row r="1148">
          <cell r="B1148" t="str">
            <v>407 - Succession Bernard Bourgeault</v>
          </cell>
        </row>
        <row r="1149">
          <cell r="B1149" t="str">
            <v>408 - Louis Parker</v>
          </cell>
        </row>
        <row r="1150">
          <cell r="B1150" t="str">
            <v>409 - Serge Lamothe</v>
          </cell>
        </row>
        <row r="1151">
          <cell r="B1151" t="str">
            <v>410 - Succession Roger Pominville</v>
          </cell>
        </row>
        <row r="1152">
          <cell r="B1152" t="str">
            <v>411 - Catherine Lavoie</v>
          </cell>
        </row>
        <row r="1153">
          <cell r="B1153" t="str">
            <v>412 - PO Verdon/Colombe Perreault</v>
          </cell>
        </row>
        <row r="1154">
          <cell r="B1154" t="str">
            <v>413 - Carl Longpré (client de Jules Mayrand)</v>
          </cell>
        </row>
        <row r="1155">
          <cell r="B1155" t="str">
            <v>414 - Succession Aline Chatel Gagnon (Jean Chatel)</v>
          </cell>
        </row>
        <row r="1156">
          <cell r="B1156" t="str">
            <v>415 - Daniel Trempe</v>
          </cell>
        </row>
        <row r="1157">
          <cell r="B1157" t="str">
            <v>416 - Maryse Cantin</v>
          </cell>
        </row>
        <row r="1158">
          <cell r="B1158" t="str">
            <v>417 - Succession Claire Hamelin</v>
          </cell>
        </row>
        <row r="1159">
          <cell r="B1159" t="str">
            <v>418 - Mario Cloutier</v>
          </cell>
        </row>
        <row r="1160">
          <cell r="B1160" t="str">
            <v>419 - Paul Saint-Georges</v>
          </cell>
        </row>
        <row r="1161">
          <cell r="B1161" t="str">
            <v>420 - Éric St-Jean</v>
          </cell>
        </row>
        <row r="1162">
          <cell r="B1162" t="str">
            <v>421 - Louis Freyd</v>
          </cell>
        </row>
        <row r="1163">
          <cell r="B1163" t="str">
            <v>422 - Marlèna Michalczyk</v>
          </cell>
        </row>
        <row r="1164">
          <cell r="B1164" t="str">
            <v>423 - Daniel Mailloux</v>
          </cell>
        </row>
        <row r="1165">
          <cell r="B1165" t="str">
            <v>424 - Catherine Tremblay</v>
          </cell>
        </row>
        <row r="1166">
          <cell r="B1166" t="str">
            <v>425 - Denise et Patricia Savoie</v>
          </cell>
        </row>
        <row r="1167">
          <cell r="B1167" t="str">
            <v>426 - Éric Richard (Pourvoirire Richard)</v>
          </cell>
        </row>
        <row r="1168">
          <cell r="B1168" t="str">
            <v>427 - François Dubeau et Johanne Freyd</v>
          </cell>
        </row>
        <row r="1169">
          <cell r="B1169" t="str">
            <v>428 - Anne Élizabeth Lavoie</v>
          </cell>
        </row>
        <row r="1170">
          <cell r="B1170" t="str">
            <v>429 - Succession Pierre Saindon</v>
          </cell>
        </row>
        <row r="1171">
          <cell r="B1171" t="str">
            <v>430 - Pierre-Alexandre Charron</v>
          </cell>
        </row>
        <row r="1172">
          <cell r="B1172" t="str">
            <v>431 - Nurlana Allakvherdi</v>
          </cell>
        </row>
        <row r="1173">
          <cell r="B1173" t="str">
            <v>432 - Succession Guy Duranceau</v>
          </cell>
        </row>
        <row r="1174">
          <cell r="B1174" t="str">
            <v>433 - Josée Robillard</v>
          </cell>
        </row>
        <row r="1175">
          <cell r="B1175" t="str">
            <v>434 - Nancie Ouimette et Éric Boudreault</v>
          </cell>
        </row>
        <row r="1176">
          <cell r="B1176" t="str">
            <v>435 - Chantal Custeau</v>
          </cell>
        </row>
        <row r="1177">
          <cell r="B1177" t="str">
            <v>436 - Madeleine Charlebois</v>
          </cell>
        </row>
        <row r="1178">
          <cell r="B1178" t="str">
            <v>437 - Éric Barrette</v>
          </cell>
        </row>
        <row r="1179">
          <cell r="B1179" t="str">
            <v>438 - Nathalie Bourgeois</v>
          </cell>
        </row>
        <row r="1180">
          <cell r="B1180" t="str">
            <v>439 - Yvon Forest</v>
          </cell>
        </row>
        <row r="1181">
          <cell r="B1181" t="str">
            <v>440 - Julie Paquet</v>
          </cell>
        </row>
        <row r="1182">
          <cell r="B1182" t="str">
            <v>441 - Guy Labbé</v>
          </cell>
        </row>
        <row r="1183">
          <cell r="B1183" t="str">
            <v>442 - Marcel Aubin</v>
          </cell>
        </row>
        <row r="1184">
          <cell r="B1184" t="str">
            <v>443 - Émilie Charrette</v>
          </cell>
        </row>
        <row r="1185">
          <cell r="B1185" t="str">
            <v>444 - Vente résidence avec tour telus</v>
          </cell>
        </row>
        <row r="1186">
          <cell r="B1186" t="str">
            <v>445 - Josée Plante</v>
          </cell>
        </row>
        <row r="1187">
          <cell r="B1187" t="str">
            <v>446 - Arianne Brosseau, Notaire</v>
          </cell>
        </row>
        <row r="1188">
          <cell r="B1188" t="str">
            <v>447 - Lucie Sigouin Cousineau</v>
          </cell>
        </row>
        <row r="1189">
          <cell r="B1189" t="str">
            <v>448 - Louise Lefebvre</v>
          </cell>
        </row>
        <row r="1190">
          <cell r="B1190" t="str">
            <v>449 - Sucession Yvonne Avoine</v>
          </cell>
        </row>
        <row r="1191">
          <cell r="B1191" t="str">
            <v>450 - Gaétan Laferrière</v>
          </cell>
        </row>
        <row r="1192">
          <cell r="B1192" t="str">
            <v>451 - Jean-François Côté</v>
          </cell>
        </row>
        <row r="1193">
          <cell r="B1193" t="str">
            <v>452 - Pierre Berthiaume</v>
          </cell>
        </row>
        <row r="1194">
          <cell r="B1194" t="str">
            <v>453 - Jacques Cusson</v>
          </cell>
        </row>
        <row r="1195">
          <cell r="B1195" t="str">
            <v>454 - Marc Boissé-Kippen</v>
          </cell>
        </row>
        <row r="1196">
          <cell r="B1196" t="str">
            <v>455 - André Dubois (Monique Bibaud)</v>
          </cell>
        </row>
        <row r="1197">
          <cell r="B1197" t="str">
            <v>456 - Richard Fraser</v>
          </cell>
        </row>
        <row r="1198">
          <cell r="B1198" t="str">
            <v>457 - Jean-Sébastien De Césare</v>
          </cell>
        </row>
        <row r="1199">
          <cell r="B1199" t="str">
            <v>458 - Daniel Delaney</v>
          </cell>
        </row>
        <row r="1200">
          <cell r="B1200" t="str">
            <v>459 - Adam Lachapelle</v>
          </cell>
        </row>
        <row r="1201">
          <cell r="B1201" t="str">
            <v>460 - Nathalie Hébert</v>
          </cell>
        </row>
        <row r="1202">
          <cell r="B1202" t="str">
            <v>461 - Marie-Claude Lamy</v>
          </cell>
        </row>
        <row r="1203">
          <cell r="B1203" t="str">
            <v>462 - Olivier Cendré</v>
          </cell>
        </row>
        <row r="1204">
          <cell r="B1204" t="str">
            <v>463 - Fiducie Livia et Anais Quintal</v>
          </cell>
        </row>
        <row r="1205">
          <cell r="B1205" t="str">
            <v>464 - Mathieu Chaîné</v>
          </cell>
        </row>
        <row r="1206">
          <cell r="B1206" t="str">
            <v>465 - Isabelle Meloche et Jonathan Levasseur</v>
          </cell>
        </row>
        <row r="1207">
          <cell r="B1207" t="str">
            <v>466 - Annabelle Caron</v>
          </cell>
        </row>
        <row r="1208">
          <cell r="B1208" t="str">
            <v>467 - Succession Guy Veilleux</v>
          </cell>
        </row>
        <row r="1209">
          <cell r="B1209" t="str">
            <v>468 - Coralyn Ah-Moy</v>
          </cell>
        </row>
        <row r="1210">
          <cell r="B1210" t="str">
            <v>469 - Christiane Poirier</v>
          </cell>
        </row>
        <row r="1211">
          <cell r="B1211" t="str">
            <v>470 - Nancy Guay (Espace Stratégies)</v>
          </cell>
        </row>
        <row r="1212">
          <cell r="B1212" t="str">
            <v>471 - Monique Dansereau</v>
          </cell>
        </row>
        <row r="1213">
          <cell r="B1213" t="str">
            <v>472 - Line Carrière</v>
          </cell>
        </row>
        <row r="1214">
          <cell r="B1214" t="str">
            <v>473 - Éric De Fourni</v>
          </cell>
        </row>
        <row r="1215">
          <cell r="B1215" t="str">
            <v>474 - Alia Chams</v>
          </cell>
        </row>
        <row r="1216">
          <cell r="B1216" t="str">
            <v>475 - Chantal Lebrun</v>
          </cell>
        </row>
        <row r="1217">
          <cell r="B1217" t="str">
            <v>476 - Mylène Auger</v>
          </cell>
        </row>
        <row r="1218">
          <cell r="B1218" t="str">
            <v>477 - Roger Monette</v>
          </cell>
        </row>
        <row r="1219">
          <cell r="B1219" t="str">
            <v>478 - Véronique Blain</v>
          </cell>
        </row>
        <row r="1220">
          <cell r="B1220" t="str">
            <v>479 - François Lebrun</v>
          </cell>
        </row>
        <row r="1221">
          <cell r="B1221" t="str">
            <v>480 - Carole Voyer</v>
          </cell>
        </row>
        <row r="1222">
          <cell r="B1222" t="str">
            <v>481 - Yori Brunet</v>
          </cell>
        </row>
        <row r="1223">
          <cell r="B1223" t="str">
            <v>482 - Alain Désy</v>
          </cell>
        </row>
        <row r="1224">
          <cell r="B1224" t="str">
            <v>483 - Bruno Généreux</v>
          </cell>
        </row>
        <row r="1225">
          <cell r="B1225" t="str">
            <v>484 - Philippe Torres</v>
          </cell>
        </row>
        <row r="1226">
          <cell r="B1226" t="str">
            <v>485 - Alex Giguère</v>
          </cell>
        </row>
        <row r="1227">
          <cell r="B1227" t="str">
            <v>486 - François Garneau</v>
          </cell>
        </row>
        <row r="1228">
          <cell r="B1228" t="str">
            <v>487 - Catherine Florent</v>
          </cell>
        </row>
        <row r="1229">
          <cell r="B1229" t="str">
            <v>488 - Edouard Demangles</v>
          </cell>
        </row>
        <row r="1230">
          <cell r="B1230" t="str">
            <v>489 - Pascal Poitevin</v>
          </cell>
        </row>
        <row r="1231">
          <cell r="B1231" t="str">
            <v>490 - Mélissa St-Amant</v>
          </cell>
        </row>
        <row r="1232">
          <cell r="B1232" t="str">
            <v>491 - Geneviève Huot</v>
          </cell>
        </row>
        <row r="1233">
          <cell r="B1233" t="str">
            <v>492 - Claude Savoie</v>
          </cell>
        </row>
        <row r="1234">
          <cell r="B1234" t="str">
            <v>493 - Stéphane Cormier</v>
          </cell>
        </row>
        <row r="1235">
          <cell r="B1235" t="str">
            <v>494 - Francine Gaucher</v>
          </cell>
        </row>
        <row r="1236">
          <cell r="B1236" t="str">
            <v>495 - Gilles Beauchamps</v>
          </cell>
        </row>
        <row r="1237">
          <cell r="B1237" t="str">
            <v>496 - Patsy Biron</v>
          </cell>
        </row>
        <row r="1238">
          <cell r="B1238" t="str">
            <v>497 - Alain Roussel</v>
          </cell>
        </row>
        <row r="1239">
          <cell r="B1239" t="str">
            <v>498 - Audrey-Amélie Perron</v>
          </cell>
        </row>
        <row r="1240">
          <cell r="B1240" t="str">
            <v>499 - Succession Angeline Moreau</v>
          </cell>
        </row>
        <row r="1241">
          <cell r="B1241" t="str">
            <v>500 - Succession Michel Gingras</v>
          </cell>
        </row>
        <row r="1242">
          <cell r="B1242" t="str">
            <v>501 - Succession Mario Gravel</v>
          </cell>
        </row>
        <row r="1243">
          <cell r="B1243" t="str">
            <v>502 - Francine Bélanger Catellier</v>
          </cell>
        </row>
        <row r="1244">
          <cell r="B1244" t="str">
            <v>503 - Succession Jacques Raymond</v>
          </cell>
        </row>
        <row r="1245">
          <cell r="B1245" t="str">
            <v>504 - Succession Aimé Brunelle</v>
          </cell>
        </row>
        <row r="1246">
          <cell r="B1246" t="str">
            <v>505 - Stéphane Gauthier</v>
          </cell>
        </row>
        <row r="1247">
          <cell r="B1247" t="str">
            <v>506 - Jonathan Jacques</v>
          </cell>
        </row>
        <row r="1248">
          <cell r="B1248" t="str">
            <v>507 - Pauline Riberdy</v>
          </cell>
        </row>
        <row r="1249">
          <cell r="B1249" t="str">
            <v>508 - Mylène Servant</v>
          </cell>
        </row>
        <row r="1250">
          <cell r="B1250" t="str">
            <v>509 - Félix Gauthier-Telmosse</v>
          </cell>
        </row>
        <row r="1251">
          <cell r="B1251" t="str">
            <v>510 - Emmanuel Labat</v>
          </cell>
        </row>
        <row r="1252">
          <cell r="B1252" t="str">
            <v>511 - Jean Robitaille</v>
          </cell>
        </row>
        <row r="1253">
          <cell r="B1253" t="str">
            <v>512 - Monique Prud'Homme</v>
          </cell>
        </row>
        <row r="1254">
          <cell r="B1254" t="str">
            <v>513 - Patrice Caron</v>
          </cell>
        </row>
        <row r="1255">
          <cell r="B1255" t="str">
            <v>514 - Jean-Charles Roch</v>
          </cell>
        </row>
        <row r="1256">
          <cell r="B1256" t="str">
            <v>515 - Succession Paul-Émile Morin</v>
          </cell>
        </row>
        <row r="1257">
          <cell r="B1257" t="str">
            <v>516 - Fiducie D'Alcantara</v>
          </cell>
        </row>
        <row r="1258">
          <cell r="B1258" t="str">
            <v>517 - Succession Richard Shedleur</v>
          </cell>
        </row>
        <row r="1259">
          <cell r="B1259" t="str">
            <v>518 - Fiducie Familiale Desilets</v>
          </cell>
        </row>
        <row r="1260">
          <cell r="B1260" t="str">
            <v>519 - Succession Éric Morais</v>
          </cell>
        </row>
        <row r="1261">
          <cell r="B1261" t="str">
            <v>520 - Christian Roch</v>
          </cell>
        </row>
        <row r="1262">
          <cell r="B1262" t="str">
            <v>521 - Monique Allard</v>
          </cell>
        </row>
        <row r="1263">
          <cell r="B1263" t="str">
            <v>522 - Diane Robert</v>
          </cell>
        </row>
        <row r="1264">
          <cell r="B1264" t="str">
            <v>523 - Claude Drapeau</v>
          </cell>
        </row>
        <row r="1265">
          <cell r="B1265" t="str">
            <v>524 - Maryse L'Archevêque</v>
          </cell>
        </row>
        <row r="1266">
          <cell r="B1266" t="str">
            <v>525 - Succession Jean Beaupré</v>
          </cell>
        </row>
        <row r="1267">
          <cell r="B1267" t="str">
            <v>526 - Didier Dubois</v>
          </cell>
        </row>
        <row r="1268">
          <cell r="B1268" t="str">
            <v>527 - Johanne Comeau</v>
          </cell>
        </row>
        <row r="1269">
          <cell r="B1269" t="str">
            <v>528 - Mélissa Perreault</v>
          </cell>
        </row>
        <row r="1270">
          <cell r="B1270" t="str">
            <v>529 - Benoit Simard (Forge 3000)</v>
          </cell>
        </row>
        <row r="1271">
          <cell r="B1271" t="str">
            <v>530 - Succession Marc-André Desnoyer</v>
          </cell>
        </row>
        <row r="1272">
          <cell r="B1272" t="str">
            <v>531 - Isabelle Gingras</v>
          </cell>
        </row>
        <row r="1273">
          <cell r="B1273" t="str">
            <v>532 - Marco Cusson</v>
          </cell>
        </row>
        <row r="1274">
          <cell r="B1274" t="str">
            <v>533 - Marie-Josée Bergeron</v>
          </cell>
        </row>
        <row r="1275">
          <cell r="B1275" t="str">
            <v>534 - Dominique Bérard (Succession)</v>
          </cell>
        </row>
        <row r="1276">
          <cell r="B1276" t="str">
            <v>535 - Renaud Tournilhac</v>
          </cell>
        </row>
        <row r="1277">
          <cell r="B1277" t="str">
            <v>536 - Patricia Harbec</v>
          </cell>
        </row>
        <row r="1278">
          <cell r="B1278" t="str">
            <v>537 - Succession Émile Fouarge</v>
          </cell>
        </row>
        <row r="1279">
          <cell r="B1279" t="str">
            <v>538 - Sonia Fournier</v>
          </cell>
        </row>
        <row r="1280">
          <cell r="B1280" t="str">
            <v>539 - Pierre Deshaies</v>
          </cell>
        </row>
        <row r="1281">
          <cell r="B1281" t="str">
            <v>540 - Succession Andrée Prud'Homme</v>
          </cell>
        </row>
        <row r="1282">
          <cell r="B1282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Assurances à payer</v>
          </cell>
        </row>
        <row r="56">
          <cell r="B56" t="str">
            <v>Avances avec Guillaume Charron</v>
          </cell>
        </row>
        <row r="57">
          <cell r="B57" t="str">
            <v>Avances avec 9249-3626 Québec inc.</v>
          </cell>
        </row>
        <row r="58">
          <cell r="B58" t="str">
            <v>Avances avec 9333-4829 Québec inc</v>
          </cell>
        </row>
        <row r="59">
          <cell r="B59" t="str">
            <v>Impôt Fédéral à payer</v>
          </cell>
        </row>
        <row r="60">
          <cell r="B60" t="str">
            <v>Impôt Québec à payer</v>
          </cell>
        </row>
        <row r="61">
          <cell r="B61" t="str">
            <v>Acomptes - Impôt Fédéral</v>
          </cell>
        </row>
        <row r="62">
          <cell r="B62" t="str">
            <v>Acomptes - Impôt Québec</v>
          </cell>
        </row>
        <row r="63">
          <cell r="B63" t="str">
            <v>Produit perçu d'avance</v>
          </cell>
        </row>
        <row r="64">
          <cell r="B64" t="str">
            <v>Actions ordinaires</v>
          </cell>
        </row>
        <row r="65">
          <cell r="B65" t="str">
            <v>Actions privilégiées</v>
          </cell>
        </row>
        <row r="66">
          <cell r="B66" t="str">
            <v>Bénéfices Non Répartis</v>
          </cell>
        </row>
        <row r="67">
          <cell r="B67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AC63-E546-45E4-A162-6DA0714EC880}">
  <sheetPr codeName="Feuil25">
    <tabColor rgb="FF8C8375"/>
    <pageSetUpPr fitToPage="1"/>
  </sheetPr>
  <dimension ref="A1:BR149"/>
  <sheetViews>
    <sheetView tabSelected="1" zoomScaleNormal="100" zoomScaleSheetLayoutView="90" workbookViewId="0">
      <pane xSplit="9" ySplit="2" topLeftCell="BQ3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A2" sqref="A2:XFD2"/>
    </sheetView>
  </sheetViews>
  <sheetFormatPr baseColWidth="10" defaultColWidth="10.7109375" defaultRowHeight="13.5" x14ac:dyDescent="0.25"/>
  <cols>
    <col min="1" max="1" width="12.7109375" style="1" customWidth="1"/>
    <col min="2" max="2" width="46.7109375" style="1" customWidth="1"/>
    <col min="3" max="3" width="15.7109375" style="1" customWidth="1"/>
    <col min="4" max="4" width="10.42578125" style="1" bestFit="1" customWidth="1"/>
    <col min="5" max="7" width="15.7109375" style="1" customWidth="1"/>
    <col min="8" max="8" width="27" style="1" customWidth="1"/>
    <col min="9" max="9" width="36.140625" style="1" bestFit="1" customWidth="1"/>
    <col min="10" max="70" width="15.7109375" style="1" customWidth="1"/>
    <col min="71" max="71" width="1.28515625" style="1" bestFit="1" customWidth="1"/>
    <col min="72" max="72" width="1.7109375" style="1" bestFit="1" customWidth="1"/>
    <col min="73" max="73" width="10.7109375" style="1" customWidth="1"/>
    <col min="74" max="16384" width="10.7109375" style="1"/>
  </cols>
  <sheetData>
    <row r="1" spans="1:70" s="12" customFormat="1" ht="30.75" customHeight="1" thickBot="1" x14ac:dyDescent="0.3">
      <c r="A1" s="21" t="s">
        <v>161</v>
      </c>
      <c r="B1" s="22" t="s">
        <v>160</v>
      </c>
      <c r="C1" s="23" t="s">
        <v>159</v>
      </c>
      <c r="D1" s="23" t="s">
        <v>158</v>
      </c>
      <c r="E1" s="23" t="s">
        <v>157</v>
      </c>
      <c r="F1" s="23" t="s">
        <v>156</v>
      </c>
      <c r="G1" s="23" t="s">
        <v>155</v>
      </c>
      <c r="H1" s="22" t="s">
        <v>154</v>
      </c>
      <c r="I1" s="15" t="s">
        <v>153</v>
      </c>
      <c r="J1" s="14" t="str">
        <f>'[1]Comptes GL'!B7</f>
        <v>Revenus de consultation</v>
      </c>
      <c r="K1" s="14" t="str">
        <f>'[1]Comptes GL'!B8</f>
        <v>Revenus - Sociétés apparentées</v>
      </c>
      <c r="L1" s="14" t="s">
        <v>152</v>
      </c>
      <c r="M1" s="14" t="s">
        <v>151</v>
      </c>
      <c r="N1" s="14" t="s">
        <v>150</v>
      </c>
      <c r="O1" s="14" t="str">
        <f>'[1]Comptes GL'!B12</f>
        <v>Salaires</v>
      </c>
      <c r="P1" s="14" t="str">
        <f>'[1]Comptes GL'!B13</f>
        <v>Sous-traitance</v>
      </c>
      <c r="Q1" s="14" t="str">
        <f>'[1]Comptes GL'!B14</f>
        <v>Frais de déplacement</v>
      </c>
      <c r="R1" s="14" t="str">
        <f>'[1]Comptes GL'!B15</f>
        <v>Documentation et outils de recherche</v>
      </c>
      <c r="S1" s="14" t="str">
        <f>'[1]Comptes GL'!B16</f>
        <v>Frais de Formations</v>
      </c>
      <c r="T1" s="14" t="str">
        <f>'[1]Comptes GL'!B17</f>
        <v>Frais informatiques &amp; Site web</v>
      </c>
      <c r="U1" s="14" t="str">
        <f>'[1]Comptes GL'!B18</f>
        <v>Loyer</v>
      </c>
      <c r="V1" s="14" t="str">
        <f>'[1]Comptes GL'!B19</f>
        <v>Frais de communications</v>
      </c>
      <c r="W1" s="14" t="str">
        <f>'[1]Comptes GL'!B20</f>
        <v>Assurances &amp; Cotisations</v>
      </c>
      <c r="X1" s="14" t="str">
        <f>'[1]Comptes GL'!B21</f>
        <v>Frais de publicité</v>
      </c>
      <c r="Y1" s="14" t="str">
        <f>'[1]Comptes GL'!B22</f>
        <v>Frais de représentation</v>
      </c>
      <c r="Z1" s="14" t="str">
        <f>'[1]Comptes GL'!B23</f>
        <v>Golf / Pourvoirie</v>
      </c>
      <c r="AA1" s="14" t="str">
        <f>'[1]Comptes GL'!B24</f>
        <v>Frais de poste</v>
      </c>
      <c r="AB1" s="14" t="str">
        <f>'[1]Comptes GL'!B25</f>
        <v>Fournitures de bureau</v>
      </c>
      <c r="AC1" s="14" t="str">
        <f>'[1]Comptes GL'!B26</f>
        <v>Frais financiers</v>
      </c>
      <c r="AD1" s="14" t="str">
        <f>'[1]Comptes GL'!B27</f>
        <v>Mauvaises créances</v>
      </c>
      <c r="AE1" s="14" t="s">
        <v>149</v>
      </c>
      <c r="AF1" s="14" t="s">
        <v>148</v>
      </c>
      <c r="AG1" s="14" t="str">
        <f>'[1]Comptes GL'!B30</f>
        <v>Encaisse</v>
      </c>
      <c r="AH1" s="14" t="str">
        <f>'[1]Comptes GL'!B31</f>
        <v>Comptes clients</v>
      </c>
      <c r="AI1" s="14" t="str">
        <f>'[1]Comptes GL'!B32</f>
        <v>Provision mauvaises créances</v>
      </c>
      <c r="AJ1" s="14" t="str">
        <f>'[1]Comptes GL'!B33</f>
        <v>TPS payées</v>
      </c>
      <c r="AK1" s="14" t="str">
        <f>'[1]Comptes GL'!B34</f>
        <v>TVQ payées</v>
      </c>
      <c r="AL1" s="14" t="str">
        <f>'[1]Comptes GL'!B35</f>
        <v>TPS percues</v>
      </c>
      <c r="AM1" s="14" t="str">
        <f>'[1]Comptes GL'!B36</f>
        <v>TVQ percues</v>
      </c>
      <c r="AN1" s="14" t="str">
        <f>'[1]Comptes GL'!B37</f>
        <v>Acomptes provisionnels TPS</v>
      </c>
      <c r="AO1" s="14" t="s">
        <v>116</v>
      </c>
      <c r="AP1" s="14" t="s">
        <v>114</v>
      </c>
      <c r="AQ1" s="14" t="s">
        <v>147</v>
      </c>
      <c r="AR1" s="14" t="str">
        <f>'[1]Comptes GL'!B41</f>
        <v>Mobilier de bureau</v>
      </c>
      <c r="AS1" s="14" t="str">
        <f>'[1]Comptes GL'!B42</f>
        <v>Amort. Cum - mobil. de bureau</v>
      </c>
      <c r="AT1" s="14" t="str">
        <f>'[1]Comptes GL'!B43</f>
        <v>Matériel informatique</v>
      </c>
      <c r="AU1" s="14" t="str">
        <f>'[1]Comptes GL'!B44</f>
        <v>Amort. Cum - mat. Inform.</v>
      </c>
      <c r="AV1" s="14" t="str">
        <f>'[1]Comptes GL'!B45</f>
        <v>Logiciel informatique</v>
      </c>
      <c r="AW1" s="14" t="str">
        <f>'[1]Comptes GL'!B46</f>
        <v>Amort. Cum - logiciels</v>
      </c>
      <c r="AX1" s="14" t="str">
        <f>'[1]Comptes GL'!B47</f>
        <v>Achalandage</v>
      </c>
      <c r="AY1" s="14" t="str">
        <f>'[1]Comptes GL'!B48</f>
        <v>Amort. Cum - Achalandage</v>
      </c>
      <c r="AZ1" s="14" t="str">
        <f>'[1]Comptes GL'!B49</f>
        <v>Marge de crédit</v>
      </c>
      <c r="BA1" s="14" t="str">
        <f>'[1]Comptes GL'!B50</f>
        <v>Carte de crédit</v>
      </c>
      <c r="BB1" s="14" t="str">
        <f>'[1]Comptes GL'!B51</f>
        <v>Comptes fournisseurs</v>
      </c>
      <c r="BC1" s="14" t="str">
        <f>'[1]Comptes GL'!B52</f>
        <v>Salaires à payer</v>
      </c>
      <c r="BD1" s="14" t="str">
        <f>'[1]Comptes GL'!B53</f>
        <v>Vacances à payer</v>
      </c>
      <c r="BE1" s="14" t="str">
        <f>'[1]Comptes GL'!B54</f>
        <v>DAS à payer</v>
      </c>
      <c r="BF1" s="14" t="str">
        <f>'[1]Comptes GL'!B56</f>
        <v>Avances avec Guillaume Charron</v>
      </c>
      <c r="BG1" s="14" t="str">
        <f>'[1]Comptes GL'!B57</f>
        <v>Avances avec 9249-3626 Québec inc.</v>
      </c>
      <c r="BH1" s="14" t="str">
        <f>'[1]Comptes GL'!B58</f>
        <v>Avances avec 9333-4829 Québec inc</v>
      </c>
      <c r="BI1" s="14" t="str">
        <f>'[1]Comptes GL'!B59</f>
        <v>Impôt Fédéral à payer</v>
      </c>
      <c r="BJ1" s="14" t="str">
        <f>'[1]Comptes GL'!B60</f>
        <v>Impôt Québec à payer</v>
      </c>
      <c r="BK1" s="14" t="str">
        <f>'[1]Comptes GL'!B61</f>
        <v>Acomptes - Impôt Fédéral</v>
      </c>
      <c r="BL1" s="14" t="str">
        <f>'[1]Comptes GL'!B62</f>
        <v>Acomptes - Impôt Québec</v>
      </c>
      <c r="BM1" s="14" t="str">
        <f>'[1]Comptes GL'!B63</f>
        <v>Produit perçu d'avance</v>
      </c>
      <c r="BN1" s="14" t="str">
        <f>'[1]Comptes GL'!B64</f>
        <v>Actions ordinaires</v>
      </c>
      <c r="BO1" s="14" t="str">
        <f>'[1]Comptes GL'!B65</f>
        <v>Actions privilégiées</v>
      </c>
      <c r="BP1" s="14" t="str">
        <f>'[1]Comptes GL'!B66</f>
        <v>Bénéfices Non Répartis</v>
      </c>
      <c r="BQ1" s="14" t="str">
        <f>'[1]Comptes GL'!B67</f>
        <v>Dividendes</v>
      </c>
      <c r="BR1" s="13" t="s">
        <v>146</v>
      </c>
    </row>
    <row r="2" spans="1:70" s="30" customFormat="1" ht="14.25" thickBot="1" x14ac:dyDescent="0.3">
      <c r="A2" s="24" t="s">
        <v>145</v>
      </c>
      <c r="B2" s="25"/>
      <c r="C2" s="26"/>
      <c r="D2" s="26"/>
      <c r="E2" s="26"/>
      <c r="F2" s="26"/>
      <c r="G2" s="26"/>
      <c r="H2" s="27"/>
      <c r="I2" s="27"/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0</v>
      </c>
      <c r="AB2" s="28">
        <v>0</v>
      </c>
      <c r="AC2" s="28">
        <v>0</v>
      </c>
      <c r="AD2" s="28">
        <v>0</v>
      </c>
      <c r="AE2" s="28">
        <v>0</v>
      </c>
      <c r="AF2" s="28">
        <v>0</v>
      </c>
      <c r="AG2" s="28">
        <v>0</v>
      </c>
      <c r="AH2" s="28">
        <v>124365.80000000002</v>
      </c>
      <c r="AI2" s="28">
        <v>401270.99</v>
      </c>
      <c r="AJ2" s="28">
        <v>0</v>
      </c>
      <c r="AK2" s="28">
        <v>0</v>
      </c>
      <c r="AL2" s="28">
        <v>0</v>
      </c>
      <c r="AM2" s="28">
        <v>0</v>
      </c>
      <c r="AN2" s="28">
        <v>0</v>
      </c>
      <c r="AO2" s="28">
        <v>-57401.530000000006</v>
      </c>
      <c r="AP2" s="28">
        <v>-114514.79</v>
      </c>
      <c r="AQ2" s="28">
        <v>68313</v>
      </c>
      <c r="AR2" s="28">
        <v>4063</v>
      </c>
      <c r="AS2" s="28">
        <v>91727.670000000027</v>
      </c>
      <c r="AT2" s="28">
        <v>-81101.17</v>
      </c>
      <c r="AU2" s="28">
        <v>113106.26</v>
      </c>
      <c r="AV2" s="28">
        <v>-108457.88</v>
      </c>
      <c r="AW2" s="28">
        <v>0</v>
      </c>
      <c r="AX2" s="28">
        <v>0</v>
      </c>
      <c r="AY2" s="28">
        <v>0</v>
      </c>
      <c r="AZ2" s="28">
        <v>0</v>
      </c>
      <c r="BA2" s="28">
        <v>0</v>
      </c>
      <c r="BB2" s="28">
        <v>-359.39</v>
      </c>
      <c r="BC2" s="28">
        <v>-188.4</v>
      </c>
      <c r="BD2" s="28">
        <v>0</v>
      </c>
      <c r="BE2" s="28">
        <v>-16972.539999999997</v>
      </c>
      <c r="BF2" s="28">
        <v>0</v>
      </c>
      <c r="BG2" s="28">
        <v>0</v>
      </c>
      <c r="BH2" s="28">
        <v>0</v>
      </c>
      <c r="BI2" s="28">
        <v>0</v>
      </c>
      <c r="BJ2" s="28">
        <v>0</v>
      </c>
      <c r="BK2" s="28">
        <v>15567</v>
      </c>
      <c r="BL2" s="28">
        <v>12776</v>
      </c>
      <c r="BM2" s="28">
        <v>-1217.3700000000008</v>
      </c>
      <c r="BN2" s="28">
        <v>-100</v>
      </c>
      <c r="BO2" s="28">
        <v>-300</v>
      </c>
      <c r="BP2" s="28">
        <v>-450576.65</v>
      </c>
      <c r="BQ2" s="28">
        <v>0</v>
      </c>
      <c r="BR2" s="29">
        <f>SUM(J2:BQ2)</f>
        <v>5.8207660913467407E-11</v>
      </c>
    </row>
    <row r="3" spans="1:70" s="2" customFormat="1" hidden="1" x14ac:dyDescent="0.25">
      <c r="A3" s="9">
        <v>45505</v>
      </c>
      <c r="B3" s="11" t="s">
        <v>144</v>
      </c>
      <c r="C3" s="10">
        <v>1810.86</v>
      </c>
      <c r="D3" s="10" t="s">
        <v>12</v>
      </c>
      <c r="E3" s="10">
        <f>ROUND(IF(D3='[1]Liste choix'!$C$8,0,IF($H3=$S$1,(C3/1.14975*0.05*0.5),C3/1.14975*0.05)),2)</f>
        <v>0</v>
      </c>
      <c r="F3" s="10">
        <f>ROUND(IF(D3='[1]Liste choix'!$C$8,0,IF($H3=$S$1,C3/1.14975*0.09975*0.5,C3/1.14975*0.09975)),2)</f>
        <v>0</v>
      </c>
      <c r="G3" s="10">
        <f t="shared" ref="G3:G54" si="0">C3-E3-F3</f>
        <v>1810.86</v>
      </c>
      <c r="H3" s="9" t="s">
        <v>16</v>
      </c>
      <c r="I3" s="9" t="s">
        <v>7</v>
      </c>
      <c r="J3" s="3">
        <f t="shared" ref="J3:J54" si="1">+IF($H3=$J$1,$G3,0)-IF($I3=$J$1,$G3,0)</f>
        <v>0</v>
      </c>
      <c r="K3" s="3">
        <f t="shared" ref="K3:T12" si="2">+IF($H3=K$1,$G3,0)-IF($I3=K$1,$G3,0)</f>
        <v>0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0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ref="U3:AF12" si="3">+IF($H3=U$1,$G3,0)-IF($I3=U$1,$G3,0)</f>
        <v>0</v>
      </c>
      <c r="V3" s="3">
        <f t="shared" si="3"/>
        <v>0</v>
      </c>
      <c r="W3" s="3">
        <f t="shared" si="3"/>
        <v>0</v>
      </c>
      <c r="X3" s="3">
        <f t="shared" si="3"/>
        <v>0</v>
      </c>
      <c r="Y3" s="3">
        <f t="shared" si="3"/>
        <v>0</v>
      </c>
      <c r="Z3" s="3">
        <f t="shared" si="3"/>
        <v>0</v>
      </c>
      <c r="AA3" s="3">
        <f t="shared" si="3"/>
        <v>0</v>
      </c>
      <c r="AB3" s="3">
        <f t="shared" si="3"/>
        <v>0</v>
      </c>
      <c r="AC3" s="3">
        <f t="shared" si="3"/>
        <v>0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ref="AG3:AJ22" si="4">+IF($H3=AG$1,$C3,0)-IF($I3=AG$1,$C3,0)</f>
        <v>1810.86</v>
      </c>
      <c r="AH3" s="3">
        <f t="shared" si="4"/>
        <v>-1810.86</v>
      </c>
      <c r="AI3" s="3">
        <f t="shared" si="4"/>
        <v>0</v>
      </c>
      <c r="AJ3" s="3">
        <f t="shared" si="4"/>
        <v>0</v>
      </c>
      <c r="AK3" s="3">
        <f t="shared" ref="AK3:AK54" si="5">IF(D3="payée",$E3,0)</f>
        <v>0</v>
      </c>
      <c r="AL3" s="3">
        <f t="shared" ref="AL3:AL54" si="6">IF(D3="payée",$F3,0)</f>
        <v>0</v>
      </c>
      <c r="AM3" s="3">
        <f t="shared" ref="AM3:AM54" si="7">IF(D3="perçue",-$E3,0)</f>
        <v>0</v>
      </c>
      <c r="AN3" s="3">
        <f t="shared" ref="AN3:AN54" si="8">IF(D3="perçue",-$F3,0)</f>
        <v>0</v>
      </c>
      <c r="AO3" s="3">
        <f t="shared" ref="AO3:AZ12" si="9">+IF($H3=AO$1,$G3,0)-IF($I3=AO$1,$G3,0)</f>
        <v>0</v>
      </c>
      <c r="AP3" s="3">
        <f t="shared" si="9"/>
        <v>0</v>
      </c>
      <c r="AQ3" s="3">
        <f t="shared" si="9"/>
        <v>0</v>
      </c>
      <c r="AR3" s="3">
        <f t="shared" si="9"/>
        <v>0</v>
      </c>
      <c r="AS3" s="3">
        <f t="shared" si="9"/>
        <v>0</v>
      </c>
      <c r="AT3" s="3">
        <f t="shared" si="9"/>
        <v>0</v>
      </c>
      <c r="AU3" s="3">
        <f t="shared" si="9"/>
        <v>0</v>
      </c>
      <c r="AV3" s="3">
        <f t="shared" si="9"/>
        <v>0</v>
      </c>
      <c r="AW3" s="3">
        <f t="shared" si="9"/>
        <v>0</v>
      </c>
      <c r="AX3" s="3">
        <f t="shared" si="9"/>
        <v>0</v>
      </c>
      <c r="AY3" s="3">
        <f t="shared" si="9"/>
        <v>0</v>
      </c>
      <c r="AZ3" s="3">
        <f t="shared" si="9"/>
        <v>0</v>
      </c>
      <c r="BA3" s="3">
        <f t="shared" ref="BA3:BH12" si="10">+IF($H3=BA$1,$C3,0)-IF($I3=BA$1,$C3,0)</f>
        <v>0</v>
      </c>
      <c r="BB3" s="3">
        <f t="shared" si="10"/>
        <v>0</v>
      </c>
      <c r="BC3" s="3">
        <f t="shared" si="10"/>
        <v>0</v>
      </c>
      <c r="BD3" s="3">
        <f t="shared" si="10"/>
        <v>0</v>
      </c>
      <c r="BE3" s="3">
        <f t="shared" si="10"/>
        <v>0</v>
      </c>
      <c r="BF3" s="3">
        <f t="shared" si="10"/>
        <v>0</v>
      </c>
      <c r="BG3" s="3">
        <f t="shared" si="10"/>
        <v>0</v>
      </c>
      <c r="BH3" s="3">
        <f t="shared" si="10"/>
        <v>0</v>
      </c>
      <c r="BI3" s="3">
        <f t="shared" ref="BI3:BQ12" si="11">+IF($H3=BI$1,$G3,0)-IF($I3=BI$1,$G3,0)</f>
        <v>0</v>
      </c>
      <c r="BJ3" s="3">
        <f t="shared" si="11"/>
        <v>0</v>
      </c>
      <c r="BK3" s="3">
        <f t="shared" si="11"/>
        <v>0</v>
      </c>
      <c r="BL3" s="3">
        <f t="shared" si="11"/>
        <v>0</v>
      </c>
      <c r="BM3" s="3">
        <f t="shared" si="11"/>
        <v>0</v>
      </c>
      <c r="BN3" s="3">
        <f t="shared" si="11"/>
        <v>0</v>
      </c>
      <c r="BO3" s="3">
        <f t="shared" si="11"/>
        <v>0</v>
      </c>
      <c r="BP3" s="3">
        <f t="shared" si="11"/>
        <v>0</v>
      </c>
      <c r="BQ3" s="3">
        <f t="shared" si="11"/>
        <v>0</v>
      </c>
      <c r="BR3" s="3">
        <f t="shared" ref="BR3:BR54" si="12">SUM(J3:BQ3)</f>
        <v>0</v>
      </c>
    </row>
    <row r="4" spans="1:70" s="2" customFormat="1" hidden="1" x14ac:dyDescent="0.25">
      <c r="A4" s="9">
        <v>45505</v>
      </c>
      <c r="B4" s="11" t="s">
        <v>143</v>
      </c>
      <c r="C4" s="10">
        <v>730.09</v>
      </c>
      <c r="D4" s="10" t="s">
        <v>3</v>
      </c>
      <c r="E4" s="10">
        <f>ROUND(IF(D4='[1]Liste choix'!$C$8,0,IF($H4=$S$1,(C4/1.14975*0.05*0.5),C4/1.14975*0.05)),2)</f>
        <v>31.75</v>
      </c>
      <c r="F4" s="10">
        <f>ROUND(IF(D4='[1]Liste choix'!$C$8,0,IF($H4=$S$1,C4/1.14975*0.09975*0.5,C4/1.14975*0.09975)),2)</f>
        <v>63.34</v>
      </c>
      <c r="G4" s="10">
        <f t="shared" si="0"/>
        <v>635</v>
      </c>
      <c r="H4" s="9" t="s">
        <v>142</v>
      </c>
      <c r="I4" s="9" t="s">
        <v>16</v>
      </c>
      <c r="J4" s="3">
        <f t="shared" si="1"/>
        <v>0</v>
      </c>
      <c r="K4" s="3">
        <f t="shared" si="2"/>
        <v>0</v>
      </c>
      <c r="L4" s="3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3"/>
        <v>635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si="3"/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>
        <f t="shared" si="3"/>
        <v>0</v>
      </c>
      <c r="AD4" s="3">
        <f t="shared" si="3"/>
        <v>0</v>
      </c>
      <c r="AE4" s="3">
        <f t="shared" si="3"/>
        <v>0</v>
      </c>
      <c r="AF4" s="3">
        <f t="shared" si="3"/>
        <v>0</v>
      </c>
      <c r="AG4" s="3">
        <f t="shared" si="4"/>
        <v>-730.09</v>
      </c>
      <c r="AH4" s="3">
        <f t="shared" si="4"/>
        <v>0</v>
      </c>
      <c r="AI4" s="3">
        <f t="shared" si="4"/>
        <v>0</v>
      </c>
      <c r="AJ4" s="3">
        <f t="shared" si="4"/>
        <v>0</v>
      </c>
      <c r="AK4" s="3">
        <f t="shared" si="5"/>
        <v>31.75</v>
      </c>
      <c r="AL4" s="3">
        <f t="shared" si="6"/>
        <v>63.34</v>
      </c>
      <c r="AM4" s="3">
        <f t="shared" si="7"/>
        <v>0</v>
      </c>
      <c r="AN4" s="3">
        <f t="shared" si="8"/>
        <v>0</v>
      </c>
      <c r="AO4" s="3">
        <f t="shared" si="9"/>
        <v>0</v>
      </c>
      <c r="AP4" s="3">
        <f t="shared" si="9"/>
        <v>0</v>
      </c>
      <c r="AQ4" s="3">
        <f t="shared" si="9"/>
        <v>0</v>
      </c>
      <c r="AR4" s="3">
        <f t="shared" si="9"/>
        <v>0</v>
      </c>
      <c r="AS4" s="3">
        <f t="shared" si="9"/>
        <v>0</v>
      </c>
      <c r="AT4" s="3">
        <f t="shared" si="9"/>
        <v>0</v>
      </c>
      <c r="AU4" s="3">
        <f t="shared" si="9"/>
        <v>0</v>
      </c>
      <c r="AV4" s="3">
        <f t="shared" si="9"/>
        <v>0</v>
      </c>
      <c r="AW4" s="3">
        <f t="shared" si="9"/>
        <v>0</v>
      </c>
      <c r="AX4" s="3">
        <f t="shared" si="9"/>
        <v>0</v>
      </c>
      <c r="AY4" s="3">
        <f t="shared" si="9"/>
        <v>0</v>
      </c>
      <c r="AZ4" s="3">
        <f t="shared" si="9"/>
        <v>0</v>
      </c>
      <c r="BA4" s="3">
        <f t="shared" si="10"/>
        <v>0</v>
      </c>
      <c r="BB4" s="3">
        <f t="shared" si="10"/>
        <v>0</v>
      </c>
      <c r="BC4" s="3">
        <f t="shared" si="10"/>
        <v>0</v>
      </c>
      <c r="BD4" s="3">
        <f t="shared" si="10"/>
        <v>0</v>
      </c>
      <c r="BE4" s="3">
        <f t="shared" si="10"/>
        <v>0</v>
      </c>
      <c r="BF4" s="3">
        <f t="shared" si="10"/>
        <v>0</v>
      </c>
      <c r="BG4" s="3">
        <f t="shared" si="10"/>
        <v>0</v>
      </c>
      <c r="BH4" s="3">
        <f t="shared" si="10"/>
        <v>0</v>
      </c>
      <c r="BI4" s="3">
        <f t="shared" si="11"/>
        <v>0</v>
      </c>
      <c r="BJ4" s="3">
        <f t="shared" si="11"/>
        <v>0</v>
      </c>
      <c r="BK4" s="3">
        <f t="shared" si="11"/>
        <v>0</v>
      </c>
      <c r="BL4" s="3">
        <f t="shared" si="11"/>
        <v>0</v>
      </c>
      <c r="BM4" s="3">
        <f t="shared" si="11"/>
        <v>0</v>
      </c>
      <c r="BN4" s="3">
        <f t="shared" si="11"/>
        <v>0</v>
      </c>
      <c r="BO4" s="3">
        <f t="shared" si="11"/>
        <v>0</v>
      </c>
      <c r="BP4" s="3">
        <f t="shared" si="11"/>
        <v>0</v>
      </c>
      <c r="BQ4" s="3">
        <f t="shared" si="11"/>
        <v>0</v>
      </c>
      <c r="BR4" s="3">
        <f t="shared" si="12"/>
        <v>-2.8421709430404007E-14</v>
      </c>
    </row>
    <row r="5" spans="1:70" s="2" customFormat="1" hidden="1" x14ac:dyDescent="0.25">
      <c r="A5" s="9">
        <v>45505</v>
      </c>
      <c r="B5" s="11" t="s">
        <v>141</v>
      </c>
      <c r="C5" s="10">
        <v>2816.89</v>
      </c>
      <c r="D5" s="10" t="s">
        <v>12</v>
      </c>
      <c r="E5" s="10">
        <f>ROUND(IF(D5='[1]Liste choix'!$C$8,0,IF($H5=$S$1,(C5/1.14975*0.05*0.5),C5/1.14975*0.05)),2)</f>
        <v>0</v>
      </c>
      <c r="F5" s="10">
        <f>ROUND(IF(D5='[1]Liste choix'!$C$8,0,IF($H5=$S$1,C5/1.14975*0.09975*0.5,C5/1.14975*0.09975)),2)</f>
        <v>0</v>
      </c>
      <c r="G5" s="10">
        <f t="shared" si="0"/>
        <v>2816.89</v>
      </c>
      <c r="H5" s="9" t="s">
        <v>16</v>
      </c>
      <c r="I5" s="9" t="s">
        <v>7</v>
      </c>
      <c r="J5" s="3">
        <f t="shared" si="1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  <c r="AB5" s="3">
        <f t="shared" si="3"/>
        <v>0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4"/>
        <v>2816.89</v>
      </c>
      <c r="AH5" s="3">
        <f t="shared" si="4"/>
        <v>-2816.89</v>
      </c>
      <c r="AI5" s="3">
        <f t="shared" si="4"/>
        <v>0</v>
      </c>
      <c r="AJ5" s="3">
        <f t="shared" si="4"/>
        <v>0</v>
      </c>
      <c r="AK5" s="3">
        <f t="shared" si="5"/>
        <v>0</v>
      </c>
      <c r="AL5" s="3">
        <f t="shared" si="6"/>
        <v>0</v>
      </c>
      <c r="AM5" s="3">
        <f t="shared" si="7"/>
        <v>0</v>
      </c>
      <c r="AN5" s="3">
        <f t="shared" si="8"/>
        <v>0</v>
      </c>
      <c r="AO5" s="3">
        <f t="shared" si="9"/>
        <v>0</v>
      </c>
      <c r="AP5" s="3">
        <f t="shared" si="9"/>
        <v>0</v>
      </c>
      <c r="AQ5" s="3">
        <f t="shared" si="9"/>
        <v>0</v>
      </c>
      <c r="AR5" s="3">
        <f t="shared" si="9"/>
        <v>0</v>
      </c>
      <c r="AS5" s="3">
        <f t="shared" si="9"/>
        <v>0</v>
      </c>
      <c r="AT5" s="3">
        <f t="shared" si="9"/>
        <v>0</v>
      </c>
      <c r="AU5" s="3">
        <f t="shared" si="9"/>
        <v>0</v>
      </c>
      <c r="AV5" s="3">
        <f t="shared" si="9"/>
        <v>0</v>
      </c>
      <c r="AW5" s="3">
        <f t="shared" si="9"/>
        <v>0</v>
      </c>
      <c r="AX5" s="3">
        <f t="shared" si="9"/>
        <v>0</v>
      </c>
      <c r="AY5" s="3">
        <f t="shared" si="9"/>
        <v>0</v>
      </c>
      <c r="AZ5" s="3">
        <f t="shared" si="9"/>
        <v>0</v>
      </c>
      <c r="BA5" s="3">
        <f t="shared" si="10"/>
        <v>0</v>
      </c>
      <c r="BB5" s="3">
        <f t="shared" si="10"/>
        <v>0</v>
      </c>
      <c r="BC5" s="3">
        <f t="shared" si="10"/>
        <v>0</v>
      </c>
      <c r="BD5" s="3">
        <f t="shared" si="10"/>
        <v>0</v>
      </c>
      <c r="BE5" s="3">
        <f t="shared" si="10"/>
        <v>0</v>
      </c>
      <c r="BF5" s="3">
        <f t="shared" si="10"/>
        <v>0</v>
      </c>
      <c r="BG5" s="3">
        <f t="shared" si="10"/>
        <v>0</v>
      </c>
      <c r="BH5" s="3">
        <f t="shared" si="10"/>
        <v>0</v>
      </c>
      <c r="BI5" s="3">
        <f t="shared" si="11"/>
        <v>0</v>
      </c>
      <c r="BJ5" s="3">
        <f t="shared" si="11"/>
        <v>0</v>
      </c>
      <c r="BK5" s="3">
        <f t="shared" si="11"/>
        <v>0</v>
      </c>
      <c r="BL5" s="3">
        <f t="shared" si="11"/>
        <v>0</v>
      </c>
      <c r="BM5" s="3">
        <f t="shared" si="11"/>
        <v>0</v>
      </c>
      <c r="BN5" s="3">
        <f t="shared" si="11"/>
        <v>0</v>
      </c>
      <c r="BO5" s="3">
        <f t="shared" si="11"/>
        <v>0</v>
      </c>
      <c r="BP5" s="3">
        <f t="shared" si="11"/>
        <v>0</v>
      </c>
      <c r="BQ5" s="3">
        <f t="shared" si="11"/>
        <v>0</v>
      </c>
      <c r="BR5" s="3">
        <f t="shared" si="12"/>
        <v>0</v>
      </c>
    </row>
    <row r="6" spans="1:70" s="2" customFormat="1" hidden="1" x14ac:dyDescent="0.25">
      <c r="A6" s="9">
        <v>45505</v>
      </c>
      <c r="B6" s="11" t="s">
        <v>140</v>
      </c>
      <c r="C6" s="10">
        <v>1609.65</v>
      </c>
      <c r="D6" s="10" t="s">
        <v>12</v>
      </c>
      <c r="E6" s="10">
        <f>ROUND(IF(D6='[1]Liste choix'!$C$8,0,IF($H6=$S$1,(C6/1.14975*0.05*0.5),C6/1.14975*0.05)),2)</f>
        <v>0</v>
      </c>
      <c r="F6" s="10">
        <f>ROUND(IF(D6='[1]Liste choix'!$C$8,0,IF($H6=$S$1,C6/1.14975*0.09975*0.5,C6/1.14975*0.09975)),2)</f>
        <v>0</v>
      </c>
      <c r="G6" s="10">
        <f t="shared" si="0"/>
        <v>1609.65</v>
      </c>
      <c r="H6" s="9" t="s">
        <v>16</v>
      </c>
      <c r="I6" s="9" t="s">
        <v>7</v>
      </c>
      <c r="J6" s="3">
        <f t="shared" si="1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si="3"/>
        <v>0</v>
      </c>
      <c r="V6" s="3">
        <f t="shared" si="3"/>
        <v>0</v>
      </c>
      <c r="W6" s="3">
        <f t="shared" si="3"/>
        <v>0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>
        <f t="shared" si="3"/>
        <v>0</v>
      </c>
      <c r="AD6" s="3">
        <f t="shared" si="3"/>
        <v>0</v>
      </c>
      <c r="AE6" s="3">
        <f t="shared" si="3"/>
        <v>0</v>
      </c>
      <c r="AF6" s="3">
        <f t="shared" si="3"/>
        <v>0</v>
      </c>
      <c r="AG6" s="3">
        <f t="shared" si="4"/>
        <v>1609.65</v>
      </c>
      <c r="AH6" s="3">
        <f t="shared" si="4"/>
        <v>-1609.65</v>
      </c>
      <c r="AI6" s="3">
        <f t="shared" si="4"/>
        <v>0</v>
      </c>
      <c r="AJ6" s="3">
        <f t="shared" si="4"/>
        <v>0</v>
      </c>
      <c r="AK6" s="3">
        <f t="shared" si="5"/>
        <v>0</v>
      </c>
      <c r="AL6" s="3">
        <f t="shared" si="6"/>
        <v>0</v>
      </c>
      <c r="AM6" s="3">
        <f t="shared" si="7"/>
        <v>0</v>
      </c>
      <c r="AN6" s="3">
        <f t="shared" si="8"/>
        <v>0</v>
      </c>
      <c r="AO6" s="3">
        <f t="shared" si="9"/>
        <v>0</v>
      </c>
      <c r="AP6" s="3">
        <f t="shared" si="9"/>
        <v>0</v>
      </c>
      <c r="AQ6" s="3">
        <f t="shared" si="9"/>
        <v>0</v>
      </c>
      <c r="AR6" s="3">
        <f t="shared" si="9"/>
        <v>0</v>
      </c>
      <c r="AS6" s="3">
        <f t="shared" si="9"/>
        <v>0</v>
      </c>
      <c r="AT6" s="3">
        <f t="shared" si="9"/>
        <v>0</v>
      </c>
      <c r="AU6" s="3">
        <f t="shared" si="9"/>
        <v>0</v>
      </c>
      <c r="AV6" s="3">
        <f t="shared" si="9"/>
        <v>0</v>
      </c>
      <c r="AW6" s="3">
        <f t="shared" si="9"/>
        <v>0</v>
      </c>
      <c r="AX6" s="3">
        <f t="shared" si="9"/>
        <v>0</v>
      </c>
      <c r="AY6" s="3">
        <f t="shared" si="9"/>
        <v>0</v>
      </c>
      <c r="AZ6" s="3">
        <f t="shared" si="9"/>
        <v>0</v>
      </c>
      <c r="BA6" s="3">
        <f t="shared" si="10"/>
        <v>0</v>
      </c>
      <c r="BB6" s="3">
        <f t="shared" si="10"/>
        <v>0</v>
      </c>
      <c r="BC6" s="3">
        <f t="shared" si="10"/>
        <v>0</v>
      </c>
      <c r="BD6" s="3">
        <f t="shared" si="10"/>
        <v>0</v>
      </c>
      <c r="BE6" s="3">
        <f t="shared" si="10"/>
        <v>0</v>
      </c>
      <c r="BF6" s="3">
        <f t="shared" si="10"/>
        <v>0</v>
      </c>
      <c r="BG6" s="3">
        <f t="shared" si="10"/>
        <v>0</v>
      </c>
      <c r="BH6" s="3">
        <f t="shared" si="10"/>
        <v>0</v>
      </c>
      <c r="BI6" s="3">
        <f t="shared" si="11"/>
        <v>0</v>
      </c>
      <c r="BJ6" s="3">
        <f t="shared" si="11"/>
        <v>0</v>
      </c>
      <c r="BK6" s="3">
        <f t="shared" si="11"/>
        <v>0</v>
      </c>
      <c r="BL6" s="3">
        <f t="shared" si="11"/>
        <v>0</v>
      </c>
      <c r="BM6" s="3">
        <f t="shared" si="11"/>
        <v>0</v>
      </c>
      <c r="BN6" s="3">
        <f t="shared" si="11"/>
        <v>0</v>
      </c>
      <c r="BO6" s="3">
        <f t="shared" si="11"/>
        <v>0</v>
      </c>
      <c r="BP6" s="3">
        <f t="shared" si="11"/>
        <v>0</v>
      </c>
      <c r="BQ6" s="3">
        <f t="shared" si="11"/>
        <v>0</v>
      </c>
      <c r="BR6" s="3">
        <f t="shared" si="12"/>
        <v>0</v>
      </c>
    </row>
    <row r="7" spans="1:70" s="2" customFormat="1" hidden="1" x14ac:dyDescent="0.25">
      <c r="A7" s="9">
        <v>45505</v>
      </c>
      <c r="B7" s="11" t="s">
        <v>139</v>
      </c>
      <c r="C7" s="10">
        <v>1609.65</v>
      </c>
      <c r="D7" s="10" t="s">
        <v>12</v>
      </c>
      <c r="E7" s="10">
        <f>ROUND(IF(D7='[1]Liste choix'!$C$8,0,IF($H7=$S$1,(C7/1.14975*0.05*0.5),C7/1.14975*0.05)),2)</f>
        <v>0</v>
      </c>
      <c r="F7" s="10">
        <f>ROUND(IF(D7='[1]Liste choix'!$C$8,0,IF($H7=$S$1,C7/1.14975*0.09975*0.5,C7/1.14975*0.09975)),2)</f>
        <v>0</v>
      </c>
      <c r="G7" s="10">
        <f t="shared" si="0"/>
        <v>1609.65</v>
      </c>
      <c r="H7" s="9" t="s">
        <v>16</v>
      </c>
      <c r="I7" s="9" t="s">
        <v>7</v>
      </c>
      <c r="J7" s="3">
        <f t="shared" si="1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  <c r="R7" s="3">
        <f t="shared" si="2"/>
        <v>0</v>
      </c>
      <c r="S7" s="3">
        <f t="shared" si="2"/>
        <v>0</v>
      </c>
      <c r="T7" s="3">
        <f t="shared" si="2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0</v>
      </c>
      <c r="Y7" s="3">
        <f t="shared" si="3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0</v>
      </c>
      <c r="AE7" s="3">
        <f t="shared" si="3"/>
        <v>0</v>
      </c>
      <c r="AF7" s="3">
        <f t="shared" si="3"/>
        <v>0</v>
      </c>
      <c r="AG7" s="3">
        <f t="shared" si="4"/>
        <v>1609.65</v>
      </c>
      <c r="AH7" s="3">
        <f t="shared" si="4"/>
        <v>-1609.65</v>
      </c>
      <c r="AI7" s="3">
        <f t="shared" si="4"/>
        <v>0</v>
      </c>
      <c r="AJ7" s="3">
        <f t="shared" si="4"/>
        <v>0</v>
      </c>
      <c r="AK7" s="3">
        <f t="shared" si="5"/>
        <v>0</v>
      </c>
      <c r="AL7" s="3">
        <f t="shared" si="6"/>
        <v>0</v>
      </c>
      <c r="AM7" s="3">
        <f t="shared" si="7"/>
        <v>0</v>
      </c>
      <c r="AN7" s="3">
        <f t="shared" si="8"/>
        <v>0</v>
      </c>
      <c r="AO7" s="3">
        <f t="shared" si="9"/>
        <v>0</v>
      </c>
      <c r="AP7" s="3">
        <f t="shared" si="9"/>
        <v>0</v>
      </c>
      <c r="AQ7" s="3">
        <f t="shared" si="9"/>
        <v>0</v>
      </c>
      <c r="AR7" s="3">
        <f t="shared" si="9"/>
        <v>0</v>
      </c>
      <c r="AS7" s="3">
        <f t="shared" si="9"/>
        <v>0</v>
      </c>
      <c r="AT7" s="3">
        <f t="shared" si="9"/>
        <v>0</v>
      </c>
      <c r="AU7" s="3">
        <f t="shared" si="9"/>
        <v>0</v>
      </c>
      <c r="AV7" s="3">
        <f t="shared" si="9"/>
        <v>0</v>
      </c>
      <c r="AW7" s="3">
        <f t="shared" si="9"/>
        <v>0</v>
      </c>
      <c r="AX7" s="3">
        <f t="shared" si="9"/>
        <v>0</v>
      </c>
      <c r="AY7" s="3">
        <f t="shared" si="9"/>
        <v>0</v>
      </c>
      <c r="AZ7" s="3">
        <f t="shared" si="9"/>
        <v>0</v>
      </c>
      <c r="BA7" s="3">
        <f t="shared" si="10"/>
        <v>0</v>
      </c>
      <c r="BB7" s="3">
        <f t="shared" si="10"/>
        <v>0</v>
      </c>
      <c r="BC7" s="3">
        <f t="shared" si="10"/>
        <v>0</v>
      </c>
      <c r="BD7" s="3">
        <f t="shared" si="10"/>
        <v>0</v>
      </c>
      <c r="BE7" s="3">
        <f t="shared" si="10"/>
        <v>0</v>
      </c>
      <c r="BF7" s="3">
        <f t="shared" si="10"/>
        <v>0</v>
      </c>
      <c r="BG7" s="3">
        <f t="shared" si="10"/>
        <v>0</v>
      </c>
      <c r="BH7" s="3">
        <f t="shared" si="10"/>
        <v>0</v>
      </c>
      <c r="BI7" s="3">
        <f t="shared" si="11"/>
        <v>0</v>
      </c>
      <c r="BJ7" s="3">
        <f t="shared" si="11"/>
        <v>0</v>
      </c>
      <c r="BK7" s="3">
        <f t="shared" si="11"/>
        <v>0</v>
      </c>
      <c r="BL7" s="3">
        <f t="shared" si="11"/>
        <v>0</v>
      </c>
      <c r="BM7" s="3">
        <f t="shared" si="11"/>
        <v>0</v>
      </c>
      <c r="BN7" s="3">
        <f t="shared" si="11"/>
        <v>0</v>
      </c>
      <c r="BO7" s="3">
        <f t="shared" si="11"/>
        <v>0</v>
      </c>
      <c r="BP7" s="3">
        <f t="shared" si="11"/>
        <v>0</v>
      </c>
      <c r="BQ7" s="3">
        <f t="shared" si="11"/>
        <v>0</v>
      </c>
      <c r="BR7" s="3">
        <f t="shared" si="12"/>
        <v>0</v>
      </c>
    </row>
    <row r="8" spans="1:70" s="2" customFormat="1" hidden="1" x14ac:dyDescent="0.25">
      <c r="A8" s="9">
        <v>45505</v>
      </c>
      <c r="B8" s="11" t="s">
        <v>138</v>
      </c>
      <c r="C8" s="10">
        <v>1609.65</v>
      </c>
      <c r="D8" s="10" t="s">
        <v>12</v>
      </c>
      <c r="E8" s="10">
        <f>ROUND(IF(D8='[1]Liste choix'!$C$8,0,IF($H8=$S$1,(C8/1.14975*0.05*0.5),C8/1.14975*0.05)),2)</f>
        <v>0</v>
      </c>
      <c r="F8" s="10">
        <f>ROUND(IF(D8='[1]Liste choix'!$C$8,0,IF($H8=$S$1,C8/1.14975*0.09975*0.5,C8/1.14975*0.09975)),2)</f>
        <v>0</v>
      </c>
      <c r="G8" s="10">
        <f t="shared" si="0"/>
        <v>1609.65</v>
      </c>
      <c r="H8" s="9" t="s">
        <v>16</v>
      </c>
      <c r="I8" s="9" t="s">
        <v>7</v>
      </c>
      <c r="J8" s="3">
        <f t="shared" si="1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3">
        <f t="shared" si="2"/>
        <v>0</v>
      </c>
      <c r="P8" s="3">
        <f t="shared" si="2"/>
        <v>0</v>
      </c>
      <c r="Q8" s="3">
        <f t="shared" si="2"/>
        <v>0</v>
      </c>
      <c r="R8" s="3">
        <f t="shared" si="2"/>
        <v>0</v>
      </c>
      <c r="S8" s="3">
        <f t="shared" si="2"/>
        <v>0</v>
      </c>
      <c r="T8" s="3">
        <f t="shared" si="2"/>
        <v>0</v>
      </c>
      <c r="U8" s="3">
        <f t="shared" si="3"/>
        <v>0</v>
      </c>
      <c r="V8" s="3">
        <f t="shared" si="3"/>
        <v>0</v>
      </c>
      <c r="W8" s="3">
        <f t="shared" si="3"/>
        <v>0</v>
      </c>
      <c r="X8" s="3">
        <f t="shared" si="3"/>
        <v>0</v>
      </c>
      <c r="Y8" s="3">
        <f t="shared" si="3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>
        <f t="shared" si="3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  <c r="AG8" s="3">
        <f t="shared" si="4"/>
        <v>1609.65</v>
      </c>
      <c r="AH8" s="3">
        <f t="shared" si="4"/>
        <v>-1609.65</v>
      </c>
      <c r="AI8" s="3">
        <f t="shared" si="4"/>
        <v>0</v>
      </c>
      <c r="AJ8" s="3">
        <f t="shared" si="4"/>
        <v>0</v>
      </c>
      <c r="AK8" s="3">
        <f t="shared" si="5"/>
        <v>0</v>
      </c>
      <c r="AL8" s="3">
        <f t="shared" si="6"/>
        <v>0</v>
      </c>
      <c r="AM8" s="3">
        <f t="shared" si="7"/>
        <v>0</v>
      </c>
      <c r="AN8" s="3">
        <f t="shared" si="8"/>
        <v>0</v>
      </c>
      <c r="AO8" s="3">
        <f t="shared" si="9"/>
        <v>0</v>
      </c>
      <c r="AP8" s="3">
        <f t="shared" si="9"/>
        <v>0</v>
      </c>
      <c r="AQ8" s="3">
        <f t="shared" si="9"/>
        <v>0</v>
      </c>
      <c r="AR8" s="3">
        <f t="shared" si="9"/>
        <v>0</v>
      </c>
      <c r="AS8" s="3">
        <f t="shared" si="9"/>
        <v>0</v>
      </c>
      <c r="AT8" s="3">
        <f t="shared" si="9"/>
        <v>0</v>
      </c>
      <c r="AU8" s="3">
        <f t="shared" si="9"/>
        <v>0</v>
      </c>
      <c r="AV8" s="3">
        <f t="shared" si="9"/>
        <v>0</v>
      </c>
      <c r="AW8" s="3">
        <f t="shared" si="9"/>
        <v>0</v>
      </c>
      <c r="AX8" s="3">
        <f t="shared" si="9"/>
        <v>0</v>
      </c>
      <c r="AY8" s="3">
        <f t="shared" si="9"/>
        <v>0</v>
      </c>
      <c r="AZ8" s="3">
        <f t="shared" si="9"/>
        <v>0</v>
      </c>
      <c r="BA8" s="3">
        <f t="shared" si="10"/>
        <v>0</v>
      </c>
      <c r="BB8" s="3">
        <f t="shared" si="10"/>
        <v>0</v>
      </c>
      <c r="BC8" s="3">
        <f t="shared" si="10"/>
        <v>0</v>
      </c>
      <c r="BD8" s="3">
        <f t="shared" si="10"/>
        <v>0</v>
      </c>
      <c r="BE8" s="3">
        <f t="shared" si="10"/>
        <v>0</v>
      </c>
      <c r="BF8" s="3">
        <f t="shared" si="10"/>
        <v>0</v>
      </c>
      <c r="BG8" s="3">
        <f t="shared" si="10"/>
        <v>0</v>
      </c>
      <c r="BH8" s="3">
        <f t="shared" si="10"/>
        <v>0</v>
      </c>
      <c r="BI8" s="3">
        <f t="shared" si="11"/>
        <v>0</v>
      </c>
      <c r="BJ8" s="3">
        <f t="shared" si="11"/>
        <v>0</v>
      </c>
      <c r="BK8" s="3">
        <f t="shared" si="11"/>
        <v>0</v>
      </c>
      <c r="BL8" s="3">
        <f t="shared" si="11"/>
        <v>0</v>
      </c>
      <c r="BM8" s="3">
        <f t="shared" si="11"/>
        <v>0</v>
      </c>
      <c r="BN8" s="3">
        <f t="shared" si="11"/>
        <v>0</v>
      </c>
      <c r="BO8" s="3">
        <f t="shared" si="11"/>
        <v>0</v>
      </c>
      <c r="BP8" s="3">
        <f t="shared" si="11"/>
        <v>0</v>
      </c>
      <c r="BQ8" s="3">
        <f t="shared" si="11"/>
        <v>0</v>
      </c>
      <c r="BR8" s="3">
        <f t="shared" si="12"/>
        <v>0</v>
      </c>
    </row>
    <row r="9" spans="1:70" s="2" customFormat="1" hidden="1" x14ac:dyDescent="0.25">
      <c r="A9" s="9">
        <v>45505</v>
      </c>
      <c r="B9" s="11" t="s">
        <v>137</v>
      </c>
      <c r="C9" s="10">
        <v>1106.6400000000001</v>
      </c>
      <c r="D9" s="10" t="s">
        <v>12</v>
      </c>
      <c r="E9" s="10">
        <f>ROUND(IF(D9='[1]Liste choix'!$C$8,0,IF($H9=$S$1,(C9/1.14975*0.05*0.5),C9/1.14975*0.05)),2)</f>
        <v>0</v>
      </c>
      <c r="F9" s="10">
        <f>ROUND(IF(D9='[1]Liste choix'!$C$8,0,IF($H9=$S$1,C9/1.14975*0.09975*0.5,C9/1.14975*0.09975)),2)</f>
        <v>0</v>
      </c>
      <c r="G9" s="10">
        <f t="shared" si="0"/>
        <v>1106.6400000000001</v>
      </c>
      <c r="H9" s="9" t="s">
        <v>16</v>
      </c>
      <c r="I9" s="9" t="s">
        <v>7</v>
      </c>
      <c r="J9" s="3">
        <f t="shared" si="1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3"/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0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4"/>
        <v>1106.6400000000001</v>
      </c>
      <c r="AH9" s="3">
        <f t="shared" si="4"/>
        <v>-1106.6400000000001</v>
      </c>
      <c r="AI9" s="3">
        <f t="shared" si="4"/>
        <v>0</v>
      </c>
      <c r="AJ9" s="3">
        <f t="shared" si="4"/>
        <v>0</v>
      </c>
      <c r="AK9" s="3">
        <f t="shared" si="5"/>
        <v>0</v>
      </c>
      <c r="AL9" s="3">
        <f t="shared" si="6"/>
        <v>0</v>
      </c>
      <c r="AM9" s="3">
        <f t="shared" si="7"/>
        <v>0</v>
      </c>
      <c r="AN9" s="3">
        <f t="shared" si="8"/>
        <v>0</v>
      </c>
      <c r="AO9" s="3">
        <f t="shared" si="9"/>
        <v>0</v>
      </c>
      <c r="AP9" s="3">
        <f t="shared" si="9"/>
        <v>0</v>
      </c>
      <c r="AQ9" s="3">
        <f t="shared" si="9"/>
        <v>0</v>
      </c>
      <c r="AR9" s="3">
        <f t="shared" si="9"/>
        <v>0</v>
      </c>
      <c r="AS9" s="3">
        <f t="shared" si="9"/>
        <v>0</v>
      </c>
      <c r="AT9" s="3">
        <f t="shared" si="9"/>
        <v>0</v>
      </c>
      <c r="AU9" s="3">
        <f t="shared" si="9"/>
        <v>0</v>
      </c>
      <c r="AV9" s="3">
        <f t="shared" si="9"/>
        <v>0</v>
      </c>
      <c r="AW9" s="3">
        <f t="shared" si="9"/>
        <v>0</v>
      </c>
      <c r="AX9" s="3">
        <f t="shared" si="9"/>
        <v>0</v>
      </c>
      <c r="AY9" s="3">
        <f t="shared" si="9"/>
        <v>0</v>
      </c>
      <c r="AZ9" s="3">
        <f t="shared" si="9"/>
        <v>0</v>
      </c>
      <c r="BA9" s="3">
        <f t="shared" si="10"/>
        <v>0</v>
      </c>
      <c r="BB9" s="3">
        <f t="shared" si="10"/>
        <v>0</v>
      </c>
      <c r="BC9" s="3">
        <f t="shared" si="10"/>
        <v>0</v>
      </c>
      <c r="BD9" s="3">
        <f t="shared" si="10"/>
        <v>0</v>
      </c>
      <c r="BE9" s="3">
        <f t="shared" si="10"/>
        <v>0</v>
      </c>
      <c r="BF9" s="3">
        <f t="shared" si="10"/>
        <v>0</v>
      </c>
      <c r="BG9" s="3">
        <f t="shared" si="10"/>
        <v>0</v>
      </c>
      <c r="BH9" s="3">
        <f t="shared" si="10"/>
        <v>0</v>
      </c>
      <c r="BI9" s="3">
        <f t="shared" si="11"/>
        <v>0</v>
      </c>
      <c r="BJ9" s="3">
        <f t="shared" si="11"/>
        <v>0</v>
      </c>
      <c r="BK9" s="3">
        <f t="shared" si="11"/>
        <v>0</v>
      </c>
      <c r="BL9" s="3">
        <f t="shared" si="11"/>
        <v>0</v>
      </c>
      <c r="BM9" s="3">
        <f t="shared" si="11"/>
        <v>0</v>
      </c>
      <c r="BN9" s="3">
        <f t="shared" si="11"/>
        <v>0</v>
      </c>
      <c r="BO9" s="3">
        <f t="shared" si="11"/>
        <v>0</v>
      </c>
      <c r="BP9" s="3">
        <f t="shared" si="11"/>
        <v>0</v>
      </c>
      <c r="BQ9" s="3">
        <f t="shared" si="11"/>
        <v>0</v>
      </c>
      <c r="BR9" s="3">
        <f t="shared" si="12"/>
        <v>0</v>
      </c>
    </row>
    <row r="10" spans="1:70" s="2" customFormat="1" hidden="1" x14ac:dyDescent="0.25">
      <c r="A10" s="9">
        <v>45505</v>
      </c>
      <c r="B10" s="11" t="s">
        <v>137</v>
      </c>
      <c r="C10" s="10">
        <v>503.01</v>
      </c>
      <c r="D10" s="10" t="s">
        <v>12</v>
      </c>
      <c r="E10" s="10">
        <f>ROUND(IF(D10='[1]Liste choix'!$C$8,0,IF($H10=$S$1,(C10/1.14975*0.05*0.5),C10/1.14975*0.05)),2)</f>
        <v>0</v>
      </c>
      <c r="F10" s="10">
        <f>ROUND(IF(D10='[1]Liste choix'!$C$8,0,IF($H10=$S$1,C10/1.14975*0.09975*0.5,C10/1.14975*0.09975)),2)</f>
        <v>0</v>
      </c>
      <c r="G10" s="10">
        <f t="shared" si="0"/>
        <v>503.01</v>
      </c>
      <c r="H10" s="9" t="s">
        <v>16</v>
      </c>
      <c r="I10" s="9" t="s">
        <v>7</v>
      </c>
      <c r="J10" s="3">
        <f t="shared" si="1"/>
        <v>0</v>
      </c>
      <c r="K10" s="3">
        <f t="shared" si="2"/>
        <v>0</v>
      </c>
      <c r="L10" s="3">
        <f t="shared" si="2"/>
        <v>0</v>
      </c>
      <c r="M10" s="3">
        <f t="shared" si="2"/>
        <v>0</v>
      </c>
      <c r="N10" s="3">
        <f t="shared" si="2"/>
        <v>0</v>
      </c>
      <c r="O10" s="3">
        <f t="shared" si="2"/>
        <v>0</v>
      </c>
      <c r="P10" s="3">
        <f t="shared" si="2"/>
        <v>0</v>
      </c>
      <c r="Q10" s="3">
        <f t="shared" si="2"/>
        <v>0</v>
      </c>
      <c r="R10" s="3">
        <f t="shared" si="2"/>
        <v>0</v>
      </c>
      <c r="S10" s="3">
        <f t="shared" si="2"/>
        <v>0</v>
      </c>
      <c r="T10" s="3">
        <f t="shared" si="2"/>
        <v>0</v>
      </c>
      <c r="U10" s="3">
        <f t="shared" si="3"/>
        <v>0</v>
      </c>
      <c r="V10" s="3">
        <f t="shared" si="3"/>
        <v>0</v>
      </c>
      <c r="W10" s="3">
        <f t="shared" si="3"/>
        <v>0</v>
      </c>
      <c r="X10" s="3">
        <f t="shared" si="3"/>
        <v>0</v>
      </c>
      <c r="Y10" s="3">
        <f t="shared" si="3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4"/>
        <v>503.01</v>
      </c>
      <c r="AH10" s="3">
        <f t="shared" si="4"/>
        <v>-503.01</v>
      </c>
      <c r="AI10" s="3">
        <f t="shared" si="4"/>
        <v>0</v>
      </c>
      <c r="AJ10" s="3">
        <f t="shared" si="4"/>
        <v>0</v>
      </c>
      <c r="AK10" s="3">
        <f t="shared" si="5"/>
        <v>0</v>
      </c>
      <c r="AL10" s="3">
        <f t="shared" si="6"/>
        <v>0</v>
      </c>
      <c r="AM10" s="3">
        <f t="shared" si="7"/>
        <v>0</v>
      </c>
      <c r="AN10" s="3">
        <f t="shared" si="8"/>
        <v>0</v>
      </c>
      <c r="AO10" s="3">
        <f t="shared" si="9"/>
        <v>0</v>
      </c>
      <c r="AP10" s="3">
        <f t="shared" si="9"/>
        <v>0</v>
      </c>
      <c r="AQ10" s="3">
        <f t="shared" si="9"/>
        <v>0</v>
      </c>
      <c r="AR10" s="3">
        <f t="shared" si="9"/>
        <v>0</v>
      </c>
      <c r="AS10" s="3">
        <f t="shared" si="9"/>
        <v>0</v>
      </c>
      <c r="AT10" s="3">
        <f t="shared" si="9"/>
        <v>0</v>
      </c>
      <c r="AU10" s="3">
        <f t="shared" si="9"/>
        <v>0</v>
      </c>
      <c r="AV10" s="3">
        <f t="shared" si="9"/>
        <v>0</v>
      </c>
      <c r="AW10" s="3">
        <f t="shared" si="9"/>
        <v>0</v>
      </c>
      <c r="AX10" s="3">
        <f t="shared" si="9"/>
        <v>0</v>
      </c>
      <c r="AY10" s="3">
        <f t="shared" si="9"/>
        <v>0</v>
      </c>
      <c r="AZ10" s="3">
        <f t="shared" si="9"/>
        <v>0</v>
      </c>
      <c r="BA10" s="3">
        <f t="shared" si="10"/>
        <v>0</v>
      </c>
      <c r="BB10" s="3">
        <f t="shared" si="10"/>
        <v>0</v>
      </c>
      <c r="BC10" s="3">
        <f t="shared" si="10"/>
        <v>0</v>
      </c>
      <c r="BD10" s="3">
        <f t="shared" si="10"/>
        <v>0</v>
      </c>
      <c r="BE10" s="3">
        <f t="shared" si="10"/>
        <v>0</v>
      </c>
      <c r="BF10" s="3">
        <f t="shared" si="10"/>
        <v>0</v>
      </c>
      <c r="BG10" s="3">
        <f t="shared" si="10"/>
        <v>0</v>
      </c>
      <c r="BH10" s="3">
        <f t="shared" si="10"/>
        <v>0</v>
      </c>
      <c r="BI10" s="3">
        <f t="shared" si="11"/>
        <v>0</v>
      </c>
      <c r="BJ10" s="3">
        <f t="shared" si="11"/>
        <v>0</v>
      </c>
      <c r="BK10" s="3">
        <f t="shared" si="11"/>
        <v>0</v>
      </c>
      <c r="BL10" s="3">
        <f t="shared" si="11"/>
        <v>0</v>
      </c>
      <c r="BM10" s="3">
        <f t="shared" si="11"/>
        <v>0</v>
      </c>
      <c r="BN10" s="3">
        <f t="shared" si="11"/>
        <v>0</v>
      </c>
      <c r="BO10" s="3">
        <f t="shared" si="11"/>
        <v>0</v>
      </c>
      <c r="BP10" s="3">
        <f t="shared" si="11"/>
        <v>0</v>
      </c>
      <c r="BQ10" s="3">
        <f t="shared" si="11"/>
        <v>0</v>
      </c>
      <c r="BR10" s="3">
        <f t="shared" si="12"/>
        <v>0</v>
      </c>
    </row>
    <row r="11" spans="1:70" s="2" customFormat="1" hidden="1" x14ac:dyDescent="0.25">
      <c r="A11" s="9">
        <v>45505</v>
      </c>
      <c r="B11" s="11" t="s">
        <v>136</v>
      </c>
      <c r="C11" s="10">
        <v>1609.65</v>
      </c>
      <c r="D11" s="10" t="s">
        <v>12</v>
      </c>
      <c r="E11" s="10">
        <f>ROUND(IF(D11='[1]Liste choix'!$C$8,0,IF($H11=$S$1,(C11/1.14975*0.05*0.5),C11/1.14975*0.05)),2)</f>
        <v>0</v>
      </c>
      <c r="F11" s="10">
        <f>ROUND(IF(D11='[1]Liste choix'!$C$8,0,IF($H11=$S$1,C11/1.14975*0.09975*0.5,C11/1.14975*0.09975)),2)</f>
        <v>0</v>
      </c>
      <c r="G11" s="10">
        <f t="shared" si="0"/>
        <v>1609.65</v>
      </c>
      <c r="H11" s="9" t="s">
        <v>16</v>
      </c>
      <c r="I11" s="9" t="s">
        <v>7</v>
      </c>
      <c r="J11" s="3">
        <f t="shared" si="1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3"/>
        <v>0</v>
      </c>
      <c r="V11" s="3">
        <f t="shared" si="3"/>
        <v>0</v>
      </c>
      <c r="W11" s="3">
        <f t="shared" si="3"/>
        <v>0</v>
      </c>
      <c r="X11" s="3">
        <f t="shared" si="3"/>
        <v>0</v>
      </c>
      <c r="Y11" s="3">
        <f t="shared" si="3"/>
        <v>0</v>
      </c>
      <c r="Z11" s="3">
        <f t="shared" si="3"/>
        <v>0</v>
      </c>
      <c r="AA11" s="3">
        <f t="shared" si="3"/>
        <v>0</v>
      </c>
      <c r="AB11" s="3">
        <f t="shared" si="3"/>
        <v>0</v>
      </c>
      <c r="AC11" s="3">
        <f t="shared" si="3"/>
        <v>0</v>
      </c>
      <c r="AD11" s="3">
        <f t="shared" si="3"/>
        <v>0</v>
      </c>
      <c r="AE11" s="3">
        <f t="shared" si="3"/>
        <v>0</v>
      </c>
      <c r="AF11" s="3">
        <f t="shared" si="3"/>
        <v>0</v>
      </c>
      <c r="AG11" s="3">
        <f t="shared" si="4"/>
        <v>1609.65</v>
      </c>
      <c r="AH11" s="3">
        <f t="shared" si="4"/>
        <v>-1609.65</v>
      </c>
      <c r="AI11" s="3">
        <f t="shared" si="4"/>
        <v>0</v>
      </c>
      <c r="AJ11" s="3">
        <f t="shared" si="4"/>
        <v>0</v>
      </c>
      <c r="AK11" s="3">
        <f t="shared" si="5"/>
        <v>0</v>
      </c>
      <c r="AL11" s="3">
        <f t="shared" si="6"/>
        <v>0</v>
      </c>
      <c r="AM11" s="3">
        <f t="shared" si="7"/>
        <v>0</v>
      </c>
      <c r="AN11" s="3">
        <f t="shared" si="8"/>
        <v>0</v>
      </c>
      <c r="AO11" s="3">
        <f t="shared" si="9"/>
        <v>0</v>
      </c>
      <c r="AP11" s="3">
        <f t="shared" si="9"/>
        <v>0</v>
      </c>
      <c r="AQ11" s="3">
        <f t="shared" si="9"/>
        <v>0</v>
      </c>
      <c r="AR11" s="3">
        <f t="shared" si="9"/>
        <v>0</v>
      </c>
      <c r="AS11" s="3">
        <f t="shared" si="9"/>
        <v>0</v>
      </c>
      <c r="AT11" s="3">
        <f t="shared" si="9"/>
        <v>0</v>
      </c>
      <c r="AU11" s="3">
        <f t="shared" si="9"/>
        <v>0</v>
      </c>
      <c r="AV11" s="3">
        <f t="shared" si="9"/>
        <v>0</v>
      </c>
      <c r="AW11" s="3">
        <f t="shared" si="9"/>
        <v>0</v>
      </c>
      <c r="AX11" s="3">
        <f t="shared" si="9"/>
        <v>0</v>
      </c>
      <c r="AY11" s="3">
        <f t="shared" si="9"/>
        <v>0</v>
      </c>
      <c r="AZ11" s="3">
        <f t="shared" si="9"/>
        <v>0</v>
      </c>
      <c r="BA11" s="3">
        <f t="shared" si="10"/>
        <v>0</v>
      </c>
      <c r="BB11" s="3">
        <f t="shared" si="10"/>
        <v>0</v>
      </c>
      <c r="BC11" s="3">
        <f t="shared" si="10"/>
        <v>0</v>
      </c>
      <c r="BD11" s="3">
        <f t="shared" si="10"/>
        <v>0</v>
      </c>
      <c r="BE11" s="3">
        <f t="shared" si="10"/>
        <v>0</v>
      </c>
      <c r="BF11" s="3">
        <f t="shared" si="10"/>
        <v>0</v>
      </c>
      <c r="BG11" s="3">
        <f t="shared" si="10"/>
        <v>0</v>
      </c>
      <c r="BH11" s="3">
        <f t="shared" si="10"/>
        <v>0</v>
      </c>
      <c r="BI11" s="3">
        <f t="shared" si="11"/>
        <v>0</v>
      </c>
      <c r="BJ11" s="3">
        <f t="shared" si="11"/>
        <v>0</v>
      </c>
      <c r="BK11" s="3">
        <f t="shared" si="11"/>
        <v>0</v>
      </c>
      <c r="BL11" s="3">
        <f t="shared" si="11"/>
        <v>0</v>
      </c>
      <c r="BM11" s="3">
        <f t="shared" si="11"/>
        <v>0</v>
      </c>
      <c r="BN11" s="3">
        <f t="shared" si="11"/>
        <v>0</v>
      </c>
      <c r="BO11" s="3">
        <f t="shared" si="11"/>
        <v>0</v>
      </c>
      <c r="BP11" s="3">
        <f t="shared" si="11"/>
        <v>0</v>
      </c>
      <c r="BQ11" s="3">
        <f t="shared" si="11"/>
        <v>0</v>
      </c>
      <c r="BR11" s="3">
        <f t="shared" si="12"/>
        <v>0</v>
      </c>
    </row>
    <row r="12" spans="1:70" s="2" customFormat="1" hidden="1" x14ac:dyDescent="0.25">
      <c r="A12" s="9">
        <v>45505</v>
      </c>
      <c r="B12" s="11" t="s">
        <v>135</v>
      </c>
      <c r="C12" s="10">
        <v>1106.6400000000001</v>
      </c>
      <c r="D12" s="10" t="s">
        <v>12</v>
      </c>
      <c r="E12" s="10">
        <f>ROUND(IF(D12='[1]Liste choix'!$C$8,0,IF($H12=$S$1,(C12/1.14975*0.05*0.5),C12/1.14975*0.05)),2)</f>
        <v>0</v>
      </c>
      <c r="F12" s="10">
        <f>ROUND(IF(D12='[1]Liste choix'!$C$8,0,IF($H12=$S$1,C12/1.14975*0.09975*0.5,C12/1.14975*0.09975)),2)</f>
        <v>0</v>
      </c>
      <c r="G12" s="10">
        <f t="shared" si="0"/>
        <v>1106.6400000000001</v>
      </c>
      <c r="H12" s="9" t="s">
        <v>16</v>
      </c>
      <c r="I12" s="9" t="s">
        <v>7</v>
      </c>
      <c r="J12" s="3">
        <f t="shared" si="1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3"/>
        <v>0</v>
      </c>
      <c r="V12" s="3">
        <f t="shared" si="3"/>
        <v>0</v>
      </c>
      <c r="W12" s="3">
        <f t="shared" si="3"/>
        <v>0</v>
      </c>
      <c r="X12" s="3">
        <f t="shared" si="3"/>
        <v>0</v>
      </c>
      <c r="Y12" s="3">
        <f t="shared" si="3"/>
        <v>0</v>
      </c>
      <c r="Z12" s="3">
        <f t="shared" si="3"/>
        <v>0</v>
      </c>
      <c r="AA12" s="3">
        <f t="shared" si="3"/>
        <v>0</v>
      </c>
      <c r="AB12" s="3">
        <f t="shared" si="3"/>
        <v>0</v>
      </c>
      <c r="AC12" s="3">
        <f t="shared" si="3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  <c r="AG12" s="3">
        <f t="shared" si="4"/>
        <v>1106.6400000000001</v>
      </c>
      <c r="AH12" s="3">
        <f t="shared" si="4"/>
        <v>-1106.6400000000001</v>
      </c>
      <c r="AI12" s="3">
        <f t="shared" si="4"/>
        <v>0</v>
      </c>
      <c r="AJ12" s="3">
        <f t="shared" si="4"/>
        <v>0</v>
      </c>
      <c r="AK12" s="3">
        <f t="shared" si="5"/>
        <v>0</v>
      </c>
      <c r="AL12" s="3">
        <f t="shared" si="6"/>
        <v>0</v>
      </c>
      <c r="AM12" s="3">
        <f t="shared" si="7"/>
        <v>0</v>
      </c>
      <c r="AN12" s="3">
        <f t="shared" si="8"/>
        <v>0</v>
      </c>
      <c r="AO12" s="3">
        <f t="shared" si="9"/>
        <v>0</v>
      </c>
      <c r="AP12" s="3">
        <f t="shared" si="9"/>
        <v>0</v>
      </c>
      <c r="AQ12" s="3">
        <f t="shared" si="9"/>
        <v>0</v>
      </c>
      <c r="AR12" s="3">
        <f t="shared" si="9"/>
        <v>0</v>
      </c>
      <c r="AS12" s="3">
        <f t="shared" si="9"/>
        <v>0</v>
      </c>
      <c r="AT12" s="3">
        <f t="shared" si="9"/>
        <v>0</v>
      </c>
      <c r="AU12" s="3">
        <f t="shared" si="9"/>
        <v>0</v>
      </c>
      <c r="AV12" s="3">
        <f t="shared" si="9"/>
        <v>0</v>
      </c>
      <c r="AW12" s="3">
        <f t="shared" si="9"/>
        <v>0</v>
      </c>
      <c r="AX12" s="3">
        <f t="shared" si="9"/>
        <v>0</v>
      </c>
      <c r="AY12" s="3">
        <f t="shared" si="9"/>
        <v>0</v>
      </c>
      <c r="AZ12" s="3">
        <f t="shared" si="9"/>
        <v>0</v>
      </c>
      <c r="BA12" s="3">
        <f t="shared" si="10"/>
        <v>0</v>
      </c>
      <c r="BB12" s="3">
        <f t="shared" si="10"/>
        <v>0</v>
      </c>
      <c r="BC12" s="3">
        <f t="shared" si="10"/>
        <v>0</v>
      </c>
      <c r="BD12" s="3">
        <f t="shared" si="10"/>
        <v>0</v>
      </c>
      <c r="BE12" s="3">
        <f t="shared" si="10"/>
        <v>0</v>
      </c>
      <c r="BF12" s="3">
        <f t="shared" si="10"/>
        <v>0</v>
      </c>
      <c r="BG12" s="3">
        <f t="shared" si="10"/>
        <v>0</v>
      </c>
      <c r="BH12" s="3">
        <f t="shared" si="10"/>
        <v>0</v>
      </c>
      <c r="BI12" s="3">
        <f t="shared" si="11"/>
        <v>0</v>
      </c>
      <c r="BJ12" s="3">
        <f t="shared" si="11"/>
        <v>0</v>
      </c>
      <c r="BK12" s="3">
        <f t="shared" si="11"/>
        <v>0</v>
      </c>
      <c r="BL12" s="3">
        <f t="shared" si="11"/>
        <v>0</v>
      </c>
      <c r="BM12" s="3">
        <f t="shared" si="11"/>
        <v>0</v>
      </c>
      <c r="BN12" s="3">
        <f t="shared" si="11"/>
        <v>0</v>
      </c>
      <c r="BO12" s="3">
        <f t="shared" si="11"/>
        <v>0</v>
      </c>
      <c r="BP12" s="3">
        <f t="shared" si="11"/>
        <v>0</v>
      </c>
      <c r="BQ12" s="3">
        <f t="shared" si="11"/>
        <v>0</v>
      </c>
      <c r="BR12" s="3">
        <f t="shared" si="12"/>
        <v>0</v>
      </c>
    </row>
    <row r="13" spans="1:70" s="2" customFormat="1" hidden="1" x14ac:dyDescent="0.25">
      <c r="A13" s="9">
        <v>45505</v>
      </c>
      <c r="B13" s="11" t="s">
        <v>134</v>
      </c>
      <c r="C13" s="10">
        <v>1106.6400000000001</v>
      </c>
      <c r="D13" s="10" t="s">
        <v>12</v>
      </c>
      <c r="E13" s="10">
        <f>ROUND(IF(D13='[1]Liste choix'!$C$8,0,IF($H13=$S$1,(C13/1.14975*0.05*0.5),C13/1.14975*0.05)),2)</f>
        <v>0</v>
      </c>
      <c r="F13" s="10">
        <f>ROUND(IF(D13='[1]Liste choix'!$C$8,0,IF($H13=$S$1,C13/1.14975*0.09975*0.5,C13/1.14975*0.09975)),2)</f>
        <v>0</v>
      </c>
      <c r="G13" s="10">
        <f t="shared" si="0"/>
        <v>1106.6400000000001</v>
      </c>
      <c r="H13" s="9" t="s">
        <v>16</v>
      </c>
      <c r="I13" s="9" t="s">
        <v>7</v>
      </c>
      <c r="J13" s="3">
        <f t="shared" si="1"/>
        <v>0</v>
      </c>
      <c r="K13" s="3">
        <f t="shared" ref="K13:T22" si="13">+IF($H13=K$1,$G13,0)-IF($I13=K$1,$G13,0)</f>
        <v>0</v>
      </c>
      <c r="L13" s="3">
        <f t="shared" si="13"/>
        <v>0</v>
      </c>
      <c r="M13" s="3">
        <f t="shared" si="13"/>
        <v>0</v>
      </c>
      <c r="N13" s="3">
        <f t="shared" si="13"/>
        <v>0</v>
      </c>
      <c r="O13" s="3">
        <f t="shared" si="13"/>
        <v>0</v>
      </c>
      <c r="P13" s="3">
        <f t="shared" si="13"/>
        <v>0</v>
      </c>
      <c r="Q13" s="3">
        <f t="shared" si="13"/>
        <v>0</v>
      </c>
      <c r="R13" s="3">
        <f t="shared" si="13"/>
        <v>0</v>
      </c>
      <c r="S13" s="3">
        <f t="shared" si="13"/>
        <v>0</v>
      </c>
      <c r="T13" s="3">
        <f t="shared" si="13"/>
        <v>0</v>
      </c>
      <c r="U13" s="3">
        <f t="shared" ref="U13:AF22" si="14">+IF($H13=U$1,$G13,0)-IF($I13=U$1,$G13,0)</f>
        <v>0</v>
      </c>
      <c r="V13" s="3">
        <f t="shared" si="14"/>
        <v>0</v>
      </c>
      <c r="W13" s="3">
        <f t="shared" si="14"/>
        <v>0</v>
      </c>
      <c r="X13" s="3">
        <f t="shared" si="14"/>
        <v>0</v>
      </c>
      <c r="Y13" s="3">
        <f t="shared" si="14"/>
        <v>0</v>
      </c>
      <c r="Z13" s="3">
        <f t="shared" si="14"/>
        <v>0</v>
      </c>
      <c r="AA13" s="3">
        <f t="shared" si="14"/>
        <v>0</v>
      </c>
      <c r="AB13" s="3">
        <f t="shared" si="14"/>
        <v>0</v>
      </c>
      <c r="AC13" s="3">
        <f t="shared" si="14"/>
        <v>0</v>
      </c>
      <c r="AD13" s="3">
        <f t="shared" si="14"/>
        <v>0</v>
      </c>
      <c r="AE13" s="3">
        <f t="shared" si="14"/>
        <v>0</v>
      </c>
      <c r="AF13" s="3">
        <f t="shared" si="14"/>
        <v>0</v>
      </c>
      <c r="AG13" s="3">
        <f t="shared" si="4"/>
        <v>1106.6400000000001</v>
      </c>
      <c r="AH13" s="3">
        <f t="shared" si="4"/>
        <v>-1106.6400000000001</v>
      </c>
      <c r="AI13" s="3">
        <f t="shared" si="4"/>
        <v>0</v>
      </c>
      <c r="AJ13" s="3">
        <f t="shared" si="4"/>
        <v>0</v>
      </c>
      <c r="AK13" s="3">
        <f t="shared" si="5"/>
        <v>0</v>
      </c>
      <c r="AL13" s="3">
        <f t="shared" si="6"/>
        <v>0</v>
      </c>
      <c r="AM13" s="3">
        <f t="shared" si="7"/>
        <v>0</v>
      </c>
      <c r="AN13" s="3">
        <f t="shared" si="8"/>
        <v>0</v>
      </c>
      <c r="AO13" s="3">
        <f t="shared" ref="AO13:AZ22" si="15">+IF($H13=AO$1,$G13,0)-IF($I13=AO$1,$G13,0)</f>
        <v>0</v>
      </c>
      <c r="AP13" s="3">
        <f t="shared" si="15"/>
        <v>0</v>
      </c>
      <c r="AQ13" s="3">
        <f t="shared" si="15"/>
        <v>0</v>
      </c>
      <c r="AR13" s="3">
        <f t="shared" si="15"/>
        <v>0</v>
      </c>
      <c r="AS13" s="3">
        <f t="shared" si="15"/>
        <v>0</v>
      </c>
      <c r="AT13" s="3">
        <f t="shared" si="15"/>
        <v>0</v>
      </c>
      <c r="AU13" s="3">
        <f t="shared" si="15"/>
        <v>0</v>
      </c>
      <c r="AV13" s="3">
        <f t="shared" si="15"/>
        <v>0</v>
      </c>
      <c r="AW13" s="3">
        <f t="shared" si="15"/>
        <v>0</v>
      </c>
      <c r="AX13" s="3">
        <f t="shared" si="15"/>
        <v>0</v>
      </c>
      <c r="AY13" s="3">
        <f t="shared" si="15"/>
        <v>0</v>
      </c>
      <c r="AZ13" s="3">
        <f t="shared" si="15"/>
        <v>0</v>
      </c>
      <c r="BA13" s="3">
        <f t="shared" ref="BA13:BH22" si="16">+IF($H13=BA$1,$C13,0)-IF($I13=BA$1,$C13,0)</f>
        <v>0</v>
      </c>
      <c r="BB13" s="3">
        <f t="shared" si="16"/>
        <v>0</v>
      </c>
      <c r="BC13" s="3">
        <f t="shared" si="16"/>
        <v>0</v>
      </c>
      <c r="BD13" s="3">
        <f t="shared" si="16"/>
        <v>0</v>
      </c>
      <c r="BE13" s="3">
        <f t="shared" si="16"/>
        <v>0</v>
      </c>
      <c r="BF13" s="3">
        <f t="shared" si="16"/>
        <v>0</v>
      </c>
      <c r="BG13" s="3">
        <f t="shared" si="16"/>
        <v>0</v>
      </c>
      <c r="BH13" s="3">
        <f t="shared" si="16"/>
        <v>0</v>
      </c>
      <c r="BI13" s="3">
        <f t="shared" ref="BI13:BQ22" si="17">+IF($H13=BI$1,$G13,0)-IF($I13=BI$1,$G13,0)</f>
        <v>0</v>
      </c>
      <c r="BJ13" s="3">
        <f t="shared" si="17"/>
        <v>0</v>
      </c>
      <c r="BK13" s="3">
        <f t="shared" si="17"/>
        <v>0</v>
      </c>
      <c r="BL13" s="3">
        <f t="shared" si="17"/>
        <v>0</v>
      </c>
      <c r="BM13" s="3">
        <f t="shared" si="17"/>
        <v>0</v>
      </c>
      <c r="BN13" s="3">
        <f t="shared" si="17"/>
        <v>0</v>
      </c>
      <c r="BO13" s="3">
        <f t="shared" si="17"/>
        <v>0</v>
      </c>
      <c r="BP13" s="3">
        <f t="shared" si="17"/>
        <v>0</v>
      </c>
      <c r="BQ13" s="3">
        <f t="shared" si="17"/>
        <v>0</v>
      </c>
      <c r="BR13" s="3">
        <f t="shared" si="12"/>
        <v>0</v>
      </c>
    </row>
    <row r="14" spans="1:70" s="2" customFormat="1" hidden="1" x14ac:dyDescent="0.25">
      <c r="A14" s="9">
        <v>45505</v>
      </c>
      <c r="B14" s="11" t="s">
        <v>133</v>
      </c>
      <c r="C14" s="10">
        <v>1106.6400000000001</v>
      </c>
      <c r="D14" s="10" t="s">
        <v>12</v>
      </c>
      <c r="E14" s="10">
        <f>ROUND(IF(D14='[1]Liste choix'!$C$8,0,IF($H14=$S$1,(C14/1.14975*0.05*0.5),C14/1.14975*0.05)),2)</f>
        <v>0</v>
      </c>
      <c r="F14" s="10">
        <f>ROUND(IF(D14='[1]Liste choix'!$C$8,0,IF($H14=$S$1,C14/1.14975*0.09975*0.5,C14/1.14975*0.09975)),2)</f>
        <v>0</v>
      </c>
      <c r="G14" s="10">
        <f t="shared" si="0"/>
        <v>1106.6400000000001</v>
      </c>
      <c r="H14" s="9" t="s">
        <v>16</v>
      </c>
      <c r="I14" s="9" t="s">
        <v>7</v>
      </c>
      <c r="J14" s="3">
        <f t="shared" si="1"/>
        <v>0</v>
      </c>
      <c r="K14" s="3">
        <f t="shared" si="13"/>
        <v>0</v>
      </c>
      <c r="L14" s="3">
        <f t="shared" si="13"/>
        <v>0</v>
      </c>
      <c r="M14" s="3">
        <f t="shared" si="13"/>
        <v>0</v>
      </c>
      <c r="N14" s="3">
        <f t="shared" si="13"/>
        <v>0</v>
      </c>
      <c r="O14" s="3">
        <f t="shared" si="13"/>
        <v>0</v>
      </c>
      <c r="P14" s="3">
        <f t="shared" si="13"/>
        <v>0</v>
      </c>
      <c r="Q14" s="3">
        <f t="shared" si="13"/>
        <v>0</v>
      </c>
      <c r="R14" s="3">
        <f t="shared" si="13"/>
        <v>0</v>
      </c>
      <c r="S14" s="3">
        <f t="shared" si="13"/>
        <v>0</v>
      </c>
      <c r="T14" s="3">
        <f t="shared" si="13"/>
        <v>0</v>
      </c>
      <c r="U14" s="3">
        <f t="shared" si="14"/>
        <v>0</v>
      </c>
      <c r="V14" s="3">
        <f t="shared" si="14"/>
        <v>0</v>
      </c>
      <c r="W14" s="3">
        <f t="shared" si="14"/>
        <v>0</v>
      </c>
      <c r="X14" s="3">
        <f t="shared" si="14"/>
        <v>0</v>
      </c>
      <c r="Y14" s="3">
        <f t="shared" si="14"/>
        <v>0</v>
      </c>
      <c r="Z14" s="3">
        <f t="shared" si="14"/>
        <v>0</v>
      </c>
      <c r="AA14" s="3">
        <f t="shared" si="14"/>
        <v>0</v>
      </c>
      <c r="AB14" s="3">
        <f t="shared" si="14"/>
        <v>0</v>
      </c>
      <c r="AC14" s="3">
        <f t="shared" si="14"/>
        <v>0</v>
      </c>
      <c r="AD14" s="3">
        <f t="shared" si="14"/>
        <v>0</v>
      </c>
      <c r="AE14" s="3">
        <f t="shared" si="14"/>
        <v>0</v>
      </c>
      <c r="AF14" s="3">
        <f t="shared" si="14"/>
        <v>0</v>
      </c>
      <c r="AG14" s="3">
        <f t="shared" si="4"/>
        <v>1106.6400000000001</v>
      </c>
      <c r="AH14" s="3">
        <f t="shared" si="4"/>
        <v>-1106.6400000000001</v>
      </c>
      <c r="AI14" s="3">
        <f t="shared" si="4"/>
        <v>0</v>
      </c>
      <c r="AJ14" s="3">
        <f t="shared" si="4"/>
        <v>0</v>
      </c>
      <c r="AK14" s="3">
        <f t="shared" si="5"/>
        <v>0</v>
      </c>
      <c r="AL14" s="3">
        <f t="shared" si="6"/>
        <v>0</v>
      </c>
      <c r="AM14" s="3">
        <f t="shared" si="7"/>
        <v>0</v>
      </c>
      <c r="AN14" s="3">
        <f t="shared" si="8"/>
        <v>0</v>
      </c>
      <c r="AO14" s="3">
        <f t="shared" si="15"/>
        <v>0</v>
      </c>
      <c r="AP14" s="3">
        <f t="shared" si="15"/>
        <v>0</v>
      </c>
      <c r="AQ14" s="3">
        <f t="shared" si="15"/>
        <v>0</v>
      </c>
      <c r="AR14" s="3">
        <f t="shared" si="15"/>
        <v>0</v>
      </c>
      <c r="AS14" s="3">
        <f t="shared" si="15"/>
        <v>0</v>
      </c>
      <c r="AT14" s="3">
        <f t="shared" si="15"/>
        <v>0</v>
      </c>
      <c r="AU14" s="3">
        <f t="shared" si="15"/>
        <v>0</v>
      </c>
      <c r="AV14" s="3">
        <f t="shared" si="15"/>
        <v>0</v>
      </c>
      <c r="AW14" s="3">
        <f t="shared" si="15"/>
        <v>0</v>
      </c>
      <c r="AX14" s="3">
        <f t="shared" si="15"/>
        <v>0</v>
      </c>
      <c r="AY14" s="3">
        <f t="shared" si="15"/>
        <v>0</v>
      </c>
      <c r="AZ14" s="3">
        <f t="shared" si="15"/>
        <v>0</v>
      </c>
      <c r="BA14" s="3">
        <f t="shared" si="16"/>
        <v>0</v>
      </c>
      <c r="BB14" s="3">
        <f t="shared" si="16"/>
        <v>0</v>
      </c>
      <c r="BC14" s="3">
        <f t="shared" si="16"/>
        <v>0</v>
      </c>
      <c r="BD14" s="3">
        <f t="shared" si="16"/>
        <v>0</v>
      </c>
      <c r="BE14" s="3">
        <f t="shared" si="16"/>
        <v>0</v>
      </c>
      <c r="BF14" s="3">
        <f t="shared" si="16"/>
        <v>0</v>
      </c>
      <c r="BG14" s="3">
        <f t="shared" si="16"/>
        <v>0</v>
      </c>
      <c r="BH14" s="3">
        <f t="shared" si="16"/>
        <v>0</v>
      </c>
      <c r="BI14" s="3">
        <f t="shared" si="17"/>
        <v>0</v>
      </c>
      <c r="BJ14" s="3">
        <f t="shared" si="17"/>
        <v>0</v>
      </c>
      <c r="BK14" s="3">
        <f t="shared" si="17"/>
        <v>0</v>
      </c>
      <c r="BL14" s="3">
        <f t="shared" si="17"/>
        <v>0</v>
      </c>
      <c r="BM14" s="3">
        <f t="shared" si="17"/>
        <v>0</v>
      </c>
      <c r="BN14" s="3">
        <f t="shared" si="17"/>
        <v>0</v>
      </c>
      <c r="BO14" s="3">
        <f t="shared" si="17"/>
        <v>0</v>
      </c>
      <c r="BP14" s="3">
        <f t="shared" si="17"/>
        <v>0</v>
      </c>
      <c r="BQ14" s="3">
        <f t="shared" si="17"/>
        <v>0</v>
      </c>
      <c r="BR14" s="3">
        <f t="shared" si="12"/>
        <v>0</v>
      </c>
    </row>
    <row r="15" spans="1:70" s="2" customFormat="1" hidden="1" x14ac:dyDescent="0.25">
      <c r="A15" s="9"/>
      <c r="B15" s="11"/>
      <c r="C15" s="10"/>
      <c r="D15" s="10"/>
      <c r="E15" s="10">
        <f>ROUND(IF(D15='[1]Liste choix'!$C$8,0,IF($H15=$S$1,(C15/1.14975*0.05*0.5),C15/1.14975*0.05)),2)</f>
        <v>0</v>
      </c>
      <c r="F15" s="10">
        <f>ROUND(IF(D15='[1]Liste choix'!$C$8,0,IF($H15=$S$1,C15/1.14975*0.09975*0.5,C15/1.14975*0.09975)),2)</f>
        <v>0</v>
      </c>
      <c r="G15" s="10">
        <f t="shared" si="0"/>
        <v>0</v>
      </c>
      <c r="H15" s="9"/>
      <c r="I15" s="9"/>
      <c r="J15" s="3">
        <f t="shared" si="1"/>
        <v>0</v>
      </c>
      <c r="K15" s="3">
        <f t="shared" si="13"/>
        <v>0</v>
      </c>
      <c r="L15" s="3">
        <f t="shared" si="13"/>
        <v>0</v>
      </c>
      <c r="M15" s="3">
        <f t="shared" si="13"/>
        <v>0</v>
      </c>
      <c r="N15" s="3">
        <f t="shared" si="13"/>
        <v>0</v>
      </c>
      <c r="O15" s="3">
        <f t="shared" si="13"/>
        <v>0</v>
      </c>
      <c r="P15" s="3">
        <f t="shared" si="13"/>
        <v>0</v>
      </c>
      <c r="Q15" s="3">
        <f t="shared" si="13"/>
        <v>0</v>
      </c>
      <c r="R15" s="3">
        <f t="shared" si="13"/>
        <v>0</v>
      </c>
      <c r="S15" s="3">
        <f t="shared" si="13"/>
        <v>0</v>
      </c>
      <c r="T15" s="3">
        <f t="shared" si="13"/>
        <v>0</v>
      </c>
      <c r="U15" s="3">
        <f t="shared" si="14"/>
        <v>0</v>
      </c>
      <c r="V15" s="3">
        <f t="shared" si="14"/>
        <v>0</v>
      </c>
      <c r="W15" s="3">
        <f t="shared" si="14"/>
        <v>0</v>
      </c>
      <c r="X15" s="3">
        <f t="shared" si="14"/>
        <v>0</v>
      </c>
      <c r="Y15" s="3">
        <f t="shared" si="14"/>
        <v>0</v>
      </c>
      <c r="Z15" s="3">
        <f t="shared" si="14"/>
        <v>0</v>
      </c>
      <c r="AA15" s="3">
        <f t="shared" si="14"/>
        <v>0</v>
      </c>
      <c r="AB15" s="3">
        <f t="shared" si="14"/>
        <v>0</v>
      </c>
      <c r="AC15" s="3">
        <f t="shared" si="14"/>
        <v>0</v>
      </c>
      <c r="AD15" s="3">
        <f t="shared" si="14"/>
        <v>0</v>
      </c>
      <c r="AE15" s="3">
        <f t="shared" si="14"/>
        <v>0</v>
      </c>
      <c r="AF15" s="3">
        <f t="shared" si="14"/>
        <v>0</v>
      </c>
      <c r="AG15" s="3">
        <f t="shared" si="4"/>
        <v>0</v>
      </c>
      <c r="AH15" s="3">
        <f t="shared" si="4"/>
        <v>0</v>
      </c>
      <c r="AI15" s="3">
        <f t="shared" si="4"/>
        <v>0</v>
      </c>
      <c r="AJ15" s="3">
        <f t="shared" si="4"/>
        <v>0</v>
      </c>
      <c r="AK15" s="3">
        <f t="shared" si="5"/>
        <v>0</v>
      </c>
      <c r="AL15" s="3">
        <f t="shared" si="6"/>
        <v>0</v>
      </c>
      <c r="AM15" s="3">
        <f t="shared" si="7"/>
        <v>0</v>
      </c>
      <c r="AN15" s="3">
        <f t="shared" si="8"/>
        <v>0</v>
      </c>
      <c r="AO15" s="3">
        <f t="shared" si="15"/>
        <v>0</v>
      </c>
      <c r="AP15" s="3">
        <f t="shared" si="15"/>
        <v>0</v>
      </c>
      <c r="AQ15" s="3">
        <f t="shared" si="15"/>
        <v>0</v>
      </c>
      <c r="AR15" s="3">
        <f t="shared" si="15"/>
        <v>0</v>
      </c>
      <c r="AS15" s="3">
        <f t="shared" si="15"/>
        <v>0</v>
      </c>
      <c r="AT15" s="3">
        <f t="shared" si="15"/>
        <v>0</v>
      </c>
      <c r="AU15" s="3">
        <f t="shared" si="15"/>
        <v>0</v>
      </c>
      <c r="AV15" s="3">
        <f t="shared" si="15"/>
        <v>0</v>
      </c>
      <c r="AW15" s="3">
        <f t="shared" si="15"/>
        <v>0</v>
      </c>
      <c r="AX15" s="3">
        <f t="shared" si="15"/>
        <v>0</v>
      </c>
      <c r="AY15" s="3">
        <f t="shared" si="15"/>
        <v>0</v>
      </c>
      <c r="AZ15" s="3">
        <f t="shared" si="15"/>
        <v>0</v>
      </c>
      <c r="BA15" s="3">
        <f t="shared" si="16"/>
        <v>0</v>
      </c>
      <c r="BB15" s="3">
        <f t="shared" si="16"/>
        <v>0</v>
      </c>
      <c r="BC15" s="3">
        <f t="shared" si="16"/>
        <v>0</v>
      </c>
      <c r="BD15" s="3">
        <f t="shared" si="16"/>
        <v>0</v>
      </c>
      <c r="BE15" s="3">
        <f t="shared" si="16"/>
        <v>0</v>
      </c>
      <c r="BF15" s="3">
        <f t="shared" si="16"/>
        <v>0</v>
      </c>
      <c r="BG15" s="3">
        <f t="shared" si="16"/>
        <v>0</v>
      </c>
      <c r="BH15" s="3">
        <f t="shared" si="16"/>
        <v>0</v>
      </c>
      <c r="BI15" s="3">
        <f t="shared" si="17"/>
        <v>0</v>
      </c>
      <c r="BJ15" s="3">
        <f t="shared" si="17"/>
        <v>0</v>
      </c>
      <c r="BK15" s="3">
        <f t="shared" si="17"/>
        <v>0</v>
      </c>
      <c r="BL15" s="3">
        <f t="shared" si="17"/>
        <v>0</v>
      </c>
      <c r="BM15" s="3">
        <f t="shared" si="17"/>
        <v>0</v>
      </c>
      <c r="BN15" s="3">
        <f t="shared" si="17"/>
        <v>0</v>
      </c>
      <c r="BO15" s="3">
        <f t="shared" si="17"/>
        <v>0</v>
      </c>
      <c r="BP15" s="3">
        <f t="shared" si="17"/>
        <v>0</v>
      </c>
      <c r="BQ15" s="3">
        <f t="shared" si="17"/>
        <v>0</v>
      </c>
      <c r="BR15" s="3">
        <f t="shared" si="12"/>
        <v>0</v>
      </c>
    </row>
    <row r="16" spans="1:70" s="2" customFormat="1" hidden="1" x14ac:dyDescent="0.25">
      <c r="A16" s="9">
        <v>45505</v>
      </c>
      <c r="B16" s="11" t="s">
        <v>132</v>
      </c>
      <c r="C16" s="10">
        <v>1810.86</v>
      </c>
      <c r="D16" s="10" t="s">
        <v>12</v>
      </c>
      <c r="E16" s="10">
        <f>ROUND(IF(D16='[1]Liste choix'!$C$8,0,IF($H16=$S$1,(C16/1.14975*0.05*0.5),C16/1.14975*0.05)),2)</f>
        <v>0</v>
      </c>
      <c r="F16" s="10">
        <f>ROUND(IF(D16='[1]Liste choix'!$C$8,0,IF($H16=$S$1,C16/1.14975*0.09975*0.5,C16/1.14975*0.09975)),2)</f>
        <v>0</v>
      </c>
      <c r="G16" s="10">
        <f t="shared" si="0"/>
        <v>1810.86</v>
      </c>
      <c r="H16" s="9" t="s">
        <v>16</v>
      </c>
      <c r="I16" s="9" t="s">
        <v>7</v>
      </c>
      <c r="J16" s="3">
        <f t="shared" si="1"/>
        <v>0</v>
      </c>
      <c r="K16" s="3">
        <f t="shared" si="13"/>
        <v>0</v>
      </c>
      <c r="L16" s="3">
        <f t="shared" si="13"/>
        <v>0</v>
      </c>
      <c r="M16" s="3">
        <f t="shared" si="13"/>
        <v>0</v>
      </c>
      <c r="N16" s="3">
        <f t="shared" si="13"/>
        <v>0</v>
      </c>
      <c r="O16" s="3">
        <f t="shared" si="13"/>
        <v>0</v>
      </c>
      <c r="P16" s="3">
        <f t="shared" si="13"/>
        <v>0</v>
      </c>
      <c r="Q16" s="3">
        <f t="shared" si="13"/>
        <v>0</v>
      </c>
      <c r="R16" s="3">
        <f t="shared" si="13"/>
        <v>0</v>
      </c>
      <c r="S16" s="3">
        <f t="shared" si="13"/>
        <v>0</v>
      </c>
      <c r="T16" s="3">
        <f t="shared" si="13"/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  <c r="AB16" s="3">
        <f t="shared" si="14"/>
        <v>0</v>
      </c>
      <c r="AC16" s="3">
        <f t="shared" si="14"/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4"/>
        <v>1810.86</v>
      </c>
      <c r="AH16" s="3">
        <f t="shared" si="4"/>
        <v>-1810.86</v>
      </c>
      <c r="AI16" s="3">
        <f t="shared" si="4"/>
        <v>0</v>
      </c>
      <c r="AJ16" s="3">
        <f t="shared" si="4"/>
        <v>0</v>
      </c>
      <c r="AK16" s="3">
        <f t="shared" si="5"/>
        <v>0</v>
      </c>
      <c r="AL16" s="3">
        <f t="shared" si="6"/>
        <v>0</v>
      </c>
      <c r="AM16" s="3">
        <f t="shared" si="7"/>
        <v>0</v>
      </c>
      <c r="AN16" s="3">
        <f t="shared" si="8"/>
        <v>0</v>
      </c>
      <c r="AO16" s="3">
        <f t="shared" si="15"/>
        <v>0</v>
      </c>
      <c r="AP16" s="3">
        <f t="shared" si="15"/>
        <v>0</v>
      </c>
      <c r="AQ16" s="3">
        <f t="shared" si="15"/>
        <v>0</v>
      </c>
      <c r="AR16" s="3">
        <f t="shared" si="15"/>
        <v>0</v>
      </c>
      <c r="AS16" s="3">
        <f t="shared" si="15"/>
        <v>0</v>
      </c>
      <c r="AT16" s="3">
        <f t="shared" si="15"/>
        <v>0</v>
      </c>
      <c r="AU16" s="3">
        <f t="shared" si="15"/>
        <v>0</v>
      </c>
      <c r="AV16" s="3">
        <f t="shared" si="15"/>
        <v>0</v>
      </c>
      <c r="AW16" s="3">
        <f t="shared" si="15"/>
        <v>0</v>
      </c>
      <c r="AX16" s="3">
        <f t="shared" si="15"/>
        <v>0</v>
      </c>
      <c r="AY16" s="3">
        <f t="shared" si="15"/>
        <v>0</v>
      </c>
      <c r="AZ16" s="3">
        <f t="shared" si="15"/>
        <v>0</v>
      </c>
      <c r="BA16" s="3">
        <f t="shared" si="16"/>
        <v>0</v>
      </c>
      <c r="BB16" s="3">
        <f t="shared" si="16"/>
        <v>0</v>
      </c>
      <c r="BC16" s="3">
        <f t="shared" si="16"/>
        <v>0</v>
      </c>
      <c r="BD16" s="3">
        <f t="shared" si="16"/>
        <v>0</v>
      </c>
      <c r="BE16" s="3">
        <f t="shared" si="16"/>
        <v>0</v>
      </c>
      <c r="BF16" s="3">
        <f t="shared" si="16"/>
        <v>0</v>
      </c>
      <c r="BG16" s="3">
        <f t="shared" si="16"/>
        <v>0</v>
      </c>
      <c r="BH16" s="3">
        <f t="shared" si="16"/>
        <v>0</v>
      </c>
      <c r="BI16" s="3">
        <f t="shared" si="17"/>
        <v>0</v>
      </c>
      <c r="BJ16" s="3">
        <f t="shared" si="17"/>
        <v>0</v>
      </c>
      <c r="BK16" s="3">
        <f t="shared" si="17"/>
        <v>0</v>
      </c>
      <c r="BL16" s="3">
        <f t="shared" si="17"/>
        <v>0</v>
      </c>
      <c r="BM16" s="3">
        <f t="shared" si="17"/>
        <v>0</v>
      </c>
      <c r="BN16" s="3">
        <f t="shared" si="17"/>
        <v>0</v>
      </c>
      <c r="BO16" s="3">
        <f t="shared" si="17"/>
        <v>0</v>
      </c>
      <c r="BP16" s="3">
        <f t="shared" si="17"/>
        <v>0</v>
      </c>
      <c r="BQ16" s="3">
        <f t="shared" si="17"/>
        <v>0</v>
      </c>
      <c r="BR16" s="3">
        <f t="shared" si="12"/>
        <v>0</v>
      </c>
    </row>
    <row r="17" spans="1:70" s="2" customFormat="1" hidden="1" x14ac:dyDescent="0.25">
      <c r="A17" s="9">
        <v>45505</v>
      </c>
      <c r="B17" s="11" t="s">
        <v>131</v>
      </c>
      <c r="C17" s="10">
        <v>1810.86</v>
      </c>
      <c r="D17" s="10" t="s">
        <v>12</v>
      </c>
      <c r="E17" s="10">
        <f>ROUND(IF(D17='[1]Liste choix'!$C$8,0,IF($H17=$S$1,(C17/1.14975*0.05*0.5),C17/1.14975*0.05)),2)</f>
        <v>0</v>
      </c>
      <c r="F17" s="10">
        <f>ROUND(IF(D17='[1]Liste choix'!$C$8,0,IF($H17=$S$1,C17/1.14975*0.09975*0.5,C17/1.14975*0.09975)),2)</f>
        <v>0</v>
      </c>
      <c r="G17" s="10">
        <f t="shared" si="0"/>
        <v>1810.86</v>
      </c>
      <c r="H17" s="9" t="s">
        <v>16</v>
      </c>
      <c r="I17" s="9" t="s">
        <v>7</v>
      </c>
      <c r="J17" s="3">
        <f t="shared" si="1"/>
        <v>0</v>
      </c>
      <c r="K17" s="3">
        <f t="shared" si="13"/>
        <v>0</v>
      </c>
      <c r="L17" s="3">
        <f t="shared" si="13"/>
        <v>0</v>
      </c>
      <c r="M17" s="3">
        <f t="shared" si="13"/>
        <v>0</v>
      </c>
      <c r="N17" s="3">
        <f t="shared" si="13"/>
        <v>0</v>
      </c>
      <c r="O17" s="3">
        <f t="shared" si="13"/>
        <v>0</v>
      </c>
      <c r="P17" s="3">
        <f t="shared" si="13"/>
        <v>0</v>
      </c>
      <c r="Q17" s="3">
        <f t="shared" si="13"/>
        <v>0</v>
      </c>
      <c r="R17" s="3">
        <f t="shared" si="13"/>
        <v>0</v>
      </c>
      <c r="S17" s="3">
        <f t="shared" si="13"/>
        <v>0</v>
      </c>
      <c r="T17" s="3">
        <f t="shared" si="13"/>
        <v>0</v>
      </c>
      <c r="U17" s="3">
        <f t="shared" si="14"/>
        <v>0</v>
      </c>
      <c r="V17" s="3">
        <f t="shared" si="14"/>
        <v>0</v>
      </c>
      <c r="W17" s="3">
        <f t="shared" si="14"/>
        <v>0</v>
      </c>
      <c r="X17" s="3">
        <f t="shared" si="14"/>
        <v>0</v>
      </c>
      <c r="Y17" s="3">
        <f t="shared" si="14"/>
        <v>0</v>
      </c>
      <c r="Z17" s="3">
        <f t="shared" si="14"/>
        <v>0</v>
      </c>
      <c r="AA17" s="3">
        <f t="shared" si="14"/>
        <v>0</v>
      </c>
      <c r="AB17" s="3">
        <f t="shared" si="14"/>
        <v>0</v>
      </c>
      <c r="AC17" s="3">
        <f t="shared" si="14"/>
        <v>0</v>
      </c>
      <c r="AD17" s="3">
        <f t="shared" si="14"/>
        <v>0</v>
      </c>
      <c r="AE17" s="3">
        <f t="shared" si="14"/>
        <v>0</v>
      </c>
      <c r="AF17" s="3">
        <f t="shared" si="14"/>
        <v>0</v>
      </c>
      <c r="AG17" s="3">
        <f t="shared" si="4"/>
        <v>1810.86</v>
      </c>
      <c r="AH17" s="3">
        <f t="shared" si="4"/>
        <v>-1810.86</v>
      </c>
      <c r="AI17" s="3">
        <f t="shared" si="4"/>
        <v>0</v>
      </c>
      <c r="AJ17" s="3">
        <f t="shared" si="4"/>
        <v>0</v>
      </c>
      <c r="AK17" s="3">
        <f t="shared" si="5"/>
        <v>0</v>
      </c>
      <c r="AL17" s="3">
        <f t="shared" si="6"/>
        <v>0</v>
      </c>
      <c r="AM17" s="3">
        <f t="shared" si="7"/>
        <v>0</v>
      </c>
      <c r="AN17" s="3">
        <f t="shared" si="8"/>
        <v>0</v>
      </c>
      <c r="AO17" s="3">
        <f t="shared" si="15"/>
        <v>0</v>
      </c>
      <c r="AP17" s="3">
        <f t="shared" si="15"/>
        <v>0</v>
      </c>
      <c r="AQ17" s="3">
        <f t="shared" si="15"/>
        <v>0</v>
      </c>
      <c r="AR17" s="3">
        <f t="shared" si="15"/>
        <v>0</v>
      </c>
      <c r="AS17" s="3">
        <f t="shared" si="15"/>
        <v>0</v>
      </c>
      <c r="AT17" s="3">
        <f t="shared" si="15"/>
        <v>0</v>
      </c>
      <c r="AU17" s="3">
        <f t="shared" si="15"/>
        <v>0</v>
      </c>
      <c r="AV17" s="3">
        <f t="shared" si="15"/>
        <v>0</v>
      </c>
      <c r="AW17" s="3">
        <f t="shared" si="15"/>
        <v>0</v>
      </c>
      <c r="AX17" s="3">
        <f t="shared" si="15"/>
        <v>0</v>
      </c>
      <c r="AY17" s="3">
        <f t="shared" si="15"/>
        <v>0</v>
      </c>
      <c r="AZ17" s="3">
        <f t="shared" si="15"/>
        <v>0</v>
      </c>
      <c r="BA17" s="3">
        <f t="shared" si="16"/>
        <v>0</v>
      </c>
      <c r="BB17" s="3">
        <f t="shared" si="16"/>
        <v>0</v>
      </c>
      <c r="BC17" s="3">
        <f t="shared" si="16"/>
        <v>0</v>
      </c>
      <c r="BD17" s="3">
        <f t="shared" si="16"/>
        <v>0</v>
      </c>
      <c r="BE17" s="3">
        <f t="shared" si="16"/>
        <v>0</v>
      </c>
      <c r="BF17" s="3">
        <f t="shared" si="16"/>
        <v>0</v>
      </c>
      <c r="BG17" s="3">
        <f t="shared" si="16"/>
        <v>0</v>
      </c>
      <c r="BH17" s="3">
        <f t="shared" si="16"/>
        <v>0</v>
      </c>
      <c r="BI17" s="3">
        <f t="shared" si="17"/>
        <v>0</v>
      </c>
      <c r="BJ17" s="3">
        <f t="shared" si="17"/>
        <v>0</v>
      </c>
      <c r="BK17" s="3">
        <f t="shared" si="17"/>
        <v>0</v>
      </c>
      <c r="BL17" s="3">
        <f t="shared" si="17"/>
        <v>0</v>
      </c>
      <c r="BM17" s="3">
        <f t="shared" si="17"/>
        <v>0</v>
      </c>
      <c r="BN17" s="3">
        <f t="shared" si="17"/>
        <v>0</v>
      </c>
      <c r="BO17" s="3">
        <f t="shared" si="17"/>
        <v>0</v>
      </c>
      <c r="BP17" s="3">
        <f t="shared" si="17"/>
        <v>0</v>
      </c>
      <c r="BQ17" s="3">
        <f t="shared" si="17"/>
        <v>0</v>
      </c>
      <c r="BR17" s="3">
        <f t="shared" si="12"/>
        <v>0</v>
      </c>
    </row>
    <row r="18" spans="1:70" s="2" customFormat="1" hidden="1" x14ac:dyDescent="0.25">
      <c r="A18" s="9">
        <v>45505</v>
      </c>
      <c r="B18" s="11" t="s">
        <v>130</v>
      </c>
      <c r="C18" s="10">
        <v>1106.6400000000001</v>
      </c>
      <c r="D18" s="10" t="s">
        <v>12</v>
      </c>
      <c r="E18" s="10">
        <f>ROUND(IF(D18='[1]Liste choix'!$C$8,0,IF($H18=$S$1,(C18/1.14975*0.05*0.5),C18/1.14975*0.05)),2)</f>
        <v>0</v>
      </c>
      <c r="F18" s="10">
        <f>ROUND(IF(D18='[1]Liste choix'!$C$8,0,IF($H18=$S$1,C18/1.14975*0.09975*0.5,C18/1.14975*0.09975)),2)</f>
        <v>0</v>
      </c>
      <c r="G18" s="10">
        <f t="shared" si="0"/>
        <v>1106.6400000000001</v>
      </c>
      <c r="H18" s="9" t="s">
        <v>16</v>
      </c>
      <c r="I18" s="9" t="s">
        <v>7</v>
      </c>
      <c r="J18" s="3">
        <f t="shared" si="1"/>
        <v>0</v>
      </c>
      <c r="K18" s="3">
        <f t="shared" si="13"/>
        <v>0</v>
      </c>
      <c r="L18" s="3">
        <f t="shared" si="13"/>
        <v>0</v>
      </c>
      <c r="M18" s="3">
        <f t="shared" si="13"/>
        <v>0</v>
      </c>
      <c r="N18" s="3">
        <f t="shared" si="13"/>
        <v>0</v>
      </c>
      <c r="O18" s="3">
        <f t="shared" si="13"/>
        <v>0</v>
      </c>
      <c r="P18" s="3">
        <f t="shared" si="13"/>
        <v>0</v>
      </c>
      <c r="Q18" s="3">
        <f t="shared" si="13"/>
        <v>0</v>
      </c>
      <c r="R18" s="3">
        <f t="shared" si="13"/>
        <v>0</v>
      </c>
      <c r="S18" s="3">
        <f t="shared" si="13"/>
        <v>0</v>
      </c>
      <c r="T18" s="3">
        <f t="shared" si="13"/>
        <v>0</v>
      </c>
      <c r="U18" s="3">
        <f t="shared" si="14"/>
        <v>0</v>
      </c>
      <c r="V18" s="3">
        <f t="shared" si="14"/>
        <v>0</v>
      </c>
      <c r="W18" s="3">
        <f t="shared" si="14"/>
        <v>0</v>
      </c>
      <c r="X18" s="3">
        <f t="shared" si="14"/>
        <v>0</v>
      </c>
      <c r="Y18" s="3">
        <f t="shared" si="14"/>
        <v>0</v>
      </c>
      <c r="Z18" s="3">
        <f t="shared" si="14"/>
        <v>0</v>
      </c>
      <c r="AA18" s="3">
        <f t="shared" si="14"/>
        <v>0</v>
      </c>
      <c r="AB18" s="3">
        <f t="shared" si="14"/>
        <v>0</v>
      </c>
      <c r="AC18" s="3">
        <f t="shared" si="14"/>
        <v>0</v>
      </c>
      <c r="AD18" s="3">
        <f t="shared" si="14"/>
        <v>0</v>
      </c>
      <c r="AE18" s="3">
        <f t="shared" si="14"/>
        <v>0</v>
      </c>
      <c r="AF18" s="3">
        <f t="shared" si="14"/>
        <v>0</v>
      </c>
      <c r="AG18" s="3">
        <f t="shared" si="4"/>
        <v>1106.6400000000001</v>
      </c>
      <c r="AH18" s="3">
        <f t="shared" si="4"/>
        <v>-1106.6400000000001</v>
      </c>
      <c r="AI18" s="3">
        <f t="shared" si="4"/>
        <v>0</v>
      </c>
      <c r="AJ18" s="3">
        <f t="shared" si="4"/>
        <v>0</v>
      </c>
      <c r="AK18" s="3">
        <f t="shared" si="5"/>
        <v>0</v>
      </c>
      <c r="AL18" s="3">
        <f t="shared" si="6"/>
        <v>0</v>
      </c>
      <c r="AM18" s="3">
        <f t="shared" si="7"/>
        <v>0</v>
      </c>
      <c r="AN18" s="3">
        <f t="shared" si="8"/>
        <v>0</v>
      </c>
      <c r="AO18" s="3">
        <f t="shared" si="15"/>
        <v>0</v>
      </c>
      <c r="AP18" s="3">
        <f t="shared" si="15"/>
        <v>0</v>
      </c>
      <c r="AQ18" s="3">
        <f t="shared" si="15"/>
        <v>0</v>
      </c>
      <c r="AR18" s="3">
        <f t="shared" si="15"/>
        <v>0</v>
      </c>
      <c r="AS18" s="3">
        <f t="shared" si="15"/>
        <v>0</v>
      </c>
      <c r="AT18" s="3">
        <f t="shared" si="15"/>
        <v>0</v>
      </c>
      <c r="AU18" s="3">
        <f t="shared" si="15"/>
        <v>0</v>
      </c>
      <c r="AV18" s="3">
        <f t="shared" si="15"/>
        <v>0</v>
      </c>
      <c r="AW18" s="3">
        <f t="shared" si="15"/>
        <v>0</v>
      </c>
      <c r="AX18" s="3">
        <f t="shared" si="15"/>
        <v>0</v>
      </c>
      <c r="AY18" s="3">
        <f t="shared" si="15"/>
        <v>0</v>
      </c>
      <c r="AZ18" s="3">
        <f t="shared" si="15"/>
        <v>0</v>
      </c>
      <c r="BA18" s="3">
        <f t="shared" si="16"/>
        <v>0</v>
      </c>
      <c r="BB18" s="3">
        <f t="shared" si="16"/>
        <v>0</v>
      </c>
      <c r="BC18" s="3">
        <f t="shared" si="16"/>
        <v>0</v>
      </c>
      <c r="BD18" s="3">
        <f t="shared" si="16"/>
        <v>0</v>
      </c>
      <c r="BE18" s="3">
        <f t="shared" si="16"/>
        <v>0</v>
      </c>
      <c r="BF18" s="3">
        <f t="shared" si="16"/>
        <v>0</v>
      </c>
      <c r="BG18" s="3">
        <f t="shared" si="16"/>
        <v>0</v>
      </c>
      <c r="BH18" s="3">
        <f t="shared" si="16"/>
        <v>0</v>
      </c>
      <c r="BI18" s="3">
        <f t="shared" si="17"/>
        <v>0</v>
      </c>
      <c r="BJ18" s="3">
        <f t="shared" si="17"/>
        <v>0</v>
      </c>
      <c r="BK18" s="3">
        <f t="shared" si="17"/>
        <v>0</v>
      </c>
      <c r="BL18" s="3">
        <f t="shared" si="17"/>
        <v>0</v>
      </c>
      <c r="BM18" s="3">
        <f t="shared" si="17"/>
        <v>0</v>
      </c>
      <c r="BN18" s="3">
        <f t="shared" si="17"/>
        <v>0</v>
      </c>
      <c r="BO18" s="3">
        <f t="shared" si="17"/>
        <v>0</v>
      </c>
      <c r="BP18" s="3">
        <f t="shared" si="17"/>
        <v>0</v>
      </c>
      <c r="BQ18" s="3">
        <f t="shared" si="17"/>
        <v>0</v>
      </c>
      <c r="BR18" s="3">
        <f t="shared" si="12"/>
        <v>0</v>
      </c>
    </row>
    <row r="19" spans="1:70" s="2" customFormat="1" hidden="1" x14ac:dyDescent="0.25">
      <c r="A19" s="9">
        <v>45505</v>
      </c>
      <c r="B19" s="11" t="s">
        <v>129</v>
      </c>
      <c r="C19" s="10">
        <v>1106.6400000000001</v>
      </c>
      <c r="D19" s="10" t="s">
        <v>12</v>
      </c>
      <c r="E19" s="10">
        <f>ROUND(IF(D19='[1]Liste choix'!$C$8,0,IF($H19=$S$1,(C19/1.14975*0.05*0.5),C19/1.14975*0.05)),2)</f>
        <v>0</v>
      </c>
      <c r="F19" s="10">
        <f>ROUND(IF(D19='[1]Liste choix'!$C$8,0,IF($H19=$S$1,C19/1.14975*0.09975*0.5,C19/1.14975*0.09975)),2)</f>
        <v>0</v>
      </c>
      <c r="G19" s="10">
        <f t="shared" si="0"/>
        <v>1106.6400000000001</v>
      </c>
      <c r="H19" s="9" t="s">
        <v>16</v>
      </c>
      <c r="I19" s="9" t="s">
        <v>7</v>
      </c>
      <c r="J19" s="3">
        <f t="shared" si="1"/>
        <v>0</v>
      </c>
      <c r="K19" s="3">
        <f t="shared" si="13"/>
        <v>0</v>
      </c>
      <c r="L19" s="3">
        <f t="shared" si="13"/>
        <v>0</v>
      </c>
      <c r="M19" s="3">
        <f t="shared" si="13"/>
        <v>0</v>
      </c>
      <c r="N19" s="3">
        <f t="shared" si="13"/>
        <v>0</v>
      </c>
      <c r="O19" s="3">
        <f t="shared" si="13"/>
        <v>0</v>
      </c>
      <c r="P19" s="3">
        <f t="shared" si="13"/>
        <v>0</v>
      </c>
      <c r="Q19" s="3">
        <f t="shared" si="13"/>
        <v>0</v>
      </c>
      <c r="R19" s="3">
        <f t="shared" si="13"/>
        <v>0</v>
      </c>
      <c r="S19" s="3">
        <f t="shared" si="13"/>
        <v>0</v>
      </c>
      <c r="T19" s="3">
        <f t="shared" si="13"/>
        <v>0</v>
      </c>
      <c r="U19" s="3">
        <f t="shared" si="14"/>
        <v>0</v>
      </c>
      <c r="V19" s="3">
        <f t="shared" si="14"/>
        <v>0</v>
      </c>
      <c r="W19" s="3">
        <f t="shared" si="14"/>
        <v>0</v>
      </c>
      <c r="X19" s="3">
        <f t="shared" si="14"/>
        <v>0</v>
      </c>
      <c r="Y19" s="3">
        <f t="shared" si="14"/>
        <v>0</v>
      </c>
      <c r="Z19" s="3">
        <f t="shared" si="14"/>
        <v>0</v>
      </c>
      <c r="AA19" s="3">
        <f t="shared" si="14"/>
        <v>0</v>
      </c>
      <c r="AB19" s="3">
        <f t="shared" si="14"/>
        <v>0</v>
      </c>
      <c r="AC19" s="3">
        <f t="shared" si="14"/>
        <v>0</v>
      </c>
      <c r="AD19" s="3">
        <f t="shared" si="14"/>
        <v>0</v>
      </c>
      <c r="AE19" s="3">
        <f t="shared" si="14"/>
        <v>0</v>
      </c>
      <c r="AF19" s="3">
        <f t="shared" si="14"/>
        <v>0</v>
      </c>
      <c r="AG19" s="3">
        <f t="shared" si="4"/>
        <v>1106.6400000000001</v>
      </c>
      <c r="AH19" s="3">
        <f t="shared" si="4"/>
        <v>-1106.6400000000001</v>
      </c>
      <c r="AI19" s="3">
        <f t="shared" si="4"/>
        <v>0</v>
      </c>
      <c r="AJ19" s="3">
        <f t="shared" si="4"/>
        <v>0</v>
      </c>
      <c r="AK19" s="3">
        <f t="shared" si="5"/>
        <v>0</v>
      </c>
      <c r="AL19" s="3">
        <f t="shared" si="6"/>
        <v>0</v>
      </c>
      <c r="AM19" s="3">
        <f t="shared" si="7"/>
        <v>0</v>
      </c>
      <c r="AN19" s="3">
        <f t="shared" si="8"/>
        <v>0</v>
      </c>
      <c r="AO19" s="3">
        <f t="shared" si="15"/>
        <v>0</v>
      </c>
      <c r="AP19" s="3">
        <f t="shared" si="15"/>
        <v>0</v>
      </c>
      <c r="AQ19" s="3">
        <f t="shared" si="15"/>
        <v>0</v>
      </c>
      <c r="AR19" s="3">
        <f t="shared" si="15"/>
        <v>0</v>
      </c>
      <c r="AS19" s="3">
        <f t="shared" si="15"/>
        <v>0</v>
      </c>
      <c r="AT19" s="3">
        <f t="shared" si="15"/>
        <v>0</v>
      </c>
      <c r="AU19" s="3">
        <f t="shared" si="15"/>
        <v>0</v>
      </c>
      <c r="AV19" s="3">
        <f t="shared" si="15"/>
        <v>0</v>
      </c>
      <c r="AW19" s="3">
        <f t="shared" si="15"/>
        <v>0</v>
      </c>
      <c r="AX19" s="3">
        <f t="shared" si="15"/>
        <v>0</v>
      </c>
      <c r="AY19" s="3">
        <f t="shared" si="15"/>
        <v>0</v>
      </c>
      <c r="AZ19" s="3">
        <f t="shared" si="15"/>
        <v>0</v>
      </c>
      <c r="BA19" s="3">
        <f t="shared" si="16"/>
        <v>0</v>
      </c>
      <c r="BB19" s="3">
        <f t="shared" si="16"/>
        <v>0</v>
      </c>
      <c r="BC19" s="3">
        <f t="shared" si="16"/>
        <v>0</v>
      </c>
      <c r="BD19" s="3">
        <f t="shared" si="16"/>
        <v>0</v>
      </c>
      <c r="BE19" s="3">
        <f t="shared" si="16"/>
        <v>0</v>
      </c>
      <c r="BF19" s="3">
        <f t="shared" si="16"/>
        <v>0</v>
      </c>
      <c r="BG19" s="3">
        <f t="shared" si="16"/>
        <v>0</v>
      </c>
      <c r="BH19" s="3">
        <f t="shared" si="16"/>
        <v>0</v>
      </c>
      <c r="BI19" s="3">
        <f t="shared" si="17"/>
        <v>0</v>
      </c>
      <c r="BJ19" s="3">
        <f t="shared" si="17"/>
        <v>0</v>
      </c>
      <c r="BK19" s="3">
        <f t="shared" si="17"/>
        <v>0</v>
      </c>
      <c r="BL19" s="3">
        <f t="shared" si="17"/>
        <v>0</v>
      </c>
      <c r="BM19" s="3">
        <f t="shared" si="17"/>
        <v>0</v>
      </c>
      <c r="BN19" s="3">
        <f t="shared" si="17"/>
        <v>0</v>
      </c>
      <c r="BO19" s="3">
        <f t="shared" si="17"/>
        <v>0</v>
      </c>
      <c r="BP19" s="3">
        <f t="shared" si="17"/>
        <v>0</v>
      </c>
      <c r="BQ19" s="3">
        <f t="shared" si="17"/>
        <v>0</v>
      </c>
      <c r="BR19" s="3">
        <f t="shared" si="12"/>
        <v>0</v>
      </c>
    </row>
    <row r="20" spans="1:70" s="2" customFormat="1" hidden="1" x14ac:dyDescent="0.25">
      <c r="A20" s="9">
        <v>45505</v>
      </c>
      <c r="B20" s="11" t="s">
        <v>128</v>
      </c>
      <c r="C20" s="10">
        <v>1106.6400000000001</v>
      </c>
      <c r="D20" s="10" t="s">
        <v>12</v>
      </c>
      <c r="E20" s="10">
        <f>ROUND(IF(D20='[1]Liste choix'!$C$8,0,IF($H20=$S$1,(C20/1.14975*0.05*0.5),C20/1.14975*0.05)),2)</f>
        <v>0</v>
      </c>
      <c r="F20" s="10">
        <f>ROUND(IF(D20='[1]Liste choix'!$C$8,0,IF($H20=$S$1,C20/1.14975*0.09975*0.5,C20/1.14975*0.09975)),2)</f>
        <v>0</v>
      </c>
      <c r="G20" s="10">
        <f t="shared" si="0"/>
        <v>1106.6400000000001</v>
      </c>
      <c r="H20" s="9" t="s">
        <v>16</v>
      </c>
      <c r="I20" s="9" t="s">
        <v>7</v>
      </c>
      <c r="J20" s="3">
        <f t="shared" si="1"/>
        <v>0</v>
      </c>
      <c r="K20" s="3">
        <f t="shared" si="13"/>
        <v>0</v>
      </c>
      <c r="L20" s="3">
        <f t="shared" si="13"/>
        <v>0</v>
      </c>
      <c r="M20" s="3">
        <f t="shared" si="13"/>
        <v>0</v>
      </c>
      <c r="N20" s="3">
        <f t="shared" si="13"/>
        <v>0</v>
      </c>
      <c r="O20" s="3">
        <f t="shared" si="13"/>
        <v>0</v>
      </c>
      <c r="P20" s="3">
        <f t="shared" si="13"/>
        <v>0</v>
      </c>
      <c r="Q20" s="3">
        <f t="shared" si="13"/>
        <v>0</v>
      </c>
      <c r="R20" s="3">
        <f t="shared" si="13"/>
        <v>0</v>
      </c>
      <c r="S20" s="3">
        <f t="shared" si="13"/>
        <v>0</v>
      </c>
      <c r="T20" s="3">
        <f t="shared" si="13"/>
        <v>0</v>
      </c>
      <c r="U20" s="3">
        <f t="shared" si="14"/>
        <v>0</v>
      </c>
      <c r="V20" s="3">
        <f t="shared" si="14"/>
        <v>0</v>
      </c>
      <c r="W20" s="3">
        <f t="shared" si="14"/>
        <v>0</v>
      </c>
      <c r="X20" s="3">
        <f t="shared" si="14"/>
        <v>0</v>
      </c>
      <c r="Y20" s="3">
        <f t="shared" si="14"/>
        <v>0</v>
      </c>
      <c r="Z20" s="3">
        <f t="shared" si="14"/>
        <v>0</v>
      </c>
      <c r="AA20" s="3">
        <f t="shared" si="14"/>
        <v>0</v>
      </c>
      <c r="AB20" s="3">
        <f t="shared" si="14"/>
        <v>0</v>
      </c>
      <c r="AC20" s="3">
        <f t="shared" si="14"/>
        <v>0</v>
      </c>
      <c r="AD20" s="3">
        <f t="shared" si="14"/>
        <v>0</v>
      </c>
      <c r="AE20" s="3">
        <f t="shared" si="14"/>
        <v>0</v>
      </c>
      <c r="AF20" s="3">
        <f t="shared" si="14"/>
        <v>0</v>
      </c>
      <c r="AG20" s="3">
        <f t="shared" si="4"/>
        <v>1106.6400000000001</v>
      </c>
      <c r="AH20" s="3">
        <f t="shared" si="4"/>
        <v>-1106.6400000000001</v>
      </c>
      <c r="AI20" s="3">
        <f t="shared" si="4"/>
        <v>0</v>
      </c>
      <c r="AJ20" s="3">
        <f t="shared" si="4"/>
        <v>0</v>
      </c>
      <c r="AK20" s="3">
        <f t="shared" si="5"/>
        <v>0</v>
      </c>
      <c r="AL20" s="3">
        <f t="shared" si="6"/>
        <v>0</v>
      </c>
      <c r="AM20" s="3">
        <f t="shared" si="7"/>
        <v>0</v>
      </c>
      <c r="AN20" s="3">
        <f t="shared" si="8"/>
        <v>0</v>
      </c>
      <c r="AO20" s="3">
        <f t="shared" si="15"/>
        <v>0</v>
      </c>
      <c r="AP20" s="3">
        <f t="shared" si="15"/>
        <v>0</v>
      </c>
      <c r="AQ20" s="3">
        <f t="shared" si="15"/>
        <v>0</v>
      </c>
      <c r="AR20" s="3">
        <f t="shared" si="15"/>
        <v>0</v>
      </c>
      <c r="AS20" s="3">
        <f t="shared" si="15"/>
        <v>0</v>
      </c>
      <c r="AT20" s="3">
        <f t="shared" si="15"/>
        <v>0</v>
      </c>
      <c r="AU20" s="3">
        <f t="shared" si="15"/>
        <v>0</v>
      </c>
      <c r="AV20" s="3">
        <f t="shared" si="15"/>
        <v>0</v>
      </c>
      <c r="AW20" s="3">
        <f t="shared" si="15"/>
        <v>0</v>
      </c>
      <c r="AX20" s="3">
        <f t="shared" si="15"/>
        <v>0</v>
      </c>
      <c r="AY20" s="3">
        <f t="shared" si="15"/>
        <v>0</v>
      </c>
      <c r="AZ20" s="3">
        <f t="shared" si="15"/>
        <v>0</v>
      </c>
      <c r="BA20" s="3">
        <f t="shared" si="16"/>
        <v>0</v>
      </c>
      <c r="BB20" s="3">
        <f t="shared" si="16"/>
        <v>0</v>
      </c>
      <c r="BC20" s="3">
        <f t="shared" si="16"/>
        <v>0</v>
      </c>
      <c r="BD20" s="3">
        <f t="shared" si="16"/>
        <v>0</v>
      </c>
      <c r="BE20" s="3">
        <f t="shared" si="16"/>
        <v>0</v>
      </c>
      <c r="BF20" s="3">
        <f t="shared" si="16"/>
        <v>0</v>
      </c>
      <c r="BG20" s="3">
        <f t="shared" si="16"/>
        <v>0</v>
      </c>
      <c r="BH20" s="3">
        <f t="shared" si="16"/>
        <v>0</v>
      </c>
      <c r="BI20" s="3">
        <f t="shared" si="17"/>
        <v>0</v>
      </c>
      <c r="BJ20" s="3">
        <f t="shared" si="17"/>
        <v>0</v>
      </c>
      <c r="BK20" s="3">
        <f t="shared" si="17"/>
        <v>0</v>
      </c>
      <c r="BL20" s="3">
        <f t="shared" si="17"/>
        <v>0</v>
      </c>
      <c r="BM20" s="3">
        <f t="shared" si="17"/>
        <v>0</v>
      </c>
      <c r="BN20" s="3">
        <f t="shared" si="17"/>
        <v>0</v>
      </c>
      <c r="BO20" s="3">
        <f t="shared" si="17"/>
        <v>0</v>
      </c>
      <c r="BP20" s="3">
        <f t="shared" si="17"/>
        <v>0</v>
      </c>
      <c r="BQ20" s="3">
        <f t="shared" si="17"/>
        <v>0</v>
      </c>
      <c r="BR20" s="3">
        <f t="shared" si="12"/>
        <v>0</v>
      </c>
    </row>
    <row r="21" spans="1:70" s="2" customFormat="1" hidden="1" x14ac:dyDescent="0.25">
      <c r="A21" s="9">
        <v>45505</v>
      </c>
      <c r="B21" s="11" t="s">
        <v>127</v>
      </c>
      <c r="C21" s="10">
        <v>1106.6400000000001</v>
      </c>
      <c r="D21" s="10" t="s">
        <v>12</v>
      </c>
      <c r="E21" s="10">
        <f>ROUND(IF(D21='[1]Liste choix'!$C$8,0,IF($H21=$S$1,(C21/1.14975*0.05*0.5),C21/1.14975*0.05)),2)</f>
        <v>0</v>
      </c>
      <c r="F21" s="10">
        <f>ROUND(IF(D21='[1]Liste choix'!$C$8,0,IF($H21=$S$1,C21/1.14975*0.09975*0.5,C21/1.14975*0.09975)),2)</f>
        <v>0</v>
      </c>
      <c r="G21" s="10">
        <f t="shared" si="0"/>
        <v>1106.6400000000001</v>
      </c>
      <c r="H21" s="9" t="s">
        <v>16</v>
      </c>
      <c r="I21" s="9" t="s">
        <v>7</v>
      </c>
      <c r="J21" s="3">
        <f t="shared" si="1"/>
        <v>0</v>
      </c>
      <c r="K21" s="3">
        <f t="shared" si="13"/>
        <v>0</v>
      </c>
      <c r="L21" s="3">
        <f t="shared" si="13"/>
        <v>0</v>
      </c>
      <c r="M21" s="3">
        <f t="shared" si="13"/>
        <v>0</v>
      </c>
      <c r="N21" s="3">
        <f t="shared" si="13"/>
        <v>0</v>
      </c>
      <c r="O21" s="3">
        <f t="shared" si="13"/>
        <v>0</v>
      </c>
      <c r="P21" s="3">
        <f t="shared" si="13"/>
        <v>0</v>
      </c>
      <c r="Q21" s="3">
        <f t="shared" si="13"/>
        <v>0</v>
      </c>
      <c r="R21" s="3">
        <f t="shared" si="13"/>
        <v>0</v>
      </c>
      <c r="S21" s="3">
        <f t="shared" si="13"/>
        <v>0</v>
      </c>
      <c r="T21" s="3">
        <f t="shared" si="13"/>
        <v>0</v>
      </c>
      <c r="U21" s="3">
        <f t="shared" si="14"/>
        <v>0</v>
      </c>
      <c r="V21" s="3">
        <f t="shared" si="14"/>
        <v>0</v>
      </c>
      <c r="W21" s="3">
        <f t="shared" si="14"/>
        <v>0</v>
      </c>
      <c r="X21" s="3">
        <f t="shared" si="14"/>
        <v>0</v>
      </c>
      <c r="Y21" s="3">
        <f t="shared" si="14"/>
        <v>0</v>
      </c>
      <c r="Z21" s="3">
        <f t="shared" si="14"/>
        <v>0</v>
      </c>
      <c r="AA21" s="3">
        <f t="shared" si="14"/>
        <v>0</v>
      </c>
      <c r="AB21" s="3">
        <f t="shared" si="14"/>
        <v>0</v>
      </c>
      <c r="AC21" s="3">
        <f t="shared" si="14"/>
        <v>0</v>
      </c>
      <c r="AD21" s="3">
        <f t="shared" si="14"/>
        <v>0</v>
      </c>
      <c r="AE21" s="3">
        <f t="shared" si="14"/>
        <v>0</v>
      </c>
      <c r="AF21" s="3">
        <f t="shared" si="14"/>
        <v>0</v>
      </c>
      <c r="AG21" s="3">
        <f t="shared" si="4"/>
        <v>1106.6400000000001</v>
      </c>
      <c r="AH21" s="3">
        <f t="shared" si="4"/>
        <v>-1106.6400000000001</v>
      </c>
      <c r="AI21" s="3">
        <f t="shared" si="4"/>
        <v>0</v>
      </c>
      <c r="AJ21" s="3">
        <f t="shared" si="4"/>
        <v>0</v>
      </c>
      <c r="AK21" s="3">
        <f t="shared" si="5"/>
        <v>0</v>
      </c>
      <c r="AL21" s="3">
        <f t="shared" si="6"/>
        <v>0</v>
      </c>
      <c r="AM21" s="3">
        <f t="shared" si="7"/>
        <v>0</v>
      </c>
      <c r="AN21" s="3">
        <f t="shared" si="8"/>
        <v>0</v>
      </c>
      <c r="AO21" s="3">
        <f t="shared" si="15"/>
        <v>0</v>
      </c>
      <c r="AP21" s="3">
        <f t="shared" si="15"/>
        <v>0</v>
      </c>
      <c r="AQ21" s="3">
        <f t="shared" si="15"/>
        <v>0</v>
      </c>
      <c r="AR21" s="3">
        <f t="shared" si="15"/>
        <v>0</v>
      </c>
      <c r="AS21" s="3">
        <f t="shared" si="15"/>
        <v>0</v>
      </c>
      <c r="AT21" s="3">
        <f t="shared" si="15"/>
        <v>0</v>
      </c>
      <c r="AU21" s="3">
        <f t="shared" si="15"/>
        <v>0</v>
      </c>
      <c r="AV21" s="3">
        <f t="shared" si="15"/>
        <v>0</v>
      </c>
      <c r="AW21" s="3">
        <f t="shared" si="15"/>
        <v>0</v>
      </c>
      <c r="AX21" s="3">
        <f t="shared" si="15"/>
        <v>0</v>
      </c>
      <c r="AY21" s="3">
        <f t="shared" si="15"/>
        <v>0</v>
      </c>
      <c r="AZ21" s="3">
        <f t="shared" si="15"/>
        <v>0</v>
      </c>
      <c r="BA21" s="3">
        <f t="shared" si="16"/>
        <v>0</v>
      </c>
      <c r="BB21" s="3">
        <f t="shared" si="16"/>
        <v>0</v>
      </c>
      <c r="BC21" s="3">
        <f t="shared" si="16"/>
        <v>0</v>
      </c>
      <c r="BD21" s="3">
        <f t="shared" si="16"/>
        <v>0</v>
      </c>
      <c r="BE21" s="3">
        <f t="shared" si="16"/>
        <v>0</v>
      </c>
      <c r="BF21" s="3">
        <f t="shared" si="16"/>
        <v>0</v>
      </c>
      <c r="BG21" s="3">
        <f t="shared" si="16"/>
        <v>0</v>
      </c>
      <c r="BH21" s="3">
        <f t="shared" si="16"/>
        <v>0</v>
      </c>
      <c r="BI21" s="3">
        <f t="shared" si="17"/>
        <v>0</v>
      </c>
      <c r="BJ21" s="3">
        <f t="shared" si="17"/>
        <v>0</v>
      </c>
      <c r="BK21" s="3">
        <f t="shared" si="17"/>
        <v>0</v>
      </c>
      <c r="BL21" s="3">
        <f t="shared" si="17"/>
        <v>0</v>
      </c>
      <c r="BM21" s="3">
        <f t="shared" si="17"/>
        <v>0</v>
      </c>
      <c r="BN21" s="3">
        <f t="shared" si="17"/>
        <v>0</v>
      </c>
      <c r="BO21" s="3">
        <f t="shared" si="17"/>
        <v>0</v>
      </c>
      <c r="BP21" s="3">
        <f t="shared" si="17"/>
        <v>0</v>
      </c>
      <c r="BQ21" s="3">
        <f t="shared" si="17"/>
        <v>0</v>
      </c>
      <c r="BR21" s="3">
        <f t="shared" si="12"/>
        <v>0</v>
      </c>
    </row>
    <row r="22" spans="1:70" s="2" customFormat="1" hidden="1" x14ac:dyDescent="0.25">
      <c r="A22" s="9">
        <v>45505</v>
      </c>
      <c r="B22" s="11" t="s">
        <v>126</v>
      </c>
      <c r="C22" s="10">
        <v>1106.6400000000001</v>
      </c>
      <c r="D22" s="10" t="s">
        <v>12</v>
      </c>
      <c r="E22" s="10">
        <f>ROUND(IF(D22='[1]Liste choix'!$C$8,0,IF($H22=$S$1,(C22/1.14975*0.05*0.5),C22/1.14975*0.05)),2)</f>
        <v>0</v>
      </c>
      <c r="F22" s="10">
        <f>ROUND(IF(D22='[1]Liste choix'!$C$8,0,IF($H22=$S$1,C22/1.14975*0.09975*0.5,C22/1.14975*0.09975)),2)</f>
        <v>0</v>
      </c>
      <c r="G22" s="10">
        <f t="shared" si="0"/>
        <v>1106.6400000000001</v>
      </c>
      <c r="H22" s="9" t="s">
        <v>16</v>
      </c>
      <c r="I22" s="9" t="s">
        <v>7</v>
      </c>
      <c r="J22" s="3">
        <f t="shared" si="1"/>
        <v>0</v>
      </c>
      <c r="K22" s="3">
        <f t="shared" si="13"/>
        <v>0</v>
      </c>
      <c r="L22" s="3">
        <f t="shared" si="13"/>
        <v>0</v>
      </c>
      <c r="M22" s="3">
        <f t="shared" si="13"/>
        <v>0</v>
      </c>
      <c r="N22" s="3">
        <f t="shared" si="13"/>
        <v>0</v>
      </c>
      <c r="O22" s="3">
        <f t="shared" si="13"/>
        <v>0</v>
      </c>
      <c r="P22" s="3">
        <f t="shared" si="13"/>
        <v>0</v>
      </c>
      <c r="Q22" s="3">
        <f t="shared" si="13"/>
        <v>0</v>
      </c>
      <c r="R22" s="3">
        <f t="shared" si="13"/>
        <v>0</v>
      </c>
      <c r="S22" s="3">
        <f t="shared" si="13"/>
        <v>0</v>
      </c>
      <c r="T22" s="3">
        <f t="shared" si="13"/>
        <v>0</v>
      </c>
      <c r="U22" s="3">
        <f t="shared" si="14"/>
        <v>0</v>
      </c>
      <c r="V22" s="3">
        <f t="shared" si="14"/>
        <v>0</v>
      </c>
      <c r="W22" s="3">
        <f t="shared" si="14"/>
        <v>0</v>
      </c>
      <c r="X22" s="3">
        <f t="shared" si="14"/>
        <v>0</v>
      </c>
      <c r="Y22" s="3">
        <f t="shared" si="14"/>
        <v>0</v>
      </c>
      <c r="Z22" s="3">
        <f t="shared" si="14"/>
        <v>0</v>
      </c>
      <c r="AA22" s="3">
        <f t="shared" si="14"/>
        <v>0</v>
      </c>
      <c r="AB22" s="3">
        <f t="shared" si="14"/>
        <v>0</v>
      </c>
      <c r="AC22" s="3">
        <f t="shared" si="14"/>
        <v>0</v>
      </c>
      <c r="AD22" s="3">
        <f t="shared" si="14"/>
        <v>0</v>
      </c>
      <c r="AE22" s="3">
        <f t="shared" si="14"/>
        <v>0</v>
      </c>
      <c r="AF22" s="3">
        <f t="shared" si="14"/>
        <v>0</v>
      </c>
      <c r="AG22" s="3">
        <f t="shared" si="4"/>
        <v>1106.6400000000001</v>
      </c>
      <c r="AH22" s="3">
        <f t="shared" si="4"/>
        <v>-1106.6400000000001</v>
      </c>
      <c r="AI22" s="3">
        <f t="shared" si="4"/>
        <v>0</v>
      </c>
      <c r="AJ22" s="3">
        <f t="shared" si="4"/>
        <v>0</v>
      </c>
      <c r="AK22" s="3">
        <f t="shared" si="5"/>
        <v>0</v>
      </c>
      <c r="AL22" s="3">
        <f t="shared" si="6"/>
        <v>0</v>
      </c>
      <c r="AM22" s="3">
        <f t="shared" si="7"/>
        <v>0</v>
      </c>
      <c r="AN22" s="3">
        <f t="shared" si="8"/>
        <v>0</v>
      </c>
      <c r="AO22" s="3">
        <f t="shared" si="15"/>
        <v>0</v>
      </c>
      <c r="AP22" s="3">
        <f t="shared" si="15"/>
        <v>0</v>
      </c>
      <c r="AQ22" s="3">
        <f t="shared" si="15"/>
        <v>0</v>
      </c>
      <c r="AR22" s="3">
        <f t="shared" si="15"/>
        <v>0</v>
      </c>
      <c r="AS22" s="3">
        <f t="shared" si="15"/>
        <v>0</v>
      </c>
      <c r="AT22" s="3">
        <f t="shared" si="15"/>
        <v>0</v>
      </c>
      <c r="AU22" s="3">
        <f t="shared" si="15"/>
        <v>0</v>
      </c>
      <c r="AV22" s="3">
        <f t="shared" si="15"/>
        <v>0</v>
      </c>
      <c r="AW22" s="3">
        <f t="shared" si="15"/>
        <v>0</v>
      </c>
      <c r="AX22" s="3">
        <f t="shared" si="15"/>
        <v>0</v>
      </c>
      <c r="AY22" s="3">
        <f t="shared" si="15"/>
        <v>0</v>
      </c>
      <c r="AZ22" s="3">
        <f t="shared" si="15"/>
        <v>0</v>
      </c>
      <c r="BA22" s="3">
        <f t="shared" si="16"/>
        <v>0</v>
      </c>
      <c r="BB22" s="3">
        <f t="shared" si="16"/>
        <v>0</v>
      </c>
      <c r="BC22" s="3">
        <f t="shared" si="16"/>
        <v>0</v>
      </c>
      <c r="BD22" s="3">
        <f t="shared" si="16"/>
        <v>0</v>
      </c>
      <c r="BE22" s="3">
        <f t="shared" si="16"/>
        <v>0</v>
      </c>
      <c r="BF22" s="3">
        <f t="shared" si="16"/>
        <v>0</v>
      </c>
      <c r="BG22" s="3">
        <f t="shared" si="16"/>
        <v>0</v>
      </c>
      <c r="BH22" s="3">
        <f t="shared" si="16"/>
        <v>0</v>
      </c>
      <c r="BI22" s="3">
        <f t="shared" si="17"/>
        <v>0</v>
      </c>
      <c r="BJ22" s="3">
        <f t="shared" si="17"/>
        <v>0</v>
      </c>
      <c r="BK22" s="3">
        <f t="shared" si="17"/>
        <v>0</v>
      </c>
      <c r="BL22" s="3">
        <f t="shared" si="17"/>
        <v>0</v>
      </c>
      <c r="BM22" s="3">
        <f t="shared" si="17"/>
        <v>0</v>
      </c>
      <c r="BN22" s="3">
        <f t="shared" si="17"/>
        <v>0</v>
      </c>
      <c r="BO22" s="3">
        <f t="shared" si="17"/>
        <v>0</v>
      </c>
      <c r="BP22" s="3">
        <f t="shared" si="17"/>
        <v>0</v>
      </c>
      <c r="BQ22" s="3">
        <f t="shared" si="17"/>
        <v>0</v>
      </c>
      <c r="BR22" s="3">
        <f t="shared" si="12"/>
        <v>0</v>
      </c>
    </row>
    <row r="23" spans="1:70" s="2" customFormat="1" hidden="1" x14ac:dyDescent="0.25">
      <c r="A23" s="9">
        <v>45505</v>
      </c>
      <c r="B23" s="11" t="s">
        <v>125</v>
      </c>
      <c r="C23" s="10">
        <v>1106.6400000000001</v>
      </c>
      <c r="D23" s="10" t="s">
        <v>12</v>
      </c>
      <c r="E23" s="10">
        <f>ROUND(IF(D23='[1]Liste choix'!$C$8,0,IF($H23=$S$1,(C23/1.14975*0.05*0.5),C23/1.14975*0.05)),2)</f>
        <v>0</v>
      </c>
      <c r="F23" s="10">
        <f>ROUND(IF(D23='[1]Liste choix'!$C$8,0,IF($H23=$S$1,C23/1.14975*0.09975*0.5,C23/1.14975*0.09975)),2)</f>
        <v>0</v>
      </c>
      <c r="G23" s="10">
        <f t="shared" si="0"/>
        <v>1106.6400000000001</v>
      </c>
      <c r="H23" s="9" t="s">
        <v>16</v>
      </c>
      <c r="I23" s="9" t="s">
        <v>7</v>
      </c>
      <c r="J23" s="3">
        <f t="shared" si="1"/>
        <v>0</v>
      </c>
      <c r="K23" s="3">
        <f t="shared" ref="K23:T32" si="18">+IF($H23=K$1,$G23,0)-IF($I23=K$1,$G23,0)</f>
        <v>0</v>
      </c>
      <c r="L23" s="3">
        <f t="shared" si="18"/>
        <v>0</v>
      </c>
      <c r="M23" s="3">
        <f t="shared" si="18"/>
        <v>0</v>
      </c>
      <c r="N23" s="3">
        <f t="shared" si="18"/>
        <v>0</v>
      </c>
      <c r="O23" s="3">
        <f t="shared" si="18"/>
        <v>0</v>
      </c>
      <c r="P23" s="3">
        <f t="shared" si="18"/>
        <v>0</v>
      </c>
      <c r="Q23" s="3">
        <f t="shared" si="18"/>
        <v>0</v>
      </c>
      <c r="R23" s="3">
        <f t="shared" si="18"/>
        <v>0</v>
      </c>
      <c r="S23" s="3">
        <f t="shared" si="18"/>
        <v>0</v>
      </c>
      <c r="T23" s="3">
        <f t="shared" si="18"/>
        <v>0</v>
      </c>
      <c r="U23" s="3">
        <f t="shared" ref="U23:AF32" si="19">+IF($H23=U$1,$G23,0)-IF($I23=U$1,$G23,0)</f>
        <v>0</v>
      </c>
      <c r="V23" s="3">
        <f t="shared" si="19"/>
        <v>0</v>
      </c>
      <c r="W23" s="3">
        <f t="shared" si="19"/>
        <v>0</v>
      </c>
      <c r="X23" s="3">
        <f t="shared" si="19"/>
        <v>0</v>
      </c>
      <c r="Y23" s="3">
        <f t="shared" si="19"/>
        <v>0</v>
      </c>
      <c r="Z23" s="3">
        <f t="shared" si="19"/>
        <v>0</v>
      </c>
      <c r="AA23" s="3">
        <f t="shared" si="19"/>
        <v>0</v>
      </c>
      <c r="AB23" s="3">
        <f t="shared" si="19"/>
        <v>0</v>
      </c>
      <c r="AC23" s="3">
        <f t="shared" si="19"/>
        <v>0</v>
      </c>
      <c r="AD23" s="3">
        <f t="shared" si="19"/>
        <v>0</v>
      </c>
      <c r="AE23" s="3">
        <f t="shared" si="19"/>
        <v>0</v>
      </c>
      <c r="AF23" s="3">
        <f t="shared" si="19"/>
        <v>0</v>
      </c>
      <c r="AG23" s="3">
        <f t="shared" ref="AG23:AJ42" si="20">+IF($H23=AG$1,$C23,0)-IF($I23=AG$1,$C23,0)</f>
        <v>1106.6400000000001</v>
      </c>
      <c r="AH23" s="3">
        <f t="shared" si="20"/>
        <v>-1106.6400000000001</v>
      </c>
      <c r="AI23" s="3">
        <f t="shared" si="20"/>
        <v>0</v>
      </c>
      <c r="AJ23" s="3">
        <f t="shared" si="20"/>
        <v>0</v>
      </c>
      <c r="AK23" s="3">
        <f t="shared" si="5"/>
        <v>0</v>
      </c>
      <c r="AL23" s="3">
        <f t="shared" si="6"/>
        <v>0</v>
      </c>
      <c r="AM23" s="3">
        <f t="shared" si="7"/>
        <v>0</v>
      </c>
      <c r="AN23" s="3">
        <f t="shared" si="8"/>
        <v>0</v>
      </c>
      <c r="AO23" s="3">
        <f t="shared" ref="AO23:AZ32" si="21">+IF($H23=AO$1,$G23,0)-IF($I23=AO$1,$G23,0)</f>
        <v>0</v>
      </c>
      <c r="AP23" s="3">
        <f t="shared" si="21"/>
        <v>0</v>
      </c>
      <c r="AQ23" s="3">
        <f t="shared" si="21"/>
        <v>0</v>
      </c>
      <c r="AR23" s="3">
        <f t="shared" si="21"/>
        <v>0</v>
      </c>
      <c r="AS23" s="3">
        <f t="shared" si="21"/>
        <v>0</v>
      </c>
      <c r="AT23" s="3">
        <f t="shared" si="21"/>
        <v>0</v>
      </c>
      <c r="AU23" s="3">
        <f t="shared" si="21"/>
        <v>0</v>
      </c>
      <c r="AV23" s="3">
        <f t="shared" si="21"/>
        <v>0</v>
      </c>
      <c r="AW23" s="3">
        <f t="shared" si="21"/>
        <v>0</v>
      </c>
      <c r="AX23" s="3">
        <f t="shared" si="21"/>
        <v>0</v>
      </c>
      <c r="AY23" s="3">
        <f t="shared" si="21"/>
        <v>0</v>
      </c>
      <c r="AZ23" s="3">
        <f t="shared" si="21"/>
        <v>0</v>
      </c>
      <c r="BA23" s="3">
        <f t="shared" ref="BA23:BH32" si="22">+IF($H23=BA$1,$C23,0)-IF($I23=BA$1,$C23,0)</f>
        <v>0</v>
      </c>
      <c r="BB23" s="3">
        <f t="shared" si="22"/>
        <v>0</v>
      </c>
      <c r="BC23" s="3">
        <f t="shared" si="22"/>
        <v>0</v>
      </c>
      <c r="BD23" s="3">
        <f t="shared" si="22"/>
        <v>0</v>
      </c>
      <c r="BE23" s="3">
        <f t="shared" si="22"/>
        <v>0</v>
      </c>
      <c r="BF23" s="3">
        <f t="shared" si="22"/>
        <v>0</v>
      </c>
      <c r="BG23" s="3">
        <f t="shared" si="22"/>
        <v>0</v>
      </c>
      <c r="BH23" s="3">
        <f t="shared" si="22"/>
        <v>0</v>
      </c>
      <c r="BI23" s="3">
        <f t="shared" ref="BI23:BQ32" si="23">+IF($H23=BI$1,$G23,0)-IF($I23=BI$1,$G23,0)</f>
        <v>0</v>
      </c>
      <c r="BJ23" s="3">
        <f t="shared" si="23"/>
        <v>0</v>
      </c>
      <c r="BK23" s="3">
        <f t="shared" si="23"/>
        <v>0</v>
      </c>
      <c r="BL23" s="3">
        <f t="shared" si="23"/>
        <v>0</v>
      </c>
      <c r="BM23" s="3">
        <f t="shared" si="23"/>
        <v>0</v>
      </c>
      <c r="BN23" s="3">
        <f t="shared" si="23"/>
        <v>0</v>
      </c>
      <c r="BO23" s="3">
        <f t="shared" si="23"/>
        <v>0</v>
      </c>
      <c r="BP23" s="3">
        <f t="shared" si="23"/>
        <v>0</v>
      </c>
      <c r="BQ23" s="3">
        <f t="shared" si="23"/>
        <v>0</v>
      </c>
      <c r="BR23" s="3">
        <f t="shared" si="12"/>
        <v>0</v>
      </c>
    </row>
    <row r="24" spans="1:70" s="2" customFormat="1" hidden="1" x14ac:dyDescent="0.25">
      <c r="A24" s="9">
        <v>45505</v>
      </c>
      <c r="B24" s="11" t="s">
        <v>124</v>
      </c>
      <c r="C24" s="10">
        <v>1106.6400000000001</v>
      </c>
      <c r="D24" s="10" t="s">
        <v>12</v>
      </c>
      <c r="E24" s="10">
        <f>ROUND(IF(D24='[1]Liste choix'!$C$8,0,IF($H24=$S$1,(C24/1.14975*0.05*0.5),C24/1.14975*0.05)),2)</f>
        <v>0</v>
      </c>
      <c r="F24" s="10">
        <f>ROUND(IF(D24='[1]Liste choix'!$C$8,0,IF($H24=$S$1,C24/1.14975*0.09975*0.5,C24/1.14975*0.09975)),2)</f>
        <v>0</v>
      </c>
      <c r="G24" s="10">
        <f t="shared" si="0"/>
        <v>1106.6400000000001</v>
      </c>
      <c r="H24" s="9" t="s">
        <v>16</v>
      </c>
      <c r="I24" s="9" t="s">
        <v>7</v>
      </c>
      <c r="J24" s="3">
        <f t="shared" si="1"/>
        <v>0</v>
      </c>
      <c r="K24" s="3">
        <f t="shared" si="18"/>
        <v>0</v>
      </c>
      <c r="L24" s="3">
        <f t="shared" si="18"/>
        <v>0</v>
      </c>
      <c r="M24" s="3">
        <f t="shared" si="18"/>
        <v>0</v>
      </c>
      <c r="N24" s="3">
        <f t="shared" si="18"/>
        <v>0</v>
      </c>
      <c r="O24" s="3">
        <f t="shared" si="18"/>
        <v>0</v>
      </c>
      <c r="P24" s="3">
        <f t="shared" si="18"/>
        <v>0</v>
      </c>
      <c r="Q24" s="3">
        <f t="shared" si="18"/>
        <v>0</v>
      </c>
      <c r="R24" s="3">
        <f t="shared" si="18"/>
        <v>0</v>
      </c>
      <c r="S24" s="3">
        <f t="shared" si="18"/>
        <v>0</v>
      </c>
      <c r="T24" s="3">
        <f t="shared" si="18"/>
        <v>0</v>
      </c>
      <c r="U24" s="3">
        <f t="shared" si="19"/>
        <v>0</v>
      </c>
      <c r="V24" s="3">
        <f t="shared" si="19"/>
        <v>0</v>
      </c>
      <c r="W24" s="3">
        <f t="shared" si="19"/>
        <v>0</v>
      </c>
      <c r="X24" s="3">
        <f t="shared" si="19"/>
        <v>0</v>
      </c>
      <c r="Y24" s="3">
        <f t="shared" si="19"/>
        <v>0</v>
      </c>
      <c r="Z24" s="3">
        <f t="shared" si="19"/>
        <v>0</v>
      </c>
      <c r="AA24" s="3">
        <f t="shared" si="19"/>
        <v>0</v>
      </c>
      <c r="AB24" s="3">
        <f t="shared" si="19"/>
        <v>0</v>
      </c>
      <c r="AC24" s="3">
        <f t="shared" si="19"/>
        <v>0</v>
      </c>
      <c r="AD24" s="3">
        <f t="shared" si="19"/>
        <v>0</v>
      </c>
      <c r="AE24" s="3">
        <f t="shared" si="19"/>
        <v>0</v>
      </c>
      <c r="AF24" s="3">
        <f t="shared" si="19"/>
        <v>0</v>
      </c>
      <c r="AG24" s="3">
        <f t="shared" si="20"/>
        <v>1106.6400000000001</v>
      </c>
      <c r="AH24" s="3">
        <f t="shared" si="20"/>
        <v>-1106.6400000000001</v>
      </c>
      <c r="AI24" s="3">
        <f t="shared" si="20"/>
        <v>0</v>
      </c>
      <c r="AJ24" s="3">
        <f t="shared" si="20"/>
        <v>0</v>
      </c>
      <c r="AK24" s="3">
        <f t="shared" si="5"/>
        <v>0</v>
      </c>
      <c r="AL24" s="3">
        <f t="shared" si="6"/>
        <v>0</v>
      </c>
      <c r="AM24" s="3">
        <f t="shared" si="7"/>
        <v>0</v>
      </c>
      <c r="AN24" s="3">
        <f t="shared" si="8"/>
        <v>0</v>
      </c>
      <c r="AO24" s="3">
        <f t="shared" si="21"/>
        <v>0</v>
      </c>
      <c r="AP24" s="3">
        <f t="shared" si="21"/>
        <v>0</v>
      </c>
      <c r="AQ24" s="3">
        <f t="shared" si="21"/>
        <v>0</v>
      </c>
      <c r="AR24" s="3">
        <f t="shared" si="21"/>
        <v>0</v>
      </c>
      <c r="AS24" s="3">
        <f t="shared" si="21"/>
        <v>0</v>
      </c>
      <c r="AT24" s="3">
        <f t="shared" si="21"/>
        <v>0</v>
      </c>
      <c r="AU24" s="3">
        <f t="shared" si="21"/>
        <v>0</v>
      </c>
      <c r="AV24" s="3">
        <f t="shared" si="21"/>
        <v>0</v>
      </c>
      <c r="AW24" s="3">
        <f t="shared" si="21"/>
        <v>0</v>
      </c>
      <c r="AX24" s="3">
        <f t="shared" si="21"/>
        <v>0</v>
      </c>
      <c r="AY24" s="3">
        <f t="shared" si="21"/>
        <v>0</v>
      </c>
      <c r="AZ24" s="3">
        <f t="shared" si="21"/>
        <v>0</v>
      </c>
      <c r="BA24" s="3">
        <f t="shared" si="22"/>
        <v>0</v>
      </c>
      <c r="BB24" s="3">
        <f t="shared" si="22"/>
        <v>0</v>
      </c>
      <c r="BC24" s="3">
        <f t="shared" si="22"/>
        <v>0</v>
      </c>
      <c r="BD24" s="3">
        <f t="shared" si="22"/>
        <v>0</v>
      </c>
      <c r="BE24" s="3">
        <f t="shared" si="22"/>
        <v>0</v>
      </c>
      <c r="BF24" s="3">
        <f t="shared" si="22"/>
        <v>0</v>
      </c>
      <c r="BG24" s="3">
        <f t="shared" si="22"/>
        <v>0</v>
      </c>
      <c r="BH24" s="3">
        <f t="shared" si="22"/>
        <v>0</v>
      </c>
      <c r="BI24" s="3">
        <f t="shared" si="23"/>
        <v>0</v>
      </c>
      <c r="BJ24" s="3">
        <f t="shared" si="23"/>
        <v>0</v>
      </c>
      <c r="BK24" s="3">
        <f t="shared" si="23"/>
        <v>0</v>
      </c>
      <c r="BL24" s="3">
        <f t="shared" si="23"/>
        <v>0</v>
      </c>
      <c r="BM24" s="3">
        <f t="shared" si="23"/>
        <v>0</v>
      </c>
      <c r="BN24" s="3">
        <f t="shared" si="23"/>
        <v>0</v>
      </c>
      <c r="BO24" s="3">
        <f t="shared" si="23"/>
        <v>0</v>
      </c>
      <c r="BP24" s="3">
        <f t="shared" si="23"/>
        <v>0</v>
      </c>
      <c r="BQ24" s="3">
        <f t="shared" si="23"/>
        <v>0</v>
      </c>
      <c r="BR24" s="3">
        <f t="shared" si="12"/>
        <v>0</v>
      </c>
    </row>
    <row r="25" spans="1:70" s="2" customFormat="1" hidden="1" x14ac:dyDescent="0.25">
      <c r="A25" s="9">
        <v>45505</v>
      </c>
      <c r="B25" s="11" t="s">
        <v>123</v>
      </c>
      <c r="C25" s="10">
        <v>1106.6400000000001</v>
      </c>
      <c r="D25" s="10" t="s">
        <v>12</v>
      </c>
      <c r="E25" s="10">
        <f>ROUND(IF(D25='[1]Liste choix'!$C$8,0,IF($H25=$S$1,(C25/1.14975*0.05*0.5),C25/1.14975*0.05)),2)</f>
        <v>0</v>
      </c>
      <c r="F25" s="10">
        <f>ROUND(IF(D25='[1]Liste choix'!$C$8,0,IF($H25=$S$1,C25/1.14975*0.09975*0.5,C25/1.14975*0.09975)),2)</f>
        <v>0</v>
      </c>
      <c r="G25" s="10">
        <f t="shared" si="0"/>
        <v>1106.6400000000001</v>
      </c>
      <c r="H25" s="9" t="s">
        <v>16</v>
      </c>
      <c r="I25" s="9" t="s">
        <v>7</v>
      </c>
      <c r="J25" s="3">
        <f t="shared" si="1"/>
        <v>0</v>
      </c>
      <c r="K25" s="3">
        <f t="shared" si="18"/>
        <v>0</v>
      </c>
      <c r="L25" s="3">
        <f t="shared" si="18"/>
        <v>0</v>
      </c>
      <c r="M25" s="3">
        <f t="shared" si="18"/>
        <v>0</v>
      </c>
      <c r="N25" s="3">
        <f t="shared" si="18"/>
        <v>0</v>
      </c>
      <c r="O25" s="3">
        <f t="shared" si="18"/>
        <v>0</v>
      </c>
      <c r="P25" s="3">
        <f t="shared" si="18"/>
        <v>0</v>
      </c>
      <c r="Q25" s="3">
        <f t="shared" si="18"/>
        <v>0</v>
      </c>
      <c r="R25" s="3">
        <f t="shared" si="18"/>
        <v>0</v>
      </c>
      <c r="S25" s="3">
        <f t="shared" si="18"/>
        <v>0</v>
      </c>
      <c r="T25" s="3">
        <f t="shared" si="18"/>
        <v>0</v>
      </c>
      <c r="U25" s="3">
        <f t="shared" si="19"/>
        <v>0</v>
      </c>
      <c r="V25" s="3">
        <f t="shared" si="19"/>
        <v>0</v>
      </c>
      <c r="W25" s="3">
        <f t="shared" si="19"/>
        <v>0</v>
      </c>
      <c r="X25" s="3">
        <f t="shared" si="19"/>
        <v>0</v>
      </c>
      <c r="Y25" s="3">
        <f t="shared" si="19"/>
        <v>0</v>
      </c>
      <c r="Z25" s="3">
        <f t="shared" si="19"/>
        <v>0</v>
      </c>
      <c r="AA25" s="3">
        <f t="shared" si="19"/>
        <v>0</v>
      </c>
      <c r="AB25" s="3">
        <f t="shared" si="19"/>
        <v>0</v>
      </c>
      <c r="AC25" s="3">
        <f t="shared" si="19"/>
        <v>0</v>
      </c>
      <c r="AD25" s="3">
        <f t="shared" si="19"/>
        <v>0</v>
      </c>
      <c r="AE25" s="3">
        <f t="shared" si="19"/>
        <v>0</v>
      </c>
      <c r="AF25" s="3">
        <f t="shared" si="19"/>
        <v>0</v>
      </c>
      <c r="AG25" s="3">
        <f t="shared" si="20"/>
        <v>1106.6400000000001</v>
      </c>
      <c r="AH25" s="3">
        <f t="shared" si="20"/>
        <v>-1106.6400000000001</v>
      </c>
      <c r="AI25" s="3">
        <f t="shared" si="20"/>
        <v>0</v>
      </c>
      <c r="AJ25" s="3">
        <f t="shared" si="20"/>
        <v>0</v>
      </c>
      <c r="AK25" s="3">
        <f t="shared" si="5"/>
        <v>0</v>
      </c>
      <c r="AL25" s="3">
        <f t="shared" si="6"/>
        <v>0</v>
      </c>
      <c r="AM25" s="3">
        <f t="shared" si="7"/>
        <v>0</v>
      </c>
      <c r="AN25" s="3">
        <f t="shared" si="8"/>
        <v>0</v>
      </c>
      <c r="AO25" s="3">
        <f t="shared" si="21"/>
        <v>0</v>
      </c>
      <c r="AP25" s="3">
        <f t="shared" si="21"/>
        <v>0</v>
      </c>
      <c r="AQ25" s="3">
        <f t="shared" si="21"/>
        <v>0</v>
      </c>
      <c r="AR25" s="3">
        <f t="shared" si="21"/>
        <v>0</v>
      </c>
      <c r="AS25" s="3">
        <f t="shared" si="21"/>
        <v>0</v>
      </c>
      <c r="AT25" s="3">
        <f t="shared" si="21"/>
        <v>0</v>
      </c>
      <c r="AU25" s="3">
        <f t="shared" si="21"/>
        <v>0</v>
      </c>
      <c r="AV25" s="3">
        <f t="shared" si="21"/>
        <v>0</v>
      </c>
      <c r="AW25" s="3">
        <f t="shared" si="21"/>
        <v>0</v>
      </c>
      <c r="AX25" s="3">
        <f t="shared" si="21"/>
        <v>0</v>
      </c>
      <c r="AY25" s="3">
        <f t="shared" si="21"/>
        <v>0</v>
      </c>
      <c r="AZ25" s="3">
        <f t="shared" si="21"/>
        <v>0</v>
      </c>
      <c r="BA25" s="3">
        <f t="shared" si="22"/>
        <v>0</v>
      </c>
      <c r="BB25" s="3">
        <f t="shared" si="22"/>
        <v>0</v>
      </c>
      <c r="BC25" s="3">
        <f t="shared" si="22"/>
        <v>0</v>
      </c>
      <c r="BD25" s="3">
        <f t="shared" si="22"/>
        <v>0</v>
      </c>
      <c r="BE25" s="3">
        <f t="shared" si="22"/>
        <v>0</v>
      </c>
      <c r="BF25" s="3">
        <f t="shared" si="22"/>
        <v>0</v>
      </c>
      <c r="BG25" s="3">
        <f t="shared" si="22"/>
        <v>0</v>
      </c>
      <c r="BH25" s="3">
        <f t="shared" si="22"/>
        <v>0</v>
      </c>
      <c r="BI25" s="3">
        <f t="shared" si="23"/>
        <v>0</v>
      </c>
      <c r="BJ25" s="3">
        <f t="shared" si="23"/>
        <v>0</v>
      </c>
      <c r="BK25" s="3">
        <f t="shared" si="23"/>
        <v>0</v>
      </c>
      <c r="BL25" s="3">
        <f t="shared" si="23"/>
        <v>0</v>
      </c>
      <c r="BM25" s="3">
        <f t="shared" si="23"/>
        <v>0</v>
      </c>
      <c r="BN25" s="3">
        <f t="shared" si="23"/>
        <v>0</v>
      </c>
      <c r="BO25" s="3">
        <f t="shared" si="23"/>
        <v>0</v>
      </c>
      <c r="BP25" s="3">
        <f t="shared" si="23"/>
        <v>0</v>
      </c>
      <c r="BQ25" s="3">
        <f t="shared" si="23"/>
        <v>0</v>
      </c>
      <c r="BR25" s="3">
        <f t="shared" si="12"/>
        <v>0</v>
      </c>
    </row>
    <row r="26" spans="1:70" s="2" customFormat="1" hidden="1" x14ac:dyDescent="0.25">
      <c r="A26" s="9">
        <v>45505</v>
      </c>
      <c r="B26" s="11" t="s">
        <v>122</v>
      </c>
      <c r="C26" s="10">
        <v>1106.6400000000001</v>
      </c>
      <c r="D26" s="10" t="s">
        <v>12</v>
      </c>
      <c r="E26" s="10">
        <f>ROUND(IF(D26='[1]Liste choix'!$C$8,0,IF($H26=$S$1,(C26/1.14975*0.05*0.5),C26/1.14975*0.05)),2)</f>
        <v>0</v>
      </c>
      <c r="F26" s="10">
        <f>ROUND(IF(D26='[1]Liste choix'!$C$8,0,IF($H26=$S$1,C26/1.14975*0.09975*0.5,C26/1.14975*0.09975)),2)</f>
        <v>0</v>
      </c>
      <c r="G26" s="10">
        <f t="shared" si="0"/>
        <v>1106.6400000000001</v>
      </c>
      <c r="H26" s="9" t="s">
        <v>16</v>
      </c>
      <c r="I26" s="9" t="s">
        <v>7</v>
      </c>
      <c r="J26" s="3">
        <f t="shared" si="1"/>
        <v>0</v>
      </c>
      <c r="K26" s="3">
        <f t="shared" si="18"/>
        <v>0</v>
      </c>
      <c r="L26" s="3">
        <f t="shared" si="18"/>
        <v>0</v>
      </c>
      <c r="M26" s="3">
        <f t="shared" si="18"/>
        <v>0</v>
      </c>
      <c r="N26" s="3">
        <f t="shared" si="18"/>
        <v>0</v>
      </c>
      <c r="O26" s="3">
        <f t="shared" si="18"/>
        <v>0</v>
      </c>
      <c r="P26" s="3">
        <f t="shared" si="18"/>
        <v>0</v>
      </c>
      <c r="Q26" s="3">
        <f t="shared" si="18"/>
        <v>0</v>
      </c>
      <c r="R26" s="3">
        <f t="shared" si="18"/>
        <v>0</v>
      </c>
      <c r="S26" s="3">
        <f t="shared" si="18"/>
        <v>0</v>
      </c>
      <c r="T26" s="3">
        <f t="shared" si="18"/>
        <v>0</v>
      </c>
      <c r="U26" s="3">
        <f t="shared" si="19"/>
        <v>0</v>
      </c>
      <c r="V26" s="3">
        <f t="shared" si="19"/>
        <v>0</v>
      </c>
      <c r="W26" s="3">
        <f t="shared" si="19"/>
        <v>0</v>
      </c>
      <c r="X26" s="3">
        <f t="shared" si="19"/>
        <v>0</v>
      </c>
      <c r="Y26" s="3">
        <f t="shared" si="19"/>
        <v>0</v>
      </c>
      <c r="Z26" s="3">
        <f t="shared" si="19"/>
        <v>0</v>
      </c>
      <c r="AA26" s="3">
        <f t="shared" si="19"/>
        <v>0</v>
      </c>
      <c r="AB26" s="3">
        <f t="shared" si="19"/>
        <v>0</v>
      </c>
      <c r="AC26" s="3">
        <f t="shared" si="19"/>
        <v>0</v>
      </c>
      <c r="AD26" s="3">
        <f t="shared" si="19"/>
        <v>0</v>
      </c>
      <c r="AE26" s="3">
        <f t="shared" si="19"/>
        <v>0</v>
      </c>
      <c r="AF26" s="3">
        <f t="shared" si="19"/>
        <v>0</v>
      </c>
      <c r="AG26" s="3">
        <f t="shared" si="20"/>
        <v>1106.6400000000001</v>
      </c>
      <c r="AH26" s="3">
        <f t="shared" si="20"/>
        <v>-1106.6400000000001</v>
      </c>
      <c r="AI26" s="3">
        <f t="shared" si="20"/>
        <v>0</v>
      </c>
      <c r="AJ26" s="3">
        <f t="shared" si="20"/>
        <v>0</v>
      </c>
      <c r="AK26" s="3">
        <f t="shared" si="5"/>
        <v>0</v>
      </c>
      <c r="AL26" s="3">
        <f t="shared" si="6"/>
        <v>0</v>
      </c>
      <c r="AM26" s="3">
        <f t="shared" si="7"/>
        <v>0</v>
      </c>
      <c r="AN26" s="3">
        <f t="shared" si="8"/>
        <v>0</v>
      </c>
      <c r="AO26" s="3">
        <f t="shared" si="21"/>
        <v>0</v>
      </c>
      <c r="AP26" s="3">
        <f t="shared" si="21"/>
        <v>0</v>
      </c>
      <c r="AQ26" s="3">
        <f t="shared" si="21"/>
        <v>0</v>
      </c>
      <c r="AR26" s="3">
        <f t="shared" si="21"/>
        <v>0</v>
      </c>
      <c r="AS26" s="3">
        <f t="shared" si="21"/>
        <v>0</v>
      </c>
      <c r="AT26" s="3">
        <f t="shared" si="21"/>
        <v>0</v>
      </c>
      <c r="AU26" s="3">
        <f t="shared" si="21"/>
        <v>0</v>
      </c>
      <c r="AV26" s="3">
        <f t="shared" si="21"/>
        <v>0</v>
      </c>
      <c r="AW26" s="3">
        <f t="shared" si="21"/>
        <v>0</v>
      </c>
      <c r="AX26" s="3">
        <f t="shared" si="21"/>
        <v>0</v>
      </c>
      <c r="AY26" s="3">
        <f t="shared" si="21"/>
        <v>0</v>
      </c>
      <c r="AZ26" s="3">
        <f t="shared" si="21"/>
        <v>0</v>
      </c>
      <c r="BA26" s="3">
        <f t="shared" si="22"/>
        <v>0</v>
      </c>
      <c r="BB26" s="3">
        <f t="shared" si="22"/>
        <v>0</v>
      </c>
      <c r="BC26" s="3">
        <f t="shared" si="22"/>
        <v>0</v>
      </c>
      <c r="BD26" s="3">
        <f t="shared" si="22"/>
        <v>0</v>
      </c>
      <c r="BE26" s="3">
        <f t="shared" si="22"/>
        <v>0</v>
      </c>
      <c r="BF26" s="3">
        <f t="shared" si="22"/>
        <v>0</v>
      </c>
      <c r="BG26" s="3">
        <f t="shared" si="22"/>
        <v>0</v>
      </c>
      <c r="BH26" s="3">
        <f t="shared" si="22"/>
        <v>0</v>
      </c>
      <c r="BI26" s="3">
        <f t="shared" si="23"/>
        <v>0</v>
      </c>
      <c r="BJ26" s="3">
        <f t="shared" si="23"/>
        <v>0</v>
      </c>
      <c r="BK26" s="3">
        <f t="shared" si="23"/>
        <v>0</v>
      </c>
      <c r="BL26" s="3">
        <f t="shared" si="23"/>
        <v>0</v>
      </c>
      <c r="BM26" s="3">
        <f t="shared" si="23"/>
        <v>0</v>
      </c>
      <c r="BN26" s="3">
        <f t="shared" si="23"/>
        <v>0</v>
      </c>
      <c r="BO26" s="3">
        <f t="shared" si="23"/>
        <v>0</v>
      </c>
      <c r="BP26" s="3">
        <f t="shared" si="23"/>
        <v>0</v>
      </c>
      <c r="BQ26" s="3">
        <f t="shared" si="23"/>
        <v>0</v>
      </c>
      <c r="BR26" s="3">
        <f t="shared" si="12"/>
        <v>0</v>
      </c>
    </row>
    <row r="27" spans="1:70" s="2" customFormat="1" hidden="1" x14ac:dyDescent="0.25">
      <c r="A27" s="9">
        <v>45505</v>
      </c>
      <c r="B27" s="11" t="s">
        <v>121</v>
      </c>
      <c r="C27" s="10">
        <v>5633.78</v>
      </c>
      <c r="D27" s="10" t="s">
        <v>12</v>
      </c>
      <c r="E27" s="10">
        <f>ROUND(IF(D27='[1]Liste choix'!$C$8,0,IF($H27=$S$1,(C27/1.14975*0.05*0.5),C27/1.14975*0.05)),2)</f>
        <v>0</v>
      </c>
      <c r="F27" s="10">
        <f>ROUND(IF(D27='[1]Liste choix'!$C$8,0,IF($H27=$S$1,C27/1.14975*0.09975*0.5,C27/1.14975*0.09975)),2)</f>
        <v>0</v>
      </c>
      <c r="G27" s="10">
        <f t="shared" si="0"/>
        <v>5633.78</v>
      </c>
      <c r="H27" s="9" t="s">
        <v>16</v>
      </c>
      <c r="I27" s="9" t="s">
        <v>7</v>
      </c>
      <c r="J27" s="3">
        <f t="shared" si="1"/>
        <v>0</v>
      </c>
      <c r="K27" s="3">
        <f t="shared" si="18"/>
        <v>0</v>
      </c>
      <c r="L27" s="3">
        <f t="shared" si="18"/>
        <v>0</v>
      </c>
      <c r="M27" s="3">
        <f t="shared" si="18"/>
        <v>0</v>
      </c>
      <c r="N27" s="3">
        <f t="shared" si="18"/>
        <v>0</v>
      </c>
      <c r="O27" s="3">
        <f t="shared" si="18"/>
        <v>0</v>
      </c>
      <c r="P27" s="3">
        <f t="shared" si="18"/>
        <v>0</v>
      </c>
      <c r="Q27" s="3">
        <f t="shared" si="18"/>
        <v>0</v>
      </c>
      <c r="R27" s="3">
        <f t="shared" si="18"/>
        <v>0</v>
      </c>
      <c r="S27" s="3">
        <f t="shared" si="18"/>
        <v>0</v>
      </c>
      <c r="T27" s="3">
        <f t="shared" si="18"/>
        <v>0</v>
      </c>
      <c r="U27" s="3">
        <f t="shared" si="19"/>
        <v>0</v>
      </c>
      <c r="V27" s="3">
        <f t="shared" si="19"/>
        <v>0</v>
      </c>
      <c r="W27" s="3">
        <f t="shared" si="19"/>
        <v>0</v>
      </c>
      <c r="X27" s="3">
        <f t="shared" si="19"/>
        <v>0</v>
      </c>
      <c r="Y27" s="3">
        <f t="shared" si="19"/>
        <v>0</v>
      </c>
      <c r="Z27" s="3">
        <f t="shared" si="19"/>
        <v>0</v>
      </c>
      <c r="AA27" s="3">
        <f t="shared" si="19"/>
        <v>0</v>
      </c>
      <c r="AB27" s="3">
        <f t="shared" si="19"/>
        <v>0</v>
      </c>
      <c r="AC27" s="3">
        <f t="shared" si="19"/>
        <v>0</v>
      </c>
      <c r="AD27" s="3">
        <f t="shared" si="19"/>
        <v>0</v>
      </c>
      <c r="AE27" s="3">
        <f t="shared" si="19"/>
        <v>0</v>
      </c>
      <c r="AF27" s="3">
        <f t="shared" si="19"/>
        <v>0</v>
      </c>
      <c r="AG27" s="3">
        <f t="shared" si="20"/>
        <v>5633.78</v>
      </c>
      <c r="AH27" s="3">
        <f t="shared" si="20"/>
        <v>-5633.78</v>
      </c>
      <c r="AI27" s="3">
        <f t="shared" si="20"/>
        <v>0</v>
      </c>
      <c r="AJ27" s="3">
        <f t="shared" si="20"/>
        <v>0</v>
      </c>
      <c r="AK27" s="3">
        <f t="shared" si="5"/>
        <v>0</v>
      </c>
      <c r="AL27" s="3">
        <f t="shared" si="6"/>
        <v>0</v>
      </c>
      <c r="AM27" s="3">
        <f t="shared" si="7"/>
        <v>0</v>
      </c>
      <c r="AN27" s="3">
        <f t="shared" si="8"/>
        <v>0</v>
      </c>
      <c r="AO27" s="3">
        <f t="shared" si="21"/>
        <v>0</v>
      </c>
      <c r="AP27" s="3">
        <f t="shared" si="21"/>
        <v>0</v>
      </c>
      <c r="AQ27" s="3">
        <f t="shared" si="21"/>
        <v>0</v>
      </c>
      <c r="AR27" s="3">
        <f t="shared" si="21"/>
        <v>0</v>
      </c>
      <c r="AS27" s="3">
        <f t="shared" si="21"/>
        <v>0</v>
      </c>
      <c r="AT27" s="3">
        <f t="shared" si="21"/>
        <v>0</v>
      </c>
      <c r="AU27" s="3">
        <f t="shared" si="21"/>
        <v>0</v>
      </c>
      <c r="AV27" s="3">
        <f t="shared" si="21"/>
        <v>0</v>
      </c>
      <c r="AW27" s="3">
        <f t="shared" si="21"/>
        <v>0</v>
      </c>
      <c r="AX27" s="3">
        <f t="shared" si="21"/>
        <v>0</v>
      </c>
      <c r="AY27" s="3">
        <f t="shared" si="21"/>
        <v>0</v>
      </c>
      <c r="AZ27" s="3">
        <f t="shared" si="21"/>
        <v>0</v>
      </c>
      <c r="BA27" s="3">
        <f t="shared" si="22"/>
        <v>0</v>
      </c>
      <c r="BB27" s="3">
        <f t="shared" si="22"/>
        <v>0</v>
      </c>
      <c r="BC27" s="3">
        <f t="shared" si="22"/>
        <v>0</v>
      </c>
      <c r="BD27" s="3">
        <f t="shared" si="22"/>
        <v>0</v>
      </c>
      <c r="BE27" s="3">
        <f t="shared" si="22"/>
        <v>0</v>
      </c>
      <c r="BF27" s="3">
        <f t="shared" si="22"/>
        <v>0</v>
      </c>
      <c r="BG27" s="3">
        <f t="shared" si="22"/>
        <v>0</v>
      </c>
      <c r="BH27" s="3">
        <f t="shared" si="22"/>
        <v>0</v>
      </c>
      <c r="BI27" s="3">
        <f t="shared" si="23"/>
        <v>0</v>
      </c>
      <c r="BJ27" s="3">
        <f t="shared" si="23"/>
        <v>0</v>
      </c>
      <c r="BK27" s="3">
        <f t="shared" si="23"/>
        <v>0</v>
      </c>
      <c r="BL27" s="3">
        <f t="shared" si="23"/>
        <v>0</v>
      </c>
      <c r="BM27" s="3">
        <f t="shared" si="23"/>
        <v>0</v>
      </c>
      <c r="BN27" s="3">
        <f t="shared" si="23"/>
        <v>0</v>
      </c>
      <c r="BO27" s="3">
        <f t="shared" si="23"/>
        <v>0</v>
      </c>
      <c r="BP27" s="3">
        <f t="shared" si="23"/>
        <v>0</v>
      </c>
      <c r="BQ27" s="3">
        <f t="shared" si="23"/>
        <v>0</v>
      </c>
      <c r="BR27" s="3">
        <f t="shared" si="12"/>
        <v>0</v>
      </c>
    </row>
    <row r="28" spans="1:70" s="2" customFormat="1" hidden="1" x14ac:dyDescent="0.25">
      <c r="A28" s="9">
        <v>45505</v>
      </c>
      <c r="B28" s="11" t="s">
        <v>120</v>
      </c>
      <c r="C28" s="10">
        <v>8450.66</v>
      </c>
      <c r="D28" s="10" t="s">
        <v>12</v>
      </c>
      <c r="E28" s="10">
        <f>ROUND(IF(D28='[1]Liste choix'!$C$8,0,IF($H28=$S$1,(C28/1.14975*0.05*0.5),C28/1.14975*0.05)),2)</f>
        <v>0</v>
      </c>
      <c r="F28" s="10">
        <f>ROUND(IF(D28='[1]Liste choix'!$C$8,0,IF($H28=$S$1,C28/1.14975*0.09975*0.5,C28/1.14975*0.09975)),2)</f>
        <v>0</v>
      </c>
      <c r="G28" s="10">
        <f t="shared" si="0"/>
        <v>8450.66</v>
      </c>
      <c r="H28" s="9" t="s">
        <v>16</v>
      </c>
      <c r="I28" s="9" t="s">
        <v>7</v>
      </c>
      <c r="J28" s="3">
        <f t="shared" si="1"/>
        <v>0</v>
      </c>
      <c r="K28" s="3">
        <f t="shared" si="18"/>
        <v>0</v>
      </c>
      <c r="L28" s="3">
        <f t="shared" si="18"/>
        <v>0</v>
      </c>
      <c r="M28" s="3">
        <f t="shared" si="18"/>
        <v>0</v>
      </c>
      <c r="N28" s="3">
        <f t="shared" si="18"/>
        <v>0</v>
      </c>
      <c r="O28" s="3">
        <f t="shared" si="18"/>
        <v>0</v>
      </c>
      <c r="P28" s="3">
        <f t="shared" si="18"/>
        <v>0</v>
      </c>
      <c r="Q28" s="3">
        <f t="shared" si="18"/>
        <v>0</v>
      </c>
      <c r="R28" s="3">
        <f t="shared" si="18"/>
        <v>0</v>
      </c>
      <c r="S28" s="3">
        <f t="shared" si="18"/>
        <v>0</v>
      </c>
      <c r="T28" s="3">
        <f t="shared" si="18"/>
        <v>0</v>
      </c>
      <c r="U28" s="3">
        <f t="shared" si="19"/>
        <v>0</v>
      </c>
      <c r="V28" s="3">
        <f t="shared" si="19"/>
        <v>0</v>
      </c>
      <c r="W28" s="3">
        <f t="shared" si="19"/>
        <v>0</v>
      </c>
      <c r="X28" s="3">
        <f t="shared" si="19"/>
        <v>0</v>
      </c>
      <c r="Y28" s="3">
        <f t="shared" si="19"/>
        <v>0</v>
      </c>
      <c r="Z28" s="3">
        <f t="shared" si="19"/>
        <v>0</v>
      </c>
      <c r="AA28" s="3">
        <f t="shared" si="19"/>
        <v>0</v>
      </c>
      <c r="AB28" s="3">
        <f t="shared" si="19"/>
        <v>0</v>
      </c>
      <c r="AC28" s="3">
        <f t="shared" si="19"/>
        <v>0</v>
      </c>
      <c r="AD28" s="3">
        <f t="shared" si="19"/>
        <v>0</v>
      </c>
      <c r="AE28" s="3">
        <f t="shared" si="19"/>
        <v>0</v>
      </c>
      <c r="AF28" s="3">
        <f t="shared" si="19"/>
        <v>0</v>
      </c>
      <c r="AG28" s="3">
        <f t="shared" si="20"/>
        <v>8450.66</v>
      </c>
      <c r="AH28" s="3">
        <f t="shared" si="20"/>
        <v>-8450.66</v>
      </c>
      <c r="AI28" s="3">
        <f t="shared" si="20"/>
        <v>0</v>
      </c>
      <c r="AJ28" s="3">
        <f t="shared" si="20"/>
        <v>0</v>
      </c>
      <c r="AK28" s="3">
        <f t="shared" si="5"/>
        <v>0</v>
      </c>
      <c r="AL28" s="3">
        <f t="shared" si="6"/>
        <v>0</v>
      </c>
      <c r="AM28" s="3">
        <f t="shared" si="7"/>
        <v>0</v>
      </c>
      <c r="AN28" s="3">
        <f t="shared" si="8"/>
        <v>0</v>
      </c>
      <c r="AO28" s="3">
        <f t="shared" si="21"/>
        <v>0</v>
      </c>
      <c r="AP28" s="3">
        <f t="shared" si="21"/>
        <v>0</v>
      </c>
      <c r="AQ28" s="3">
        <f t="shared" si="21"/>
        <v>0</v>
      </c>
      <c r="AR28" s="3">
        <f t="shared" si="21"/>
        <v>0</v>
      </c>
      <c r="AS28" s="3">
        <f t="shared" si="21"/>
        <v>0</v>
      </c>
      <c r="AT28" s="3">
        <f t="shared" si="21"/>
        <v>0</v>
      </c>
      <c r="AU28" s="3">
        <f t="shared" si="21"/>
        <v>0</v>
      </c>
      <c r="AV28" s="3">
        <f t="shared" si="21"/>
        <v>0</v>
      </c>
      <c r="AW28" s="3">
        <f t="shared" si="21"/>
        <v>0</v>
      </c>
      <c r="AX28" s="3">
        <f t="shared" si="21"/>
        <v>0</v>
      </c>
      <c r="AY28" s="3">
        <f t="shared" si="21"/>
        <v>0</v>
      </c>
      <c r="AZ28" s="3">
        <f t="shared" si="21"/>
        <v>0</v>
      </c>
      <c r="BA28" s="3">
        <f t="shared" si="22"/>
        <v>0</v>
      </c>
      <c r="BB28" s="3">
        <f t="shared" si="22"/>
        <v>0</v>
      </c>
      <c r="BC28" s="3">
        <f t="shared" si="22"/>
        <v>0</v>
      </c>
      <c r="BD28" s="3">
        <f t="shared" si="22"/>
        <v>0</v>
      </c>
      <c r="BE28" s="3">
        <f t="shared" si="22"/>
        <v>0</v>
      </c>
      <c r="BF28" s="3">
        <f t="shared" si="22"/>
        <v>0</v>
      </c>
      <c r="BG28" s="3">
        <f t="shared" si="22"/>
        <v>0</v>
      </c>
      <c r="BH28" s="3">
        <f t="shared" si="22"/>
        <v>0</v>
      </c>
      <c r="BI28" s="3">
        <f t="shared" si="23"/>
        <v>0</v>
      </c>
      <c r="BJ28" s="3">
        <f t="shared" si="23"/>
        <v>0</v>
      </c>
      <c r="BK28" s="3">
        <f t="shared" si="23"/>
        <v>0</v>
      </c>
      <c r="BL28" s="3">
        <f t="shared" si="23"/>
        <v>0</v>
      </c>
      <c r="BM28" s="3">
        <f t="shared" si="23"/>
        <v>0</v>
      </c>
      <c r="BN28" s="3">
        <f t="shared" si="23"/>
        <v>0</v>
      </c>
      <c r="BO28" s="3">
        <f t="shared" si="23"/>
        <v>0</v>
      </c>
      <c r="BP28" s="3">
        <f t="shared" si="23"/>
        <v>0</v>
      </c>
      <c r="BQ28" s="3">
        <f t="shared" si="23"/>
        <v>0</v>
      </c>
      <c r="BR28" s="3">
        <f t="shared" si="12"/>
        <v>0</v>
      </c>
    </row>
    <row r="29" spans="1:70" s="2" customFormat="1" hidden="1" x14ac:dyDescent="0.25">
      <c r="A29" s="9">
        <v>45505</v>
      </c>
      <c r="B29" s="11" t="s">
        <v>119</v>
      </c>
      <c r="C29" s="10">
        <v>201.21</v>
      </c>
      <c r="D29" s="10" t="s">
        <v>12</v>
      </c>
      <c r="E29" s="10">
        <f>ROUND(IF(D29='[1]Liste choix'!$C$8,0,IF($H29=$S$1,(C29/1.14975*0.05*0.5),C29/1.14975*0.05)),2)</f>
        <v>0</v>
      </c>
      <c r="F29" s="10">
        <f>ROUND(IF(D29='[1]Liste choix'!$C$8,0,IF($H29=$S$1,C29/1.14975*0.09975*0.5,C29/1.14975*0.09975)),2)</f>
        <v>0</v>
      </c>
      <c r="G29" s="10">
        <f t="shared" si="0"/>
        <v>201.21</v>
      </c>
      <c r="H29" s="9" t="s">
        <v>16</v>
      </c>
      <c r="I29" s="9" t="s">
        <v>7</v>
      </c>
      <c r="J29" s="3">
        <f t="shared" si="1"/>
        <v>0</v>
      </c>
      <c r="K29" s="3">
        <f t="shared" si="18"/>
        <v>0</v>
      </c>
      <c r="L29" s="3">
        <f t="shared" si="18"/>
        <v>0</v>
      </c>
      <c r="M29" s="3">
        <f t="shared" si="18"/>
        <v>0</v>
      </c>
      <c r="N29" s="3">
        <f t="shared" si="18"/>
        <v>0</v>
      </c>
      <c r="O29" s="3">
        <f t="shared" si="18"/>
        <v>0</v>
      </c>
      <c r="P29" s="3">
        <f t="shared" si="18"/>
        <v>0</v>
      </c>
      <c r="Q29" s="3">
        <f t="shared" si="18"/>
        <v>0</v>
      </c>
      <c r="R29" s="3">
        <f t="shared" si="18"/>
        <v>0</v>
      </c>
      <c r="S29" s="3">
        <f t="shared" si="18"/>
        <v>0</v>
      </c>
      <c r="T29" s="3">
        <f t="shared" si="18"/>
        <v>0</v>
      </c>
      <c r="U29" s="3">
        <f t="shared" si="19"/>
        <v>0</v>
      </c>
      <c r="V29" s="3">
        <f t="shared" si="19"/>
        <v>0</v>
      </c>
      <c r="W29" s="3">
        <f t="shared" si="19"/>
        <v>0</v>
      </c>
      <c r="X29" s="3">
        <f t="shared" si="19"/>
        <v>0</v>
      </c>
      <c r="Y29" s="3">
        <f t="shared" si="19"/>
        <v>0</v>
      </c>
      <c r="Z29" s="3">
        <f t="shared" si="19"/>
        <v>0</v>
      </c>
      <c r="AA29" s="3">
        <f t="shared" si="19"/>
        <v>0</v>
      </c>
      <c r="AB29" s="3">
        <f t="shared" si="19"/>
        <v>0</v>
      </c>
      <c r="AC29" s="3">
        <f t="shared" si="19"/>
        <v>0</v>
      </c>
      <c r="AD29" s="3">
        <f t="shared" si="19"/>
        <v>0</v>
      </c>
      <c r="AE29" s="3">
        <f t="shared" si="19"/>
        <v>0</v>
      </c>
      <c r="AF29" s="3">
        <f t="shared" si="19"/>
        <v>0</v>
      </c>
      <c r="AG29" s="3">
        <f t="shared" si="20"/>
        <v>201.21</v>
      </c>
      <c r="AH29" s="3">
        <f t="shared" si="20"/>
        <v>-201.21</v>
      </c>
      <c r="AI29" s="3">
        <f t="shared" si="20"/>
        <v>0</v>
      </c>
      <c r="AJ29" s="3">
        <f t="shared" si="20"/>
        <v>0</v>
      </c>
      <c r="AK29" s="3">
        <f t="shared" si="5"/>
        <v>0</v>
      </c>
      <c r="AL29" s="3">
        <f t="shared" si="6"/>
        <v>0</v>
      </c>
      <c r="AM29" s="3">
        <f t="shared" si="7"/>
        <v>0</v>
      </c>
      <c r="AN29" s="3">
        <f t="shared" si="8"/>
        <v>0</v>
      </c>
      <c r="AO29" s="3">
        <f t="shared" si="21"/>
        <v>0</v>
      </c>
      <c r="AP29" s="3">
        <f t="shared" si="21"/>
        <v>0</v>
      </c>
      <c r="AQ29" s="3">
        <f t="shared" si="21"/>
        <v>0</v>
      </c>
      <c r="AR29" s="3">
        <f t="shared" si="21"/>
        <v>0</v>
      </c>
      <c r="AS29" s="3">
        <f t="shared" si="21"/>
        <v>0</v>
      </c>
      <c r="AT29" s="3">
        <f t="shared" si="21"/>
        <v>0</v>
      </c>
      <c r="AU29" s="3">
        <f t="shared" si="21"/>
        <v>0</v>
      </c>
      <c r="AV29" s="3">
        <f t="shared" si="21"/>
        <v>0</v>
      </c>
      <c r="AW29" s="3">
        <f t="shared" si="21"/>
        <v>0</v>
      </c>
      <c r="AX29" s="3">
        <f t="shared" si="21"/>
        <v>0</v>
      </c>
      <c r="AY29" s="3">
        <f t="shared" si="21"/>
        <v>0</v>
      </c>
      <c r="AZ29" s="3">
        <f t="shared" si="21"/>
        <v>0</v>
      </c>
      <c r="BA29" s="3">
        <f t="shared" si="22"/>
        <v>0</v>
      </c>
      <c r="BB29" s="3">
        <f t="shared" si="22"/>
        <v>0</v>
      </c>
      <c r="BC29" s="3">
        <f t="shared" si="22"/>
        <v>0</v>
      </c>
      <c r="BD29" s="3">
        <f t="shared" si="22"/>
        <v>0</v>
      </c>
      <c r="BE29" s="3">
        <f t="shared" si="22"/>
        <v>0</v>
      </c>
      <c r="BF29" s="3">
        <f t="shared" si="22"/>
        <v>0</v>
      </c>
      <c r="BG29" s="3">
        <f t="shared" si="22"/>
        <v>0</v>
      </c>
      <c r="BH29" s="3">
        <f t="shared" si="22"/>
        <v>0</v>
      </c>
      <c r="BI29" s="3">
        <f t="shared" si="23"/>
        <v>0</v>
      </c>
      <c r="BJ29" s="3">
        <f t="shared" si="23"/>
        <v>0</v>
      </c>
      <c r="BK29" s="3">
        <f t="shared" si="23"/>
        <v>0</v>
      </c>
      <c r="BL29" s="3">
        <f t="shared" si="23"/>
        <v>0</v>
      </c>
      <c r="BM29" s="3">
        <f t="shared" si="23"/>
        <v>0</v>
      </c>
      <c r="BN29" s="3">
        <f t="shared" si="23"/>
        <v>0</v>
      </c>
      <c r="BO29" s="3">
        <f t="shared" si="23"/>
        <v>0</v>
      </c>
      <c r="BP29" s="3">
        <f t="shared" si="23"/>
        <v>0</v>
      </c>
      <c r="BQ29" s="3">
        <f t="shared" si="23"/>
        <v>0</v>
      </c>
      <c r="BR29" s="3">
        <f t="shared" si="12"/>
        <v>0</v>
      </c>
    </row>
    <row r="30" spans="1:70" s="2" customFormat="1" hidden="1" x14ac:dyDescent="0.25">
      <c r="A30" s="9">
        <v>45505</v>
      </c>
      <c r="B30" s="11" t="s">
        <v>118</v>
      </c>
      <c r="C30" s="10">
        <v>5030.16</v>
      </c>
      <c r="D30" s="10" t="s">
        <v>12</v>
      </c>
      <c r="E30" s="10">
        <f>ROUND(IF(D30='[1]Liste choix'!$C$8,0,IF($H30=$S$1,(C30/1.14975*0.05*0.5),C30/1.14975*0.05)),2)</f>
        <v>0</v>
      </c>
      <c r="F30" s="10">
        <f>ROUND(IF(D30='[1]Liste choix'!$C$8,0,IF($H30=$S$1,C30/1.14975*0.09975*0.5,C30/1.14975*0.09975)),2)</f>
        <v>0</v>
      </c>
      <c r="G30" s="10">
        <f t="shared" si="0"/>
        <v>5030.16</v>
      </c>
      <c r="H30" s="9" t="s">
        <v>16</v>
      </c>
      <c r="I30" s="9" t="s">
        <v>7</v>
      </c>
      <c r="J30" s="3">
        <f t="shared" si="1"/>
        <v>0</v>
      </c>
      <c r="K30" s="3">
        <f t="shared" si="18"/>
        <v>0</v>
      </c>
      <c r="L30" s="3">
        <f t="shared" si="18"/>
        <v>0</v>
      </c>
      <c r="M30" s="3">
        <f t="shared" si="18"/>
        <v>0</v>
      </c>
      <c r="N30" s="3">
        <f t="shared" si="18"/>
        <v>0</v>
      </c>
      <c r="O30" s="3">
        <f t="shared" si="18"/>
        <v>0</v>
      </c>
      <c r="P30" s="3">
        <f t="shared" si="18"/>
        <v>0</v>
      </c>
      <c r="Q30" s="3">
        <f t="shared" si="18"/>
        <v>0</v>
      </c>
      <c r="R30" s="3">
        <f t="shared" si="18"/>
        <v>0</v>
      </c>
      <c r="S30" s="3">
        <f t="shared" si="18"/>
        <v>0</v>
      </c>
      <c r="T30" s="3">
        <f t="shared" si="18"/>
        <v>0</v>
      </c>
      <c r="U30" s="3">
        <f t="shared" si="19"/>
        <v>0</v>
      </c>
      <c r="V30" s="3">
        <f t="shared" si="19"/>
        <v>0</v>
      </c>
      <c r="W30" s="3">
        <f t="shared" si="19"/>
        <v>0</v>
      </c>
      <c r="X30" s="3">
        <f t="shared" si="19"/>
        <v>0</v>
      </c>
      <c r="Y30" s="3">
        <f t="shared" si="19"/>
        <v>0</v>
      </c>
      <c r="Z30" s="3">
        <f t="shared" si="19"/>
        <v>0</v>
      </c>
      <c r="AA30" s="3">
        <f t="shared" si="19"/>
        <v>0</v>
      </c>
      <c r="AB30" s="3">
        <f t="shared" si="19"/>
        <v>0</v>
      </c>
      <c r="AC30" s="3">
        <f t="shared" si="19"/>
        <v>0</v>
      </c>
      <c r="AD30" s="3">
        <f t="shared" si="19"/>
        <v>0</v>
      </c>
      <c r="AE30" s="3">
        <f t="shared" si="19"/>
        <v>0</v>
      </c>
      <c r="AF30" s="3">
        <f t="shared" si="19"/>
        <v>0</v>
      </c>
      <c r="AG30" s="3">
        <f t="shared" si="20"/>
        <v>5030.16</v>
      </c>
      <c r="AH30" s="3">
        <f t="shared" si="20"/>
        <v>-5030.16</v>
      </c>
      <c r="AI30" s="3">
        <f t="shared" si="20"/>
        <v>0</v>
      </c>
      <c r="AJ30" s="3">
        <f t="shared" si="20"/>
        <v>0</v>
      </c>
      <c r="AK30" s="3">
        <f t="shared" si="5"/>
        <v>0</v>
      </c>
      <c r="AL30" s="3">
        <f t="shared" si="6"/>
        <v>0</v>
      </c>
      <c r="AM30" s="3">
        <f t="shared" si="7"/>
        <v>0</v>
      </c>
      <c r="AN30" s="3">
        <f t="shared" si="8"/>
        <v>0</v>
      </c>
      <c r="AO30" s="3">
        <f t="shared" si="21"/>
        <v>0</v>
      </c>
      <c r="AP30" s="3">
        <f t="shared" si="21"/>
        <v>0</v>
      </c>
      <c r="AQ30" s="3">
        <f t="shared" si="21"/>
        <v>0</v>
      </c>
      <c r="AR30" s="3">
        <f t="shared" si="21"/>
        <v>0</v>
      </c>
      <c r="AS30" s="3">
        <f t="shared" si="21"/>
        <v>0</v>
      </c>
      <c r="AT30" s="3">
        <f t="shared" si="21"/>
        <v>0</v>
      </c>
      <c r="AU30" s="3">
        <f t="shared" si="21"/>
        <v>0</v>
      </c>
      <c r="AV30" s="3">
        <f t="shared" si="21"/>
        <v>0</v>
      </c>
      <c r="AW30" s="3">
        <f t="shared" si="21"/>
        <v>0</v>
      </c>
      <c r="AX30" s="3">
        <f t="shared" si="21"/>
        <v>0</v>
      </c>
      <c r="AY30" s="3">
        <f t="shared" si="21"/>
        <v>0</v>
      </c>
      <c r="AZ30" s="3">
        <f t="shared" si="21"/>
        <v>0</v>
      </c>
      <c r="BA30" s="3">
        <f t="shared" si="22"/>
        <v>0</v>
      </c>
      <c r="BB30" s="3">
        <f t="shared" si="22"/>
        <v>0</v>
      </c>
      <c r="BC30" s="3">
        <f t="shared" si="22"/>
        <v>0</v>
      </c>
      <c r="BD30" s="3">
        <f t="shared" si="22"/>
        <v>0</v>
      </c>
      <c r="BE30" s="3">
        <f t="shared" si="22"/>
        <v>0</v>
      </c>
      <c r="BF30" s="3">
        <f t="shared" si="22"/>
        <v>0</v>
      </c>
      <c r="BG30" s="3">
        <f t="shared" si="22"/>
        <v>0</v>
      </c>
      <c r="BH30" s="3">
        <f t="shared" si="22"/>
        <v>0</v>
      </c>
      <c r="BI30" s="3">
        <f t="shared" si="23"/>
        <v>0</v>
      </c>
      <c r="BJ30" s="3">
        <f t="shared" si="23"/>
        <v>0</v>
      </c>
      <c r="BK30" s="3">
        <f t="shared" si="23"/>
        <v>0</v>
      </c>
      <c r="BL30" s="3">
        <f t="shared" si="23"/>
        <v>0</v>
      </c>
      <c r="BM30" s="3">
        <f t="shared" si="23"/>
        <v>0</v>
      </c>
      <c r="BN30" s="3">
        <f t="shared" si="23"/>
        <v>0</v>
      </c>
      <c r="BO30" s="3">
        <f t="shared" si="23"/>
        <v>0</v>
      </c>
      <c r="BP30" s="3">
        <f t="shared" si="23"/>
        <v>0</v>
      </c>
      <c r="BQ30" s="3">
        <f t="shared" si="23"/>
        <v>0</v>
      </c>
      <c r="BR30" s="3">
        <f t="shared" si="12"/>
        <v>0</v>
      </c>
    </row>
    <row r="31" spans="1:70" s="2" customFormat="1" hidden="1" x14ac:dyDescent="0.25">
      <c r="A31" s="9">
        <v>45505</v>
      </c>
      <c r="B31" s="11" t="s">
        <v>117</v>
      </c>
      <c r="C31" s="10">
        <v>57401.53</v>
      </c>
      <c r="D31" s="10" t="s">
        <v>12</v>
      </c>
      <c r="E31" s="10">
        <f>ROUND(IF(D31='[1]Liste choix'!$C$8,0,IF($H31=$S$1,(C31/1.14975*0.05*0.5),C31/1.14975*0.05)),2)</f>
        <v>0</v>
      </c>
      <c r="F31" s="10">
        <f>ROUND(IF(D31='[1]Liste choix'!$C$8,0,IF($H31=$S$1,C31/1.14975*0.09975*0.5,C31/1.14975*0.09975)),2)</f>
        <v>0</v>
      </c>
      <c r="G31" s="10">
        <f t="shared" si="0"/>
        <v>57401.53</v>
      </c>
      <c r="H31" s="9" t="s">
        <v>116</v>
      </c>
      <c r="I31" s="9" t="s">
        <v>16</v>
      </c>
      <c r="J31" s="3">
        <f t="shared" si="1"/>
        <v>0</v>
      </c>
      <c r="K31" s="3">
        <f t="shared" si="18"/>
        <v>0</v>
      </c>
      <c r="L31" s="3">
        <f t="shared" si="18"/>
        <v>0</v>
      </c>
      <c r="M31" s="3">
        <f t="shared" si="18"/>
        <v>0</v>
      </c>
      <c r="N31" s="3">
        <f t="shared" si="18"/>
        <v>0</v>
      </c>
      <c r="O31" s="3">
        <f t="shared" si="18"/>
        <v>0</v>
      </c>
      <c r="P31" s="3">
        <f t="shared" si="18"/>
        <v>0</v>
      </c>
      <c r="Q31" s="3">
        <f t="shared" si="18"/>
        <v>0</v>
      </c>
      <c r="R31" s="3">
        <f t="shared" si="18"/>
        <v>0</v>
      </c>
      <c r="S31" s="3">
        <f t="shared" si="18"/>
        <v>0</v>
      </c>
      <c r="T31" s="3">
        <f t="shared" si="18"/>
        <v>0</v>
      </c>
      <c r="U31" s="3">
        <f t="shared" si="19"/>
        <v>0</v>
      </c>
      <c r="V31" s="3">
        <f t="shared" si="19"/>
        <v>0</v>
      </c>
      <c r="W31" s="3">
        <f t="shared" si="19"/>
        <v>0</v>
      </c>
      <c r="X31" s="3">
        <f t="shared" si="19"/>
        <v>0</v>
      </c>
      <c r="Y31" s="3">
        <f t="shared" si="19"/>
        <v>0</v>
      </c>
      <c r="Z31" s="3">
        <f t="shared" si="19"/>
        <v>0</v>
      </c>
      <c r="AA31" s="3">
        <f t="shared" si="19"/>
        <v>0</v>
      </c>
      <c r="AB31" s="3">
        <f t="shared" si="19"/>
        <v>0</v>
      </c>
      <c r="AC31" s="3">
        <f t="shared" si="19"/>
        <v>0</v>
      </c>
      <c r="AD31" s="3">
        <f t="shared" si="19"/>
        <v>0</v>
      </c>
      <c r="AE31" s="3">
        <f t="shared" si="19"/>
        <v>0</v>
      </c>
      <c r="AF31" s="3">
        <f t="shared" si="19"/>
        <v>0</v>
      </c>
      <c r="AG31" s="3">
        <f t="shared" si="20"/>
        <v>-57401.53</v>
      </c>
      <c r="AH31" s="3">
        <f t="shared" si="20"/>
        <v>0</v>
      </c>
      <c r="AI31" s="3">
        <f t="shared" si="20"/>
        <v>0</v>
      </c>
      <c r="AJ31" s="3">
        <f t="shared" si="20"/>
        <v>0</v>
      </c>
      <c r="AK31" s="3">
        <f t="shared" si="5"/>
        <v>0</v>
      </c>
      <c r="AL31" s="3">
        <f t="shared" si="6"/>
        <v>0</v>
      </c>
      <c r="AM31" s="3">
        <f t="shared" si="7"/>
        <v>0</v>
      </c>
      <c r="AN31" s="3">
        <f t="shared" si="8"/>
        <v>0</v>
      </c>
      <c r="AO31" s="3">
        <f t="shared" si="21"/>
        <v>57401.53</v>
      </c>
      <c r="AP31" s="3">
        <f t="shared" si="21"/>
        <v>0</v>
      </c>
      <c r="AQ31" s="3">
        <f t="shared" si="21"/>
        <v>0</v>
      </c>
      <c r="AR31" s="3">
        <f t="shared" si="21"/>
        <v>0</v>
      </c>
      <c r="AS31" s="3">
        <f t="shared" si="21"/>
        <v>0</v>
      </c>
      <c r="AT31" s="3">
        <f t="shared" si="21"/>
        <v>0</v>
      </c>
      <c r="AU31" s="3">
        <f t="shared" si="21"/>
        <v>0</v>
      </c>
      <c r="AV31" s="3">
        <f t="shared" si="21"/>
        <v>0</v>
      </c>
      <c r="AW31" s="3">
        <f t="shared" si="21"/>
        <v>0</v>
      </c>
      <c r="AX31" s="3">
        <f t="shared" si="21"/>
        <v>0</v>
      </c>
      <c r="AY31" s="3">
        <f t="shared" si="21"/>
        <v>0</v>
      </c>
      <c r="AZ31" s="3">
        <f t="shared" si="21"/>
        <v>0</v>
      </c>
      <c r="BA31" s="3">
        <f t="shared" si="22"/>
        <v>0</v>
      </c>
      <c r="BB31" s="3">
        <f t="shared" si="22"/>
        <v>0</v>
      </c>
      <c r="BC31" s="3">
        <f t="shared" si="22"/>
        <v>0</v>
      </c>
      <c r="BD31" s="3">
        <f t="shared" si="22"/>
        <v>0</v>
      </c>
      <c r="BE31" s="3">
        <f t="shared" si="22"/>
        <v>0</v>
      </c>
      <c r="BF31" s="3">
        <f t="shared" si="22"/>
        <v>0</v>
      </c>
      <c r="BG31" s="3">
        <f t="shared" si="22"/>
        <v>0</v>
      </c>
      <c r="BH31" s="3">
        <f t="shared" si="22"/>
        <v>0</v>
      </c>
      <c r="BI31" s="3">
        <f t="shared" si="23"/>
        <v>0</v>
      </c>
      <c r="BJ31" s="3">
        <f t="shared" si="23"/>
        <v>0</v>
      </c>
      <c r="BK31" s="3">
        <f t="shared" si="23"/>
        <v>0</v>
      </c>
      <c r="BL31" s="3">
        <f t="shared" si="23"/>
        <v>0</v>
      </c>
      <c r="BM31" s="3">
        <f t="shared" si="23"/>
        <v>0</v>
      </c>
      <c r="BN31" s="3">
        <f t="shared" si="23"/>
        <v>0</v>
      </c>
      <c r="BO31" s="3">
        <f t="shared" si="23"/>
        <v>0</v>
      </c>
      <c r="BP31" s="3">
        <f t="shared" si="23"/>
        <v>0</v>
      </c>
      <c r="BQ31" s="3">
        <f t="shared" si="23"/>
        <v>0</v>
      </c>
      <c r="BR31" s="3">
        <f t="shared" si="12"/>
        <v>0</v>
      </c>
    </row>
    <row r="32" spans="1:70" s="2" customFormat="1" hidden="1" x14ac:dyDescent="0.25">
      <c r="A32" s="9">
        <v>45505</v>
      </c>
      <c r="B32" s="11" t="s">
        <v>115</v>
      </c>
      <c r="C32" s="10">
        <v>114514.79</v>
      </c>
      <c r="D32" s="10" t="s">
        <v>12</v>
      </c>
      <c r="E32" s="10">
        <f>ROUND(IF(D32='[1]Liste choix'!$C$8,0,IF($H32=$S$1,(C32/1.14975*0.05*0.5),C32/1.14975*0.05)),2)</f>
        <v>0</v>
      </c>
      <c r="F32" s="10">
        <f>ROUND(IF(D32='[1]Liste choix'!$C$8,0,IF($H32=$S$1,C32/1.14975*0.09975*0.5,C32/1.14975*0.09975)),2)</f>
        <v>0</v>
      </c>
      <c r="G32" s="10">
        <f t="shared" si="0"/>
        <v>114514.79</v>
      </c>
      <c r="H32" s="9" t="s">
        <v>114</v>
      </c>
      <c r="I32" s="9" t="s">
        <v>16</v>
      </c>
      <c r="J32" s="3">
        <f t="shared" si="1"/>
        <v>0</v>
      </c>
      <c r="K32" s="3">
        <f t="shared" si="18"/>
        <v>0</v>
      </c>
      <c r="L32" s="3">
        <f t="shared" si="18"/>
        <v>0</v>
      </c>
      <c r="M32" s="3">
        <f t="shared" si="18"/>
        <v>0</v>
      </c>
      <c r="N32" s="3">
        <f t="shared" si="18"/>
        <v>0</v>
      </c>
      <c r="O32" s="3">
        <f t="shared" si="18"/>
        <v>0</v>
      </c>
      <c r="P32" s="3">
        <f t="shared" si="18"/>
        <v>0</v>
      </c>
      <c r="Q32" s="3">
        <f t="shared" si="18"/>
        <v>0</v>
      </c>
      <c r="R32" s="3">
        <f t="shared" si="18"/>
        <v>0</v>
      </c>
      <c r="S32" s="3">
        <f t="shared" si="18"/>
        <v>0</v>
      </c>
      <c r="T32" s="3">
        <f t="shared" si="18"/>
        <v>0</v>
      </c>
      <c r="U32" s="3">
        <f t="shared" si="19"/>
        <v>0</v>
      </c>
      <c r="V32" s="3">
        <f t="shared" si="19"/>
        <v>0</v>
      </c>
      <c r="W32" s="3">
        <f t="shared" si="19"/>
        <v>0</v>
      </c>
      <c r="X32" s="3">
        <f t="shared" si="19"/>
        <v>0</v>
      </c>
      <c r="Y32" s="3">
        <f t="shared" si="19"/>
        <v>0</v>
      </c>
      <c r="Z32" s="3">
        <f t="shared" si="19"/>
        <v>0</v>
      </c>
      <c r="AA32" s="3">
        <f t="shared" si="19"/>
        <v>0</v>
      </c>
      <c r="AB32" s="3">
        <f t="shared" si="19"/>
        <v>0</v>
      </c>
      <c r="AC32" s="3">
        <f t="shared" si="19"/>
        <v>0</v>
      </c>
      <c r="AD32" s="3">
        <f t="shared" si="19"/>
        <v>0</v>
      </c>
      <c r="AE32" s="3">
        <f t="shared" si="19"/>
        <v>0</v>
      </c>
      <c r="AF32" s="3">
        <f t="shared" si="19"/>
        <v>0</v>
      </c>
      <c r="AG32" s="3">
        <f t="shared" si="20"/>
        <v>-114514.79</v>
      </c>
      <c r="AH32" s="3">
        <f t="shared" si="20"/>
        <v>0</v>
      </c>
      <c r="AI32" s="3">
        <f t="shared" si="20"/>
        <v>0</v>
      </c>
      <c r="AJ32" s="3">
        <f t="shared" si="20"/>
        <v>0</v>
      </c>
      <c r="AK32" s="3">
        <f t="shared" si="5"/>
        <v>0</v>
      </c>
      <c r="AL32" s="3">
        <f t="shared" si="6"/>
        <v>0</v>
      </c>
      <c r="AM32" s="3">
        <f t="shared" si="7"/>
        <v>0</v>
      </c>
      <c r="AN32" s="3">
        <f t="shared" si="8"/>
        <v>0</v>
      </c>
      <c r="AO32" s="3">
        <f t="shared" si="21"/>
        <v>0</v>
      </c>
      <c r="AP32" s="3">
        <f t="shared" si="21"/>
        <v>114514.79</v>
      </c>
      <c r="AQ32" s="3">
        <f t="shared" si="21"/>
        <v>0</v>
      </c>
      <c r="AR32" s="3">
        <f t="shared" si="21"/>
        <v>0</v>
      </c>
      <c r="AS32" s="3">
        <f t="shared" si="21"/>
        <v>0</v>
      </c>
      <c r="AT32" s="3">
        <f t="shared" si="21"/>
        <v>0</v>
      </c>
      <c r="AU32" s="3">
        <f t="shared" si="21"/>
        <v>0</v>
      </c>
      <c r="AV32" s="3">
        <f t="shared" si="21"/>
        <v>0</v>
      </c>
      <c r="AW32" s="3">
        <f t="shared" si="21"/>
        <v>0</v>
      </c>
      <c r="AX32" s="3">
        <f t="shared" si="21"/>
        <v>0</v>
      </c>
      <c r="AY32" s="3">
        <f t="shared" si="21"/>
        <v>0</v>
      </c>
      <c r="AZ32" s="3">
        <f t="shared" si="21"/>
        <v>0</v>
      </c>
      <c r="BA32" s="3">
        <f t="shared" si="22"/>
        <v>0</v>
      </c>
      <c r="BB32" s="3">
        <f t="shared" si="22"/>
        <v>0</v>
      </c>
      <c r="BC32" s="3">
        <f t="shared" si="22"/>
        <v>0</v>
      </c>
      <c r="BD32" s="3">
        <f t="shared" si="22"/>
        <v>0</v>
      </c>
      <c r="BE32" s="3">
        <f t="shared" si="22"/>
        <v>0</v>
      </c>
      <c r="BF32" s="3">
        <f t="shared" si="22"/>
        <v>0</v>
      </c>
      <c r="BG32" s="3">
        <f t="shared" si="22"/>
        <v>0</v>
      </c>
      <c r="BH32" s="3">
        <f t="shared" si="22"/>
        <v>0</v>
      </c>
      <c r="BI32" s="3">
        <f t="shared" si="23"/>
        <v>0</v>
      </c>
      <c r="BJ32" s="3">
        <f t="shared" si="23"/>
        <v>0</v>
      </c>
      <c r="BK32" s="3">
        <f t="shared" si="23"/>
        <v>0</v>
      </c>
      <c r="BL32" s="3">
        <f t="shared" si="23"/>
        <v>0</v>
      </c>
      <c r="BM32" s="3">
        <f t="shared" si="23"/>
        <v>0</v>
      </c>
      <c r="BN32" s="3">
        <f t="shared" si="23"/>
        <v>0</v>
      </c>
      <c r="BO32" s="3">
        <f t="shared" si="23"/>
        <v>0</v>
      </c>
      <c r="BP32" s="3">
        <f t="shared" si="23"/>
        <v>0</v>
      </c>
      <c r="BQ32" s="3">
        <f t="shared" si="23"/>
        <v>0</v>
      </c>
      <c r="BR32" s="3">
        <f t="shared" si="12"/>
        <v>0</v>
      </c>
    </row>
    <row r="33" spans="1:70" s="2" customFormat="1" hidden="1" x14ac:dyDescent="0.25">
      <c r="A33" s="9">
        <v>45505</v>
      </c>
      <c r="B33" s="11" t="s">
        <v>113</v>
      </c>
      <c r="C33" s="10">
        <v>704.23</v>
      </c>
      <c r="D33" s="10" t="s">
        <v>12</v>
      </c>
      <c r="E33" s="10">
        <f>ROUND(IF(D33='[1]Liste choix'!$C$8,0,IF($H33=$S$1,(C33/1.14975*0.05*0.5),C33/1.14975*0.05)),2)</f>
        <v>0</v>
      </c>
      <c r="F33" s="10">
        <f>ROUND(IF(D33='[1]Liste choix'!$C$8,0,IF($H33=$S$1,C33/1.14975*0.09975*0.5,C33/1.14975*0.09975)),2)</f>
        <v>0</v>
      </c>
      <c r="G33" s="10">
        <f t="shared" si="0"/>
        <v>704.23</v>
      </c>
      <c r="H33" s="9" t="s">
        <v>16</v>
      </c>
      <c r="I33" s="9" t="s">
        <v>7</v>
      </c>
      <c r="J33" s="3">
        <f t="shared" si="1"/>
        <v>0</v>
      </c>
      <c r="K33" s="3">
        <f t="shared" ref="K33:T42" si="24">+IF($H33=K$1,$G33,0)-IF($I33=K$1,$G33,0)</f>
        <v>0</v>
      </c>
      <c r="L33" s="3">
        <f t="shared" si="24"/>
        <v>0</v>
      </c>
      <c r="M33" s="3">
        <f t="shared" si="24"/>
        <v>0</v>
      </c>
      <c r="N33" s="3">
        <f t="shared" si="24"/>
        <v>0</v>
      </c>
      <c r="O33" s="3">
        <f t="shared" si="24"/>
        <v>0</v>
      </c>
      <c r="P33" s="3">
        <f t="shared" si="24"/>
        <v>0</v>
      </c>
      <c r="Q33" s="3">
        <f t="shared" si="24"/>
        <v>0</v>
      </c>
      <c r="R33" s="3">
        <f t="shared" si="24"/>
        <v>0</v>
      </c>
      <c r="S33" s="3">
        <f t="shared" si="24"/>
        <v>0</v>
      </c>
      <c r="T33" s="3">
        <f t="shared" si="24"/>
        <v>0</v>
      </c>
      <c r="U33" s="3">
        <f t="shared" ref="U33:AF42" si="25">+IF($H33=U$1,$G33,0)-IF($I33=U$1,$G33,0)</f>
        <v>0</v>
      </c>
      <c r="V33" s="3">
        <f t="shared" si="25"/>
        <v>0</v>
      </c>
      <c r="W33" s="3">
        <f t="shared" si="25"/>
        <v>0</v>
      </c>
      <c r="X33" s="3">
        <f t="shared" si="25"/>
        <v>0</v>
      </c>
      <c r="Y33" s="3">
        <f t="shared" si="25"/>
        <v>0</v>
      </c>
      <c r="Z33" s="3">
        <f t="shared" si="25"/>
        <v>0</v>
      </c>
      <c r="AA33" s="3">
        <f t="shared" si="25"/>
        <v>0</v>
      </c>
      <c r="AB33" s="3">
        <f t="shared" si="25"/>
        <v>0</v>
      </c>
      <c r="AC33" s="3">
        <f t="shared" si="25"/>
        <v>0</v>
      </c>
      <c r="AD33" s="3">
        <f t="shared" si="25"/>
        <v>0</v>
      </c>
      <c r="AE33" s="3">
        <f t="shared" si="25"/>
        <v>0</v>
      </c>
      <c r="AF33" s="3">
        <f t="shared" si="25"/>
        <v>0</v>
      </c>
      <c r="AG33" s="3">
        <f t="shared" si="20"/>
        <v>704.23</v>
      </c>
      <c r="AH33" s="3">
        <f t="shared" si="20"/>
        <v>-704.23</v>
      </c>
      <c r="AI33" s="3">
        <f t="shared" si="20"/>
        <v>0</v>
      </c>
      <c r="AJ33" s="3">
        <f t="shared" si="20"/>
        <v>0</v>
      </c>
      <c r="AK33" s="3">
        <f t="shared" si="5"/>
        <v>0</v>
      </c>
      <c r="AL33" s="3">
        <f t="shared" si="6"/>
        <v>0</v>
      </c>
      <c r="AM33" s="3">
        <f t="shared" si="7"/>
        <v>0</v>
      </c>
      <c r="AN33" s="3">
        <f t="shared" si="8"/>
        <v>0</v>
      </c>
      <c r="AO33" s="3">
        <f t="shared" ref="AO33:AZ42" si="26">+IF($H33=AO$1,$G33,0)-IF($I33=AO$1,$G33,0)</f>
        <v>0</v>
      </c>
      <c r="AP33" s="3">
        <f t="shared" si="26"/>
        <v>0</v>
      </c>
      <c r="AQ33" s="3">
        <f t="shared" si="26"/>
        <v>0</v>
      </c>
      <c r="AR33" s="3">
        <f t="shared" si="26"/>
        <v>0</v>
      </c>
      <c r="AS33" s="3">
        <f t="shared" si="26"/>
        <v>0</v>
      </c>
      <c r="AT33" s="3">
        <f t="shared" si="26"/>
        <v>0</v>
      </c>
      <c r="AU33" s="3">
        <f t="shared" si="26"/>
        <v>0</v>
      </c>
      <c r="AV33" s="3">
        <f t="shared" si="26"/>
        <v>0</v>
      </c>
      <c r="AW33" s="3">
        <f t="shared" si="26"/>
        <v>0</v>
      </c>
      <c r="AX33" s="3">
        <f t="shared" si="26"/>
        <v>0</v>
      </c>
      <c r="AY33" s="3">
        <f t="shared" si="26"/>
        <v>0</v>
      </c>
      <c r="AZ33" s="3">
        <f t="shared" si="26"/>
        <v>0</v>
      </c>
      <c r="BA33" s="3">
        <f t="shared" ref="BA33:BH42" si="27">+IF($H33=BA$1,$C33,0)-IF($I33=BA$1,$C33,0)</f>
        <v>0</v>
      </c>
      <c r="BB33" s="3">
        <f t="shared" si="27"/>
        <v>0</v>
      </c>
      <c r="BC33" s="3">
        <f t="shared" si="27"/>
        <v>0</v>
      </c>
      <c r="BD33" s="3">
        <f t="shared" si="27"/>
        <v>0</v>
      </c>
      <c r="BE33" s="3">
        <f t="shared" si="27"/>
        <v>0</v>
      </c>
      <c r="BF33" s="3">
        <f t="shared" si="27"/>
        <v>0</v>
      </c>
      <c r="BG33" s="3">
        <f t="shared" si="27"/>
        <v>0</v>
      </c>
      <c r="BH33" s="3">
        <f t="shared" si="27"/>
        <v>0</v>
      </c>
      <c r="BI33" s="3">
        <f t="shared" ref="BI33:BQ42" si="28">+IF($H33=BI$1,$G33,0)-IF($I33=BI$1,$G33,0)</f>
        <v>0</v>
      </c>
      <c r="BJ33" s="3">
        <f t="shared" si="28"/>
        <v>0</v>
      </c>
      <c r="BK33" s="3">
        <f t="shared" si="28"/>
        <v>0</v>
      </c>
      <c r="BL33" s="3">
        <f t="shared" si="28"/>
        <v>0</v>
      </c>
      <c r="BM33" s="3">
        <f t="shared" si="28"/>
        <v>0</v>
      </c>
      <c r="BN33" s="3">
        <f t="shared" si="28"/>
        <v>0</v>
      </c>
      <c r="BO33" s="3">
        <f t="shared" si="28"/>
        <v>0</v>
      </c>
      <c r="BP33" s="3">
        <f t="shared" si="28"/>
        <v>0</v>
      </c>
      <c r="BQ33" s="3">
        <f t="shared" si="28"/>
        <v>0</v>
      </c>
      <c r="BR33" s="3">
        <f t="shared" si="12"/>
        <v>0</v>
      </c>
    </row>
    <row r="34" spans="1:70" s="2" customFormat="1" hidden="1" x14ac:dyDescent="0.25">
      <c r="A34" s="9">
        <v>45505</v>
      </c>
      <c r="B34" s="11" t="s">
        <v>112</v>
      </c>
      <c r="C34" s="10">
        <v>15</v>
      </c>
      <c r="D34" s="10" t="s">
        <v>12</v>
      </c>
      <c r="E34" s="10">
        <f>ROUND(IF(D34='[1]Liste choix'!$C$8,0,IF($H34=$S$1,(C34/1.14975*0.05*0.5),C34/1.14975*0.05)),2)</f>
        <v>0</v>
      </c>
      <c r="F34" s="10">
        <f>ROUND(IF(D34='[1]Liste choix'!$C$8,0,IF($H34=$S$1,C34/1.14975*0.09975*0.5,C34/1.14975*0.09975)),2)</f>
        <v>0</v>
      </c>
      <c r="G34" s="10">
        <f t="shared" si="0"/>
        <v>15</v>
      </c>
      <c r="H34" s="9" t="s">
        <v>10</v>
      </c>
      <c r="I34" s="9" t="s">
        <v>16</v>
      </c>
      <c r="J34" s="3">
        <f t="shared" si="1"/>
        <v>0</v>
      </c>
      <c r="K34" s="3">
        <f t="shared" si="24"/>
        <v>0</v>
      </c>
      <c r="L34" s="3">
        <f t="shared" si="24"/>
        <v>0</v>
      </c>
      <c r="M34" s="3">
        <f t="shared" si="24"/>
        <v>0</v>
      </c>
      <c r="N34" s="3">
        <f t="shared" si="24"/>
        <v>0</v>
      </c>
      <c r="O34" s="3">
        <f t="shared" si="24"/>
        <v>0</v>
      </c>
      <c r="P34" s="3">
        <f t="shared" si="24"/>
        <v>0</v>
      </c>
      <c r="Q34" s="3">
        <f t="shared" si="24"/>
        <v>0</v>
      </c>
      <c r="R34" s="3">
        <f t="shared" si="24"/>
        <v>0</v>
      </c>
      <c r="S34" s="3">
        <f t="shared" si="24"/>
        <v>0</v>
      </c>
      <c r="T34" s="3">
        <f t="shared" si="24"/>
        <v>0</v>
      </c>
      <c r="U34" s="3">
        <f t="shared" si="25"/>
        <v>0</v>
      </c>
      <c r="V34" s="3">
        <f t="shared" si="25"/>
        <v>0</v>
      </c>
      <c r="W34" s="3">
        <f t="shared" si="25"/>
        <v>0</v>
      </c>
      <c r="X34" s="3">
        <f t="shared" si="25"/>
        <v>0</v>
      </c>
      <c r="Y34" s="3">
        <f t="shared" si="25"/>
        <v>0</v>
      </c>
      <c r="Z34" s="3">
        <f t="shared" si="25"/>
        <v>0</v>
      </c>
      <c r="AA34" s="3">
        <f t="shared" si="25"/>
        <v>0</v>
      </c>
      <c r="AB34" s="3">
        <f t="shared" si="25"/>
        <v>0</v>
      </c>
      <c r="AC34" s="3">
        <f t="shared" si="25"/>
        <v>15</v>
      </c>
      <c r="AD34" s="3">
        <f t="shared" si="25"/>
        <v>0</v>
      </c>
      <c r="AE34" s="3">
        <f t="shared" si="25"/>
        <v>0</v>
      </c>
      <c r="AF34" s="3">
        <f t="shared" si="25"/>
        <v>0</v>
      </c>
      <c r="AG34" s="3">
        <f t="shared" si="20"/>
        <v>-15</v>
      </c>
      <c r="AH34" s="3">
        <f t="shared" si="20"/>
        <v>0</v>
      </c>
      <c r="AI34" s="3">
        <f t="shared" si="20"/>
        <v>0</v>
      </c>
      <c r="AJ34" s="3">
        <f t="shared" si="20"/>
        <v>0</v>
      </c>
      <c r="AK34" s="3">
        <f t="shared" si="5"/>
        <v>0</v>
      </c>
      <c r="AL34" s="3">
        <f t="shared" si="6"/>
        <v>0</v>
      </c>
      <c r="AM34" s="3">
        <f t="shared" si="7"/>
        <v>0</v>
      </c>
      <c r="AN34" s="3">
        <f t="shared" si="8"/>
        <v>0</v>
      </c>
      <c r="AO34" s="3">
        <f t="shared" si="26"/>
        <v>0</v>
      </c>
      <c r="AP34" s="3">
        <f t="shared" si="26"/>
        <v>0</v>
      </c>
      <c r="AQ34" s="3">
        <f t="shared" si="26"/>
        <v>0</v>
      </c>
      <c r="AR34" s="3">
        <f t="shared" si="26"/>
        <v>0</v>
      </c>
      <c r="AS34" s="3">
        <f t="shared" si="26"/>
        <v>0</v>
      </c>
      <c r="AT34" s="3">
        <f t="shared" si="26"/>
        <v>0</v>
      </c>
      <c r="AU34" s="3">
        <f t="shared" si="26"/>
        <v>0</v>
      </c>
      <c r="AV34" s="3">
        <f t="shared" si="26"/>
        <v>0</v>
      </c>
      <c r="AW34" s="3">
        <f t="shared" si="26"/>
        <v>0</v>
      </c>
      <c r="AX34" s="3">
        <f t="shared" si="26"/>
        <v>0</v>
      </c>
      <c r="AY34" s="3">
        <f t="shared" si="26"/>
        <v>0</v>
      </c>
      <c r="AZ34" s="3">
        <f t="shared" si="26"/>
        <v>0</v>
      </c>
      <c r="BA34" s="3">
        <f t="shared" si="27"/>
        <v>0</v>
      </c>
      <c r="BB34" s="3">
        <f t="shared" si="27"/>
        <v>0</v>
      </c>
      <c r="BC34" s="3">
        <f t="shared" si="27"/>
        <v>0</v>
      </c>
      <c r="BD34" s="3">
        <f t="shared" si="27"/>
        <v>0</v>
      </c>
      <c r="BE34" s="3">
        <f t="shared" si="27"/>
        <v>0</v>
      </c>
      <c r="BF34" s="3">
        <f t="shared" si="27"/>
        <v>0</v>
      </c>
      <c r="BG34" s="3">
        <f t="shared" si="27"/>
        <v>0</v>
      </c>
      <c r="BH34" s="3">
        <f t="shared" si="27"/>
        <v>0</v>
      </c>
      <c r="BI34" s="3">
        <f t="shared" si="28"/>
        <v>0</v>
      </c>
      <c r="BJ34" s="3">
        <f t="shared" si="28"/>
        <v>0</v>
      </c>
      <c r="BK34" s="3">
        <f t="shared" si="28"/>
        <v>0</v>
      </c>
      <c r="BL34" s="3">
        <f t="shared" si="28"/>
        <v>0</v>
      </c>
      <c r="BM34" s="3">
        <f t="shared" si="28"/>
        <v>0</v>
      </c>
      <c r="BN34" s="3">
        <f t="shared" si="28"/>
        <v>0</v>
      </c>
      <c r="BO34" s="3">
        <f t="shared" si="28"/>
        <v>0</v>
      </c>
      <c r="BP34" s="3">
        <f t="shared" si="28"/>
        <v>0</v>
      </c>
      <c r="BQ34" s="3">
        <f t="shared" si="28"/>
        <v>0</v>
      </c>
      <c r="BR34" s="3">
        <f t="shared" si="12"/>
        <v>0</v>
      </c>
    </row>
    <row r="35" spans="1:70" s="2" customFormat="1" hidden="1" x14ac:dyDescent="0.25">
      <c r="A35" s="9">
        <v>45506</v>
      </c>
      <c r="B35" s="11" t="s">
        <v>111</v>
      </c>
      <c r="C35" s="10">
        <v>140000</v>
      </c>
      <c r="D35" s="10" t="s">
        <v>12</v>
      </c>
      <c r="E35" s="10">
        <f>ROUND(IF(D35='[1]Liste choix'!$C$8,0,IF($H35=$S$1,(C35/1.14975*0.05*0.5),C35/1.14975*0.05)),2)</f>
        <v>0</v>
      </c>
      <c r="F35" s="10">
        <f>ROUND(IF(D35='[1]Liste choix'!$C$8,0,IF($H35=$S$1,C35/1.14975*0.09975*0.5,C35/1.14975*0.09975)),2)</f>
        <v>0</v>
      </c>
      <c r="G35" s="10">
        <f t="shared" si="0"/>
        <v>140000</v>
      </c>
      <c r="H35" s="9" t="s">
        <v>16</v>
      </c>
      <c r="I35" s="9" t="s">
        <v>17</v>
      </c>
      <c r="J35" s="3">
        <f t="shared" si="1"/>
        <v>0</v>
      </c>
      <c r="K35" s="3">
        <f t="shared" si="24"/>
        <v>0</v>
      </c>
      <c r="L35" s="3">
        <f t="shared" si="24"/>
        <v>0</v>
      </c>
      <c r="M35" s="3">
        <f t="shared" si="24"/>
        <v>0</v>
      </c>
      <c r="N35" s="3">
        <f t="shared" si="24"/>
        <v>0</v>
      </c>
      <c r="O35" s="3">
        <f t="shared" si="24"/>
        <v>0</v>
      </c>
      <c r="P35" s="3">
        <f t="shared" si="24"/>
        <v>0</v>
      </c>
      <c r="Q35" s="3">
        <f t="shared" si="24"/>
        <v>0</v>
      </c>
      <c r="R35" s="3">
        <f t="shared" si="24"/>
        <v>0</v>
      </c>
      <c r="S35" s="3">
        <f t="shared" si="24"/>
        <v>0</v>
      </c>
      <c r="T35" s="3">
        <f t="shared" si="24"/>
        <v>0</v>
      </c>
      <c r="U35" s="3">
        <f t="shared" si="25"/>
        <v>0</v>
      </c>
      <c r="V35" s="3">
        <f t="shared" si="25"/>
        <v>0</v>
      </c>
      <c r="W35" s="3">
        <f t="shared" si="25"/>
        <v>0</v>
      </c>
      <c r="X35" s="3">
        <f t="shared" si="25"/>
        <v>0</v>
      </c>
      <c r="Y35" s="3">
        <f t="shared" si="25"/>
        <v>0</v>
      </c>
      <c r="Z35" s="3">
        <f t="shared" si="25"/>
        <v>0</v>
      </c>
      <c r="AA35" s="3">
        <f t="shared" si="25"/>
        <v>0</v>
      </c>
      <c r="AB35" s="3">
        <f t="shared" si="25"/>
        <v>0</v>
      </c>
      <c r="AC35" s="3">
        <f t="shared" si="25"/>
        <v>0</v>
      </c>
      <c r="AD35" s="3">
        <f t="shared" si="25"/>
        <v>0</v>
      </c>
      <c r="AE35" s="3">
        <f t="shared" si="25"/>
        <v>0</v>
      </c>
      <c r="AF35" s="3">
        <f t="shared" si="25"/>
        <v>0</v>
      </c>
      <c r="AG35" s="3">
        <f t="shared" si="20"/>
        <v>140000</v>
      </c>
      <c r="AH35" s="3">
        <f t="shared" si="20"/>
        <v>0</v>
      </c>
      <c r="AI35" s="3">
        <f t="shared" si="20"/>
        <v>0</v>
      </c>
      <c r="AJ35" s="3">
        <f t="shared" si="20"/>
        <v>0</v>
      </c>
      <c r="AK35" s="3">
        <f t="shared" si="5"/>
        <v>0</v>
      </c>
      <c r="AL35" s="3">
        <f t="shared" si="6"/>
        <v>0</v>
      </c>
      <c r="AM35" s="3">
        <f t="shared" si="7"/>
        <v>0</v>
      </c>
      <c r="AN35" s="3">
        <f t="shared" si="8"/>
        <v>0</v>
      </c>
      <c r="AO35" s="3">
        <f t="shared" si="26"/>
        <v>0</v>
      </c>
      <c r="AP35" s="3">
        <f t="shared" si="26"/>
        <v>0</v>
      </c>
      <c r="AQ35" s="3">
        <f t="shared" si="26"/>
        <v>0</v>
      </c>
      <c r="AR35" s="3">
        <f t="shared" si="26"/>
        <v>0</v>
      </c>
      <c r="AS35" s="3">
        <f t="shared" si="26"/>
        <v>0</v>
      </c>
      <c r="AT35" s="3">
        <f t="shared" si="26"/>
        <v>0</v>
      </c>
      <c r="AU35" s="3">
        <f t="shared" si="26"/>
        <v>0</v>
      </c>
      <c r="AV35" s="3">
        <f t="shared" si="26"/>
        <v>0</v>
      </c>
      <c r="AW35" s="3">
        <f t="shared" si="26"/>
        <v>0</v>
      </c>
      <c r="AX35" s="3">
        <f t="shared" si="26"/>
        <v>0</v>
      </c>
      <c r="AY35" s="3">
        <f t="shared" si="26"/>
        <v>0</v>
      </c>
      <c r="AZ35" s="3">
        <f t="shared" si="26"/>
        <v>0</v>
      </c>
      <c r="BA35" s="3">
        <f t="shared" si="27"/>
        <v>0</v>
      </c>
      <c r="BB35" s="3">
        <f t="shared" si="27"/>
        <v>0</v>
      </c>
      <c r="BC35" s="3">
        <f t="shared" si="27"/>
        <v>0</v>
      </c>
      <c r="BD35" s="3">
        <f t="shared" si="27"/>
        <v>0</v>
      </c>
      <c r="BE35" s="3">
        <f t="shared" si="27"/>
        <v>0</v>
      </c>
      <c r="BF35" s="3">
        <f t="shared" si="27"/>
        <v>0</v>
      </c>
      <c r="BG35" s="3">
        <f t="shared" si="27"/>
        <v>-140000</v>
      </c>
      <c r="BH35" s="3">
        <f t="shared" si="27"/>
        <v>0</v>
      </c>
      <c r="BI35" s="3">
        <f t="shared" si="28"/>
        <v>0</v>
      </c>
      <c r="BJ35" s="3">
        <f t="shared" si="28"/>
        <v>0</v>
      </c>
      <c r="BK35" s="3">
        <f t="shared" si="28"/>
        <v>0</v>
      </c>
      <c r="BL35" s="3">
        <f t="shared" si="28"/>
        <v>0</v>
      </c>
      <c r="BM35" s="3">
        <f t="shared" si="28"/>
        <v>0</v>
      </c>
      <c r="BN35" s="3">
        <f t="shared" si="28"/>
        <v>0</v>
      </c>
      <c r="BO35" s="3">
        <f t="shared" si="28"/>
        <v>0</v>
      </c>
      <c r="BP35" s="3">
        <f t="shared" si="28"/>
        <v>0</v>
      </c>
      <c r="BQ35" s="3">
        <f t="shared" si="28"/>
        <v>0</v>
      </c>
      <c r="BR35" s="3">
        <f t="shared" si="12"/>
        <v>0</v>
      </c>
    </row>
    <row r="36" spans="1:70" s="2" customFormat="1" hidden="1" x14ac:dyDescent="0.25">
      <c r="A36" s="9">
        <v>45506</v>
      </c>
      <c r="B36" s="11" t="s">
        <v>110</v>
      </c>
      <c r="C36" s="10">
        <v>78093</v>
      </c>
      <c r="D36" s="10" t="s">
        <v>12</v>
      </c>
      <c r="E36" s="10">
        <f>ROUND(IF(D36='[1]Liste choix'!$C$8,0,IF($H36=$S$1,(C36/1.14975*0.05*0.5),C36/1.14975*0.05)),2)</f>
        <v>0</v>
      </c>
      <c r="F36" s="10">
        <f>ROUND(IF(D36='[1]Liste choix'!$C$8,0,IF($H36=$S$1,C36/1.14975*0.09975*0.5,C36/1.14975*0.09975)),2)</f>
        <v>0</v>
      </c>
      <c r="G36" s="10">
        <f t="shared" si="0"/>
        <v>78093</v>
      </c>
      <c r="H36" s="9" t="s">
        <v>109</v>
      </c>
      <c r="I36" s="9" t="s">
        <v>16</v>
      </c>
      <c r="J36" s="3">
        <f t="shared" si="1"/>
        <v>0</v>
      </c>
      <c r="K36" s="3">
        <f t="shared" si="24"/>
        <v>0</v>
      </c>
      <c r="L36" s="3">
        <f t="shared" si="24"/>
        <v>0</v>
      </c>
      <c r="M36" s="3">
        <f t="shared" si="24"/>
        <v>0</v>
      </c>
      <c r="N36" s="3">
        <f t="shared" si="24"/>
        <v>0</v>
      </c>
      <c r="O36" s="3">
        <f t="shared" si="24"/>
        <v>0</v>
      </c>
      <c r="P36" s="3">
        <f t="shared" si="24"/>
        <v>0</v>
      </c>
      <c r="Q36" s="3">
        <f t="shared" si="24"/>
        <v>0</v>
      </c>
      <c r="R36" s="3">
        <f t="shared" si="24"/>
        <v>0</v>
      </c>
      <c r="S36" s="3">
        <f t="shared" si="24"/>
        <v>0</v>
      </c>
      <c r="T36" s="3">
        <f t="shared" si="24"/>
        <v>0</v>
      </c>
      <c r="U36" s="3">
        <f t="shared" si="25"/>
        <v>0</v>
      </c>
      <c r="V36" s="3">
        <f t="shared" si="25"/>
        <v>0</v>
      </c>
      <c r="W36" s="3">
        <f t="shared" si="25"/>
        <v>0</v>
      </c>
      <c r="X36" s="3">
        <f t="shared" si="25"/>
        <v>0</v>
      </c>
      <c r="Y36" s="3">
        <f t="shared" si="25"/>
        <v>0</v>
      </c>
      <c r="Z36" s="3">
        <f t="shared" si="25"/>
        <v>0</v>
      </c>
      <c r="AA36" s="3">
        <f t="shared" si="25"/>
        <v>0</v>
      </c>
      <c r="AB36" s="3">
        <f t="shared" si="25"/>
        <v>0</v>
      </c>
      <c r="AC36" s="3">
        <f t="shared" si="25"/>
        <v>0</v>
      </c>
      <c r="AD36" s="3">
        <f t="shared" si="25"/>
        <v>0</v>
      </c>
      <c r="AE36" s="3">
        <f t="shared" si="25"/>
        <v>0</v>
      </c>
      <c r="AF36" s="3">
        <f t="shared" si="25"/>
        <v>0</v>
      </c>
      <c r="AG36" s="3">
        <f t="shared" si="20"/>
        <v>-78093</v>
      </c>
      <c r="AH36" s="3">
        <f t="shared" si="20"/>
        <v>0</v>
      </c>
      <c r="AI36" s="3">
        <f t="shared" si="20"/>
        <v>0</v>
      </c>
      <c r="AJ36" s="3">
        <f t="shared" si="20"/>
        <v>0</v>
      </c>
      <c r="AK36" s="3">
        <f t="shared" si="5"/>
        <v>0</v>
      </c>
      <c r="AL36" s="3">
        <f t="shared" si="6"/>
        <v>0</v>
      </c>
      <c r="AM36" s="3">
        <f t="shared" si="7"/>
        <v>0</v>
      </c>
      <c r="AN36" s="3">
        <f t="shared" si="8"/>
        <v>0</v>
      </c>
      <c r="AO36" s="3">
        <f t="shared" si="26"/>
        <v>0</v>
      </c>
      <c r="AP36" s="3">
        <f t="shared" si="26"/>
        <v>0</v>
      </c>
      <c r="AQ36" s="3">
        <f t="shared" si="26"/>
        <v>0</v>
      </c>
      <c r="AR36" s="3">
        <f t="shared" si="26"/>
        <v>0</v>
      </c>
      <c r="AS36" s="3">
        <f t="shared" si="26"/>
        <v>0</v>
      </c>
      <c r="AT36" s="3">
        <f t="shared" si="26"/>
        <v>0</v>
      </c>
      <c r="AU36" s="3">
        <f t="shared" si="26"/>
        <v>0</v>
      </c>
      <c r="AV36" s="3">
        <f t="shared" si="26"/>
        <v>0</v>
      </c>
      <c r="AW36" s="3">
        <f t="shared" si="26"/>
        <v>0</v>
      </c>
      <c r="AX36" s="3">
        <f t="shared" si="26"/>
        <v>0</v>
      </c>
      <c r="AY36" s="3">
        <f t="shared" si="26"/>
        <v>0</v>
      </c>
      <c r="AZ36" s="3">
        <f t="shared" si="26"/>
        <v>0</v>
      </c>
      <c r="BA36" s="3">
        <f t="shared" si="27"/>
        <v>0</v>
      </c>
      <c r="BB36" s="3">
        <f t="shared" si="27"/>
        <v>0</v>
      </c>
      <c r="BC36" s="3">
        <f t="shared" si="27"/>
        <v>0</v>
      </c>
      <c r="BD36" s="3">
        <f t="shared" si="27"/>
        <v>0</v>
      </c>
      <c r="BE36" s="3">
        <f t="shared" si="27"/>
        <v>0</v>
      </c>
      <c r="BF36" s="3">
        <f t="shared" si="27"/>
        <v>0</v>
      </c>
      <c r="BG36" s="3">
        <f t="shared" si="27"/>
        <v>0</v>
      </c>
      <c r="BH36" s="3">
        <f t="shared" si="27"/>
        <v>0</v>
      </c>
      <c r="BI36" s="3">
        <f t="shared" si="28"/>
        <v>0</v>
      </c>
      <c r="BJ36" s="3">
        <f t="shared" si="28"/>
        <v>0</v>
      </c>
      <c r="BK36" s="3">
        <f t="shared" si="28"/>
        <v>78093</v>
      </c>
      <c r="BL36" s="3">
        <f t="shared" si="28"/>
        <v>0</v>
      </c>
      <c r="BM36" s="3">
        <f t="shared" si="28"/>
        <v>0</v>
      </c>
      <c r="BN36" s="3">
        <f t="shared" si="28"/>
        <v>0</v>
      </c>
      <c r="BO36" s="3">
        <f t="shared" si="28"/>
        <v>0</v>
      </c>
      <c r="BP36" s="3">
        <f t="shared" si="28"/>
        <v>0</v>
      </c>
      <c r="BQ36" s="3">
        <f t="shared" si="28"/>
        <v>0</v>
      </c>
      <c r="BR36" s="3">
        <f t="shared" si="12"/>
        <v>0</v>
      </c>
    </row>
    <row r="37" spans="1:70" s="2" customFormat="1" hidden="1" x14ac:dyDescent="0.25">
      <c r="A37" s="9">
        <v>45506</v>
      </c>
      <c r="B37" s="11" t="s">
        <v>108</v>
      </c>
      <c r="C37" s="10">
        <v>55200</v>
      </c>
      <c r="D37" s="10" t="s">
        <v>12</v>
      </c>
      <c r="E37" s="10">
        <f>ROUND(IF(D37='[1]Liste choix'!$C$8,0,IF($H37=$S$1,(C37/1.14975*0.05*0.5),C37/1.14975*0.05)),2)</f>
        <v>0</v>
      </c>
      <c r="F37" s="10">
        <f>ROUND(IF(D37='[1]Liste choix'!$C$8,0,IF($H37=$S$1,C37/1.14975*0.09975*0.5,C37/1.14975*0.09975)),2)</f>
        <v>0</v>
      </c>
      <c r="G37" s="10">
        <f t="shared" si="0"/>
        <v>55200</v>
      </c>
      <c r="H37" s="9" t="s">
        <v>107</v>
      </c>
      <c r="I37" s="9" t="s">
        <v>16</v>
      </c>
      <c r="J37" s="3">
        <f t="shared" si="1"/>
        <v>0</v>
      </c>
      <c r="K37" s="3">
        <f t="shared" si="24"/>
        <v>0</v>
      </c>
      <c r="L37" s="3">
        <f t="shared" si="24"/>
        <v>0</v>
      </c>
      <c r="M37" s="3">
        <f t="shared" si="24"/>
        <v>0</v>
      </c>
      <c r="N37" s="3">
        <f t="shared" si="24"/>
        <v>0</v>
      </c>
      <c r="O37" s="3">
        <f t="shared" si="24"/>
        <v>0</v>
      </c>
      <c r="P37" s="3">
        <f t="shared" si="24"/>
        <v>0</v>
      </c>
      <c r="Q37" s="3">
        <f t="shared" si="24"/>
        <v>0</v>
      </c>
      <c r="R37" s="3">
        <f t="shared" si="24"/>
        <v>0</v>
      </c>
      <c r="S37" s="3">
        <f t="shared" si="24"/>
        <v>0</v>
      </c>
      <c r="T37" s="3">
        <f t="shared" si="24"/>
        <v>0</v>
      </c>
      <c r="U37" s="3">
        <f t="shared" si="25"/>
        <v>0</v>
      </c>
      <c r="V37" s="3">
        <f t="shared" si="25"/>
        <v>0</v>
      </c>
      <c r="W37" s="3">
        <f t="shared" si="25"/>
        <v>0</v>
      </c>
      <c r="X37" s="3">
        <f t="shared" si="25"/>
        <v>0</v>
      </c>
      <c r="Y37" s="3">
        <f t="shared" si="25"/>
        <v>0</v>
      </c>
      <c r="Z37" s="3">
        <f t="shared" si="25"/>
        <v>0</v>
      </c>
      <c r="AA37" s="3">
        <f t="shared" si="25"/>
        <v>0</v>
      </c>
      <c r="AB37" s="3">
        <f t="shared" si="25"/>
        <v>0</v>
      </c>
      <c r="AC37" s="3">
        <f t="shared" si="25"/>
        <v>0</v>
      </c>
      <c r="AD37" s="3">
        <f t="shared" si="25"/>
        <v>0</v>
      </c>
      <c r="AE37" s="3">
        <f t="shared" si="25"/>
        <v>0</v>
      </c>
      <c r="AF37" s="3">
        <f t="shared" si="25"/>
        <v>0</v>
      </c>
      <c r="AG37" s="3">
        <f t="shared" si="20"/>
        <v>-55200</v>
      </c>
      <c r="AH37" s="3">
        <f t="shared" si="20"/>
        <v>0</v>
      </c>
      <c r="AI37" s="3">
        <f t="shared" si="20"/>
        <v>0</v>
      </c>
      <c r="AJ37" s="3">
        <f t="shared" si="20"/>
        <v>0</v>
      </c>
      <c r="AK37" s="3">
        <f t="shared" si="5"/>
        <v>0</v>
      </c>
      <c r="AL37" s="3">
        <f t="shared" si="6"/>
        <v>0</v>
      </c>
      <c r="AM37" s="3">
        <f t="shared" si="7"/>
        <v>0</v>
      </c>
      <c r="AN37" s="3">
        <f t="shared" si="8"/>
        <v>0</v>
      </c>
      <c r="AO37" s="3">
        <f t="shared" si="26"/>
        <v>0</v>
      </c>
      <c r="AP37" s="3">
        <f t="shared" si="26"/>
        <v>0</v>
      </c>
      <c r="AQ37" s="3">
        <f t="shared" si="26"/>
        <v>0</v>
      </c>
      <c r="AR37" s="3">
        <f t="shared" si="26"/>
        <v>0</v>
      </c>
      <c r="AS37" s="3">
        <f t="shared" si="26"/>
        <v>0</v>
      </c>
      <c r="AT37" s="3">
        <f t="shared" si="26"/>
        <v>0</v>
      </c>
      <c r="AU37" s="3">
        <f t="shared" si="26"/>
        <v>0</v>
      </c>
      <c r="AV37" s="3">
        <f t="shared" si="26"/>
        <v>0</v>
      </c>
      <c r="AW37" s="3">
        <f t="shared" si="26"/>
        <v>0</v>
      </c>
      <c r="AX37" s="3">
        <f t="shared" si="26"/>
        <v>0</v>
      </c>
      <c r="AY37" s="3">
        <f t="shared" si="26"/>
        <v>0</v>
      </c>
      <c r="AZ37" s="3">
        <f t="shared" si="26"/>
        <v>0</v>
      </c>
      <c r="BA37" s="3">
        <f t="shared" si="27"/>
        <v>0</v>
      </c>
      <c r="BB37" s="3">
        <f t="shared" si="27"/>
        <v>0</v>
      </c>
      <c r="BC37" s="3">
        <f t="shared" si="27"/>
        <v>0</v>
      </c>
      <c r="BD37" s="3">
        <f t="shared" si="27"/>
        <v>0</v>
      </c>
      <c r="BE37" s="3">
        <f t="shared" si="27"/>
        <v>0</v>
      </c>
      <c r="BF37" s="3">
        <f t="shared" si="27"/>
        <v>0</v>
      </c>
      <c r="BG37" s="3">
        <f t="shared" si="27"/>
        <v>0</v>
      </c>
      <c r="BH37" s="3">
        <f t="shared" si="27"/>
        <v>0</v>
      </c>
      <c r="BI37" s="3">
        <f t="shared" si="28"/>
        <v>0</v>
      </c>
      <c r="BJ37" s="3">
        <f t="shared" si="28"/>
        <v>0</v>
      </c>
      <c r="BK37" s="3">
        <f t="shared" si="28"/>
        <v>0</v>
      </c>
      <c r="BL37" s="3">
        <f t="shared" si="28"/>
        <v>55200</v>
      </c>
      <c r="BM37" s="3">
        <f t="shared" si="28"/>
        <v>0</v>
      </c>
      <c r="BN37" s="3">
        <f t="shared" si="28"/>
        <v>0</v>
      </c>
      <c r="BO37" s="3">
        <f t="shared" si="28"/>
        <v>0</v>
      </c>
      <c r="BP37" s="3">
        <f t="shared" si="28"/>
        <v>0</v>
      </c>
      <c r="BQ37" s="3">
        <f t="shared" si="28"/>
        <v>0</v>
      </c>
      <c r="BR37" s="3">
        <f t="shared" si="12"/>
        <v>0</v>
      </c>
    </row>
    <row r="38" spans="1:70" s="2" customFormat="1" hidden="1" x14ac:dyDescent="0.25">
      <c r="A38" s="9">
        <v>45506</v>
      </c>
      <c r="B38" s="11" t="s">
        <v>106</v>
      </c>
      <c r="C38" s="10">
        <v>1106.6400000000001</v>
      </c>
      <c r="D38" s="10" t="s">
        <v>12</v>
      </c>
      <c r="E38" s="10">
        <f>ROUND(IF(D38='[1]Liste choix'!$C$8,0,IF($H38=$S$1,(C38/1.14975*0.05*0.5),C38/1.14975*0.05)),2)</f>
        <v>0</v>
      </c>
      <c r="F38" s="10">
        <f>ROUND(IF(D38='[1]Liste choix'!$C$8,0,IF($H38=$S$1,C38/1.14975*0.09975*0.5,C38/1.14975*0.09975)),2)</f>
        <v>0</v>
      </c>
      <c r="G38" s="10">
        <f t="shared" si="0"/>
        <v>1106.6400000000001</v>
      </c>
      <c r="H38" s="9" t="s">
        <v>16</v>
      </c>
      <c r="I38" s="9" t="s">
        <v>7</v>
      </c>
      <c r="J38" s="3">
        <f t="shared" si="1"/>
        <v>0</v>
      </c>
      <c r="K38" s="3">
        <f t="shared" si="24"/>
        <v>0</v>
      </c>
      <c r="L38" s="3">
        <f t="shared" si="24"/>
        <v>0</v>
      </c>
      <c r="M38" s="3">
        <f t="shared" si="24"/>
        <v>0</v>
      </c>
      <c r="N38" s="3">
        <f t="shared" si="24"/>
        <v>0</v>
      </c>
      <c r="O38" s="3">
        <f t="shared" si="24"/>
        <v>0</v>
      </c>
      <c r="P38" s="3">
        <f t="shared" si="24"/>
        <v>0</v>
      </c>
      <c r="Q38" s="3">
        <f t="shared" si="24"/>
        <v>0</v>
      </c>
      <c r="R38" s="3">
        <f t="shared" si="24"/>
        <v>0</v>
      </c>
      <c r="S38" s="3">
        <f t="shared" si="24"/>
        <v>0</v>
      </c>
      <c r="T38" s="3">
        <f t="shared" si="24"/>
        <v>0</v>
      </c>
      <c r="U38" s="3">
        <f t="shared" si="25"/>
        <v>0</v>
      </c>
      <c r="V38" s="3">
        <f t="shared" si="25"/>
        <v>0</v>
      </c>
      <c r="W38" s="3">
        <f t="shared" si="25"/>
        <v>0</v>
      </c>
      <c r="X38" s="3">
        <f t="shared" si="25"/>
        <v>0</v>
      </c>
      <c r="Y38" s="3">
        <f t="shared" si="25"/>
        <v>0</v>
      </c>
      <c r="Z38" s="3">
        <f t="shared" si="25"/>
        <v>0</v>
      </c>
      <c r="AA38" s="3">
        <f t="shared" si="25"/>
        <v>0</v>
      </c>
      <c r="AB38" s="3">
        <f t="shared" si="25"/>
        <v>0</v>
      </c>
      <c r="AC38" s="3">
        <f t="shared" si="25"/>
        <v>0</v>
      </c>
      <c r="AD38" s="3">
        <f t="shared" si="25"/>
        <v>0</v>
      </c>
      <c r="AE38" s="3">
        <f t="shared" si="25"/>
        <v>0</v>
      </c>
      <c r="AF38" s="3">
        <f t="shared" si="25"/>
        <v>0</v>
      </c>
      <c r="AG38" s="3">
        <f t="shared" si="20"/>
        <v>1106.6400000000001</v>
      </c>
      <c r="AH38" s="3">
        <f t="shared" si="20"/>
        <v>-1106.6400000000001</v>
      </c>
      <c r="AI38" s="3">
        <f t="shared" si="20"/>
        <v>0</v>
      </c>
      <c r="AJ38" s="3">
        <f t="shared" si="20"/>
        <v>0</v>
      </c>
      <c r="AK38" s="3">
        <f t="shared" si="5"/>
        <v>0</v>
      </c>
      <c r="AL38" s="3">
        <f t="shared" si="6"/>
        <v>0</v>
      </c>
      <c r="AM38" s="3">
        <f t="shared" si="7"/>
        <v>0</v>
      </c>
      <c r="AN38" s="3">
        <f t="shared" si="8"/>
        <v>0</v>
      </c>
      <c r="AO38" s="3">
        <f t="shared" si="26"/>
        <v>0</v>
      </c>
      <c r="AP38" s="3">
        <f t="shared" si="26"/>
        <v>0</v>
      </c>
      <c r="AQ38" s="3">
        <f t="shared" si="26"/>
        <v>0</v>
      </c>
      <c r="AR38" s="3">
        <f t="shared" si="26"/>
        <v>0</v>
      </c>
      <c r="AS38" s="3">
        <f t="shared" si="26"/>
        <v>0</v>
      </c>
      <c r="AT38" s="3">
        <f t="shared" si="26"/>
        <v>0</v>
      </c>
      <c r="AU38" s="3">
        <f t="shared" si="26"/>
        <v>0</v>
      </c>
      <c r="AV38" s="3">
        <f t="shared" si="26"/>
        <v>0</v>
      </c>
      <c r="AW38" s="3">
        <f t="shared" si="26"/>
        <v>0</v>
      </c>
      <c r="AX38" s="3">
        <f t="shared" si="26"/>
        <v>0</v>
      </c>
      <c r="AY38" s="3">
        <f t="shared" si="26"/>
        <v>0</v>
      </c>
      <c r="AZ38" s="3">
        <f t="shared" si="26"/>
        <v>0</v>
      </c>
      <c r="BA38" s="3">
        <f t="shared" si="27"/>
        <v>0</v>
      </c>
      <c r="BB38" s="3">
        <f t="shared" si="27"/>
        <v>0</v>
      </c>
      <c r="BC38" s="3">
        <f t="shared" si="27"/>
        <v>0</v>
      </c>
      <c r="BD38" s="3">
        <f t="shared" si="27"/>
        <v>0</v>
      </c>
      <c r="BE38" s="3">
        <f t="shared" si="27"/>
        <v>0</v>
      </c>
      <c r="BF38" s="3">
        <f t="shared" si="27"/>
        <v>0</v>
      </c>
      <c r="BG38" s="3">
        <f t="shared" si="27"/>
        <v>0</v>
      </c>
      <c r="BH38" s="3">
        <f t="shared" si="27"/>
        <v>0</v>
      </c>
      <c r="BI38" s="3">
        <f t="shared" si="28"/>
        <v>0</v>
      </c>
      <c r="BJ38" s="3">
        <f t="shared" si="28"/>
        <v>0</v>
      </c>
      <c r="BK38" s="3">
        <f t="shared" si="28"/>
        <v>0</v>
      </c>
      <c r="BL38" s="3">
        <f t="shared" si="28"/>
        <v>0</v>
      </c>
      <c r="BM38" s="3">
        <f t="shared" si="28"/>
        <v>0</v>
      </c>
      <c r="BN38" s="3">
        <f t="shared" si="28"/>
        <v>0</v>
      </c>
      <c r="BO38" s="3">
        <f t="shared" si="28"/>
        <v>0</v>
      </c>
      <c r="BP38" s="3">
        <f t="shared" si="28"/>
        <v>0</v>
      </c>
      <c r="BQ38" s="3">
        <f t="shared" si="28"/>
        <v>0</v>
      </c>
      <c r="BR38" s="3">
        <f t="shared" si="12"/>
        <v>0</v>
      </c>
    </row>
    <row r="39" spans="1:70" s="2" customFormat="1" hidden="1" x14ac:dyDescent="0.25">
      <c r="A39" s="9">
        <v>45506</v>
      </c>
      <c r="B39" s="11" t="s">
        <v>105</v>
      </c>
      <c r="C39" s="10">
        <v>2213.27</v>
      </c>
      <c r="D39" s="10" t="s">
        <v>12</v>
      </c>
      <c r="E39" s="10">
        <f>ROUND(IF(D39='[1]Liste choix'!$C$8,0,IF($H39=$S$1,(C39/1.14975*0.05*0.5),C39/1.14975*0.05)),2)</f>
        <v>0</v>
      </c>
      <c r="F39" s="10">
        <f>ROUND(IF(D39='[1]Liste choix'!$C$8,0,IF($H39=$S$1,C39/1.14975*0.09975*0.5,C39/1.14975*0.09975)),2)</f>
        <v>0</v>
      </c>
      <c r="G39" s="10">
        <f t="shared" si="0"/>
        <v>2213.27</v>
      </c>
      <c r="H39" s="9" t="s">
        <v>16</v>
      </c>
      <c r="I39" s="9" t="s">
        <v>7</v>
      </c>
      <c r="J39" s="3">
        <f t="shared" si="1"/>
        <v>0</v>
      </c>
      <c r="K39" s="3">
        <f t="shared" si="24"/>
        <v>0</v>
      </c>
      <c r="L39" s="3">
        <f t="shared" si="24"/>
        <v>0</v>
      </c>
      <c r="M39" s="3">
        <f t="shared" si="24"/>
        <v>0</v>
      </c>
      <c r="N39" s="3">
        <f t="shared" si="24"/>
        <v>0</v>
      </c>
      <c r="O39" s="3">
        <f t="shared" si="24"/>
        <v>0</v>
      </c>
      <c r="P39" s="3">
        <f t="shared" si="24"/>
        <v>0</v>
      </c>
      <c r="Q39" s="3">
        <f t="shared" si="24"/>
        <v>0</v>
      </c>
      <c r="R39" s="3">
        <f t="shared" si="24"/>
        <v>0</v>
      </c>
      <c r="S39" s="3">
        <f t="shared" si="24"/>
        <v>0</v>
      </c>
      <c r="T39" s="3">
        <f t="shared" si="24"/>
        <v>0</v>
      </c>
      <c r="U39" s="3">
        <f t="shared" si="25"/>
        <v>0</v>
      </c>
      <c r="V39" s="3">
        <f t="shared" si="25"/>
        <v>0</v>
      </c>
      <c r="W39" s="3">
        <f t="shared" si="25"/>
        <v>0</v>
      </c>
      <c r="X39" s="3">
        <f t="shared" si="25"/>
        <v>0</v>
      </c>
      <c r="Y39" s="3">
        <f t="shared" si="25"/>
        <v>0</v>
      </c>
      <c r="Z39" s="3">
        <f t="shared" si="25"/>
        <v>0</v>
      </c>
      <c r="AA39" s="3">
        <f t="shared" si="25"/>
        <v>0</v>
      </c>
      <c r="AB39" s="3">
        <f t="shared" si="25"/>
        <v>0</v>
      </c>
      <c r="AC39" s="3">
        <f t="shared" si="25"/>
        <v>0</v>
      </c>
      <c r="AD39" s="3">
        <f t="shared" si="25"/>
        <v>0</v>
      </c>
      <c r="AE39" s="3">
        <f t="shared" si="25"/>
        <v>0</v>
      </c>
      <c r="AF39" s="3">
        <f t="shared" si="25"/>
        <v>0</v>
      </c>
      <c r="AG39" s="3">
        <f t="shared" si="20"/>
        <v>2213.27</v>
      </c>
      <c r="AH39" s="3">
        <f t="shared" si="20"/>
        <v>-2213.27</v>
      </c>
      <c r="AI39" s="3">
        <f t="shared" si="20"/>
        <v>0</v>
      </c>
      <c r="AJ39" s="3">
        <f t="shared" si="20"/>
        <v>0</v>
      </c>
      <c r="AK39" s="3">
        <f t="shared" si="5"/>
        <v>0</v>
      </c>
      <c r="AL39" s="3">
        <f t="shared" si="6"/>
        <v>0</v>
      </c>
      <c r="AM39" s="3">
        <f t="shared" si="7"/>
        <v>0</v>
      </c>
      <c r="AN39" s="3">
        <f t="shared" si="8"/>
        <v>0</v>
      </c>
      <c r="AO39" s="3">
        <f t="shared" si="26"/>
        <v>0</v>
      </c>
      <c r="AP39" s="3">
        <f t="shared" si="26"/>
        <v>0</v>
      </c>
      <c r="AQ39" s="3">
        <f t="shared" si="26"/>
        <v>0</v>
      </c>
      <c r="AR39" s="3">
        <f t="shared" si="26"/>
        <v>0</v>
      </c>
      <c r="AS39" s="3">
        <f t="shared" si="26"/>
        <v>0</v>
      </c>
      <c r="AT39" s="3">
        <f t="shared" si="26"/>
        <v>0</v>
      </c>
      <c r="AU39" s="3">
        <f t="shared" si="26"/>
        <v>0</v>
      </c>
      <c r="AV39" s="3">
        <f t="shared" si="26"/>
        <v>0</v>
      </c>
      <c r="AW39" s="3">
        <f t="shared" si="26"/>
        <v>0</v>
      </c>
      <c r="AX39" s="3">
        <f t="shared" si="26"/>
        <v>0</v>
      </c>
      <c r="AY39" s="3">
        <f t="shared" si="26"/>
        <v>0</v>
      </c>
      <c r="AZ39" s="3">
        <f t="shared" si="26"/>
        <v>0</v>
      </c>
      <c r="BA39" s="3">
        <f t="shared" si="27"/>
        <v>0</v>
      </c>
      <c r="BB39" s="3">
        <f t="shared" si="27"/>
        <v>0</v>
      </c>
      <c r="BC39" s="3">
        <f t="shared" si="27"/>
        <v>0</v>
      </c>
      <c r="BD39" s="3">
        <f t="shared" si="27"/>
        <v>0</v>
      </c>
      <c r="BE39" s="3">
        <f t="shared" si="27"/>
        <v>0</v>
      </c>
      <c r="BF39" s="3">
        <f t="shared" si="27"/>
        <v>0</v>
      </c>
      <c r="BG39" s="3">
        <f t="shared" si="27"/>
        <v>0</v>
      </c>
      <c r="BH39" s="3">
        <f t="shared" si="27"/>
        <v>0</v>
      </c>
      <c r="BI39" s="3">
        <f t="shared" si="28"/>
        <v>0</v>
      </c>
      <c r="BJ39" s="3">
        <f t="shared" si="28"/>
        <v>0</v>
      </c>
      <c r="BK39" s="3">
        <f t="shared" si="28"/>
        <v>0</v>
      </c>
      <c r="BL39" s="3">
        <f t="shared" si="28"/>
        <v>0</v>
      </c>
      <c r="BM39" s="3">
        <f t="shared" si="28"/>
        <v>0</v>
      </c>
      <c r="BN39" s="3">
        <f t="shared" si="28"/>
        <v>0</v>
      </c>
      <c r="BO39" s="3">
        <f t="shared" si="28"/>
        <v>0</v>
      </c>
      <c r="BP39" s="3">
        <f t="shared" si="28"/>
        <v>0</v>
      </c>
      <c r="BQ39" s="3">
        <f t="shared" si="28"/>
        <v>0</v>
      </c>
      <c r="BR39" s="3">
        <f t="shared" si="12"/>
        <v>0</v>
      </c>
    </row>
    <row r="40" spans="1:70" s="2" customFormat="1" hidden="1" x14ac:dyDescent="0.25">
      <c r="A40" s="9">
        <v>45506</v>
      </c>
      <c r="B40" s="11" t="s">
        <v>104</v>
      </c>
      <c r="C40" s="10">
        <v>1624.12</v>
      </c>
      <c r="D40" s="10" t="s">
        <v>12</v>
      </c>
      <c r="E40" s="10">
        <f>ROUND(IF(D40='[1]Liste choix'!$C$8,0,IF($H40=$S$1,(C40/1.14975*0.05*0.5),C40/1.14975*0.05)),2)</f>
        <v>0</v>
      </c>
      <c r="F40" s="10">
        <f>ROUND(IF(D40='[1]Liste choix'!$C$8,0,IF($H40=$S$1,C40/1.14975*0.09975*0.5,C40/1.14975*0.09975)),2)</f>
        <v>0</v>
      </c>
      <c r="G40" s="10">
        <f t="shared" si="0"/>
        <v>1624.12</v>
      </c>
      <c r="H40" s="9" t="s">
        <v>11</v>
      </c>
      <c r="I40" s="9" t="s">
        <v>16</v>
      </c>
      <c r="J40" s="3">
        <f t="shared" si="1"/>
        <v>0</v>
      </c>
      <c r="K40" s="3">
        <f t="shared" si="24"/>
        <v>0</v>
      </c>
      <c r="L40" s="3">
        <f t="shared" si="24"/>
        <v>0</v>
      </c>
      <c r="M40" s="3">
        <f t="shared" si="24"/>
        <v>0</v>
      </c>
      <c r="N40" s="3">
        <f t="shared" si="24"/>
        <v>0</v>
      </c>
      <c r="O40" s="3">
        <f t="shared" si="24"/>
        <v>0</v>
      </c>
      <c r="P40" s="3">
        <f t="shared" si="24"/>
        <v>0</v>
      </c>
      <c r="Q40" s="3">
        <f t="shared" si="24"/>
        <v>0</v>
      </c>
      <c r="R40" s="3">
        <f t="shared" si="24"/>
        <v>0</v>
      </c>
      <c r="S40" s="3">
        <f t="shared" si="24"/>
        <v>0</v>
      </c>
      <c r="T40" s="3">
        <f t="shared" si="24"/>
        <v>0</v>
      </c>
      <c r="U40" s="3">
        <f t="shared" si="25"/>
        <v>0</v>
      </c>
      <c r="V40" s="3">
        <f t="shared" si="25"/>
        <v>0</v>
      </c>
      <c r="W40" s="3">
        <f t="shared" si="25"/>
        <v>0</v>
      </c>
      <c r="X40" s="3">
        <f t="shared" si="25"/>
        <v>0</v>
      </c>
      <c r="Y40" s="3">
        <f t="shared" si="25"/>
        <v>0</v>
      </c>
      <c r="Z40" s="3">
        <f t="shared" si="25"/>
        <v>0</v>
      </c>
      <c r="AA40" s="3">
        <f t="shared" si="25"/>
        <v>0</v>
      </c>
      <c r="AB40" s="3">
        <f t="shared" si="25"/>
        <v>0</v>
      </c>
      <c r="AC40" s="3">
        <f t="shared" si="25"/>
        <v>0</v>
      </c>
      <c r="AD40" s="3">
        <f t="shared" si="25"/>
        <v>0</v>
      </c>
      <c r="AE40" s="3">
        <f t="shared" si="25"/>
        <v>0</v>
      </c>
      <c r="AF40" s="3">
        <f t="shared" si="25"/>
        <v>0</v>
      </c>
      <c r="AG40" s="3">
        <f t="shared" si="20"/>
        <v>-1624.12</v>
      </c>
      <c r="AH40" s="3">
        <f t="shared" si="20"/>
        <v>0</v>
      </c>
      <c r="AI40" s="3">
        <f t="shared" si="20"/>
        <v>0</v>
      </c>
      <c r="AJ40" s="3">
        <f t="shared" si="20"/>
        <v>0</v>
      </c>
      <c r="AK40" s="3">
        <f t="shared" si="5"/>
        <v>0</v>
      </c>
      <c r="AL40" s="3">
        <f t="shared" si="6"/>
        <v>0</v>
      </c>
      <c r="AM40" s="3">
        <f t="shared" si="7"/>
        <v>0</v>
      </c>
      <c r="AN40" s="3">
        <f t="shared" si="8"/>
        <v>0</v>
      </c>
      <c r="AO40" s="3">
        <f t="shared" si="26"/>
        <v>0</v>
      </c>
      <c r="AP40" s="3">
        <f t="shared" si="26"/>
        <v>0</v>
      </c>
      <c r="AQ40" s="3">
        <f t="shared" si="26"/>
        <v>0</v>
      </c>
      <c r="AR40" s="3">
        <f t="shared" si="26"/>
        <v>0</v>
      </c>
      <c r="AS40" s="3">
        <f t="shared" si="26"/>
        <v>0</v>
      </c>
      <c r="AT40" s="3">
        <f t="shared" si="26"/>
        <v>0</v>
      </c>
      <c r="AU40" s="3">
        <f t="shared" si="26"/>
        <v>0</v>
      </c>
      <c r="AV40" s="3">
        <f t="shared" si="26"/>
        <v>0</v>
      </c>
      <c r="AW40" s="3">
        <f t="shared" si="26"/>
        <v>0</v>
      </c>
      <c r="AX40" s="3">
        <f t="shared" si="26"/>
        <v>0</v>
      </c>
      <c r="AY40" s="3">
        <f t="shared" si="26"/>
        <v>0</v>
      </c>
      <c r="AZ40" s="3">
        <f t="shared" si="26"/>
        <v>0</v>
      </c>
      <c r="BA40" s="3">
        <f t="shared" si="27"/>
        <v>1624.12</v>
      </c>
      <c r="BB40" s="3">
        <f t="shared" si="27"/>
        <v>0</v>
      </c>
      <c r="BC40" s="3">
        <f t="shared" si="27"/>
        <v>0</v>
      </c>
      <c r="BD40" s="3">
        <f t="shared" si="27"/>
        <v>0</v>
      </c>
      <c r="BE40" s="3">
        <f t="shared" si="27"/>
        <v>0</v>
      </c>
      <c r="BF40" s="3">
        <f t="shared" si="27"/>
        <v>0</v>
      </c>
      <c r="BG40" s="3">
        <f t="shared" si="27"/>
        <v>0</v>
      </c>
      <c r="BH40" s="3">
        <f t="shared" si="27"/>
        <v>0</v>
      </c>
      <c r="BI40" s="3">
        <f t="shared" si="28"/>
        <v>0</v>
      </c>
      <c r="BJ40" s="3">
        <f t="shared" si="28"/>
        <v>0</v>
      </c>
      <c r="BK40" s="3">
        <f t="shared" si="28"/>
        <v>0</v>
      </c>
      <c r="BL40" s="3">
        <f t="shared" si="28"/>
        <v>0</v>
      </c>
      <c r="BM40" s="3">
        <f t="shared" si="28"/>
        <v>0</v>
      </c>
      <c r="BN40" s="3">
        <f t="shared" si="28"/>
        <v>0</v>
      </c>
      <c r="BO40" s="3">
        <f t="shared" si="28"/>
        <v>0</v>
      </c>
      <c r="BP40" s="3">
        <f t="shared" si="28"/>
        <v>0</v>
      </c>
      <c r="BQ40" s="3">
        <f t="shared" si="28"/>
        <v>0</v>
      </c>
      <c r="BR40" s="3">
        <f t="shared" si="12"/>
        <v>0</v>
      </c>
    </row>
    <row r="41" spans="1:70" s="2" customFormat="1" hidden="1" x14ac:dyDescent="0.25">
      <c r="A41" s="9">
        <v>45509</v>
      </c>
      <c r="B41" s="11" t="s">
        <v>103</v>
      </c>
      <c r="C41" s="10">
        <v>2012.06</v>
      </c>
      <c r="D41" s="10" t="s">
        <v>12</v>
      </c>
      <c r="E41" s="10">
        <f>ROUND(IF(D41='[1]Liste choix'!$C$8,0,IF($H41=$S$1,(C41/1.14975*0.05*0.5),C41/1.14975*0.05)),2)</f>
        <v>0</v>
      </c>
      <c r="F41" s="10">
        <f>ROUND(IF(D41='[1]Liste choix'!$C$8,0,IF($H41=$S$1,C41/1.14975*0.09975*0.5,C41/1.14975*0.09975)),2)</f>
        <v>0</v>
      </c>
      <c r="G41" s="10">
        <f t="shared" si="0"/>
        <v>2012.06</v>
      </c>
      <c r="H41" s="9" t="s">
        <v>16</v>
      </c>
      <c r="I41" s="9" t="s">
        <v>7</v>
      </c>
      <c r="J41" s="3">
        <f t="shared" si="1"/>
        <v>0</v>
      </c>
      <c r="K41" s="3">
        <f t="shared" si="24"/>
        <v>0</v>
      </c>
      <c r="L41" s="3">
        <f t="shared" si="24"/>
        <v>0</v>
      </c>
      <c r="M41" s="3">
        <f t="shared" si="24"/>
        <v>0</v>
      </c>
      <c r="N41" s="3">
        <f t="shared" si="24"/>
        <v>0</v>
      </c>
      <c r="O41" s="3">
        <f t="shared" si="24"/>
        <v>0</v>
      </c>
      <c r="P41" s="3">
        <f t="shared" si="24"/>
        <v>0</v>
      </c>
      <c r="Q41" s="3">
        <f t="shared" si="24"/>
        <v>0</v>
      </c>
      <c r="R41" s="3">
        <f t="shared" si="24"/>
        <v>0</v>
      </c>
      <c r="S41" s="3">
        <f t="shared" si="24"/>
        <v>0</v>
      </c>
      <c r="T41" s="3">
        <f t="shared" si="24"/>
        <v>0</v>
      </c>
      <c r="U41" s="3">
        <f t="shared" si="25"/>
        <v>0</v>
      </c>
      <c r="V41" s="3">
        <f t="shared" si="25"/>
        <v>0</v>
      </c>
      <c r="W41" s="3">
        <f t="shared" si="25"/>
        <v>0</v>
      </c>
      <c r="X41" s="3">
        <f t="shared" si="25"/>
        <v>0</v>
      </c>
      <c r="Y41" s="3">
        <f t="shared" si="25"/>
        <v>0</v>
      </c>
      <c r="Z41" s="3">
        <f t="shared" si="25"/>
        <v>0</v>
      </c>
      <c r="AA41" s="3">
        <f t="shared" si="25"/>
        <v>0</v>
      </c>
      <c r="AB41" s="3">
        <f t="shared" si="25"/>
        <v>0</v>
      </c>
      <c r="AC41" s="3">
        <f t="shared" si="25"/>
        <v>0</v>
      </c>
      <c r="AD41" s="3">
        <f t="shared" si="25"/>
        <v>0</v>
      </c>
      <c r="AE41" s="3">
        <f t="shared" si="25"/>
        <v>0</v>
      </c>
      <c r="AF41" s="3">
        <f t="shared" si="25"/>
        <v>0</v>
      </c>
      <c r="AG41" s="3">
        <f t="shared" si="20"/>
        <v>2012.06</v>
      </c>
      <c r="AH41" s="3">
        <f t="shared" si="20"/>
        <v>-2012.06</v>
      </c>
      <c r="AI41" s="3">
        <f t="shared" si="20"/>
        <v>0</v>
      </c>
      <c r="AJ41" s="3">
        <f t="shared" si="20"/>
        <v>0</v>
      </c>
      <c r="AK41" s="3">
        <f t="shared" si="5"/>
        <v>0</v>
      </c>
      <c r="AL41" s="3">
        <f t="shared" si="6"/>
        <v>0</v>
      </c>
      <c r="AM41" s="3">
        <f t="shared" si="7"/>
        <v>0</v>
      </c>
      <c r="AN41" s="3">
        <f t="shared" si="8"/>
        <v>0</v>
      </c>
      <c r="AO41" s="3">
        <f t="shared" si="26"/>
        <v>0</v>
      </c>
      <c r="AP41" s="3">
        <f t="shared" si="26"/>
        <v>0</v>
      </c>
      <c r="AQ41" s="3">
        <f t="shared" si="26"/>
        <v>0</v>
      </c>
      <c r="AR41" s="3">
        <f t="shared" si="26"/>
        <v>0</v>
      </c>
      <c r="AS41" s="3">
        <f t="shared" si="26"/>
        <v>0</v>
      </c>
      <c r="AT41" s="3">
        <f t="shared" si="26"/>
        <v>0</v>
      </c>
      <c r="AU41" s="3">
        <f t="shared" si="26"/>
        <v>0</v>
      </c>
      <c r="AV41" s="3">
        <f t="shared" si="26"/>
        <v>0</v>
      </c>
      <c r="AW41" s="3">
        <f t="shared" si="26"/>
        <v>0</v>
      </c>
      <c r="AX41" s="3">
        <f t="shared" si="26"/>
        <v>0</v>
      </c>
      <c r="AY41" s="3">
        <f t="shared" si="26"/>
        <v>0</v>
      </c>
      <c r="AZ41" s="3">
        <f t="shared" si="26"/>
        <v>0</v>
      </c>
      <c r="BA41" s="3">
        <f t="shared" si="27"/>
        <v>0</v>
      </c>
      <c r="BB41" s="3">
        <f t="shared" si="27"/>
        <v>0</v>
      </c>
      <c r="BC41" s="3">
        <f t="shared" si="27"/>
        <v>0</v>
      </c>
      <c r="BD41" s="3">
        <f t="shared" si="27"/>
        <v>0</v>
      </c>
      <c r="BE41" s="3">
        <f t="shared" si="27"/>
        <v>0</v>
      </c>
      <c r="BF41" s="3">
        <f t="shared" si="27"/>
        <v>0</v>
      </c>
      <c r="BG41" s="3">
        <f t="shared" si="27"/>
        <v>0</v>
      </c>
      <c r="BH41" s="3">
        <f t="shared" si="27"/>
        <v>0</v>
      </c>
      <c r="BI41" s="3">
        <f t="shared" si="28"/>
        <v>0</v>
      </c>
      <c r="BJ41" s="3">
        <f t="shared" si="28"/>
        <v>0</v>
      </c>
      <c r="BK41" s="3">
        <f t="shared" si="28"/>
        <v>0</v>
      </c>
      <c r="BL41" s="3">
        <f t="shared" si="28"/>
        <v>0</v>
      </c>
      <c r="BM41" s="3">
        <f t="shared" si="28"/>
        <v>0</v>
      </c>
      <c r="BN41" s="3">
        <f t="shared" si="28"/>
        <v>0</v>
      </c>
      <c r="BO41" s="3">
        <f t="shared" si="28"/>
        <v>0</v>
      </c>
      <c r="BP41" s="3">
        <f t="shared" si="28"/>
        <v>0</v>
      </c>
      <c r="BQ41" s="3">
        <f t="shared" si="28"/>
        <v>0</v>
      </c>
      <c r="BR41" s="3">
        <f t="shared" si="12"/>
        <v>0</v>
      </c>
    </row>
    <row r="42" spans="1:70" s="2" customFormat="1" hidden="1" x14ac:dyDescent="0.25">
      <c r="A42" s="9">
        <v>45509</v>
      </c>
      <c r="B42" s="11" t="s">
        <v>102</v>
      </c>
      <c r="C42" s="10">
        <v>804.83</v>
      </c>
      <c r="D42" s="10" t="s">
        <v>12</v>
      </c>
      <c r="E42" s="10">
        <f>ROUND(IF(D42='[1]Liste choix'!$C$8,0,IF($H42=$S$1,(C42/1.14975*0.05*0.5),C42/1.14975*0.05)),2)</f>
        <v>0</v>
      </c>
      <c r="F42" s="10">
        <f>ROUND(IF(D42='[1]Liste choix'!$C$8,0,IF($H42=$S$1,C42/1.14975*0.09975*0.5,C42/1.14975*0.09975)),2)</f>
        <v>0</v>
      </c>
      <c r="G42" s="10">
        <f t="shared" si="0"/>
        <v>804.83</v>
      </c>
      <c r="H42" s="9" t="s">
        <v>16</v>
      </c>
      <c r="I42" s="9" t="s">
        <v>7</v>
      </c>
      <c r="J42" s="3">
        <f t="shared" si="1"/>
        <v>0</v>
      </c>
      <c r="K42" s="3">
        <f t="shared" si="24"/>
        <v>0</v>
      </c>
      <c r="L42" s="3">
        <f t="shared" si="24"/>
        <v>0</v>
      </c>
      <c r="M42" s="3">
        <f t="shared" si="24"/>
        <v>0</v>
      </c>
      <c r="N42" s="3">
        <f t="shared" si="24"/>
        <v>0</v>
      </c>
      <c r="O42" s="3">
        <f t="shared" si="24"/>
        <v>0</v>
      </c>
      <c r="P42" s="3">
        <f t="shared" si="24"/>
        <v>0</v>
      </c>
      <c r="Q42" s="3">
        <f t="shared" si="24"/>
        <v>0</v>
      </c>
      <c r="R42" s="3">
        <f t="shared" si="24"/>
        <v>0</v>
      </c>
      <c r="S42" s="3">
        <f t="shared" si="24"/>
        <v>0</v>
      </c>
      <c r="T42" s="3">
        <f t="shared" si="24"/>
        <v>0</v>
      </c>
      <c r="U42" s="3">
        <f t="shared" si="25"/>
        <v>0</v>
      </c>
      <c r="V42" s="3">
        <f t="shared" si="25"/>
        <v>0</v>
      </c>
      <c r="W42" s="3">
        <f t="shared" si="25"/>
        <v>0</v>
      </c>
      <c r="X42" s="3">
        <f t="shared" si="25"/>
        <v>0</v>
      </c>
      <c r="Y42" s="3">
        <f t="shared" si="25"/>
        <v>0</v>
      </c>
      <c r="Z42" s="3">
        <f t="shared" si="25"/>
        <v>0</v>
      </c>
      <c r="AA42" s="3">
        <f t="shared" si="25"/>
        <v>0</v>
      </c>
      <c r="AB42" s="3">
        <f t="shared" si="25"/>
        <v>0</v>
      </c>
      <c r="AC42" s="3">
        <f t="shared" si="25"/>
        <v>0</v>
      </c>
      <c r="AD42" s="3">
        <f t="shared" si="25"/>
        <v>0</v>
      </c>
      <c r="AE42" s="3">
        <f t="shared" si="25"/>
        <v>0</v>
      </c>
      <c r="AF42" s="3">
        <f t="shared" si="25"/>
        <v>0</v>
      </c>
      <c r="AG42" s="3">
        <f t="shared" si="20"/>
        <v>804.83</v>
      </c>
      <c r="AH42" s="3">
        <f t="shared" si="20"/>
        <v>-804.83</v>
      </c>
      <c r="AI42" s="3">
        <f t="shared" si="20"/>
        <v>0</v>
      </c>
      <c r="AJ42" s="3">
        <f t="shared" si="20"/>
        <v>0</v>
      </c>
      <c r="AK42" s="3">
        <f t="shared" si="5"/>
        <v>0</v>
      </c>
      <c r="AL42" s="3">
        <f t="shared" si="6"/>
        <v>0</v>
      </c>
      <c r="AM42" s="3">
        <f t="shared" si="7"/>
        <v>0</v>
      </c>
      <c r="AN42" s="3">
        <f t="shared" si="8"/>
        <v>0</v>
      </c>
      <c r="AO42" s="3">
        <f t="shared" si="26"/>
        <v>0</v>
      </c>
      <c r="AP42" s="3">
        <f t="shared" si="26"/>
        <v>0</v>
      </c>
      <c r="AQ42" s="3">
        <f t="shared" si="26"/>
        <v>0</v>
      </c>
      <c r="AR42" s="3">
        <f t="shared" si="26"/>
        <v>0</v>
      </c>
      <c r="AS42" s="3">
        <f t="shared" si="26"/>
        <v>0</v>
      </c>
      <c r="AT42" s="3">
        <f t="shared" si="26"/>
        <v>0</v>
      </c>
      <c r="AU42" s="3">
        <f t="shared" si="26"/>
        <v>0</v>
      </c>
      <c r="AV42" s="3">
        <f t="shared" si="26"/>
        <v>0</v>
      </c>
      <c r="AW42" s="3">
        <f t="shared" si="26"/>
        <v>0</v>
      </c>
      <c r="AX42" s="3">
        <f t="shared" si="26"/>
        <v>0</v>
      </c>
      <c r="AY42" s="3">
        <f t="shared" si="26"/>
        <v>0</v>
      </c>
      <c r="AZ42" s="3">
        <f t="shared" si="26"/>
        <v>0</v>
      </c>
      <c r="BA42" s="3">
        <f t="shared" si="27"/>
        <v>0</v>
      </c>
      <c r="BB42" s="3">
        <f t="shared" si="27"/>
        <v>0</v>
      </c>
      <c r="BC42" s="3">
        <f t="shared" si="27"/>
        <v>0</v>
      </c>
      <c r="BD42" s="3">
        <f t="shared" si="27"/>
        <v>0</v>
      </c>
      <c r="BE42" s="3">
        <f t="shared" si="27"/>
        <v>0</v>
      </c>
      <c r="BF42" s="3">
        <f t="shared" si="27"/>
        <v>0</v>
      </c>
      <c r="BG42" s="3">
        <f t="shared" si="27"/>
        <v>0</v>
      </c>
      <c r="BH42" s="3">
        <f t="shared" si="27"/>
        <v>0</v>
      </c>
      <c r="BI42" s="3">
        <f t="shared" si="28"/>
        <v>0</v>
      </c>
      <c r="BJ42" s="3">
        <f t="shared" si="28"/>
        <v>0</v>
      </c>
      <c r="BK42" s="3">
        <f t="shared" si="28"/>
        <v>0</v>
      </c>
      <c r="BL42" s="3">
        <f t="shared" si="28"/>
        <v>0</v>
      </c>
      <c r="BM42" s="3">
        <f t="shared" si="28"/>
        <v>0</v>
      </c>
      <c r="BN42" s="3">
        <f t="shared" si="28"/>
        <v>0</v>
      </c>
      <c r="BO42" s="3">
        <f t="shared" si="28"/>
        <v>0</v>
      </c>
      <c r="BP42" s="3">
        <f t="shared" si="28"/>
        <v>0</v>
      </c>
      <c r="BQ42" s="3">
        <f t="shared" si="28"/>
        <v>0</v>
      </c>
      <c r="BR42" s="3">
        <f t="shared" si="12"/>
        <v>0</v>
      </c>
    </row>
    <row r="43" spans="1:70" s="2" customFormat="1" hidden="1" x14ac:dyDescent="0.25">
      <c r="A43" s="9">
        <v>45509</v>
      </c>
      <c r="B43" s="11" t="s">
        <v>101</v>
      </c>
      <c r="C43" s="10">
        <v>402.41</v>
      </c>
      <c r="D43" s="10" t="s">
        <v>12</v>
      </c>
      <c r="E43" s="10">
        <f>ROUND(IF(D43='[1]Liste choix'!$C$8,0,IF($H43=$S$1,(C43/1.14975*0.05*0.5),C43/1.14975*0.05)),2)</f>
        <v>0</v>
      </c>
      <c r="F43" s="10">
        <f>ROUND(IF(D43='[1]Liste choix'!$C$8,0,IF($H43=$S$1,C43/1.14975*0.09975*0.5,C43/1.14975*0.09975)),2)</f>
        <v>0</v>
      </c>
      <c r="G43" s="10">
        <f t="shared" si="0"/>
        <v>402.41</v>
      </c>
      <c r="H43" s="9" t="s">
        <v>16</v>
      </c>
      <c r="I43" s="9" t="s">
        <v>7</v>
      </c>
      <c r="J43" s="3">
        <f t="shared" si="1"/>
        <v>0</v>
      </c>
      <c r="K43" s="3">
        <f t="shared" ref="K43:T52" si="29">+IF($H43=K$1,$G43,0)-IF($I43=K$1,$G43,0)</f>
        <v>0</v>
      </c>
      <c r="L43" s="3">
        <f t="shared" si="29"/>
        <v>0</v>
      </c>
      <c r="M43" s="3">
        <f t="shared" si="29"/>
        <v>0</v>
      </c>
      <c r="N43" s="3">
        <f t="shared" si="29"/>
        <v>0</v>
      </c>
      <c r="O43" s="3">
        <f t="shared" si="29"/>
        <v>0</v>
      </c>
      <c r="P43" s="3">
        <f t="shared" si="29"/>
        <v>0</v>
      </c>
      <c r="Q43" s="3">
        <f t="shared" si="29"/>
        <v>0</v>
      </c>
      <c r="R43" s="3">
        <f t="shared" si="29"/>
        <v>0</v>
      </c>
      <c r="S43" s="3">
        <f t="shared" si="29"/>
        <v>0</v>
      </c>
      <c r="T43" s="3">
        <f t="shared" si="29"/>
        <v>0</v>
      </c>
      <c r="U43" s="3">
        <f t="shared" ref="U43:AF52" si="30">+IF($H43=U$1,$G43,0)-IF($I43=U$1,$G43,0)</f>
        <v>0</v>
      </c>
      <c r="V43" s="3">
        <f t="shared" si="30"/>
        <v>0</v>
      </c>
      <c r="W43" s="3">
        <f t="shared" si="30"/>
        <v>0</v>
      </c>
      <c r="X43" s="3">
        <f t="shared" si="30"/>
        <v>0</v>
      </c>
      <c r="Y43" s="3">
        <f t="shared" si="30"/>
        <v>0</v>
      </c>
      <c r="Z43" s="3">
        <f t="shared" si="30"/>
        <v>0</v>
      </c>
      <c r="AA43" s="3">
        <f t="shared" si="30"/>
        <v>0</v>
      </c>
      <c r="AB43" s="3">
        <f t="shared" si="30"/>
        <v>0</v>
      </c>
      <c r="AC43" s="3">
        <f t="shared" si="30"/>
        <v>0</v>
      </c>
      <c r="AD43" s="3">
        <f t="shared" si="30"/>
        <v>0</v>
      </c>
      <c r="AE43" s="3">
        <f t="shared" si="30"/>
        <v>0</v>
      </c>
      <c r="AF43" s="3">
        <f t="shared" si="30"/>
        <v>0</v>
      </c>
      <c r="AG43" s="3">
        <f t="shared" ref="AG43:AJ54" si="31">+IF($H43=AG$1,$C43,0)-IF($I43=AG$1,$C43,0)</f>
        <v>402.41</v>
      </c>
      <c r="AH43" s="3">
        <f t="shared" si="31"/>
        <v>-402.41</v>
      </c>
      <c r="AI43" s="3">
        <f t="shared" si="31"/>
        <v>0</v>
      </c>
      <c r="AJ43" s="3">
        <f t="shared" si="31"/>
        <v>0</v>
      </c>
      <c r="AK43" s="3">
        <f t="shared" si="5"/>
        <v>0</v>
      </c>
      <c r="AL43" s="3">
        <f t="shared" si="6"/>
        <v>0</v>
      </c>
      <c r="AM43" s="3">
        <f t="shared" si="7"/>
        <v>0</v>
      </c>
      <c r="AN43" s="3">
        <f t="shared" si="8"/>
        <v>0</v>
      </c>
      <c r="AO43" s="3">
        <f t="shared" ref="AO43:AZ52" si="32">+IF($H43=AO$1,$G43,0)-IF($I43=AO$1,$G43,0)</f>
        <v>0</v>
      </c>
      <c r="AP43" s="3">
        <f t="shared" si="32"/>
        <v>0</v>
      </c>
      <c r="AQ43" s="3">
        <f t="shared" si="32"/>
        <v>0</v>
      </c>
      <c r="AR43" s="3">
        <f t="shared" si="32"/>
        <v>0</v>
      </c>
      <c r="AS43" s="3">
        <f t="shared" si="32"/>
        <v>0</v>
      </c>
      <c r="AT43" s="3">
        <f t="shared" si="32"/>
        <v>0</v>
      </c>
      <c r="AU43" s="3">
        <f t="shared" si="32"/>
        <v>0</v>
      </c>
      <c r="AV43" s="3">
        <f t="shared" si="32"/>
        <v>0</v>
      </c>
      <c r="AW43" s="3">
        <f t="shared" si="32"/>
        <v>0</v>
      </c>
      <c r="AX43" s="3">
        <f t="shared" si="32"/>
        <v>0</v>
      </c>
      <c r="AY43" s="3">
        <f t="shared" si="32"/>
        <v>0</v>
      </c>
      <c r="AZ43" s="3">
        <f t="shared" si="32"/>
        <v>0</v>
      </c>
      <c r="BA43" s="3">
        <f t="shared" ref="BA43:BH52" si="33">+IF($H43=BA$1,$C43,0)-IF($I43=BA$1,$C43,0)</f>
        <v>0</v>
      </c>
      <c r="BB43" s="3">
        <f t="shared" si="33"/>
        <v>0</v>
      </c>
      <c r="BC43" s="3">
        <f t="shared" si="33"/>
        <v>0</v>
      </c>
      <c r="BD43" s="3">
        <f t="shared" si="33"/>
        <v>0</v>
      </c>
      <c r="BE43" s="3">
        <f t="shared" si="33"/>
        <v>0</v>
      </c>
      <c r="BF43" s="3">
        <f t="shared" si="33"/>
        <v>0</v>
      </c>
      <c r="BG43" s="3">
        <f t="shared" si="33"/>
        <v>0</v>
      </c>
      <c r="BH43" s="3">
        <f t="shared" si="33"/>
        <v>0</v>
      </c>
      <c r="BI43" s="3">
        <f t="shared" ref="BI43:BQ52" si="34">+IF($H43=BI$1,$G43,0)-IF($I43=BI$1,$G43,0)</f>
        <v>0</v>
      </c>
      <c r="BJ43" s="3">
        <f t="shared" si="34"/>
        <v>0</v>
      </c>
      <c r="BK43" s="3">
        <f t="shared" si="34"/>
        <v>0</v>
      </c>
      <c r="BL43" s="3">
        <f t="shared" si="34"/>
        <v>0</v>
      </c>
      <c r="BM43" s="3">
        <f t="shared" si="34"/>
        <v>0</v>
      </c>
      <c r="BN43" s="3">
        <f t="shared" si="34"/>
        <v>0</v>
      </c>
      <c r="BO43" s="3">
        <f t="shared" si="34"/>
        <v>0</v>
      </c>
      <c r="BP43" s="3">
        <f t="shared" si="34"/>
        <v>0</v>
      </c>
      <c r="BQ43" s="3">
        <f t="shared" si="34"/>
        <v>0</v>
      </c>
      <c r="BR43" s="3">
        <f t="shared" si="12"/>
        <v>0</v>
      </c>
    </row>
    <row r="44" spans="1:70" s="2" customFormat="1" hidden="1" x14ac:dyDescent="0.25">
      <c r="A44" s="9">
        <v>45509</v>
      </c>
      <c r="B44" s="11" t="s">
        <v>100</v>
      </c>
      <c r="C44" s="10">
        <v>10000</v>
      </c>
      <c r="D44" s="10" t="s">
        <v>12</v>
      </c>
      <c r="E44" s="10">
        <f>ROUND(IF(D44='[1]Liste choix'!$C$8,0,IF($H44=$S$1,(C44/1.14975*0.05*0.5),C44/1.14975*0.05)),2)</f>
        <v>0</v>
      </c>
      <c r="F44" s="10">
        <f>ROUND(IF(D44='[1]Liste choix'!$C$8,0,IF($H44=$S$1,C44/1.14975*0.09975*0.5,C44/1.14975*0.09975)),2)</f>
        <v>0</v>
      </c>
      <c r="G44" s="10">
        <f t="shared" si="0"/>
        <v>10000</v>
      </c>
      <c r="H44" s="9" t="s">
        <v>16</v>
      </c>
      <c r="I44" s="9" t="s">
        <v>7</v>
      </c>
      <c r="J44" s="3">
        <f t="shared" si="1"/>
        <v>0</v>
      </c>
      <c r="K44" s="3">
        <f t="shared" si="29"/>
        <v>0</v>
      </c>
      <c r="L44" s="3">
        <f t="shared" si="29"/>
        <v>0</v>
      </c>
      <c r="M44" s="3">
        <f t="shared" si="29"/>
        <v>0</v>
      </c>
      <c r="N44" s="3">
        <f t="shared" si="29"/>
        <v>0</v>
      </c>
      <c r="O44" s="3">
        <f t="shared" si="29"/>
        <v>0</v>
      </c>
      <c r="P44" s="3">
        <f t="shared" si="29"/>
        <v>0</v>
      </c>
      <c r="Q44" s="3">
        <f t="shared" si="29"/>
        <v>0</v>
      </c>
      <c r="R44" s="3">
        <f t="shared" si="29"/>
        <v>0</v>
      </c>
      <c r="S44" s="3">
        <f t="shared" si="29"/>
        <v>0</v>
      </c>
      <c r="T44" s="3">
        <f t="shared" si="29"/>
        <v>0</v>
      </c>
      <c r="U44" s="3">
        <f t="shared" si="30"/>
        <v>0</v>
      </c>
      <c r="V44" s="3">
        <f t="shared" si="30"/>
        <v>0</v>
      </c>
      <c r="W44" s="3">
        <f t="shared" si="30"/>
        <v>0</v>
      </c>
      <c r="X44" s="3">
        <f t="shared" si="30"/>
        <v>0</v>
      </c>
      <c r="Y44" s="3">
        <f t="shared" si="30"/>
        <v>0</v>
      </c>
      <c r="Z44" s="3">
        <f t="shared" si="30"/>
        <v>0</v>
      </c>
      <c r="AA44" s="3">
        <f t="shared" si="30"/>
        <v>0</v>
      </c>
      <c r="AB44" s="3">
        <f t="shared" si="30"/>
        <v>0</v>
      </c>
      <c r="AC44" s="3">
        <f t="shared" si="30"/>
        <v>0</v>
      </c>
      <c r="AD44" s="3">
        <f t="shared" si="30"/>
        <v>0</v>
      </c>
      <c r="AE44" s="3">
        <f t="shared" si="30"/>
        <v>0</v>
      </c>
      <c r="AF44" s="3">
        <f t="shared" si="30"/>
        <v>0</v>
      </c>
      <c r="AG44" s="3">
        <f t="shared" si="31"/>
        <v>10000</v>
      </c>
      <c r="AH44" s="3">
        <f t="shared" si="31"/>
        <v>-10000</v>
      </c>
      <c r="AI44" s="3">
        <f t="shared" si="31"/>
        <v>0</v>
      </c>
      <c r="AJ44" s="3">
        <f t="shared" si="31"/>
        <v>0</v>
      </c>
      <c r="AK44" s="3">
        <f t="shared" si="5"/>
        <v>0</v>
      </c>
      <c r="AL44" s="3">
        <f t="shared" si="6"/>
        <v>0</v>
      </c>
      <c r="AM44" s="3">
        <f t="shared" si="7"/>
        <v>0</v>
      </c>
      <c r="AN44" s="3">
        <f t="shared" si="8"/>
        <v>0</v>
      </c>
      <c r="AO44" s="3">
        <f t="shared" si="32"/>
        <v>0</v>
      </c>
      <c r="AP44" s="3">
        <f t="shared" si="32"/>
        <v>0</v>
      </c>
      <c r="AQ44" s="3">
        <f t="shared" si="32"/>
        <v>0</v>
      </c>
      <c r="AR44" s="3">
        <f t="shared" si="32"/>
        <v>0</v>
      </c>
      <c r="AS44" s="3">
        <f t="shared" si="32"/>
        <v>0</v>
      </c>
      <c r="AT44" s="3">
        <f t="shared" si="32"/>
        <v>0</v>
      </c>
      <c r="AU44" s="3">
        <f t="shared" si="32"/>
        <v>0</v>
      </c>
      <c r="AV44" s="3">
        <f t="shared" si="32"/>
        <v>0</v>
      </c>
      <c r="AW44" s="3">
        <f t="shared" si="32"/>
        <v>0</v>
      </c>
      <c r="AX44" s="3">
        <f t="shared" si="32"/>
        <v>0</v>
      </c>
      <c r="AY44" s="3">
        <f t="shared" si="32"/>
        <v>0</v>
      </c>
      <c r="AZ44" s="3">
        <f t="shared" si="32"/>
        <v>0</v>
      </c>
      <c r="BA44" s="3">
        <f t="shared" si="33"/>
        <v>0</v>
      </c>
      <c r="BB44" s="3">
        <f t="shared" si="33"/>
        <v>0</v>
      </c>
      <c r="BC44" s="3">
        <f t="shared" si="33"/>
        <v>0</v>
      </c>
      <c r="BD44" s="3">
        <f t="shared" si="33"/>
        <v>0</v>
      </c>
      <c r="BE44" s="3">
        <f t="shared" si="33"/>
        <v>0</v>
      </c>
      <c r="BF44" s="3">
        <f t="shared" si="33"/>
        <v>0</v>
      </c>
      <c r="BG44" s="3">
        <f t="shared" si="33"/>
        <v>0</v>
      </c>
      <c r="BH44" s="3">
        <f t="shared" si="33"/>
        <v>0</v>
      </c>
      <c r="BI44" s="3">
        <f t="shared" si="34"/>
        <v>0</v>
      </c>
      <c r="BJ44" s="3">
        <f t="shared" si="34"/>
        <v>0</v>
      </c>
      <c r="BK44" s="3">
        <f t="shared" si="34"/>
        <v>0</v>
      </c>
      <c r="BL44" s="3">
        <f t="shared" si="34"/>
        <v>0</v>
      </c>
      <c r="BM44" s="3">
        <f t="shared" si="34"/>
        <v>0</v>
      </c>
      <c r="BN44" s="3">
        <f t="shared" si="34"/>
        <v>0</v>
      </c>
      <c r="BO44" s="3">
        <f t="shared" si="34"/>
        <v>0</v>
      </c>
      <c r="BP44" s="3">
        <f t="shared" si="34"/>
        <v>0</v>
      </c>
      <c r="BQ44" s="3">
        <f t="shared" si="34"/>
        <v>0</v>
      </c>
      <c r="BR44" s="3">
        <f t="shared" si="12"/>
        <v>0</v>
      </c>
    </row>
    <row r="45" spans="1:70" s="2" customFormat="1" hidden="1" x14ac:dyDescent="0.25">
      <c r="A45" s="9">
        <v>45505</v>
      </c>
      <c r="B45" s="11" t="s">
        <v>99</v>
      </c>
      <c r="C45" s="10">
        <v>1264.73</v>
      </c>
      <c r="D45" s="10" t="s">
        <v>3</v>
      </c>
      <c r="E45" s="10">
        <f>ROUND(IF(D45='[1]Liste choix'!$C$8,0,IF($H45=$S$1,(C45/1.14975*0.05*0.5),C45/1.14975*0.05)),2)</f>
        <v>27.5</v>
      </c>
      <c r="F45" s="10">
        <f>ROUND(IF(D45='[1]Liste choix'!$C$8,0,IF($H45=$S$1,C45/1.14975*0.09975*0.5,C45/1.14975*0.09975)),2)</f>
        <v>54.86</v>
      </c>
      <c r="G45" s="10">
        <f t="shared" si="0"/>
        <v>1182.3700000000001</v>
      </c>
      <c r="H45" s="9" t="s">
        <v>14</v>
      </c>
      <c r="I45" s="9" t="s">
        <v>11</v>
      </c>
      <c r="J45" s="3">
        <f t="shared" si="1"/>
        <v>0</v>
      </c>
      <c r="K45" s="3">
        <f t="shared" si="29"/>
        <v>0</v>
      </c>
      <c r="L45" s="3">
        <f t="shared" si="29"/>
        <v>0</v>
      </c>
      <c r="M45" s="3">
        <f t="shared" si="29"/>
        <v>0</v>
      </c>
      <c r="N45" s="3">
        <f t="shared" si="29"/>
        <v>0</v>
      </c>
      <c r="O45" s="3">
        <f t="shared" si="29"/>
        <v>0</v>
      </c>
      <c r="P45" s="3">
        <f t="shared" si="29"/>
        <v>0</v>
      </c>
      <c r="Q45" s="3">
        <f t="shared" si="29"/>
        <v>0</v>
      </c>
      <c r="R45" s="3">
        <f t="shared" si="29"/>
        <v>0</v>
      </c>
      <c r="S45" s="3">
        <f t="shared" si="29"/>
        <v>1182.3700000000001</v>
      </c>
      <c r="T45" s="3">
        <f t="shared" si="29"/>
        <v>0</v>
      </c>
      <c r="U45" s="3">
        <f t="shared" si="30"/>
        <v>0</v>
      </c>
      <c r="V45" s="3">
        <f t="shared" si="30"/>
        <v>0</v>
      </c>
      <c r="W45" s="3">
        <f t="shared" si="30"/>
        <v>0</v>
      </c>
      <c r="X45" s="3">
        <f t="shared" si="30"/>
        <v>0</v>
      </c>
      <c r="Y45" s="3">
        <f t="shared" si="30"/>
        <v>0</v>
      </c>
      <c r="Z45" s="3">
        <f t="shared" si="30"/>
        <v>0</v>
      </c>
      <c r="AA45" s="3">
        <f t="shared" si="30"/>
        <v>0</v>
      </c>
      <c r="AB45" s="3">
        <f t="shared" si="30"/>
        <v>0</v>
      </c>
      <c r="AC45" s="3">
        <f t="shared" si="30"/>
        <v>0</v>
      </c>
      <c r="AD45" s="3">
        <f t="shared" si="30"/>
        <v>0</v>
      </c>
      <c r="AE45" s="3">
        <f t="shared" si="30"/>
        <v>0</v>
      </c>
      <c r="AF45" s="3">
        <f t="shared" si="30"/>
        <v>0</v>
      </c>
      <c r="AG45" s="3">
        <f t="shared" si="31"/>
        <v>0</v>
      </c>
      <c r="AH45" s="3">
        <f t="shared" si="31"/>
        <v>0</v>
      </c>
      <c r="AI45" s="3">
        <f t="shared" si="31"/>
        <v>0</v>
      </c>
      <c r="AJ45" s="3">
        <f t="shared" si="31"/>
        <v>0</v>
      </c>
      <c r="AK45" s="3">
        <f t="shared" si="5"/>
        <v>27.5</v>
      </c>
      <c r="AL45" s="3">
        <f t="shared" si="6"/>
        <v>54.86</v>
      </c>
      <c r="AM45" s="3">
        <f t="shared" si="7"/>
        <v>0</v>
      </c>
      <c r="AN45" s="3">
        <f t="shared" si="8"/>
        <v>0</v>
      </c>
      <c r="AO45" s="3">
        <f t="shared" si="32"/>
        <v>0</v>
      </c>
      <c r="AP45" s="3">
        <f t="shared" si="32"/>
        <v>0</v>
      </c>
      <c r="AQ45" s="3">
        <f t="shared" si="32"/>
        <v>0</v>
      </c>
      <c r="AR45" s="3">
        <f t="shared" si="32"/>
        <v>0</v>
      </c>
      <c r="AS45" s="3">
        <f t="shared" si="32"/>
        <v>0</v>
      </c>
      <c r="AT45" s="3">
        <f t="shared" si="32"/>
        <v>0</v>
      </c>
      <c r="AU45" s="3">
        <f t="shared" si="32"/>
        <v>0</v>
      </c>
      <c r="AV45" s="3">
        <f t="shared" si="32"/>
        <v>0</v>
      </c>
      <c r="AW45" s="3">
        <f t="shared" si="32"/>
        <v>0</v>
      </c>
      <c r="AX45" s="3">
        <f t="shared" si="32"/>
        <v>0</v>
      </c>
      <c r="AY45" s="3">
        <f t="shared" si="32"/>
        <v>0</v>
      </c>
      <c r="AZ45" s="3">
        <f t="shared" si="32"/>
        <v>0</v>
      </c>
      <c r="BA45" s="3">
        <f t="shared" si="33"/>
        <v>-1264.73</v>
      </c>
      <c r="BB45" s="3">
        <f t="shared" si="33"/>
        <v>0</v>
      </c>
      <c r="BC45" s="3">
        <f t="shared" si="33"/>
        <v>0</v>
      </c>
      <c r="BD45" s="3">
        <f t="shared" si="33"/>
        <v>0</v>
      </c>
      <c r="BE45" s="3">
        <f t="shared" si="33"/>
        <v>0</v>
      </c>
      <c r="BF45" s="3">
        <f t="shared" si="33"/>
        <v>0</v>
      </c>
      <c r="BG45" s="3">
        <f t="shared" si="33"/>
        <v>0</v>
      </c>
      <c r="BH45" s="3">
        <f t="shared" si="33"/>
        <v>0</v>
      </c>
      <c r="BI45" s="3">
        <f t="shared" si="34"/>
        <v>0</v>
      </c>
      <c r="BJ45" s="3">
        <f t="shared" si="34"/>
        <v>0</v>
      </c>
      <c r="BK45" s="3">
        <f t="shared" si="34"/>
        <v>0</v>
      </c>
      <c r="BL45" s="3">
        <f t="shared" si="34"/>
        <v>0</v>
      </c>
      <c r="BM45" s="3">
        <f t="shared" si="34"/>
        <v>0</v>
      </c>
      <c r="BN45" s="3">
        <f t="shared" si="34"/>
        <v>0</v>
      </c>
      <c r="BO45" s="3">
        <f t="shared" si="34"/>
        <v>0</v>
      </c>
      <c r="BP45" s="3">
        <f t="shared" si="34"/>
        <v>0</v>
      </c>
      <c r="BQ45" s="3">
        <f t="shared" si="34"/>
        <v>0</v>
      </c>
      <c r="BR45" s="3">
        <f t="shared" si="12"/>
        <v>0</v>
      </c>
    </row>
    <row r="46" spans="1:70" s="2" customFormat="1" hidden="1" x14ac:dyDescent="0.25">
      <c r="A46" s="9">
        <v>45508</v>
      </c>
      <c r="B46" s="11" t="s">
        <v>98</v>
      </c>
      <c r="C46" s="10">
        <v>180.25</v>
      </c>
      <c r="D46" s="10" t="s">
        <v>3</v>
      </c>
      <c r="E46" s="10">
        <f>ROUND(IF(D46='[1]Liste choix'!$C$8,0,IF($H46=$S$1,(C46/1.14975*0.05*0.5),C46/1.14975*0.05)),2)</f>
        <v>7.84</v>
      </c>
      <c r="F46" s="10">
        <f>ROUND(IF(D46='[1]Liste choix'!$C$8,0,IF($H46=$S$1,C46/1.14975*0.09975*0.5,C46/1.14975*0.09975)),2)</f>
        <v>15.64</v>
      </c>
      <c r="G46" s="10">
        <f t="shared" si="0"/>
        <v>156.76999999999998</v>
      </c>
      <c r="H46" s="9" t="s">
        <v>59</v>
      </c>
      <c r="I46" s="9" t="s">
        <v>11</v>
      </c>
      <c r="J46" s="3">
        <f t="shared" si="1"/>
        <v>0</v>
      </c>
      <c r="K46" s="3">
        <f t="shared" si="29"/>
        <v>0</v>
      </c>
      <c r="L46" s="3">
        <f t="shared" si="29"/>
        <v>0</v>
      </c>
      <c r="M46" s="3">
        <f t="shared" si="29"/>
        <v>0</v>
      </c>
      <c r="N46" s="3">
        <f t="shared" si="29"/>
        <v>0</v>
      </c>
      <c r="O46" s="3">
        <f t="shared" si="29"/>
        <v>0</v>
      </c>
      <c r="P46" s="3">
        <f t="shared" si="29"/>
        <v>0</v>
      </c>
      <c r="Q46" s="3">
        <f t="shared" si="29"/>
        <v>156.76999999999998</v>
      </c>
      <c r="R46" s="3">
        <f t="shared" si="29"/>
        <v>0</v>
      </c>
      <c r="S46" s="3">
        <f t="shared" si="29"/>
        <v>0</v>
      </c>
      <c r="T46" s="3">
        <f t="shared" si="29"/>
        <v>0</v>
      </c>
      <c r="U46" s="3">
        <f t="shared" si="30"/>
        <v>0</v>
      </c>
      <c r="V46" s="3">
        <f t="shared" si="30"/>
        <v>0</v>
      </c>
      <c r="W46" s="3">
        <f t="shared" si="30"/>
        <v>0</v>
      </c>
      <c r="X46" s="3">
        <f t="shared" si="30"/>
        <v>0</v>
      </c>
      <c r="Y46" s="3">
        <f t="shared" si="30"/>
        <v>0</v>
      </c>
      <c r="Z46" s="3">
        <f t="shared" si="30"/>
        <v>0</v>
      </c>
      <c r="AA46" s="3">
        <f t="shared" si="30"/>
        <v>0</v>
      </c>
      <c r="AB46" s="3">
        <f t="shared" si="30"/>
        <v>0</v>
      </c>
      <c r="AC46" s="3">
        <f t="shared" si="30"/>
        <v>0</v>
      </c>
      <c r="AD46" s="3">
        <f t="shared" si="30"/>
        <v>0</v>
      </c>
      <c r="AE46" s="3">
        <f t="shared" si="30"/>
        <v>0</v>
      </c>
      <c r="AF46" s="3">
        <f t="shared" si="30"/>
        <v>0</v>
      </c>
      <c r="AG46" s="3">
        <f t="shared" si="31"/>
        <v>0</v>
      </c>
      <c r="AH46" s="3">
        <f t="shared" si="31"/>
        <v>0</v>
      </c>
      <c r="AI46" s="3">
        <f t="shared" si="31"/>
        <v>0</v>
      </c>
      <c r="AJ46" s="3">
        <f t="shared" si="31"/>
        <v>0</v>
      </c>
      <c r="AK46" s="3">
        <f t="shared" si="5"/>
        <v>7.84</v>
      </c>
      <c r="AL46" s="3">
        <f t="shared" si="6"/>
        <v>15.64</v>
      </c>
      <c r="AM46" s="3">
        <f t="shared" si="7"/>
        <v>0</v>
      </c>
      <c r="AN46" s="3">
        <f t="shared" si="8"/>
        <v>0</v>
      </c>
      <c r="AO46" s="3">
        <f t="shared" si="32"/>
        <v>0</v>
      </c>
      <c r="AP46" s="3">
        <f t="shared" si="32"/>
        <v>0</v>
      </c>
      <c r="AQ46" s="3">
        <f t="shared" si="32"/>
        <v>0</v>
      </c>
      <c r="AR46" s="3">
        <f t="shared" si="32"/>
        <v>0</v>
      </c>
      <c r="AS46" s="3">
        <f t="shared" si="32"/>
        <v>0</v>
      </c>
      <c r="AT46" s="3">
        <f t="shared" si="32"/>
        <v>0</v>
      </c>
      <c r="AU46" s="3">
        <f t="shared" si="32"/>
        <v>0</v>
      </c>
      <c r="AV46" s="3">
        <f t="shared" si="32"/>
        <v>0</v>
      </c>
      <c r="AW46" s="3">
        <f t="shared" si="32"/>
        <v>0</v>
      </c>
      <c r="AX46" s="3">
        <f t="shared" si="32"/>
        <v>0</v>
      </c>
      <c r="AY46" s="3">
        <f t="shared" si="32"/>
        <v>0</v>
      </c>
      <c r="AZ46" s="3">
        <f t="shared" si="32"/>
        <v>0</v>
      </c>
      <c r="BA46" s="3">
        <f t="shared" si="33"/>
        <v>-180.25</v>
      </c>
      <c r="BB46" s="3">
        <f t="shared" si="33"/>
        <v>0</v>
      </c>
      <c r="BC46" s="3">
        <f t="shared" si="33"/>
        <v>0</v>
      </c>
      <c r="BD46" s="3">
        <f t="shared" si="33"/>
        <v>0</v>
      </c>
      <c r="BE46" s="3">
        <f t="shared" si="33"/>
        <v>0</v>
      </c>
      <c r="BF46" s="3">
        <f t="shared" si="33"/>
        <v>0</v>
      </c>
      <c r="BG46" s="3">
        <f t="shared" si="33"/>
        <v>0</v>
      </c>
      <c r="BH46" s="3">
        <f t="shared" si="33"/>
        <v>0</v>
      </c>
      <c r="BI46" s="3">
        <f t="shared" si="34"/>
        <v>0</v>
      </c>
      <c r="BJ46" s="3">
        <f t="shared" si="34"/>
        <v>0</v>
      </c>
      <c r="BK46" s="3">
        <f t="shared" si="34"/>
        <v>0</v>
      </c>
      <c r="BL46" s="3">
        <f t="shared" si="34"/>
        <v>0</v>
      </c>
      <c r="BM46" s="3">
        <f t="shared" si="34"/>
        <v>0</v>
      </c>
      <c r="BN46" s="3">
        <f t="shared" si="34"/>
        <v>0</v>
      </c>
      <c r="BO46" s="3">
        <f t="shared" si="34"/>
        <v>0</v>
      </c>
      <c r="BP46" s="3">
        <f t="shared" si="34"/>
        <v>0</v>
      </c>
      <c r="BQ46" s="3">
        <f t="shared" si="34"/>
        <v>0</v>
      </c>
      <c r="BR46" s="3">
        <f t="shared" si="12"/>
        <v>0</v>
      </c>
    </row>
    <row r="47" spans="1:70" s="2" customFormat="1" hidden="1" x14ac:dyDescent="0.25">
      <c r="A47" s="9">
        <v>45509</v>
      </c>
      <c r="B47" s="11" t="s">
        <v>97</v>
      </c>
      <c r="C47" s="10">
        <v>325.95999999999998</v>
      </c>
      <c r="D47" s="10" t="s">
        <v>12</v>
      </c>
      <c r="E47" s="10">
        <f>ROUND(IF(D47='[1]Liste choix'!$C$8,0,IF($H47=$S$1,(C47/1.14975*0.05*0.5),C47/1.14975*0.05)),2)</f>
        <v>0</v>
      </c>
      <c r="F47" s="10">
        <f>ROUND(IF(D47='[1]Liste choix'!$C$8,0,IF($H47=$S$1,C47/1.14975*0.09975*0.5,C47/1.14975*0.09975)),2)</f>
        <v>0</v>
      </c>
      <c r="G47" s="10">
        <f t="shared" si="0"/>
        <v>325.95999999999998</v>
      </c>
      <c r="H47" s="9" t="s">
        <v>56</v>
      </c>
      <c r="I47" s="9" t="s">
        <v>11</v>
      </c>
      <c r="J47" s="3">
        <f t="shared" si="1"/>
        <v>0</v>
      </c>
      <c r="K47" s="3">
        <f t="shared" si="29"/>
        <v>0</v>
      </c>
      <c r="L47" s="3">
        <f t="shared" si="29"/>
        <v>0</v>
      </c>
      <c r="M47" s="3">
        <f t="shared" si="29"/>
        <v>0</v>
      </c>
      <c r="N47" s="3">
        <f t="shared" si="29"/>
        <v>0</v>
      </c>
      <c r="O47" s="3">
        <f t="shared" si="29"/>
        <v>0</v>
      </c>
      <c r="P47" s="3">
        <f t="shared" si="29"/>
        <v>0</v>
      </c>
      <c r="Q47" s="3">
        <f t="shared" si="29"/>
        <v>0</v>
      </c>
      <c r="R47" s="3">
        <f t="shared" si="29"/>
        <v>0</v>
      </c>
      <c r="S47" s="3">
        <f t="shared" si="29"/>
        <v>0</v>
      </c>
      <c r="T47" s="3">
        <f t="shared" si="29"/>
        <v>325.95999999999998</v>
      </c>
      <c r="U47" s="3">
        <f t="shared" si="30"/>
        <v>0</v>
      </c>
      <c r="V47" s="3">
        <f t="shared" si="30"/>
        <v>0</v>
      </c>
      <c r="W47" s="3">
        <f t="shared" si="30"/>
        <v>0</v>
      </c>
      <c r="X47" s="3">
        <f t="shared" si="30"/>
        <v>0</v>
      </c>
      <c r="Y47" s="3">
        <f t="shared" si="30"/>
        <v>0</v>
      </c>
      <c r="Z47" s="3">
        <f t="shared" si="30"/>
        <v>0</v>
      </c>
      <c r="AA47" s="3">
        <f t="shared" si="30"/>
        <v>0</v>
      </c>
      <c r="AB47" s="3">
        <f t="shared" si="30"/>
        <v>0</v>
      </c>
      <c r="AC47" s="3">
        <f t="shared" si="30"/>
        <v>0</v>
      </c>
      <c r="AD47" s="3">
        <f t="shared" si="30"/>
        <v>0</v>
      </c>
      <c r="AE47" s="3">
        <f t="shared" si="30"/>
        <v>0</v>
      </c>
      <c r="AF47" s="3">
        <f t="shared" si="30"/>
        <v>0</v>
      </c>
      <c r="AG47" s="3">
        <f t="shared" si="31"/>
        <v>0</v>
      </c>
      <c r="AH47" s="3">
        <f t="shared" si="31"/>
        <v>0</v>
      </c>
      <c r="AI47" s="3">
        <f t="shared" si="31"/>
        <v>0</v>
      </c>
      <c r="AJ47" s="3">
        <f t="shared" si="31"/>
        <v>0</v>
      </c>
      <c r="AK47" s="3">
        <f t="shared" si="5"/>
        <v>0</v>
      </c>
      <c r="AL47" s="3">
        <f t="shared" si="6"/>
        <v>0</v>
      </c>
      <c r="AM47" s="3">
        <f t="shared" si="7"/>
        <v>0</v>
      </c>
      <c r="AN47" s="3">
        <f t="shared" si="8"/>
        <v>0</v>
      </c>
      <c r="AO47" s="3">
        <f t="shared" si="32"/>
        <v>0</v>
      </c>
      <c r="AP47" s="3">
        <f t="shared" si="32"/>
        <v>0</v>
      </c>
      <c r="AQ47" s="3">
        <f t="shared" si="32"/>
        <v>0</v>
      </c>
      <c r="AR47" s="3">
        <f t="shared" si="32"/>
        <v>0</v>
      </c>
      <c r="AS47" s="3">
        <f t="shared" si="32"/>
        <v>0</v>
      </c>
      <c r="AT47" s="3">
        <f t="shared" si="32"/>
        <v>0</v>
      </c>
      <c r="AU47" s="3">
        <f t="shared" si="32"/>
        <v>0</v>
      </c>
      <c r="AV47" s="3">
        <f t="shared" si="32"/>
        <v>0</v>
      </c>
      <c r="AW47" s="3">
        <f t="shared" si="32"/>
        <v>0</v>
      </c>
      <c r="AX47" s="3">
        <f t="shared" si="32"/>
        <v>0</v>
      </c>
      <c r="AY47" s="3">
        <f t="shared" si="32"/>
        <v>0</v>
      </c>
      <c r="AZ47" s="3">
        <f t="shared" si="32"/>
        <v>0</v>
      </c>
      <c r="BA47" s="3">
        <f t="shared" si="33"/>
        <v>-325.95999999999998</v>
      </c>
      <c r="BB47" s="3">
        <f t="shared" si="33"/>
        <v>0</v>
      </c>
      <c r="BC47" s="3">
        <f t="shared" si="33"/>
        <v>0</v>
      </c>
      <c r="BD47" s="3">
        <f t="shared" si="33"/>
        <v>0</v>
      </c>
      <c r="BE47" s="3">
        <f t="shared" si="33"/>
        <v>0</v>
      </c>
      <c r="BF47" s="3">
        <f t="shared" si="33"/>
        <v>0</v>
      </c>
      <c r="BG47" s="3">
        <f t="shared" si="33"/>
        <v>0</v>
      </c>
      <c r="BH47" s="3">
        <f t="shared" si="33"/>
        <v>0</v>
      </c>
      <c r="BI47" s="3">
        <f t="shared" si="34"/>
        <v>0</v>
      </c>
      <c r="BJ47" s="3">
        <f t="shared" si="34"/>
        <v>0</v>
      </c>
      <c r="BK47" s="3">
        <f t="shared" si="34"/>
        <v>0</v>
      </c>
      <c r="BL47" s="3">
        <f t="shared" si="34"/>
        <v>0</v>
      </c>
      <c r="BM47" s="3">
        <f t="shared" si="34"/>
        <v>0</v>
      </c>
      <c r="BN47" s="3">
        <f t="shared" si="34"/>
        <v>0</v>
      </c>
      <c r="BO47" s="3">
        <f t="shared" si="34"/>
        <v>0</v>
      </c>
      <c r="BP47" s="3">
        <f t="shared" si="34"/>
        <v>0</v>
      </c>
      <c r="BQ47" s="3">
        <f t="shared" si="34"/>
        <v>0</v>
      </c>
      <c r="BR47" s="3">
        <f t="shared" si="12"/>
        <v>0</v>
      </c>
    </row>
    <row r="48" spans="1:70" s="2" customFormat="1" hidden="1" x14ac:dyDescent="0.25">
      <c r="A48" s="9">
        <v>45510</v>
      </c>
      <c r="B48" s="11" t="s">
        <v>96</v>
      </c>
      <c r="C48" s="10">
        <v>329.94</v>
      </c>
      <c r="D48" s="10" t="s">
        <v>12</v>
      </c>
      <c r="E48" s="10">
        <f>ROUND(IF(D48='[1]Liste choix'!$C$8,0,IF($H48=$S$1,(C48/1.14975*0.05*0.5),C48/1.14975*0.05)),2)</f>
        <v>0</v>
      </c>
      <c r="F48" s="10">
        <f>ROUND(IF(D48='[1]Liste choix'!$C$8,0,IF($H48=$S$1,C48/1.14975*0.09975*0.5,C48/1.14975*0.09975)),2)</f>
        <v>0</v>
      </c>
      <c r="G48" s="10">
        <f t="shared" si="0"/>
        <v>329.94</v>
      </c>
      <c r="H48" s="9" t="s">
        <v>93</v>
      </c>
      <c r="I48" s="9" t="s">
        <v>11</v>
      </c>
      <c r="J48" s="3">
        <f t="shared" si="1"/>
        <v>0</v>
      </c>
      <c r="K48" s="3">
        <f t="shared" si="29"/>
        <v>0</v>
      </c>
      <c r="L48" s="3">
        <f t="shared" si="29"/>
        <v>0</v>
      </c>
      <c r="M48" s="3">
        <f t="shared" si="29"/>
        <v>0</v>
      </c>
      <c r="N48" s="3">
        <f t="shared" si="29"/>
        <v>0</v>
      </c>
      <c r="O48" s="3">
        <f t="shared" si="29"/>
        <v>0</v>
      </c>
      <c r="P48" s="3">
        <f t="shared" si="29"/>
        <v>0</v>
      </c>
      <c r="Q48" s="3">
        <f t="shared" si="29"/>
        <v>0</v>
      </c>
      <c r="R48" s="3">
        <f t="shared" si="29"/>
        <v>0</v>
      </c>
      <c r="S48" s="3">
        <f t="shared" si="29"/>
        <v>0</v>
      </c>
      <c r="T48" s="3">
        <f t="shared" si="29"/>
        <v>0</v>
      </c>
      <c r="U48" s="3">
        <f t="shared" si="30"/>
        <v>0</v>
      </c>
      <c r="V48" s="3">
        <f t="shared" si="30"/>
        <v>0</v>
      </c>
      <c r="W48" s="3">
        <f t="shared" si="30"/>
        <v>0</v>
      </c>
      <c r="X48" s="3">
        <f t="shared" si="30"/>
        <v>0</v>
      </c>
      <c r="Y48" s="3">
        <f t="shared" si="30"/>
        <v>329.94</v>
      </c>
      <c r="Z48" s="3">
        <f t="shared" si="30"/>
        <v>0</v>
      </c>
      <c r="AA48" s="3">
        <f t="shared" si="30"/>
        <v>0</v>
      </c>
      <c r="AB48" s="3">
        <f t="shared" si="30"/>
        <v>0</v>
      </c>
      <c r="AC48" s="3">
        <f t="shared" si="30"/>
        <v>0</v>
      </c>
      <c r="AD48" s="3">
        <f t="shared" si="30"/>
        <v>0</v>
      </c>
      <c r="AE48" s="3">
        <f t="shared" si="30"/>
        <v>0</v>
      </c>
      <c r="AF48" s="3">
        <f t="shared" si="30"/>
        <v>0</v>
      </c>
      <c r="AG48" s="3">
        <f t="shared" si="31"/>
        <v>0</v>
      </c>
      <c r="AH48" s="3">
        <f t="shared" si="31"/>
        <v>0</v>
      </c>
      <c r="AI48" s="3">
        <f t="shared" si="31"/>
        <v>0</v>
      </c>
      <c r="AJ48" s="3">
        <f t="shared" si="31"/>
        <v>0</v>
      </c>
      <c r="AK48" s="3">
        <f t="shared" si="5"/>
        <v>0</v>
      </c>
      <c r="AL48" s="3">
        <f t="shared" si="6"/>
        <v>0</v>
      </c>
      <c r="AM48" s="3">
        <f t="shared" si="7"/>
        <v>0</v>
      </c>
      <c r="AN48" s="3">
        <f t="shared" si="8"/>
        <v>0</v>
      </c>
      <c r="AO48" s="3">
        <f t="shared" si="32"/>
        <v>0</v>
      </c>
      <c r="AP48" s="3">
        <f t="shared" si="32"/>
        <v>0</v>
      </c>
      <c r="AQ48" s="3">
        <f t="shared" si="32"/>
        <v>0</v>
      </c>
      <c r="AR48" s="3">
        <f t="shared" si="32"/>
        <v>0</v>
      </c>
      <c r="AS48" s="3">
        <f t="shared" si="32"/>
        <v>0</v>
      </c>
      <c r="AT48" s="3">
        <f t="shared" si="32"/>
        <v>0</v>
      </c>
      <c r="AU48" s="3">
        <f t="shared" si="32"/>
        <v>0</v>
      </c>
      <c r="AV48" s="3">
        <f t="shared" si="32"/>
        <v>0</v>
      </c>
      <c r="AW48" s="3">
        <f t="shared" si="32"/>
        <v>0</v>
      </c>
      <c r="AX48" s="3">
        <f t="shared" si="32"/>
        <v>0</v>
      </c>
      <c r="AY48" s="3">
        <f t="shared" si="32"/>
        <v>0</v>
      </c>
      <c r="AZ48" s="3">
        <f t="shared" si="32"/>
        <v>0</v>
      </c>
      <c r="BA48" s="3">
        <f t="shared" si="33"/>
        <v>-329.94</v>
      </c>
      <c r="BB48" s="3">
        <f t="shared" si="33"/>
        <v>0</v>
      </c>
      <c r="BC48" s="3">
        <f t="shared" si="33"/>
        <v>0</v>
      </c>
      <c r="BD48" s="3">
        <f t="shared" si="33"/>
        <v>0</v>
      </c>
      <c r="BE48" s="3">
        <f t="shared" si="33"/>
        <v>0</v>
      </c>
      <c r="BF48" s="3">
        <f t="shared" si="33"/>
        <v>0</v>
      </c>
      <c r="BG48" s="3">
        <f t="shared" si="33"/>
        <v>0</v>
      </c>
      <c r="BH48" s="3">
        <f t="shared" si="33"/>
        <v>0</v>
      </c>
      <c r="BI48" s="3">
        <f t="shared" si="34"/>
        <v>0</v>
      </c>
      <c r="BJ48" s="3">
        <f t="shared" si="34"/>
        <v>0</v>
      </c>
      <c r="BK48" s="3">
        <f t="shared" si="34"/>
        <v>0</v>
      </c>
      <c r="BL48" s="3">
        <f t="shared" si="34"/>
        <v>0</v>
      </c>
      <c r="BM48" s="3">
        <f t="shared" si="34"/>
        <v>0</v>
      </c>
      <c r="BN48" s="3">
        <f t="shared" si="34"/>
        <v>0</v>
      </c>
      <c r="BO48" s="3">
        <f t="shared" si="34"/>
        <v>0</v>
      </c>
      <c r="BP48" s="3">
        <f t="shared" si="34"/>
        <v>0</v>
      </c>
      <c r="BQ48" s="3">
        <f t="shared" si="34"/>
        <v>0</v>
      </c>
      <c r="BR48" s="3">
        <f t="shared" si="12"/>
        <v>0</v>
      </c>
    </row>
    <row r="49" spans="1:70" s="2" customFormat="1" hidden="1" x14ac:dyDescent="0.25">
      <c r="A49" s="9">
        <v>45510</v>
      </c>
      <c r="B49" s="11" t="s">
        <v>95</v>
      </c>
      <c r="C49" s="10">
        <v>167.9</v>
      </c>
      <c r="D49" s="10" t="s">
        <v>3</v>
      </c>
      <c r="E49" s="10">
        <f>ROUND(IF(D49='[1]Liste choix'!$C$8,0,IF($H49=$S$1,(C49/1.14975*0.05*0.5),C49/1.14975*0.05)),2)</f>
        <v>7.3</v>
      </c>
      <c r="F49" s="10">
        <f>ROUND(IF(D49='[1]Liste choix'!$C$8,0,IF($H49=$S$1,C49/1.14975*0.09975*0.5,C49/1.14975*0.09975)),2)</f>
        <v>14.57</v>
      </c>
      <c r="G49" s="10">
        <f t="shared" si="0"/>
        <v>146.03</v>
      </c>
      <c r="H49" s="9" t="s">
        <v>5</v>
      </c>
      <c r="I49" s="9" t="s">
        <v>11</v>
      </c>
      <c r="J49" s="3">
        <f t="shared" si="1"/>
        <v>0</v>
      </c>
      <c r="K49" s="3">
        <f t="shared" si="29"/>
        <v>0</v>
      </c>
      <c r="L49" s="3">
        <f t="shared" si="29"/>
        <v>0</v>
      </c>
      <c r="M49" s="3">
        <f t="shared" si="29"/>
        <v>0</v>
      </c>
      <c r="N49" s="3">
        <f t="shared" si="29"/>
        <v>0</v>
      </c>
      <c r="O49" s="3">
        <f t="shared" si="29"/>
        <v>0</v>
      </c>
      <c r="P49" s="3">
        <f t="shared" si="29"/>
        <v>0</v>
      </c>
      <c r="Q49" s="3">
        <f t="shared" si="29"/>
        <v>0</v>
      </c>
      <c r="R49" s="3">
        <f t="shared" si="29"/>
        <v>0</v>
      </c>
      <c r="S49" s="3">
        <f t="shared" si="29"/>
        <v>0</v>
      </c>
      <c r="T49" s="3">
        <f t="shared" si="29"/>
        <v>0</v>
      </c>
      <c r="U49" s="3">
        <f t="shared" si="30"/>
        <v>0</v>
      </c>
      <c r="V49" s="3">
        <f t="shared" si="30"/>
        <v>146.03</v>
      </c>
      <c r="W49" s="3">
        <f t="shared" si="30"/>
        <v>0</v>
      </c>
      <c r="X49" s="3">
        <f t="shared" si="30"/>
        <v>0</v>
      </c>
      <c r="Y49" s="3">
        <f t="shared" si="30"/>
        <v>0</v>
      </c>
      <c r="Z49" s="3">
        <f t="shared" si="30"/>
        <v>0</v>
      </c>
      <c r="AA49" s="3">
        <f t="shared" si="30"/>
        <v>0</v>
      </c>
      <c r="AB49" s="3">
        <f t="shared" si="30"/>
        <v>0</v>
      </c>
      <c r="AC49" s="3">
        <f t="shared" si="30"/>
        <v>0</v>
      </c>
      <c r="AD49" s="3">
        <f t="shared" si="30"/>
        <v>0</v>
      </c>
      <c r="AE49" s="3">
        <f t="shared" si="30"/>
        <v>0</v>
      </c>
      <c r="AF49" s="3">
        <f t="shared" si="30"/>
        <v>0</v>
      </c>
      <c r="AG49" s="3">
        <f t="shared" si="31"/>
        <v>0</v>
      </c>
      <c r="AH49" s="3">
        <f t="shared" si="31"/>
        <v>0</v>
      </c>
      <c r="AI49" s="3">
        <f t="shared" si="31"/>
        <v>0</v>
      </c>
      <c r="AJ49" s="3">
        <f t="shared" si="31"/>
        <v>0</v>
      </c>
      <c r="AK49" s="3">
        <f t="shared" si="5"/>
        <v>7.3</v>
      </c>
      <c r="AL49" s="3">
        <f t="shared" si="6"/>
        <v>14.57</v>
      </c>
      <c r="AM49" s="3">
        <f t="shared" si="7"/>
        <v>0</v>
      </c>
      <c r="AN49" s="3">
        <f t="shared" si="8"/>
        <v>0</v>
      </c>
      <c r="AO49" s="3">
        <f t="shared" si="32"/>
        <v>0</v>
      </c>
      <c r="AP49" s="3">
        <f t="shared" si="32"/>
        <v>0</v>
      </c>
      <c r="AQ49" s="3">
        <f t="shared" si="32"/>
        <v>0</v>
      </c>
      <c r="AR49" s="3">
        <f t="shared" si="32"/>
        <v>0</v>
      </c>
      <c r="AS49" s="3">
        <f t="shared" si="32"/>
        <v>0</v>
      </c>
      <c r="AT49" s="3">
        <f t="shared" si="32"/>
        <v>0</v>
      </c>
      <c r="AU49" s="3">
        <f t="shared" si="32"/>
        <v>0</v>
      </c>
      <c r="AV49" s="3">
        <f t="shared" si="32"/>
        <v>0</v>
      </c>
      <c r="AW49" s="3">
        <f t="shared" si="32"/>
        <v>0</v>
      </c>
      <c r="AX49" s="3">
        <f t="shared" si="32"/>
        <v>0</v>
      </c>
      <c r="AY49" s="3">
        <f t="shared" si="32"/>
        <v>0</v>
      </c>
      <c r="AZ49" s="3">
        <f t="shared" si="32"/>
        <v>0</v>
      </c>
      <c r="BA49" s="3">
        <f t="shared" si="33"/>
        <v>-167.9</v>
      </c>
      <c r="BB49" s="3">
        <f t="shared" si="33"/>
        <v>0</v>
      </c>
      <c r="BC49" s="3">
        <f t="shared" si="33"/>
        <v>0</v>
      </c>
      <c r="BD49" s="3">
        <f t="shared" si="33"/>
        <v>0</v>
      </c>
      <c r="BE49" s="3">
        <f t="shared" si="33"/>
        <v>0</v>
      </c>
      <c r="BF49" s="3">
        <f t="shared" si="33"/>
        <v>0</v>
      </c>
      <c r="BG49" s="3">
        <f t="shared" si="33"/>
        <v>0</v>
      </c>
      <c r="BH49" s="3">
        <f t="shared" si="33"/>
        <v>0</v>
      </c>
      <c r="BI49" s="3">
        <f t="shared" si="34"/>
        <v>0</v>
      </c>
      <c r="BJ49" s="3">
        <f t="shared" si="34"/>
        <v>0</v>
      </c>
      <c r="BK49" s="3">
        <f t="shared" si="34"/>
        <v>0</v>
      </c>
      <c r="BL49" s="3">
        <f t="shared" si="34"/>
        <v>0</v>
      </c>
      <c r="BM49" s="3">
        <f t="shared" si="34"/>
        <v>0</v>
      </c>
      <c r="BN49" s="3">
        <f t="shared" si="34"/>
        <v>0</v>
      </c>
      <c r="BO49" s="3">
        <f t="shared" si="34"/>
        <v>0</v>
      </c>
      <c r="BP49" s="3">
        <f t="shared" si="34"/>
        <v>0</v>
      </c>
      <c r="BQ49" s="3">
        <f t="shared" si="34"/>
        <v>0</v>
      </c>
      <c r="BR49" s="3">
        <f t="shared" si="12"/>
        <v>0</v>
      </c>
    </row>
    <row r="50" spans="1:70" s="2" customFormat="1" hidden="1" x14ac:dyDescent="0.25">
      <c r="A50" s="9">
        <v>45511</v>
      </c>
      <c r="B50" s="11" t="s">
        <v>94</v>
      </c>
      <c r="C50" s="10">
        <v>58.97</v>
      </c>
      <c r="D50" s="10" t="s">
        <v>3</v>
      </c>
      <c r="E50" s="10">
        <f>ROUND(IF(D50='[1]Liste choix'!$C$8,0,IF($H50=$S$1,(C50/1.14975*0.05*0.5),C50/1.14975*0.05)),2)</f>
        <v>2.56</v>
      </c>
      <c r="F50" s="10">
        <f>ROUND(IF(D50='[1]Liste choix'!$C$8,0,IF($H50=$S$1,C50/1.14975*0.09975*0.5,C50/1.14975*0.09975)),2)</f>
        <v>5.12</v>
      </c>
      <c r="G50" s="10">
        <f t="shared" si="0"/>
        <v>51.29</v>
      </c>
      <c r="H50" s="9" t="s">
        <v>93</v>
      </c>
      <c r="I50" s="9" t="s">
        <v>11</v>
      </c>
      <c r="J50" s="3">
        <f t="shared" si="1"/>
        <v>0</v>
      </c>
      <c r="K50" s="3">
        <f t="shared" si="29"/>
        <v>0</v>
      </c>
      <c r="L50" s="3">
        <f t="shared" si="29"/>
        <v>0</v>
      </c>
      <c r="M50" s="3">
        <f t="shared" si="29"/>
        <v>0</v>
      </c>
      <c r="N50" s="3">
        <f t="shared" si="29"/>
        <v>0</v>
      </c>
      <c r="O50" s="3">
        <f t="shared" si="29"/>
        <v>0</v>
      </c>
      <c r="P50" s="3">
        <f t="shared" si="29"/>
        <v>0</v>
      </c>
      <c r="Q50" s="3">
        <f t="shared" si="29"/>
        <v>0</v>
      </c>
      <c r="R50" s="3">
        <f t="shared" si="29"/>
        <v>0</v>
      </c>
      <c r="S50" s="3">
        <f t="shared" si="29"/>
        <v>0</v>
      </c>
      <c r="T50" s="3">
        <f t="shared" si="29"/>
        <v>0</v>
      </c>
      <c r="U50" s="3">
        <f t="shared" si="30"/>
        <v>0</v>
      </c>
      <c r="V50" s="3">
        <f t="shared" si="30"/>
        <v>0</v>
      </c>
      <c r="W50" s="3">
        <f t="shared" si="30"/>
        <v>0</v>
      </c>
      <c r="X50" s="3">
        <f t="shared" si="30"/>
        <v>0</v>
      </c>
      <c r="Y50" s="3">
        <f t="shared" si="30"/>
        <v>51.29</v>
      </c>
      <c r="Z50" s="3">
        <f t="shared" si="30"/>
        <v>0</v>
      </c>
      <c r="AA50" s="3">
        <f t="shared" si="30"/>
        <v>0</v>
      </c>
      <c r="AB50" s="3">
        <f t="shared" si="30"/>
        <v>0</v>
      </c>
      <c r="AC50" s="3">
        <f t="shared" si="30"/>
        <v>0</v>
      </c>
      <c r="AD50" s="3">
        <f t="shared" si="30"/>
        <v>0</v>
      </c>
      <c r="AE50" s="3">
        <f t="shared" si="30"/>
        <v>0</v>
      </c>
      <c r="AF50" s="3">
        <f t="shared" si="30"/>
        <v>0</v>
      </c>
      <c r="AG50" s="3">
        <f t="shared" si="31"/>
        <v>0</v>
      </c>
      <c r="AH50" s="3">
        <f t="shared" si="31"/>
        <v>0</v>
      </c>
      <c r="AI50" s="3">
        <f t="shared" si="31"/>
        <v>0</v>
      </c>
      <c r="AJ50" s="3">
        <f t="shared" si="31"/>
        <v>0</v>
      </c>
      <c r="AK50" s="3">
        <f t="shared" si="5"/>
        <v>2.56</v>
      </c>
      <c r="AL50" s="3">
        <f t="shared" si="6"/>
        <v>5.12</v>
      </c>
      <c r="AM50" s="3">
        <f t="shared" si="7"/>
        <v>0</v>
      </c>
      <c r="AN50" s="3">
        <f t="shared" si="8"/>
        <v>0</v>
      </c>
      <c r="AO50" s="3">
        <f t="shared" si="32"/>
        <v>0</v>
      </c>
      <c r="AP50" s="3">
        <f t="shared" si="32"/>
        <v>0</v>
      </c>
      <c r="AQ50" s="3">
        <f t="shared" si="32"/>
        <v>0</v>
      </c>
      <c r="AR50" s="3">
        <f t="shared" si="32"/>
        <v>0</v>
      </c>
      <c r="AS50" s="3">
        <f t="shared" si="32"/>
        <v>0</v>
      </c>
      <c r="AT50" s="3">
        <f t="shared" si="32"/>
        <v>0</v>
      </c>
      <c r="AU50" s="3">
        <f t="shared" si="32"/>
        <v>0</v>
      </c>
      <c r="AV50" s="3">
        <f t="shared" si="32"/>
        <v>0</v>
      </c>
      <c r="AW50" s="3">
        <f t="shared" si="32"/>
        <v>0</v>
      </c>
      <c r="AX50" s="3">
        <f t="shared" si="32"/>
        <v>0</v>
      </c>
      <c r="AY50" s="3">
        <f t="shared" si="32"/>
        <v>0</v>
      </c>
      <c r="AZ50" s="3">
        <f t="shared" si="32"/>
        <v>0</v>
      </c>
      <c r="BA50" s="3">
        <f t="shared" si="33"/>
        <v>-58.97</v>
      </c>
      <c r="BB50" s="3">
        <f t="shared" si="33"/>
        <v>0</v>
      </c>
      <c r="BC50" s="3">
        <f t="shared" si="33"/>
        <v>0</v>
      </c>
      <c r="BD50" s="3">
        <f t="shared" si="33"/>
        <v>0</v>
      </c>
      <c r="BE50" s="3">
        <f t="shared" si="33"/>
        <v>0</v>
      </c>
      <c r="BF50" s="3">
        <f t="shared" si="33"/>
        <v>0</v>
      </c>
      <c r="BG50" s="3">
        <f t="shared" si="33"/>
        <v>0</v>
      </c>
      <c r="BH50" s="3">
        <f t="shared" si="33"/>
        <v>0</v>
      </c>
      <c r="BI50" s="3">
        <f t="shared" si="34"/>
        <v>0</v>
      </c>
      <c r="BJ50" s="3">
        <f t="shared" si="34"/>
        <v>0</v>
      </c>
      <c r="BK50" s="3">
        <f t="shared" si="34"/>
        <v>0</v>
      </c>
      <c r="BL50" s="3">
        <f t="shared" si="34"/>
        <v>0</v>
      </c>
      <c r="BM50" s="3">
        <f t="shared" si="34"/>
        <v>0</v>
      </c>
      <c r="BN50" s="3">
        <f t="shared" si="34"/>
        <v>0</v>
      </c>
      <c r="BO50" s="3">
        <f t="shared" si="34"/>
        <v>0</v>
      </c>
      <c r="BP50" s="3">
        <f t="shared" si="34"/>
        <v>0</v>
      </c>
      <c r="BQ50" s="3">
        <f t="shared" si="34"/>
        <v>0</v>
      </c>
      <c r="BR50" s="3">
        <f t="shared" si="12"/>
        <v>0</v>
      </c>
    </row>
    <row r="51" spans="1:70" s="2" customFormat="1" hidden="1" x14ac:dyDescent="0.25">
      <c r="A51" s="9">
        <v>45511</v>
      </c>
      <c r="B51" s="11" t="s">
        <v>92</v>
      </c>
      <c r="C51" s="10">
        <v>50</v>
      </c>
      <c r="D51" s="10" t="s">
        <v>12</v>
      </c>
      <c r="E51" s="10">
        <f>ROUND(IF(D51='[1]Liste choix'!$C$8,0,IF($H51=$S$1,(C51/1.14975*0.05*0.5),C51/1.14975*0.05)),2)</f>
        <v>0</v>
      </c>
      <c r="F51" s="10">
        <f>ROUND(IF(D51='[1]Liste choix'!$C$8,0,IF($H51=$S$1,C51/1.14975*0.09975*0.5,C51/1.14975*0.09975)),2)</f>
        <v>0</v>
      </c>
      <c r="G51" s="10">
        <f t="shared" si="0"/>
        <v>50</v>
      </c>
      <c r="H51" s="9" t="s">
        <v>91</v>
      </c>
      <c r="I51" s="9" t="s">
        <v>11</v>
      </c>
      <c r="J51" s="3">
        <f t="shared" si="1"/>
        <v>0</v>
      </c>
      <c r="K51" s="3">
        <f t="shared" si="29"/>
        <v>0</v>
      </c>
      <c r="L51" s="3">
        <f t="shared" si="29"/>
        <v>0</v>
      </c>
      <c r="M51" s="3">
        <f t="shared" si="29"/>
        <v>0</v>
      </c>
      <c r="N51" s="3">
        <f t="shared" si="29"/>
        <v>0</v>
      </c>
      <c r="O51" s="3">
        <f t="shared" si="29"/>
        <v>0</v>
      </c>
      <c r="P51" s="3">
        <f t="shared" si="29"/>
        <v>0</v>
      </c>
      <c r="Q51" s="3">
        <f t="shared" si="29"/>
        <v>0</v>
      </c>
      <c r="R51" s="3">
        <f t="shared" si="29"/>
        <v>0</v>
      </c>
      <c r="S51" s="3">
        <f t="shared" si="29"/>
        <v>0</v>
      </c>
      <c r="T51" s="3">
        <f t="shared" si="29"/>
        <v>0</v>
      </c>
      <c r="U51" s="3">
        <f t="shared" si="30"/>
        <v>0</v>
      </c>
      <c r="V51" s="3">
        <f t="shared" si="30"/>
        <v>0</v>
      </c>
      <c r="W51" s="3">
        <f t="shared" si="30"/>
        <v>0</v>
      </c>
      <c r="X51" s="3">
        <f t="shared" si="30"/>
        <v>50</v>
      </c>
      <c r="Y51" s="3">
        <f t="shared" si="30"/>
        <v>0</v>
      </c>
      <c r="Z51" s="3">
        <f t="shared" si="30"/>
        <v>0</v>
      </c>
      <c r="AA51" s="3">
        <f t="shared" si="30"/>
        <v>0</v>
      </c>
      <c r="AB51" s="3">
        <f t="shared" si="30"/>
        <v>0</v>
      </c>
      <c r="AC51" s="3">
        <f t="shared" si="30"/>
        <v>0</v>
      </c>
      <c r="AD51" s="3">
        <f t="shared" si="30"/>
        <v>0</v>
      </c>
      <c r="AE51" s="3">
        <f t="shared" si="30"/>
        <v>0</v>
      </c>
      <c r="AF51" s="3">
        <f t="shared" si="30"/>
        <v>0</v>
      </c>
      <c r="AG51" s="3">
        <f t="shared" si="31"/>
        <v>0</v>
      </c>
      <c r="AH51" s="3">
        <f t="shared" si="31"/>
        <v>0</v>
      </c>
      <c r="AI51" s="3">
        <f t="shared" si="31"/>
        <v>0</v>
      </c>
      <c r="AJ51" s="3">
        <f t="shared" si="31"/>
        <v>0</v>
      </c>
      <c r="AK51" s="3">
        <f t="shared" si="5"/>
        <v>0</v>
      </c>
      <c r="AL51" s="3">
        <f t="shared" si="6"/>
        <v>0</v>
      </c>
      <c r="AM51" s="3">
        <f t="shared" si="7"/>
        <v>0</v>
      </c>
      <c r="AN51" s="3">
        <f t="shared" si="8"/>
        <v>0</v>
      </c>
      <c r="AO51" s="3">
        <f t="shared" si="32"/>
        <v>0</v>
      </c>
      <c r="AP51" s="3">
        <f t="shared" si="32"/>
        <v>0</v>
      </c>
      <c r="AQ51" s="3">
        <f t="shared" si="32"/>
        <v>0</v>
      </c>
      <c r="AR51" s="3">
        <f t="shared" si="32"/>
        <v>0</v>
      </c>
      <c r="AS51" s="3">
        <f t="shared" si="32"/>
        <v>0</v>
      </c>
      <c r="AT51" s="3">
        <f t="shared" si="32"/>
        <v>0</v>
      </c>
      <c r="AU51" s="3">
        <f t="shared" si="32"/>
        <v>0</v>
      </c>
      <c r="AV51" s="3">
        <f t="shared" si="32"/>
        <v>0</v>
      </c>
      <c r="AW51" s="3">
        <f t="shared" si="32"/>
        <v>0</v>
      </c>
      <c r="AX51" s="3">
        <f t="shared" si="32"/>
        <v>0</v>
      </c>
      <c r="AY51" s="3">
        <f t="shared" si="32"/>
        <v>0</v>
      </c>
      <c r="AZ51" s="3">
        <f t="shared" si="32"/>
        <v>0</v>
      </c>
      <c r="BA51" s="3">
        <f t="shared" si="33"/>
        <v>-50</v>
      </c>
      <c r="BB51" s="3">
        <f t="shared" si="33"/>
        <v>0</v>
      </c>
      <c r="BC51" s="3">
        <f t="shared" si="33"/>
        <v>0</v>
      </c>
      <c r="BD51" s="3">
        <f t="shared" si="33"/>
        <v>0</v>
      </c>
      <c r="BE51" s="3">
        <f t="shared" si="33"/>
        <v>0</v>
      </c>
      <c r="BF51" s="3">
        <f t="shared" si="33"/>
        <v>0</v>
      </c>
      <c r="BG51" s="3">
        <f t="shared" si="33"/>
        <v>0</v>
      </c>
      <c r="BH51" s="3">
        <f t="shared" si="33"/>
        <v>0</v>
      </c>
      <c r="BI51" s="3">
        <f t="shared" si="34"/>
        <v>0</v>
      </c>
      <c r="BJ51" s="3">
        <f t="shared" si="34"/>
        <v>0</v>
      </c>
      <c r="BK51" s="3">
        <f t="shared" si="34"/>
        <v>0</v>
      </c>
      <c r="BL51" s="3">
        <f t="shared" si="34"/>
        <v>0</v>
      </c>
      <c r="BM51" s="3">
        <f t="shared" si="34"/>
        <v>0</v>
      </c>
      <c r="BN51" s="3">
        <f t="shared" si="34"/>
        <v>0</v>
      </c>
      <c r="BO51" s="3">
        <f t="shared" si="34"/>
        <v>0</v>
      </c>
      <c r="BP51" s="3">
        <f t="shared" si="34"/>
        <v>0</v>
      </c>
      <c r="BQ51" s="3">
        <f t="shared" si="34"/>
        <v>0</v>
      </c>
      <c r="BR51" s="3">
        <f t="shared" si="12"/>
        <v>0</v>
      </c>
    </row>
    <row r="52" spans="1:70" s="2" customFormat="1" hidden="1" x14ac:dyDescent="0.25">
      <c r="A52" s="9">
        <v>45515</v>
      </c>
      <c r="B52" s="11" t="s">
        <v>90</v>
      </c>
      <c r="C52" s="10">
        <v>107.68</v>
      </c>
      <c r="D52" s="10" t="s">
        <v>3</v>
      </c>
      <c r="E52" s="10">
        <f>ROUND(IF(D52='[1]Liste choix'!$C$8,0,IF($H52=$S$1,(C52/1.14975*0.05*0.5),C52/1.14975*0.05)),2)</f>
        <v>4.68</v>
      </c>
      <c r="F52" s="10">
        <f>ROUND(IF(D52='[1]Liste choix'!$C$8,0,IF($H52=$S$1,C52/1.14975*0.09975*0.5,C52/1.14975*0.09975)),2)</f>
        <v>9.34</v>
      </c>
      <c r="G52" s="10">
        <f t="shared" si="0"/>
        <v>93.66</v>
      </c>
      <c r="H52" s="9" t="s">
        <v>59</v>
      </c>
      <c r="I52" s="9" t="s">
        <v>11</v>
      </c>
      <c r="J52" s="3">
        <f t="shared" si="1"/>
        <v>0</v>
      </c>
      <c r="K52" s="3">
        <f t="shared" si="29"/>
        <v>0</v>
      </c>
      <c r="L52" s="3">
        <f t="shared" si="29"/>
        <v>0</v>
      </c>
      <c r="M52" s="3">
        <f t="shared" si="29"/>
        <v>0</v>
      </c>
      <c r="N52" s="3">
        <f t="shared" si="29"/>
        <v>0</v>
      </c>
      <c r="O52" s="3">
        <f t="shared" si="29"/>
        <v>0</v>
      </c>
      <c r="P52" s="3">
        <f t="shared" si="29"/>
        <v>0</v>
      </c>
      <c r="Q52" s="3">
        <f t="shared" si="29"/>
        <v>93.66</v>
      </c>
      <c r="R52" s="3">
        <f t="shared" si="29"/>
        <v>0</v>
      </c>
      <c r="S52" s="3">
        <f t="shared" si="29"/>
        <v>0</v>
      </c>
      <c r="T52" s="3">
        <f t="shared" si="29"/>
        <v>0</v>
      </c>
      <c r="U52" s="3">
        <f t="shared" si="30"/>
        <v>0</v>
      </c>
      <c r="V52" s="3">
        <f t="shared" si="30"/>
        <v>0</v>
      </c>
      <c r="W52" s="3">
        <f t="shared" si="30"/>
        <v>0</v>
      </c>
      <c r="X52" s="3">
        <f t="shared" si="30"/>
        <v>0</v>
      </c>
      <c r="Y52" s="3">
        <f t="shared" si="30"/>
        <v>0</v>
      </c>
      <c r="Z52" s="3">
        <f t="shared" si="30"/>
        <v>0</v>
      </c>
      <c r="AA52" s="3">
        <f t="shared" si="30"/>
        <v>0</v>
      </c>
      <c r="AB52" s="3">
        <f t="shared" si="30"/>
        <v>0</v>
      </c>
      <c r="AC52" s="3">
        <f t="shared" si="30"/>
        <v>0</v>
      </c>
      <c r="AD52" s="3">
        <f t="shared" si="30"/>
        <v>0</v>
      </c>
      <c r="AE52" s="3">
        <f t="shared" si="30"/>
        <v>0</v>
      </c>
      <c r="AF52" s="3">
        <f t="shared" si="30"/>
        <v>0</v>
      </c>
      <c r="AG52" s="3">
        <f t="shared" si="31"/>
        <v>0</v>
      </c>
      <c r="AH52" s="3">
        <f t="shared" si="31"/>
        <v>0</v>
      </c>
      <c r="AI52" s="3">
        <f t="shared" si="31"/>
        <v>0</v>
      </c>
      <c r="AJ52" s="3">
        <f t="shared" si="31"/>
        <v>0</v>
      </c>
      <c r="AK52" s="3">
        <f t="shared" si="5"/>
        <v>4.68</v>
      </c>
      <c r="AL52" s="3">
        <f t="shared" si="6"/>
        <v>9.34</v>
      </c>
      <c r="AM52" s="3">
        <f t="shared" si="7"/>
        <v>0</v>
      </c>
      <c r="AN52" s="3">
        <f t="shared" si="8"/>
        <v>0</v>
      </c>
      <c r="AO52" s="3">
        <f t="shared" si="32"/>
        <v>0</v>
      </c>
      <c r="AP52" s="3">
        <f t="shared" si="32"/>
        <v>0</v>
      </c>
      <c r="AQ52" s="3">
        <f t="shared" si="32"/>
        <v>0</v>
      </c>
      <c r="AR52" s="3">
        <f t="shared" si="32"/>
        <v>0</v>
      </c>
      <c r="AS52" s="3">
        <f t="shared" si="32"/>
        <v>0</v>
      </c>
      <c r="AT52" s="3">
        <f t="shared" si="32"/>
        <v>0</v>
      </c>
      <c r="AU52" s="3">
        <f t="shared" si="32"/>
        <v>0</v>
      </c>
      <c r="AV52" s="3">
        <f t="shared" si="32"/>
        <v>0</v>
      </c>
      <c r="AW52" s="3">
        <f t="shared" si="32"/>
        <v>0</v>
      </c>
      <c r="AX52" s="3">
        <f t="shared" si="32"/>
        <v>0</v>
      </c>
      <c r="AY52" s="3">
        <f t="shared" si="32"/>
        <v>0</v>
      </c>
      <c r="AZ52" s="3">
        <f t="shared" si="32"/>
        <v>0</v>
      </c>
      <c r="BA52" s="3">
        <f t="shared" si="33"/>
        <v>-107.68</v>
      </c>
      <c r="BB52" s="3">
        <f t="shared" si="33"/>
        <v>0</v>
      </c>
      <c r="BC52" s="3">
        <f t="shared" si="33"/>
        <v>0</v>
      </c>
      <c r="BD52" s="3">
        <f t="shared" si="33"/>
        <v>0</v>
      </c>
      <c r="BE52" s="3">
        <f t="shared" si="33"/>
        <v>0</v>
      </c>
      <c r="BF52" s="3">
        <f t="shared" si="33"/>
        <v>0</v>
      </c>
      <c r="BG52" s="3">
        <f t="shared" si="33"/>
        <v>0</v>
      </c>
      <c r="BH52" s="3">
        <f t="shared" si="33"/>
        <v>0</v>
      </c>
      <c r="BI52" s="3">
        <f t="shared" si="34"/>
        <v>0</v>
      </c>
      <c r="BJ52" s="3">
        <f t="shared" si="34"/>
        <v>0</v>
      </c>
      <c r="BK52" s="3">
        <f t="shared" si="34"/>
        <v>0</v>
      </c>
      <c r="BL52" s="3">
        <f t="shared" si="34"/>
        <v>0</v>
      </c>
      <c r="BM52" s="3">
        <f t="shared" si="34"/>
        <v>0</v>
      </c>
      <c r="BN52" s="3">
        <f t="shared" si="34"/>
        <v>0</v>
      </c>
      <c r="BO52" s="3">
        <f t="shared" si="34"/>
        <v>0</v>
      </c>
      <c r="BP52" s="3">
        <f t="shared" si="34"/>
        <v>0</v>
      </c>
      <c r="BQ52" s="3">
        <f t="shared" si="34"/>
        <v>0</v>
      </c>
      <c r="BR52" s="3">
        <f t="shared" si="12"/>
        <v>0</v>
      </c>
    </row>
    <row r="53" spans="1:70" s="2" customFormat="1" hidden="1" x14ac:dyDescent="0.25">
      <c r="A53" s="9">
        <v>45518</v>
      </c>
      <c r="B53" s="11" t="s">
        <v>89</v>
      </c>
      <c r="C53" s="10">
        <v>2299.5</v>
      </c>
      <c r="D53" s="10" t="s">
        <v>3</v>
      </c>
      <c r="E53" s="10">
        <f>ROUND(IF(D53='[1]Liste choix'!$C$8,0,IF($H53=$S$1,(C53/1.14975*0.05*0.5),C53/1.14975*0.05)),2)</f>
        <v>100</v>
      </c>
      <c r="F53" s="10">
        <f>ROUND(IF(D53='[1]Liste choix'!$C$8,0,IF($H53=$S$1,C53/1.14975*0.09975*0.5,C53/1.14975*0.09975)),2)</f>
        <v>199.5</v>
      </c>
      <c r="G53" s="10">
        <f t="shared" si="0"/>
        <v>2000</v>
      </c>
      <c r="H53" s="9" t="s">
        <v>56</v>
      </c>
      <c r="I53" s="9" t="s">
        <v>11</v>
      </c>
      <c r="J53" s="3">
        <f t="shared" si="1"/>
        <v>0</v>
      </c>
      <c r="K53" s="3">
        <f t="shared" ref="K53:T54" si="35">+IF($H53=K$1,$G53,0)-IF($I53=K$1,$G53,0)</f>
        <v>0</v>
      </c>
      <c r="L53" s="3">
        <f t="shared" si="35"/>
        <v>0</v>
      </c>
      <c r="M53" s="3">
        <f t="shared" si="35"/>
        <v>0</v>
      </c>
      <c r="N53" s="3">
        <f t="shared" si="35"/>
        <v>0</v>
      </c>
      <c r="O53" s="3">
        <f t="shared" si="35"/>
        <v>0</v>
      </c>
      <c r="P53" s="3">
        <f t="shared" si="35"/>
        <v>0</v>
      </c>
      <c r="Q53" s="3">
        <f t="shared" si="35"/>
        <v>0</v>
      </c>
      <c r="R53" s="3">
        <f t="shared" si="35"/>
        <v>0</v>
      </c>
      <c r="S53" s="3">
        <f t="shared" si="35"/>
        <v>0</v>
      </c>
      <c r="T53" s="3">
        <f t="shared" si="35"/>
        <v>2000</v>
      </c>
      <c r="U53" s="3">
        <f t="shared" ref="U53:AF54" si="36">+IF($H53=U$1,$G53,0)-IF($I53=U$1,$G53,0)</f>
        <v>0</v>
      </c>
      <c r="V53" s="3">
        <f t="shared" si="36"/>
        <v>0</v>
      </c>
      <c r="W53" s="3">
        <f t="shared" si="36"/>
        <v>0</v>
      </c>
      <c r="X53" s="3">
        <f t="shared" si="36"/>
        <v>0</v>
      </c>
      <c r="Y53" s="3">
        <f t="shared" si="36"/>
        <v>0</v>
      </c>
      <c r="Z53" s="3">
        <f t="shared" si="36"/>
        <v>0</v>
      </c>
      <c r="AA53" s="3">
        <f t="shared" si="36"/>
        <v>0</v>
      </c>
      <c r="AB53" s="3">
        <f t="shared" si="36"/>
        <v>0</v>
      </c>
      <c r="AC53" s="3">
        <f t="shared" si="36"/>
        <v>0</v>
      </c>
      <c r="AD53" s="3">
        <f t="shared" si="36"/>
        <v>0</v>
      </c>
      <c r="AE53" s="3">
        <f t="shared" si="36"/>
        <v>0</v>
      </c>
      <c r="AF53" s="3">
        <f t="shared" si="36"/>
        <v>0</v>
      </c>
      <c r="AG53" s="3">
        <f t="shared" si="31"/>
        <v>0</v>
      </c>
      <c r="AH53" s="3">
        <f t="shared" si="31"/>
        <v>0</v>
      </c>
      <c r="AI53" s="3">
        <f t="shared" si="31"/>
        <v>0</v>
      </c>
      <c r="AJ53" s="3">
        <f t="shared" si="31"/>
        <v>0</v>
      </c>
      <c r="AK53" s="3">
        <f t="shared" si="5"/>
        <v>100</v>
      </c>
      <c r="AL53" s="3">
        <f t="shared" si="6"/>
        <v>199.5</v>
      </c>
      <c r="AM53" s="3">
        <f t="shared" si="7"/>
        <v>0</v>
      </c>
      <c r="AN53" s="3">
        <f t="shared" si="8"/>
        <v>0</v>
      </c>
      <c r="AO53" s="3">
        <f t="shared" ref="AO53:AZ54" si="37">+IF($H53=AO$1,$G53,0)-IF($I53=AO$1,$G53,0)</f>
        <v>0</v>
      </c>
      <c r="AP53" s="3">
        <f t="shared" si="37"/>
        <v>0</v>
      </c>
      <c r="AQ53" s="3">
        <f t="shared" si="37"/>
        <v>0</v>
      </c>
      <c r="AR53" s="3">
        <f t="shared" si="37"/>
        <v>0</v>
      </c>
      <c r="AS53" s="3">
        <f t="shared" si="37"/>
        <v>0</v>
      </c>
      <c r="AT53" s="3">
        <f t="shared" si="37"/>
        <v>0</v>
      </c>
      <c r="AU53" s="3">
        <f t="shared" si="37"/>
        <v>0</v>
      </c>
      <c r="AV53" s="3">
        <f t="shared" si="37"/>
        <v>0</v>
      </c>
      <c r="AW53" s="3">
        <f t="shared" si="37"/>
        <v>0</v>
      </c>
      <c r="AX53" s="3">
        <f t="shared" si="37"/>
        <v>0</v>
      </c>
      <c r="AY53" s="3">
        <f t="shared" si="37"/>
        <v>0</v>
      </c>
      <c r="AZ53" s="3">
        <f t="shared" si="37"/>
        <v>0</v>
      </c>
      <c r="BA53" s="3">
        <f t="shared" ref="BA53:BH54" si="38">+IF($H53=BA$1,$C53,0)-IF($I53=BA$1,$C53,0)</f>
        <v>-2299.5</v>
      </c>
      <c r="BB53" s="3">
        <f t="shared" si="38"/>
        <v>0</v>
      </c>
      <c r="BC53" s="3">
        <f t="shared" si="38"/>
        <v>0</v>
      </c>
      <c r="BD53" s="3">
        <f t="shared" si="38"/>
        <v>0</v>
      </c>
      <c r="BE53" s="3">
        <f t="shared" si="38"/>
        <v>0</v>
      </c>
      <c r="BF53" s="3">
        <f t="shared" si="38"/>
        <v>0</v>
      </c>
      <c r="BG53" s="3">
        <f t="shared" si="38"/>
        <v>0</v>
      </c>
      <c r="BH53" s="3">
        <f t="shared" si="38"/>
        <v>0</v>
      </c>
      <c r="BI53" s="3">
        <f t="shared" ref="BI53:BQ54" si="39">+IF($H53=BI$1,$G53,0)-IF($I53=BI$1,$G53,0)</f>
        <v>0</v>
      </c>
      <c r="BJ53" s="3">
        <f t="shared" si="39"/>
        <v>0</v>
      </c>
      <c r="BK53" s="3">
        <f t="shared" si="39"/>
        <v>0</v>
      </c>
      <c r="BL53" s="3">
        <f t="shared" si="39"/>
        <v>0</v>
      </c>
      <c r="BM53" s="3">
        <f t="shared" si="39"/>
        <v>0</v>
      </c>
      <c r="BN53" s="3">
        <f t="shared" si="39"/>
        <v>0</v>
      </c>
      <c r="BO53" s="3">
        <f t="shared" si="39"/>
        <v>0</v>
      </c>
      <c r="BP53" s="3">
        <f t="shared" si="39"/>
        <v>0</v>
      </c>
      <c r="BQ53" s="3">
        <f t="shared" si="39"/>
        <v>0</v>
      </c>
      <c r="BR53" s="3">
        <f t="shared" si="12"/>
        <v>0</v>
      </c>
    </row>
    <row r="54" spans="1:70" s="2" customFormat="1" hidden="1" x14ac:dyDescent="0.25">
      <c r="A54" s="9">
        <v>45509</v>
      </c>
      <c r="B54" s="11" t="s">
        <v>88</v>
      </c>
      <c r="C54" s="10">
        <v>32.04</v>
      </c>
      <c r="D54" s="10" t="s">
        <v>3</v>
      </c>
      <c r="E54" s="10">
        <f>ROUND(IF(D54='[1]Liste choix'!$C$8,0,IF($H54=$S$1,(C54/1.14975*0.05*0.5),C54/1.14975*0.05)),2)</f>
        <v>1.39</v>
      </c>
      <c r="F54" s="10">
        <f>ROUND(IF(D54='[1]Liste choix'!$C$8,0,IF($H54=$S$1,C54/1.14975*0.09975*0.5,C54/1.14975*0.09975)),2)</f>
        <v>2.78</v>
      </c>
      <c r="G54" s="10">
        <f t="shared" si="0"/>
        <v>27.869999999999997</v>
      </c>
      <c r="H54" s="9" t="s">
        <v>87</v>
      </c>
      <c r="I54" s="9" t="s">
        <v>11</v>
      </c>
      <c r="J54" s="3">
        <f t="shared" si="1"/>
        <v>0</v>
      </c>
      <c r="K54" s="3">
        <f t="shared" si="35"/>
        <v>0</v>
      </c>
      <c r="L54" s="3">
        <f t="shared" si="35"/>
        <v>0</v>
      </c>
      <c r="M54" s="3">
        <f t="shared" si="35"/>
        <v>0</v>
      </c>
      <c r="N54" s="3">
        <f t="shared" si="35"/>
        <v>0</v>
      </c>
      <c r="O54" s="3">
        <f t="shared" si="35"/>
        <v>0</v>
      </c>
      <c r="P54" s="3">
        <f t="shared" si="35"/>
        <v>0</v>
      </c>
      <c r="Q54" s="3">
        <f t="shared" si="35"/>
        <v>0</v>
      </c>
      <c r="R54" s="3">
        <f t="shared" si="35"/>
        <v>0</v>
      </c>
      <c r="S54" s="3">
        <f t="shared" si="35"/>
        <v>0</v>
      </c>
      <c r="T54" s="3">
        <f t="shared" si="35"/>
        <v>0</v>
      </c>
      <c r="U54" s="3">
        <f t="shared" si="36"/>
        <v>0</v>
      </c>
      <c r="V54" s="3">
        <f t="shared" si="36"/>
        <v>0</v>
      </c>
      <c r="W54" s="3">
        <f t="shared" si="36"/>
        <v>0</v>
      </c>
      <c r="X54" s="3">
        <f t="shared" si="36"/>
        <v>0</v>
      </c>
      <c r="Y54" s="3">
        <f t="shared" si="36"/>
        <v>0</v>
      </c>
      <c r="Z54" s="3">
        <f t="shared" si="36"/>
        <v>0</v>
      </c>
      <c r="AA54" s="3">
        <f t="shared" si="36"/>
        <v>27.869999999999997</v>
      </c>
      <c r="AB54" s="3">
        <f t="shared" si="36"/>
        <v>0</v>
      </c>
      <c r="AC54" s="3">
        <f t="shared" si="36"/>
        <v>0</v>
      </c>
      <c r="AD54" s="3">
        <f t="shared" si="36"/>
        <v>0</v>
      </c>
      <c r="AE54" s="3">
        <f t="shared" si="36"/>
        <v>0</v>
      </c>
      <c r="AF54" s="3">
        <f t="shared" si="36"/>
        <v>0</v>
      </c>
      <c r="AG54" s="3">
        <f t="shared" si="31"/>
        <v>0</v>
      </c>
      <c r="AH54" s="3">
        <f t="shared" si="31"/>
        <v>0</v>
      </c>
      <c r="AI54" s="3">
        <f t="shared" si="31"/>
        <v>0</v>
      </c>
      <c r="AJ54" s="3">
        <f t="shared" si="31"/>
        <v>0</v>
      </c>
      <c r="AK54" s="3">
        <f t="shared" si="5"/>
        <v>1.39</v>
      </c>
      <c r="AL54" s="3">
        <f t="shared" si="6"/>
        <v>2.78</v>
      </c>
      <c r="AM54" s="3">
        <f t="shared" si="7"/>
        <v>0</v>
      </c>
      <c r="AN54" s="3">
        <f t="shared" si="8"/>
        <v>0</v>
      </c>
      <c r="AO54" s="3">
        <f t="shared" si="37"/>
        <v>0</v>
      </c>
      <c r="AP54" s="3">
        <f t="shared" si="37"/>
        <v>0</v>
      </c>
      <c r="AQ54" s="3">
        <f t="shared" si="37"/>
        <v>0</v>
      </c>
      <c r="AR54" s="3">
        <f t="shared" si="37"/>
        <v>0</v>
      </c>
      <c r="AS54" s="3">
        <f t="shared" si="37"/>
        <v>0</v>
      </c>
      <c r="AT54" s="3">
        <f t="shared" si="37"/>
        <v>0</v>
      </c>
      <c r="AU54" s="3">
        <f t="shared" si="37"/>
        <v>0</v>
      </c>
      <c r="AV54" s="3">
        <f t="shared" si="37"/>
        <v>0</v>
      </c>
      <c r="AW54" s="3">
        <f t="shared" si="37"/>
        <v>0</v>
      </c>
      <c r="AX54" s="3">
        <f t="shared" si="37"/>
        <v>0</v>
      </c>
      <c r="AY54" s="3">
        <f t="shared" si="37"/>
        <v>0</v>
      </c>
      <c r="AZ54" s="3">
        <f t="shared" si="37"/>
        <v>0</v>
      </c>
      <c r="BA54" s="3">
        <f t="shared" si="38"/>
        <v>-32.04</v>
      </c>
      <c r="BB54" s="3">
        <f t="shared" si="38"/>
        <v>0</v>
      </c>
      <c r="BC54" s="3">
        <f t="shared" si="38"/>
        <v>0</v>
      </c>
      <c r="BD54" s="3">
        <f t="shared" si="38"/>
        <v>0</v>
      </c>
      <c r="BE54" s="3">
        <f t="shared" si="38"/>
        <v>0</v>
      </c>
      <c r="BF54" s="3">
        <f t="shared" si="38"/>
        <v>0</v>
      </c>
      <c r="BG54" s="3">
        <f t="shared" si="38"/>
        <v>0</v>
      </c>
      <c r="BH54" s="3">
        <f t="shared" si="38"/>
        <v>0</v>
      </c>
      <c r="BI54" s="3">
        <f t="shared" si="39"/>
        <v>0</v>
      </c>
      <c r="BJ54" s="3">
        <f t="shared" si="39"/>
        <v>0</v>
      </c>
      <c r="BK54" s="3">
        <f t="shared" si="39"/>
        <v>0</v>
      </c>
      <c r="BL54" s="3">
        <f t="shared" si="39"/>
        <v>0</v>
      </c>
      <c r="BM54" s="3">
        <f t="shared" si="39"/>
        <v>0</v>
      </c>
      <c r="BN54" s="3">
        <f t="shared" si="39"/>
        <v>0</v>
      </c>
      <c r="BO54" s="3">
        <f t="shared" si="39"/>
        <v>0</v>
      </c>
      <c r="BP54" s="3">
        <f t="shared" si="39"/>
        <v>0</v>
      </c>
      <c r="BQ54" s="3">
        <f t="shared" si="39"/>
        <v>0</v>
      </c>
      <c r="BR54" s="3">
        <f t="shared" si="12"/>
        <v>0</v>
      </c>
    </row>
    <row r="55" spans="1:70" s="2" customFormat="1" x14ac:dyDescent="0.25">
      <c r="A55" s="17">
        <v>45509</v>
      </c>
      <c r="B55" s="6" t="s">
        <v>81</v>
      </c>
      <c r="C55" s="4">
        <v>12963.43</v>
      </c>
      <c r="D55" s="4"/>
      <c r="E55" s="4">
        <v>0</v>
      </c>
      <c r="F55" s="4">
        <v>0</v>
      </c>
      <c r="G55" s="4">
        <v>12963.43</v>
      </c>
      <c r="H55" s="2" t="s">
        <v>16</v>
      </c>
      <c r="I55" s="2" t="s">
        <v>7</v>
      </c>
      <c r="J55" s="3">
        <f t="shared" ref="J55:J60" si="40">+IF($H55=$J$1,$G55,0)-IF($I55=$J$1,$G55,0)</f>
        <v>0</v>
      </c>
      <c r="K55" s="3">
        <f t="shared" ref="K55:T60" si="41">+IF($H55=K$1,$G55,0)-IF($I55=K$1,$G55,0)</f>
        <v>0</v>
      </c>
      <c r="L55" s="3">
        <f t="shared" si="41"/>
        <v>0</v>
      </c>
      <c r="M55" s="3">
        <f t="shared" si="41"/>
        <v>0</v>
      </c>
      <c r="N55" s="3">
        <f t="shared" si="41"/>
        <v>0</v>
      </c>
      <c r="O55" s="3">
        <f t="shared" si="41"/>
        <v>0</v>
      </c>
      <c r="P55" s="3">
        <f t="shared" si="41"/>
        <v>0</v>
      </c>
      <c r="Q55" s="3">
        <f t="shared" si="41"/>
        <v>0</v>
      </c>
      <c r="R55" s="3">
        <f t="shared" si="41"/>
        <v>0</v>
      </c>
      <c r="S55" s="3">
        <f t="shared" si="41"/>
        <v>0</v>
      </c>
      <c r="T55" s="3">
        <f t="shared" si="41"/>
        <v>0</v>
      </c>
      <c r="U55" s="3">
        <f t="shared" ref="U55:AF60" si="42">+IF($H55=U$1,$G55,0)-IF($I55=U$1,$G55,0)</f>
        <v>0</v>
      </c>
      <c r="V55" s="3">
        <f t="shared" si="42"/>
        <v>0</v>
      </c>
      <c r="W55" s="3">
        <f t="shared" si="42"/>
        <v>0</v>
      </c>
      <c r="X55" s="3">
        <f t="shared" si="42"/>
        <v>0</v>
      </c>
      <c r="Y55" s="3">
        <f t="shared" si="42"/>
        <v>0</v>
      </c>
      <c r="Z55" s="3">
        <f t="shared" si="42"/>
        <v>0</v>
      </c>
      <c r="AA55" s="3">
        <f t="shared" si="42"/>
        <v>0</v>
      </c>
      <c r="AB55" s="3">
        <f t="shared" si="42"/>
        <v>0</v>
      </c>
      <c r="AC55" s="3">
        <f t="shared" si="42"/>
        <v>0</v>
      </c>
      <c r="AD55" s="3">
        <f t="shared" si="42"/>
        <v>0</v>
      </c>
      <c r="AE55" s="3">
        <f t="shared" si="42"/>
        <v>0</v>
      </c>
      <c r="AF55" s="3">
        <f t="shared" si="42"/>
        <v>0</v>
      </c>
      <c r="AG55" s="3">
        <f t="shared" ref="AG55:AJ60" si="43">+IF($H55=AG$1,$C55,0)-IF($I55=AG$1,$C55,0)</f>
        <v>12963.43</v>
      </c>
      <c r="AH55" s="3">
        <f t="shared" si="43"/>
        <v>-12963.43</v>
      </c>
      <c r="AI55" s="3">
        <f t="shared" si="43"/>
        <v>0</v>
      </c>
      <c r="AJ55" s="3">
        <f t="shared" si="43"/>
        <v>0</v>
      </c>
      <c r="AK55" s="3">
        <f t="shared" ref="AK55:AK60" si="44">IF(D55="payée",$E55,0)</f>
        <v>0</v>
      </c>
      <c r="AL55" s="3">
        <f t="shared" ref="AL55:AL60" si="45">IF(D55="payée",$F55,0)</f>
        <v>0</v>
      </c>
      <c r="AM55" s="3">
        <f t="shared" ref="AM55:AM60" si="46">IF(D55="perçue",-$E55,0)</f>
        <v>0</v>
      </c>
      <c r="AN55" s="3">
        <f t="shared" ref="AN55:AN60" si="47">IF(D55="perçue",-$F55,0)</f>
        <v>0</v>
      </c>
      <c r="AO55" s="3">
        <f t="shared" ref="AO55:AZ60" si="48">+IF($H55=AO$1,$G55,0)-IF($I55=AO$1,$G55,0)</f>
        <v>0</v>
      </c>
      <c r="AP55" s="3">
        <f t="shared" si="48"/>
        <v>0</v>
      </c>
      <c r="AQ55" s="3">
        <f t="shared" si="48"/>
        <v>0</v>
      </c>
      <c r="AR55" s="3">
        <f t="shared" si="48"/>
        <v>0</v>
      </c>
      <c r="AS55" s="3">
        <f t="shared" si="48"/>
        <v>0</v>
      </c>
      <c r="AT55" s="3">
        <f t="shared" si="48"/>
        <v>0</v>
      </c>
      <c r="AU55" s="3">
        <f t="shared" si="48"/>
        <v>0</v>
      </c>
      <c r="AV55" s="3">
        <f t="shared" si="48"/>
        <v>0</v>
      </c>
      <c r="AW55" s="3">
        <f t="shared" si="48"/>
        <v>0</v>
      </c>
      <c r="AX55" s="3">
        <f t="shared" si="48"/>
        <v>0</v>
      </c>
      <c r="AY55" s="3">
        <f t="shared" si="48"/>
        <v>0</v>
      </c>
      <c r="AZ55" s="3">
        <f t="shared" si="48"/>
        <v>0</v>
      </c>
      <c r="BA55" s="3">
        <f t="shared" ref="BA55:BH60" si="49">+IF($H55=BA$1,$C55,0)-IF($I55=BA$1,$C55,0)</f>
        <v>0</v>
      </c>
      <c r="BB55" s="3">
        <f t="shared" si="49"/>
        <v>0</v>
      </c>
      <c r="BC55" s="3">
        <f t="shared" si="49"/>
        <v>0</v>
      </c>
      <c r="BD55" s="3">
        <f t="shared" si="49"/>
        <v>0</v>
      </c>
      <c r="BE55" s="3">
        <f t="shared" si="49"/>
        <v>0</v>
      </c>
      <c r="BF55" s="3">
        <f t="shared" si="49"/>
        <v>0</v>
      </c>
      <c r="BG55" s="3">
        <f t="shared" si="49"/>
        <v>0</v>
      </c>
      <c r="BH55" s="3">
        <f t="shared" si="49"/>
        <v>0</v>
      </c>
      <c r="BI55" s="3">
        <f t="shared" ref="BI55:BQ60" si="50">+IF($H55=BI$1,$G55,0)-IF($I55=BI$1,$G55,0)</f>
        <v>0</v>
      </c>
      <c r="BJ55" s="3">
        <f t="shared" si="50"/>
        <v>0</v>
      </c>
      <c r="BK55" s="3">
        <f t="shared" si="50"/>
        <v>0</v>
      </c>
      <c r="BL55" s="3">
        <f t="shared" si="50"/>
        <v>0</v>
      </c>
      <c r="BM55" s="3">
        <f t="shared" si="50"/>
        <v>0</v>
      </c>
      <c r="BN55" s="3">
        <f t="shared" si="50"/>
        <v>0</v>
      </c>
      <c r="BO55" s="3">
        <f t="shared" si="50"/>
        <v>0</v>
      </c>
      <c r="BP55" s="3">
        <f t="shared" si="50"/>
        <v>0</v>
      </c>
      <c r="BQ55" s="3">
        <f t="shared" si="50"/>
        <v>0</v>
      </c>
      <c r="BR55" s="3">
        <f t="shared" ref="BR55:BR60" si="51">SUM(J55:BQ55)</f>
        <v>0</v>
      </c>
    </row>
    <row r="56" spans="1:70" s="2" customFormat="1" x14ac:dyDescent="0.25">
      <c r="A56" s="16">
        <v>45509</v>
      </c>
      <c r="B56" s="6" t="s">
        <v>80</v>
      </c>
      <c r="C56" s="4">
        <v>6338</v>
      </c>
      <c r="D56" s="4"/>
      <c r="E56" s="4">
        <v>0</v>
      </c>
      <c r="F56" s="4">
        <v>0</v>
      </c>
      <c r="G56" s="4">
        <v>6338</v>
      </c>
      <c r="H56" s="2" t="s">
        <v>16</v>
      </c>
      <c r="I56" s="2" t="s">
        <v>7</v>
      </c>
      <c r="J56" s="3">
        <f t="shared" si="40"/>
        <v>0</v>
      </c>
      <c r="K56" s="3">
        <f t="shared" si="41"/>
        <v>0</v>
      </c>
      <c r="L56" s="3">
        <f t="shared" si="41"/>
        <v>0</v>
      </c>
      <c r="M56" s="3">
        <f t="shared" si="41"/>
        <v>0</v>
      </c>
      <c r="N56" s="3">
        <f t="shared" si="41"/>
        <v>0</v>
      </c>
      <c r="O56" s="3">
        <f t="shared" si="41"/>
        <v>0</v>
      </c>
      <c r="P56" s="3">
        <f t="shared" si="41"/>
        <v>0</v>
      </c>
      <c r="Q56" s="3">
        <f t="shared" si="41"/>
        <v>0</v>
      </c>
      <c r="R56" s="3">
        <f t="shared" si="41"/>
        <v>0</v>
      </c>
      <c r="S56" s="3">
        <f t="shared" si="41"/>
        <v>0</v>
      </c>
      <c r="T56" s="3">
        <f t="shared" si="41"/>
        <v>0</v>
      </c>
      <c r="U56" s="3">
        <f t="shared" si="42"/>
        <v>0</v>
      </c>
      <c r="V56" s="3">
        <f t="shared" si="42"/>
        <v>0</v>
      </c>
      <c r="W56" s="3">
        <f t="shared" si="42"/>
        <v>0</v>
      </c>
      <c r="X56" s="3">
        <f t="shared" si="42"/>
        <v>0</v>
      </c>
      <c r="Y56" s="3">
        <f t="shared" si="42"/>
        <v>0</v>
      </c>
      <c r="Z56" s="3">
        <f t="shared" si="42"/>
        <v>0</v>
      </c>
      <c r="AA56" s="3">
        <f t="shared" si="42"/>
        <v>0</v>
      </c>
      <c r="AB56" s="3">
        <f t="shared" si="42"/>
        <v>0</v>
      </c>
      <c r="AC56" s="3">
        <f t="shared" si="42"/>
        <v>0</v>
      </c>
      <c r="AD56" s="3">
        <f t="shared" si="42"/>
        <v>0</v>
      </c>
      <c r="AE56" s="3">
        <f t="shared" si="42"/>
        <v>0</v>
      </c>
      <c r="AF56" s="3">
        <f t="shared" si="42"/>
        <v>0</v>
      </c>
      <c r="AG56" s="3">
        <f t="shared" si="43"/>
        <v>6338</v>
      </c>
      <c r="AH56" s="3">
        <f t="shared" si="43"/>
        <v>-6338</v>
      </c>
      <c r="AI56" s="3">
        <f t="shared" si="43"/>
        <v>0</v>
      </c>
      <c r="AJ56" s="3">
        <f t="shared" si="43"/>
        <v>0</v>
      </c>
      <c r="AK56" s="3">
        <f t="shared" si="44"/>
        <v>0</v>
      </c>
      <c r="AL56" s="3">
        <f t="shared" si="45"/>
        <v>0</v>
      </c>
      <c r="AM56" s="3">
        <f t="shared" si="46"/>
        <v>0</v>
      </c>
      <c r="AN56" s="3">
        <f t="shared" si="47"/>
        <v>0</v>
      </c>
      <c r="AO56" s="3">
        <f t="shared" si="48"/>
        <v>0</v>
      </c>
      <c r="AP56" s="3">
        <f t="shared" si="48"/>
        <v>0</v>
      </c>
      <c r="AQ56" s="3">
        <f t="shared" si="48"/>
        <v>0</v>
      </c>
      <c r="AR56" s="3">
        <f t="shared" si="48"/>
        <v>0</v>
      </c>
      <c r="AS56" s="3">
        <f t="shared" si="48"/>
        <v>0</v>
      </c>
      <c r="AT56" s="3">
        <f t="shared" si="48"/>
        <v>0</v>
      </c>
      <c r="AU56" s="3">
        <f t="shared" si="48"/>
        <v>0</v>
      </c>
      <c r="AV56" s="3">
        <f t="shared" si="48"/>
        <v>0</v>
      </c>
      <c r="AW56" s="3">
        <f t="shared" si="48"/>
        <v>0</v>
      </c>
      <c r="AX56" s="3">
        <f t="shared" si="48"/>
        <v>0</v>
      </c>
      <c r="AY56" s="3">
        <f t="shared" si="48"/>
        <v>0</v>
      </c>
      <c r="AZ56" s="3">
        <f t="shared" si="48"/>
        <v>0</v>
      </c>
      <c r="BA56" s="3">
        <f t="shared" si="49"/>
        <v>0</v>
      </c>
      <c r="BB56" s="3">
        <f t="shared" si="49"/>
        <v>0</v>
      </c>
      <c r="BC56" s="3">
        <f t="shared" si="49"/>
        <v>0</v>
      </c>
      <c r="BD56" s="3">
        <f t="shared" si="49"/>
        <v>0</v>
      </c>
      <c r="BE56" s="3">
        <f t="shared" si="49"/>
        <v>0</v>
      </c>
      <c r="BF56" s="3">
        <f t="shared" si="49"/>
        <v>0</v>
      </c>
      <c r="BG56" s="3">
        <f t="shared" si="49"/>
        <v>0</v>
      </c>
      <c r="BH56" s="3">
        <f t="shared" si="49"/>
        <v>0</v>
      </c>
      <c r="BI56" s="3">
        <f t="shared" si="50"/>
        <v>0</v>
      </c>
      <c r="BJ56" s="3">
        <f t="shared" si="50"/>
        <v>0</v>
      </c>
      <c r="BK56" s="3">
        <f t="shared" si="50"/>
        <v>0</v>
      </c>
      <c r="BL56" s="3">
        <f t="shared" si="50"/>
        <v>0</v>
      </c>
      <c r="BM56" s="3">
        <f t="shared" si="50"/>
        <v>0</v>
      </c>
      <c r="BN56" s="3">
        <f t="shared" si="50"/>
        <v>0</v>
      </c>
      <c r="BO56" s="3">
        <f t="shared" si="50"/>
        <v>0</v>
      </c>
      <c r="BP56" s="3">
        <f t="shared" si="50"/>
        <v>0</v>
      </c>
      <c r="BQ56" s="3">
        <f t="shared" si="50"/>
        <v>0</v>
      </c>
      <c r="BR56" s="3">
        <f t="shared" si="51"/>
        <v>0</v>
      </c>
    </row>
    <row r="57" spans="1:70" s="2" customFormat="1" x14ac:dyDescent="0.25">
      <c r="A57" s="16">
        <v>45509</v>
      </c>
      <c r="B57" s="6" t="s">
        <v>79</v>
      </c>
      <c r="C57" s="4">
        <v>1408.44</v>
      </c>
      <c r="D57" s="4"/>
      <c r="E57" s="4">
        <v>0</v>
      </c>
      <c r="F57" s="4">
        <v>0</v>
      </c>
      <c r="G57" s="4">
        <v>1408.44</v>
      </c>
      <c r="H57" s="2" t="s">
        <v>16</v>
      </c>
      <c r="I57" s="2" t="s">
        <v>7</v>
      </c>
      <c r="J57" s="3">
        <f t="shared" si="40"/>
        <v>0</v>
      </c>
      <c r="K57" s="3">
        <f t="shared" si="41"/>
        <v>0</v>
      </c>
      <c r="L57" s="3">
        <f t="shared" si="41"/>
        <v>0</v>
      </c>
      <c r="M57" s="3">
        <f t="shared" si="41"/>
        <v>0</v>
      </c>
      <c r="N57" s="3">
        <f t="shared" si="41"/>
        <v>0</v>
      </c>
      <c r="O57" s="3">
        <f t="shared" si="41"/>
        <v>0</v>
      </c>
      <c r="P57" s="3">
        <f t="shared" si="41"/>
        <v>0</v>
      </c>
      <c r="Q57" s="3">
        <f t="shared" si="41"/>
        <v>0</v>
      </c>
      <c r="R57" s="3">
        <f t="shared" si="41"/>
        <v>0</v>
      </c>
      <c r="S57" s="3">
        <f t="shared" si="41"/>
        <v>0</v>
      </c>
      <c r="T57" s="3">
        <f t="shared" si="41"/>
        <v>0</v>
      </c>
      <c r="U57" s="3">
        <f t="shared" si="42"/>
        <v>0</v>
      </c>
      <c r="V57" s="3">
        <f t="shared" si="42"/>
        <v>0</v>
      </c>
      <c r="W57" s="3">
        <f t="shared" si="42"/>
        <v>0</v>
      </c>
      <c r="X57" s="3">
        <f t="shared" si="42"/>
        <v>0</v>
      </c>
      <c r="Y57" s="3">
        <f t="shared" si="42"/>
        <v>0</v>
      </c>
      <c r="Z57" s="3">
        <f t="shared" si="42"/>
        <v>0</v>
      </c>
      <c r="AA57" s="3">
        <f t="shared" si="42"/>
        <v>0</v>
      </c>
      <c r="AB57" s="3">
        <f t="shared" si="42"/>
        <v>0</v>
      </c>
      <c r="AC57" s="3">
        <f t="shared" si="42"/>
        <v>0</v>
      </c>
      <c r="AD57" s="3">
        <f t="shared" si="42"/>
        <v>0</v>
      </c>
      <c r="AE57" s="3">
        <f t="shared" si="42"/>
        <v>0</v>
      </c>
      <c r="AF57" s="3">
        <f t="shared" si="42"/>
        <v>0</v>
      </c>
      <c r="AG57" s="3">
        <f t="shared" si="43"/>
        <v>1408.44</v>
      </c>
      <c r="AH57" s="3">
        <f t="shared" si="43"/>
        <v>-1408.44</v>
      </c>
      <c r="AI57" s="3">
        <f t="shared" si="43"/>
        <v>0</v>
      </c>
      <c r="AJ57" s="3">
        <f t="shared" si="43"/>
        <v>0</v>
      </c>
      <c r="AK57" s="3">
        <f t="shared" si="44"/>
        <v>0</v>
      </c>
      <c r="AL57" s="3">
        <f t="shared" si="45"/>
        <v>0</v>
      </c>
      <c r="AM57" s="3">
        <f t="shared" si="46"/>
        <v>0</v>
      </c>
      <c r="AN57" s="3">
        <f t="shared" si="47"/>
        <v>0</v>
      </c>
      <c r="AO57" s="3">
        <f t="shared" si="48"/>
        <v>0</v>
      </c>
      <c r="AP57" s="3">
        <f t="shared" si="48"/>
        <v>0</v>
      </c>
      <c r="AQ57" s="3">
        <f t="shared" si="48"/>
        <v>0</v>
      </c>
      <c r="AR57" s="3">
        <f t="shared" si="48"/>
        <v>0</v>
      </c>
      <c r="AS57" s="3">
        <f t="shared" si="48"/>
        <v>0</v>
      </c>
      <c r="AT57" s="3">
        <f t="shared" si="48"/>
        <v>0</v>
      </c>
      <c r="AU57" s="3">
        <f t="shared" si="48"/>
        <v>0</v>
      </c>
      <c r="AV57" s="3">
        <f t="shared" si="48"/>
        <v>0</v>
      </c>
      <c r="AW57" s="3">
        <f t="shared" si="48"/>
        <v>0</v>
      </c>
      <c r="AX57" s="3">
        <f t="shared" si="48"/>
        <v>0</v>
      </c>
      <c r="AY57" s="3">
        <f t="shared" si="48"/>
        <v>0</v>
      </c>
      <c r="AZ57" s="3">
        <f t="shared" si="48"/>
        <v>0</v>
      </c>
      <c r="BA57" s="3">
        <f t="shared" si="49"/>
        <v>0</v>
      </c>
      <c r="BB57" s="3">
        <f t="shared" si="49"/>
        <v>0</v>
      </c>
      <c r="BC57" s="3">
        <f t="shared" si="49"/>
        <v>0</v>
      </c>
      <c r="BD57" s="3">
        <f t="shared" si="49"/>
        <v>0</v>
      </c>
      <c r="BE57" s="3">
        <f t="shared" si="49"/>
        <v>0</v>
      </c>
      <c r="BF57" s="3">
        <f t="shared" si="49"/>
        <v>0</v>
      </c>
      <c r="BG57" s="3">
        <f t="shared" si="49"/>
        <v>0</v>
      </c>
      <c r="BH57" s="3">
        <f t="shared" si="49"/>
        <v>0</v>
      </c>
      <c r="BI57" s="3">
        <f t="shared" si="50"/>
        <v>0</v>
      </c>
      <c r="BJ57" s="3">
        <f t="shared" si="50"/>
        <v>0</v>
      </c>
      <c r="BK57" s="3">
        <f t="shared" si="50"/>
        <v>0</v>
      </c>
      <c r="BL57" s="3">
        <f t="shared" si="50"/>
        <v>0</v>
      </c>
      <c r="BM57" s="3">
        <f t="shared" si="50"/>
        <v>0</v>
      </c>
      <c r="BN57" s="3">
        <f t="shared" si="50"/>
        <v>0</v>
      </c>
      <c r="BO57" s="3">
        <f t="shared" si="50"/>
        <v>0</v>
      </c>
      <c r="BP57" s="3">
        <f t="shared" si="50"/>
        <v>0</v>
      </c>
      <c r="BQ57" s="3">
        <f t="shared" si="50"/>
        <v>0</v>
      </c>
      <c r="BR57" s="3">
        <f t="shared" si="51"/>
        <v>0</v>
      </c>
    </row>
    <row r="58" spans="1:70" s="2" customFormat="1" x14ac:dyDescent="0.25">
      <c r="A58" s="16">
        <v>45509</v>
      </c>
      <c r="B58" s="6" t="s">
        <v>78</v>
      </c>
      <c r="C58" s="4">
        <v>13279.61</v>
      </c>
      <c r="D58" s="4"/>
      <c r="E58" s="4">
        <v>0</v>
      </c>
      <c r="F58" s="4">
        <v>0</v>
      </c>
      <c r="G58" s="4">
        <v>13279.61</v>
      </c>
      <c r="H58" s="2" t="s">
        <v>16</v>
      </c>
      <c r="I58" s="2" t="s">
        <v>7</v>
      </c>
      <c r="J58" s="3">
        <f t="shared" si="40"/>
        <v>0</v>
      </c>
      <c r="K58" s="3">
        <f t="shared" si="41"/>
        <v>0</v>
      </c>
      <c r="L58" s="3">
        <f t="shared" si="41"/>
        <v>0</v>
      </c>
      <c r="M58" s="3">
        <f t="shared" si="41"/>
        <v>0</v>
      </c>
      <c r="N58" s="3">
        <f t="shared" si="41"/>
        <v>0</v>
      </c>
      <c r="O58" s="3">
        <f t="shared" si="41"/>
        <v>0</v>
      </c>
      <c r="P58" s="3">
        <f t="shared" si="41"/>
        <v>0</v>
      </c>
      <c r="Q58" s="3">
        <f t="shared" si="41"/>
        <v>0</v>
      </c>
      <c r="R58" s="3">
        <f t="shared" si="41"/>
        <v>0</v>
      </c>
      <c r="S58" s="3">
        <f t="shared" si="41"/>
        <v>0</v>
      </c>
      <c r="T58" s="3">
        <f t="shared" si="41"/>
        <v>0</v>
      </c>
      <c r="U58" s="3">
        <f t="shared" si="42"/>
        <v>0</v>
      </c>
      <c r="V58" s="3">
        <f t="shared" si="42"/>
        <v>0</v>
      </c>
      <c r="W58" s="3">
        <f t="shared" si="42"/>
        <v>0</v>
      </c>
      <c r="X58" s="3">
        <f t="shared" si="42"/>
        <v>0</v>
      </c>
      <c r="Y58" s="3">
        <f t="shared" si="42"/>
        <v>0</v>
      </c>
      <c r="Z58" s="3">
        <f t="shared" si="42"/>
        <v>0</v>
      </c>
      <c r="AA58" s="3">
        <f t="shared" si="42"/>
        <v>0</v>
      </c>
      <c r="AB58" s="3">
        <f t="shared" si="42"/>
        <v>0</v>
      </c>
      <c r="AC58" s="3">
        <f t="shared" si="42"/>
        <v>0</v>
      </c>
      <c r="AD58" s="3">
        <f t="shared" si="42"/>
        <v>0</v>
      </c>
      <c r="AE58" s="3">
        <f t="shared" si="42"/>
        <v>0</v>
      </c>
      <c r="AF58" s="3">
        <f t="shared" si="42"/>
        <v>0</v>
      </c>
      <c r="AG58" s="3">
        <f t="shared" si="43"/>
        <v>13279.61</v>
      </c>
      <c r="AH58" s="3">
        <f t="shared" si="43"/>
        <v>-13279.61</v>
      </c>
      <c r="AI58" s="3">
        <f t="shared" si="43"/>
        <v>0</v>
      </c>
      <c r="AJ58" s="3">
        <f t="shared" si="43"/>
        <v>0</v>
      </c>
      <c r="AK58" s="3">
        <f t="shared" si="44"/>
        <v>0</v>
      </c>
      <c r="AL58" s="3">
        <f t="shared" si="45"/>
        <v>0</v>
      </c>
      <c r="AM58" s="3">
        <f t="shared" si="46"/>
        <v>0</v>
      </c>
      <c r="AN58" s="3">
        <f t="shared" si="47"/>
        <v>0</v>
      </c>
      <c r="AO58" s="3">
        <f t="shared" si="48"/>
        <v>0</v>
      </c>
      <c r="AP58" s="3">
        <f t="shared" si="48"/>
        <v>0</v>
      </c>
      <c r="AQ58" s="3">
        <f t="shared" si="48"/>
        <v>0</v>
      </c>
      <c r="AR58" s="3">
        <f t="shared" si="48"/>
        <v>0</v>
      </c>
      <c r="AS58" s="3">
        <f t="shared" si="48"/>
        <v>0</v>
      </c>
      <c r="AT58" s="3">
        <f t="shared" si="48"/>
        <v>0</v>
      </c>
      <c r="AU58" s="3">
        <f t="shared" si="48"/>
        <v>0</v>
      </c>
      <c r="AV58" s="3">
        <f t="shared" si="48"/>
        <v>0</v>
      </c>
      <c r="AW58" s="3">
        <f t="shared" si="48"/>
        <v>0</v>
      </c>
      <c r="AX58" s="3">
        <f t="shared" si="48"/>
        <v>0</v>
      </c>
      <c r="AY58" s="3">
        <f t="shared" si="48"/>
        <v>0</v>
      </c>
      <c r="AZ58" s="3">
        <f t="shared" si="48"/>
        <v>0</v>
      </c>
      <c r="BA58" s="3">
        <f t="shared" si="49"/>
        <v>0</v>
      </c>
      <c r="BB58" s="3">
        <f t="shared" si="49"/>
        <v>0</v>
      </c>
      <c r="BC58" s="3">
        <f t="shared" si="49"/>
        <v>0</v>
      </c>
      <c r="BD58" s="3">
        <f t="shared" si="49"/>
        <v>0</v>
      </c>
      <c r="BE58" s="3">
        <f t="shared" si="49"/>
        <v>0</v>
      </c>
      <c r="BF58" s="3">
        <f t="shared" si="49"/>
        <v>0</v>
      </c>
      <c r="BG58" s="3">
        <f t="shared" si="49"/>
        <v>0</v>
      </c>
      <c r="BH58" s="3">
        <f t="shared" si="49"/>
        <v>0</v>
      </c>
      <c r="BI58" s="3">
        <f t="shared" si="50"/>
        <v>0</v>
      </c>
      <c r="BJ58" s="3">
        <f t="shared" si="50"/>
        <v>0</v>
      </c>
      <c r="BK58" s="3">
        <f t="shared" si="50"/>
        <v>0</v>
      </c>
      <c r="BL58" s="3">
        <f t="shared" si="50"/>
        <v>0</v>
      </c>
      <c r="BM58" s="3">
        <f t="shared" si="50"/>
        <v>0</v>
      </c>
      <c r="BN58" s="3">
        <f t="shared" si="50"/>
        <v>0</v>
      </c>
      <c r="BO58" s="3">
        <f t="shared" si="50"/>
        <v>0</v>
      </c>
      <c r="BP58" s="3">
        <f t="shared" si="50"/>
        <v>0</v>
      </c>
      <c r="BQ58" s="3">
        <f t="shared" si="50"/>
        <v>0</v>
      </c>
      <c r="BR58" s="3">
        <f t="shared" si="51"/>
        <v>0</v>
      </c>
    </row>
    <row r="59" spans="1:70" s="2" customFormat="1" x14ac:dyDescent="0.25">
      <c r="A59" s="16">
        <v>45509</v>
      </c>
      <c r="B59" s="6" t="s">
        <v>77</v>
      </c>
      <c r="C59" s="4">
        <v>603.62</v>
      </c>
      <c r="D59" s="4"/>
      <c r="E59" s="4">
        <v>0</v>
      </c>
      <c r="F59" s="4">
        <v>0</v>
      </c>
      <c r="G59" s="4">
        <v>603.62</v>
      </c>
      <c r="H59" s="2" t="s">
        <v>16</v>
      </c>
      <c r="I59" s="2" t="s">
        <v>7</v>
      </c>
      <c r="J59" s="3">
        <f t="shared" si="40"/>
        <v>0</v>
      </c>
      <c r="K59" s="3">
        <f t="shared" si="41"/>
        <v>0</v>
      </c>
      <c r="L59" s="3">
        <f t="shared" si="41"/>
        <v>0</v>
      </c>
      <c r="M59" s="3">
        <f t="shared" si="41"/>
        <v>0</v>
      </c>
      <c r="N59" s="3">
        <f t="shared" si="41"/>
        <v>0</v>
      </c>
      <c r="O59" s="3">
        <f t="shared" si="41"/>
        <v>0</v>
      </c>
      <c r="P59" s="3">
        <f t="shared" si="41"/>
        <v>0</v>
      </c>
      <c r="Q59" s="3">
        <f t="shared" si="41"/>
        <v>0</v>
      </c>
      <c r="R59" s="3">
        <f t="shared" si="41"/>
        <v>0</v>
      </c>
      <c r="S59" s="3">
        <f t="shared" si="41"/>
        <v>0</v>
      </c>
      <c r="T59" s="3">
        <f t="shared" si="41"/>
        <v>0</v>
      </c>
      <c r="U59" s="3">
        <f t="shared" si="42"/>
        <v>0</v>
      </c>
      <c r="V59" s="3">
        <f t="shared" si="42"/>
        <v>0</v>
      </c>
      <c r="W59" s="3">
        <f t="shared" si="42"/>
        <v>0</v>
      </c>
      <c r="X59" s="3">
        <f t="shared" si="42"/>
        <v>0</v>
      </c>
      <c r="Y59" s="3">
        <f t="shared" si="42"/>
        <v>0</v>
      </c>
      <c r="Z59" s="3">
        <f t="shared" si="42"/>
        <v>0</v>
      </c>
      <c r="AA59" s="3">
        <f t="shared" si="42"/>
        <v>0</v>
      </c>
      <c r="AB59" s="3">
        <f t="shared" si="42"/>
        <v>0</v>
      </c>
      <c r="AC59" s="3">
        <f t="shared" si="42"/>
        <v>0</v>
      </c>
      <c r="AD59" s="3">
        <f t="shared" si="42"/>
        <v>0</v>
      </c>
      <c r="AE59" s="3">
        <f t="shared" si="42"/>
        <v>0</v>
      </c>
      <c r="AF59" s="3">
        <f t="shared" si="42"/>
        <v>0</v>
      </c>
      <c r="AG59" s="3">
        <f t="shared" si="43"/>
        <v>603.62</v>
      </c>
      <c r="AH59" s="3">
        <f t="shared" si="43"/>
        <v>-603.62</v>
      </c>
      <c r="AI59" s="3">
        <f t="shared" si="43"/>
        <v>0</v>
      </c>
      <c r="AJ59" s="3">
        <f t="shared" si="43"/>
        <v>0</v>
      </c>
      <c r="AK59" s="3">
        <f t="shared" si="44"/>
        <v>0</v>
      </c>
      <c r="AL59" s="3">
        <f t="shared" si="45"/>
        <v>0</v>
      </c>
      <c r="AM59" s="3">
        <f t="shared" si="46"/>
        <v>0</v>
      </c>
      <c r="AN59" s="3">
        <f t="shared" si="47"/>
        <v>0</v>
      </c>
      <c r="AO59" s="3">
        <f t="shared" si="48"/>
        <v>0</v>
      </c>
      <c r="AP59" s="3">
        <f t="shared" si="48"/>
        <v>0</v>
      </c>
      <c r="AQ59" s="3">
        <f t="shared" si="48"/>
        <v>0</v>
      </c>
      <c r="AR59" s="3">
        <f t="shared" si="48"/>
        <v>0</v>
      </c>
      <c r="AS59" s="3">
        <f t="shared" si="48"/>
        <v>0</v>
      </c>
      <c r="AT59" s="3">
        <f t="shared" si="48"/>
        <v>0</v>
      </c>
      <c r="AU59" s="3">
        <f t="shared" si="48"/>
        <v>0</v>
      </c>
      <c r="AV59" s="3">
        <f t="shared" si="48"/>
        <v>0</v>
      </c>
      <c r="AW59" s="3">
        <f t="shared" si="48"/>
        <v>0</v>
      </c>
      <c r="AX59" s="3">
        <f t="shared" si="48"/>
        <v>0</v>
      </c>
      <c r="AY59" s="3">
        <f t="shared" si="48"/>
        <v>0</v>
      </c>
      <c r="AZ59" s="3">
        <f t="shared" si="48"/>
        <v>0</v>
      </c>
      <c r="BA59" s="3">
        <f t="shared" si="49"/>
        <v>0</v>
      </c>
      <c r="BB59" s="3">
        <f t="shared" si="49"/>
        <v>0</v>
      </c>
      <c r="BC59" s="3">
        <f t="shared" si="49"/>
        <v>0</v>
      </c>
      <c r="BD59" s="3">
        <f t="shared" si="49"/>
        <v>0</v>
      </c>
      <c r="BE59" s="3">
        <f t="shared" si="49"/>
        <v>0</v>
      </c>
      <c r="BF59" s="3">
        <f t="shared" si="49"/>
        <v>0</v>
      </c>
      <c r="BG59" s="3">
        <f t="shared" si="49"/>
        <v>0</v>
      </c>
      <c r="BH59" s="3">
        <f t="shared" si="49"/>
        <v>0</v>
      </c>
      <c r="BI59" s="3">
        <f t="shared" si="50"/>
        <v>0</v>
      </c>
      <c r="BJ59" s="3">
        <f t="shared" si="50"/>
        <v>0</v>
      </c>
      <c r="BK59" s="3">
        <f t="shared" si="50"/>
        <v>0</v>
      </c>
      <c r="BL59" s="3">
        <f t="shared" si="50"/>
        <v>0</v>
      </c>
      <c r="BM59" s="3">
        <f t="shared" si="50"/>
        <v>0</v>
      </c>
      <c r="BN59" s="3">
        <f t="shared" si="50"/>
        <v>0</v>
      </c>
      <c r="BO59" s="3">
        <f t="shared" si="50"/>
        <v>0</v>
      </c>
      <c r="BP59" s="3">
        <f t="shared" si="50"/>
        <v>0</v>
      </c>
      <c r="BQ59" s="3">
        <f t="shared" si="50"/>
        <v>0</v>
      </c>
      <c r="BR59" s="3">
        <f t="shared" si="51"/>
        <v>0</v>
      </c>
    </row>
    <row r="60" spans="1:70" s="2" customFormat="1" x14ac:dyDescent="0.25">
      <c r="A60" s="16">
        <v>45509</v>
      </c>
      <c r="B60" s="6" t="s">
        <v>76</v>
      </c>
      <c r="C60" s="4">
        <v>15895.29</v>
      </c>
      <c r="D60" s="4"/>
      <c r="E60" s="4">
        <v>0</v>
      </c>
      <c r="F60" s="4">
        <v>0</v>
      </c>
      <c r="G60" s="4">
        <v>15895.29</v>
      </c>
      <c r="H60" s="2" t="s">
        <v>16</v>
      </c>
      <c r="I60" s="2" t="s">
        <v>7</v>
      </c>
      <c r="J60" s="3">
        <f t="shared" si="40"/>
        <v>0</v>
      </c>
      <c r="K60" s="3">
        <f t="shared" si="41"/>
        <v>0</v>
      </c>
      <c r="L60" s="3">
        <f t="shared" si="41"/>
        <v>0</v>
      </c>
      <c r="M60" s="3">
        <f t="shared" si="41"/>
        <v>0</v>
      </c>
      <c r="N60" s="3">
        <f t="shared" si="41"/>
        <v>0</v>
      </c>
      <c r="O60" s="3">
        <f t="shared" si="41"/>
        <v>0</v>
      </c>
      <c r="P60" s="3">
        <f t="shared" si="41"/>
        <v>0</v>
      </c>
      <c r="Q60" s="3">
        <f t="shared" si="41"/>
        <v>0</v>
      </c>
      <c r="R60" s="3">
        <f t="shared" si="41"/>
        <v>0</v>
      </c>
      <c r="S60" s="3">
        <f t="shared" si="41"/>
        <v>0</v>
      </c>
      <c r="T60" s="3">
        <f t="shared" si="41"/>
        <v>0</v>
      </c>
      <c r="U60" s="3">
        <f t="shared" si="42"/>
        <v>0</v>
      </c>
      <c r="V60" s="3">
        <f t="shared" si="42"/>
        <v>0</v>
      </c>
      <c r="W60" s="3">
        <f t="shared" si="42"/>
        <v>0</v>
      </c>
      <c r="X60" s="3">
        <f t="shared" si="42"/>
        <v>0</v>
      </c>
      <c r="Y60" s="3">
        <f t="shared" si="42"/>
        <v>0</v>
      </c>
      <c r="Z60" s="3">
        <f t="shared" si="42"/>
        <v>0</v>
      </c>
      <c r="AA60" s="3">
        <f t="shared" si="42"/>
        <v>0</v>
      </c>
      <c r="AB60" s="3">
        <f t="shared" si="42"/>
        <v>0</v>
      </c>
      <c r="AC60" s="3">
        <f t="shared" si="42"/>
        <v>0</v>
      </c>
      <c r="AD60" s="3">
        <f t="shared" si="42"/>
        <v>0</v>
      </c>
      <c r="AE60" s="3">
        <f t="shared" si="42"/>
        <v>0</v>
      </c>
      <c r="AF60" s="3">
        <f t="shared" si="42"/>
        <v>0</v>
      </c>
      <c r="AG60" s="3">
        <f t="shared" si="43"/>
        <v>15895.29</v>
      </c>
      <c r="AH60" s="3">
        <f t="shared" si="43"/>
        <v>-15895.29</v>
      </c>
      <c r="AI60" s="3">
        <f t="shared" si="43"/>
        <v>0</v>
      </c>
      <c r="AJ60" s="3">
        <f t="shared" si="43"/>
        <v>0</v>
      </c>
      <c r="AK60" s="3">
        <f t="shared" si="44"/>
        <v>0</v>
      </c>
      <c r="AL60" s="3">
        <f t="shared" si="45"/>
        <v>0</v>
      </c>
      <c r="AM60" s="3">
        <f t="shared" si="46"/>
        <v>0</v>
      </c>
      <c r="AN60" s="3">
        <f t="shared" si="47"/>
        <v>0</v>
      </c>
      <c r="AO60" s="3">
        <f t="shared" si="48"/>
        <v>0</v>
      </c>
      <c r="AP60" s="3">
        <f t="shared" si="48"/>
        <v>0</v>
      </c>
      <c r="AQ60" s="3">
        <f t="shared" si="48"/>
        <v>0</v>
      </c>
      <c r="AR60" s="3">
        <f t="shared" si="48"/>
        <v>0</v>
      </c>
      <c r="AS60" s="3">
        <f t="shared" si="48"/>
        <v>0</v>
      </c>
      <c r="AT60" s="3">
        <f t="shared" si="48"/>
        <v>0</v>
      </c>
      <c r="AU60" s="3">
        <f t="shared" si="48"/>
        <v>0</v>
      </c>
      <c r="AV60" s="3">
        <f t="shared" si="48"/>
        <v>0</v>
      </c>
      <c r="AW60" s="3">
        <f t="shared" si="48"/>
        <v>0</v>
      </c>
      <c r="AX60" s="3">
        <f t="shared" si="48"/>
        <v>0</v>
      </c>
      <c r="AY60" s="3">
        <f t="shared" si="48"/>
        <v>0</v>
      </c>
      <c r="AZ60" s="3">
        <f t="shared" si="48"/>
        <v>0</v>
      </c>
      <c r="BA60" s="3">
        <f t="shared" si="49"/>
        <v>0</v>
      </c>
      <c r="BB60" s="3">
        <f t="shared" si="49"/>
        <v>0</v>
      </c>
      <c r="BC60" s="3">
        <f t="shared" si="49"/>
        <v>0</v>
      </c>
      <c r="BD60" s="3">
        <f t="shared" si="49"/>
        <v>0</v>
      </c>
      <c r="BE60" s="3">
        <f t="shared" si="49"/>
        <v>0</v>
      </c>
      <c r="BF60" s="3">
        <f t="shared" si="49"/>
        <v>0</v>
      </c>
      <c r="BG60" s="3">
        <f t="shared" si="49"/>
        <v>0</v>
      </c>
      <c r="BH60" s="3">
        <f t="shared" si="49"/>
        <v>0</v>
      </c>
      <c r="BI60" s="3">
        <f t="shared" si="50"/>
        <v>0</v>
      </c>
      <c r="BJ60" s="3">
        <f t="shared" si="50"/>
        <v>0</v>
      </c>
      <c r="BK60" s="3">
        <f t="shared" si="50"/>
        <v>0</v>
      </c>
      <c r="BL60" s="3">
        <f t="shared" si="50"/>
        <v>0</v>
      </c>
      <c r="BM60" s="3">
        <f t="shared" si="50"/>
        <v>0</v>
      </c>
      <c r="BN60" s="3">
        <f t="shared" si="50"/>
        <v>0</v>
      </c>
      <c r="BO60" s="3">
        <f t="shared" si="50"/>
        <v>0</v>
      </c>
      <c r="BP60" s="3">
        <f t="shared" si="50"/>
        <v>0</v>
      </c>
      <c r="BQ60" s="3">
        <f t="shared" si="50"/>
        <v>0</v>
      </c>
      <c r="BR60" s="3">
        <f t="shared" si="51"/>
        <v>0</v>
      </c>
    </row>
    <row r="61" spans="1:70" s="2" customFormat="1" x14ac:dyDescent="0.25">
      <c r="A61" s="16"/>
      <c r="B61" s="6"/>
      <c r="C61" s="4"/>
      <c r="D61" s="4"/>
      <c r="E61" s="4"/>
      <c r="F61" s="4"/>
      <c r="G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1:70" s="2" customFormat="1" x14ac:dyDescent="0.25">
      <c r="A62" s="17">
        <v>45510</v>
      </c>
      <c r="B62" s="6" t="s">
        <v>75</v>
      </c>
      <c r="C62" s="4">
        <v>9959.7099999999991</v>
      </c>
      <c r="D62" s="4"/>
      <c r="E62" s="4">
        <v>0</v>
      </c>
      <c r="F62" s="4">
        <v>0</v>
      </c>
      <c r="G62" s="4">
        <v>9959.7099999999991</v>
      </c>
      <c r="H62" s="2" t="s">
        <v>16</v>
      </c>
      <c r="I62" s="2" t="s">
        <v>7</v>
      </c>
      <c r="J62" s="3">
        <f t="shared" ref="J62:J71" si="52">+IF($H62=$J$1,$G62,0)-IF($I62=$J$1,$G62,0)</f>
        <v>0</v>
      </c>
      <c r="K62" s="3">
        <f t="shared" ref="K62:T71" si="53">+IF($H62=K$1,$G62,0)-IF($I62=K$1,$G62,0)</f>
        <v>0</v>
      </c>
      <c r="L62" s="3">
        <f t="shared" si="53"/>
        <v>0</v>
      </c>
      <c r="M62" s="3">
        <f t="shared" si="53"/>
        <v>0</v>
      </c>
      <c r="N62" s="3">
        <f t="shared" si="53"/>
        <v>0</v>
      </c>
      <c r="O62" s="3">
        <f t="shared" si="53"/>
        <v>0</v>
      </c>
      <c r="P62" s="3">
        <f t="shared" si="53"/>
        <v>0</v>
      </c>
      <c r="Q62" s="3">
        <f t="shared" si="53"/>
        <v>0</v>
      </c>
      <c r="R62" s="3">
        <f t="shared" si="53"/>
        <v>0</v>
      </c>
      <c r="S62" s="3">
        <f t="shared" si="53"/>
        <v>0</v>
      </c>
      <c r="T62" s="3">
        <f t="shared" si="53"/>
        <v>0</v>
      </c>
      <c r="U62" s="3">
        <f t="shared" ref="U62:AF71" si="54">+IF($H62=U$1,$G62,0)-IF($I62=U$1,$G62,0)</f>
        <v>0</v>
      </c>
      <c r="V62" s="3">
        <f t="shared" si="54"/>
        <v>0</v>
      </c>
      <c r="W62" s="3">
        <f t="shared" si="54"/>
        <v>0</v>
      </c>
      <c r="X62" s="3">
        <f t="shared" si="54"/>
        <v>0</v>
      </c>
      <c r="Y62" s="3">
        <f t="shared" si="54"/>
        <v>0</v>
      </c>
      <c r="Z62" s="3">
        <f t="shared" si="54"/>
        <v>0</v>
      </c>
      <c r="AA62" s="3">
        <f t="shared" si="54"/>
        <v>0</v>
      </c>
      <c r="AB62" s="3">
        <f t="shared" si="54"/>
        <v>0</v>
      </c>
      <c r="AC62" s="3">
        <f t="shared" si="54"/>
        <v>0</v>
      </c>
      <c r="AD62" s="3">
        <f t="shared" si="54"/>
        <v>0</v>
      </c>
      <c r="AE62" s="3">
        <f t="shared" si="54"/>
        <v>0</v>
      </c>
      <c r="AF62" s="3">
        <f t="shared" si="54"/>
        <v>0</v>
      </c>
      <c r="AG62" s="3">
        <f t="shared" ref="AG62:AJ71" si="55">+IF($H62=AG$1,$C62,0)-IF($I62=AG$1,$C62,0)</f>
        <v>9959.7099999999991</v>
      </c>
      <c r="AH62" s="3">
        <f t="shared" si="55"/>
        <v>-9959.7099999999991</v>
      </c>
      <c r="AI62" s="3">
        <f t="shared" si="55"/>
        <v>0</v>
      </c>
      <c r="AJ62" s="3">
        <f t="shared" si="55"/>
        <v>0</v>
      </c>
      <c r="AK62" s="3">
        <f t="shared" ref="AK62:AK71" si="56">IF(D62="payée",$E62,0)</f>
        <v>0</v>
      </c>
      <c r="AL62" s="3">
        <f t="shared" ref="AL62:AL71" si="57">IF(D62="payée",$F62,0)</f>
        <v>0</v>
      </c>
      <c r="AM62" s="3">
        <f t="shared" ref="AM62:AM71" si="58">IF(D62="perçue",-$E62,0)</f>
        <v>0</v>
      </c>
      <c r="AN62" s="3">
        <f t="shared" ref="AN62:AN71" si="59">IF(D62="perçue",-$F62,0)</f>
        <v>0</v>
      </c>
      <c r="AO62" s="3">
        <f t="shared" ref="AO62:AZ71" si="60">+IF($H62=AO$1,$G62,0)-IF($I62=AO$1,$G62,0)</f>
        <v>0</v>
      </c>
      <c r="AP62" s="3">
        <f t="shared" si="60"/>
        <v>0</v>
      </c>
      <c r="AQ62" s="3">
        <f t="shared" si="60"/>
        <v>0</v>
      </c>
      <c r="AR62" s="3">
        <f t="shared" si="60"/>
        <v>0</v>
      </c>
      <c r="AS62" s="3">
        <f t="shared" si="60"/>
        <v>0</v>
      </c>
      <c r="AT62" s="3">
        <f t="shared" si="60"/>
        <v>0</v>
      </c>
      <c r="AU62" s="3">
        <f t="shared" si="60"/>
        <v>0</v>
      </c>
      <c r="AV62" s="3">
        <f t="shared" si="60"/>
        <v>0</v>
      </c>
      <c r="AW62" s="3">
        <f t="shared" si="60"/>
        <v>0</v>
      </c>
      <c r="AX62" s="3">
        <f t="shared" si="60"/>
        <v>0</v>
      </c>
      <c r="AY62" s="3">
        <f t="shared" si="60"/>
        <v>0</v>
      </c>
      <c r="AZ62" s="3">
        <f t="shared" si="60"/>
        <v>0</v>
      </c>
      <c r="BA62" s="3">
        <f t="shared" ref="BA62:BH71" si="61">+IF($H62=BA$1,$C62,0)-IF($I62=BA$1,$C62,0)</f>
        <v>0</v>
      </c>
      <c r="BB62" s="3">
        <f t="shared" si="61"/>
        <v>0</v>
      </c>
      <c r="BC62" s="3">
        <f t="shared" si="61"/>
        <v>0</v>
      </c>
      <c r="BD62" s="3">
        <f t="shared" si="61"/>
        <v>0</v>
      </c>
      <c r="BE62" s="3">
        <f t="shared" si="61"/>
        <v>0</v>
      </c>
      <c r="BF62" s="3">
        <f t="shared" si="61"/>
        <v>0</v>
      </c>
      <c r="BG62" s="3">
        <f t="shared" si="61"/>
        <v>0</v>
      </c>
      <c r="BH62" s="3">
        <f t="shared" si="61"/>
        <v>0</v>
      </c>
      <c r="BI62" s="3">
        <f t="shared" ref="BI62:BQ71" si="62">+IF($H62=BI$1,$G62,0)-IF($I62=BI$1,$G62,0)</f>
        <v>0</v>
      </c>
      <c r="BJ62" s="3">
        <f t="shared" si="62"/>
        <v>0</v>
      </c>
      <c r="BK62" s="3">
        <f t="shared" si="62"/>
        <v>0</v>
      </c>
      <c r="BL62" s="3">
        <f t="shared" si="62"/>
        <v>0</v>
      </c>
      <c r="BM62" s="3">
        <f t="shared" si="62"/>
        <v>0</v>
      </c>
      <c r="BN62" s="3">
        <f t="shared" si="62"/>
        <v>0</v>
      </c>
      <c r="BO62" s="3">
        <f t="shared" si="62"/>
        <v>0</v>
      </c>
      <c r="BP62" s="3">
        <f t="shared" si="62"/>
        <v>0</v>
      </c>
      <c r="BQ62" s="3">
        <f t="shared" si="62"/>
        <v>0</v>
      </c>
      <c r="BR62" s="3">
        <f t="shared" ref="BR62:BR71" si="63">SUM(J62:BQ62)</f>
        <v>0</v>
      </c>
    </row>
    <row r="63" spans="1:70" s="2" customFormat="1" x14ac:dyDescent="0.25">
      <c r="A63" s="16">
        <v>45510</v>
      </c>
      <c r="B63" s="6" t="s">
        <v>74</v>
      </c>
      <c r="C63" s="4">
        <v>201.21</v>
      </c>
      <c r="D63" s="4"/>
      <c r="E63" s="4">
        <v>0</v>
      </c>
      <c r="F63" s="4">
        <v>0</v>
      </c>
      <c r="G63" s="4">
        <v>201.21</v>
      </c>
      <c r="H63" s="2" t="s">
        <v>16</v>
      </c>
      <c r="I63" s="2" t="s">
        <v>7</v>
      </c>
      <c r="J63" s="3">
        <f t="shared" si="52"/>
        <v>0</v>
      </c>
      <c r="K63" s="3">
        <f t="shared" si="53"/>
        <v>0</v>
      </c>
      <c r="L63" s="3">
        <f t="shared" si="53"/>
        <v>0</v>
      </c>
      <c r="M63" s="3">
        <f t="shared" si="53"/>
        <v>0</v>
      </c>
      <c r="N63" s="3">
        <f t="shared" si="53"/>
        <v>0</v>
      </c>
      <c r="O63" s="3">
        <f t="shared" si="53"/>
        <v>0</v>
      </c>
      <c r="P63" s="3">
        <f t="shared" si="53"/>
        <v>0</v>
      </c>
      <c r="Q63" s="3">
        <f t="shared" si="53"/>
        <v>0</v>
      </c>
      <c r="R63" s="3">
        <f t="shared" si="53"/>
        <v>0</v>
      </c>
      <c r="S63" s="3">
        <f t="shared" si="53"/>
        <v>0</v>
      </c>
      <c r="T63" s="3">
        <f t="shared" si="53"/>
        <v>0</v>
      </c>
      <c r="U63" s="3">
        <f t="shared" si="54"/>
        <v>0</v>
      </c>
      <c r="V63" s="3">
        <f t="shared" si="54"/>
        <v>0</v>
      </c>
      <c r="W63" s="3">
        <f t="shared" si="54"/>
        <v>0</v>
      </c>
      <c r="X63" s="3">
        <f t="shared" si="54"/>
        <v>0</v>
      </c>
      <c r="Y63" s="3">
        <f t="shared" si="54"/>
        <v>0</v>
      </c>
      <c r="Z63" s="3">
        <f t="shared" si="54"/>
        <v>0</v>
      </c>
      <c r="AA63" s="3">
        <f t="shared" si="54"/>
        <v>0</v>
      </c>
      <c r="AB63" s="3">
        <f t="shared" si="54"/>
        <v>0</v>
      </c>
      <c r="AC63" s="3">
        <f t="shared" si="54"/>
        <v>0</v>
      </c>
      <c r="AD63" s="3">
        <f t="shared" si="54"/>
        <v>0</v>
      </c>
      <c r="AE63" s="3">
        <f t="shared" si="54"/>
        <v>0</v>
      </c>
      <c r="AF63" s="3">
        <f t="shared" si="54"/>
        <v>0</v>
      </c>
      <c r="AG63" s="3">
        <f t="shared" si="55"/>
        <v>201.21</v>
      </c>
      <c r="AH63" s="3">
        <f t="shared" si="55"/>
        <v>-201.21</v>
      </c>
      <c r="AI63" s="3">
        <f t="shared" si="55"/>
        <v>0</v>
      </c>
      <c r="AJ63" s="3">
        <f t="shared" si="55"/>
        <v>0</v>
      </c>
      <c r="AK63" s="3">
        <f t="shared" si="56"/>
        <v>0</v>
      </c>
      <c r="AL63" s="3">
        <f t="shared" si="57"/>
        <v>0</v>
      </c>
      <c r="AM63" s="3">
        <f t="shared" si="58"/>
        <v>0</v>
      </c>
      <c r="AN63" s="3">
        <f t="shared" si="59"/>
        <v>0</v>
      </c>
      <c r="AO63" s="3">
        <f t="shared" si="60"/>
        <v>0</v>
      </c>
      <c r="AP63" s="3">
        <f t="shared" si="60"/>
        <v>0</v>
      </c>
      <c r="AQ63" s="3">
        <f t="shared" si="60"/>
        <v>0</v>
      </c>
      <c r="AR63" s="3">
        <f t="shared" si="60"/>
        <v>0</v>
      </c>
      <c r="AS63" s="3">
        <f t="shared" si="60"/>
        <v>0</v>
      </c>
      <c r="AT63" s="3">
        <f t="shared" si="60"/>
        <v>0</v>
      </c>
      <c r="AU63" s="3">
        <f t="shared" si="60"/>
        <v>0</v>
      </c>
      <c r="AV63" s="3">
        <f t="shared" si="60"/>
        <v>0</v>
      </c>
      <c r="AW63" s="3">
        <f t="shared" si="60"/>
        <v>0</v>
      </c>
      <c r="AX63" s="3">
        <f t="shared" si="60"/>
        <v>0</v>
      </c>
      <c r="AY63" s="3">
        <f t="shared" si="60"/>
        <v>0</v>
      </c>
      <c r="AZ63" s="3">
        <f t="shared" si="60"/>
        <v>0</v>
      </c>
      <c r="BA63" s="3">
        <f t="shared" si="61"/>
        <v>0</v>
      </c>
      <c r="BB63" s="3">
        <f t="shared" si="61"/>
        <v>0</v>
      </c>
      <c r="BC63" s="3">
        <f t="shared" si="61"/>
        <v>0</v>
      </c>
      <c r="BD63" s="3">
        <f t="shared" si="61"/>
        <v>0</v>
      </c>
      <c r="BE63" s="3">
        <f t="shared" si="61"/>
        <v>0</v>
      </c>
      <c r="BF63" s="3">
        <f t="shared" si="61"/>
        <v>0</v>
      </c>
      <c r="BG63" s="3">
        <f t="shared" si="61"/>
        <v>0</v>
      </c>
      <c r="BH63" s="3">
        <f t="shared" si="61"/>
        <v>0</v>
      </c>
      <c r="BI63" s="3">
        <f t="shared" si="62"/>
        <v>0</v>
      </c>
      <c r="BJ63" s="3">
        <f t="shared" si="62"/>
        <v>0</v>
      </c>
      <c r="BK63" s="3">
        <f t="shared" si="62"/>
        <v>0</v>
      </c>
      <c r="BL63" s="3">
        <f t="shared" si="62"/>
        <v>0</v>
      </c>
      <c r="BM63" s="3">
        <f t="shared" si="62"/>
        <v>0</v>
      </c>
      <c r="BN63" s="3">
        <f t="shared" si="62"/>
        <v>0</v>
      </c>
      <c r="BO63" s="3">
        <f t="shared" si="62"/>
        <v>0</v>
      </c>
      <c r="BP63" s="3">
        <f t="shared" si="62"/>
        <v>0</v>
      </c>
      <c r="BQ63" s="3">
        <f t="shared" si="62"/>
        <v>0</v>
      </c>
      <c r="BR63" s="3">
        <f t="shared" si="63"/>
        <v>0</v>
      </c>
    </row>
    <row r="64" spans="1:70" s="2" customFormat="1" x14ac:dyDescent="0.25">
      <c r="A64" s="16">
        <v>45510</v>
      </c>
      <c r="B64" s="6" t="s">
        <v>73</v>
      </c>
      <c r="C64" s="4">
        <v>905.43</v>
      </c>
      <c r="D64" s="4"/>
      <c r="E64" s="4">
        <v>0</v>
      </c>
      <c r="F64" s="4">
        <v>0</v>
      </c>
      <c r="G64" s="4">
        <v>905.43</v>
      </c>
      <c r="H64" s="2" t="s">
        <v>16</v>
      </c>
      <c r="I64" s="2" t="s">
        <v>7</v>
      </c>
      <c r="J64" s="3">
        <f t="shared" si="52"/>
        <v>0</v>
      </c>
      <c r="K64" s="3">
        <f t="shared" si="53"/>
        <v>0</v>
      </c>
      <c r="L64" s="3">
        <f t="shared" si="53"/>
        <v>0</v>
      </c>
      <c r="M64" s="3">
        <f t="shared" si="53"/>
        <v>0</v>
      </c>
      <c r="N64" s="3">
        <f t="shared" si="53"/>
        <v>0</v>
      </c>
      <c r="O64" s="3">
        <f t="shared" si="53"/>
        <v>0</v>
      </c>
      <c r="P64" s="3">
        <f t="shared" si="53"/>
        <v>0</v>
      </c>
      <c r="Q64" s="3">
        <f t="shared" si="53"/>
        <v>0</v>
      </c>
      <c r="R64" s="3">
        <f t="shared" si="53"/>
        <v>0</v>
      </c>
      <c r="S64" s="3">
        <f t="shared" si="53"/>
        <v>0</v>
      </c>
      <c r="T64" s="3">
        <f t="shared" si="53"/>
        <v>0</v>
      </c>
      <c r="U64" s="3">
        <f t="shared" si="54"/>
        <v>0</v>
      </c>
      <c r="V64" s="3">
        <f t="shared" si="54"/>
        <v>0</v>
      </c>
      <c r="W64" s="3">
        <f t="shared" si="54"/>
        <v>0</v>
      </c>
      <c r="X64" s="3">
        <f t="shared" si="54"/>
        <v>0</v>
      </c>
      <c r="Y64" s="3">
        <f t="shared" si="54"/>
        <v>0</v>
      </c>
      <c r="Z64" s="3">
        <f t="shared" si="54"/>
        <v>0</v>
      </c>
      <c r="AA64" s="3">
        <f t="shared" si="54"/>
        <v>0</v>
      </c>
      <c r="AB64" s="3">
        <f t="shared" si="54"/>
        <v>0</v>
      </c>
      <c r="AC64" s="3">
        <f t="shared" si="54"/>
        <v>0</v>
      </c>
      <c r="AD64" s="3">
        <f t="shared" si="54"/>
        <v>0</v>
      </c>
      <c r="AE64" s="3">
        <f t="shared" si="54"/>
        <v>0</v>
      </c>
      <c r="AF64" s="3">
        <f t="shared" si="54"/>
        <v>0</v>
      </c>
      <c r="AG64" s="3">
        <f t="shared" si="55"/>
        <v>905.43</v>
      </c>
      <c r="AH64" s="3">
        <f t="shared" si="55"/>
        <v>-905.43</v>
      </c>
      <c r="AI64" s="3">
        <f t="shared" si="55"/>
        <v>0</v>
      </c>
      <c r="AJ64" s="3">
        <f t="shared" si="55"/>
        <v>0</v>
      </c>
      <c r="AK64" s="3">
        <f t="shared" si="56"/>
        <v>0</v>
      </c>
      <c r="AL64" s="3">
        <f t="shared" si="57"/>
        <v>0</v>
      </c>
      <c r="AM64" s="3">
        <f t="shared" si="58"/>
        <v>0</v>
      </c>
      <c r="AN64" s="3">
        <f t="shared" si="59"/>
        <v>0</v>
      </c>
      <c r="AO64" s="3">
        <f t="shared" si="60"/>
        <v>0</v>
      </c>
      <c r="AP64" s="3">
        <f t="shared" si="60"/>
        <v>0</v>
      </c>
      <c r="AQ64" s="3">
        <f t="shared" si="60"/>
        <v>0</v>
      </c>
      <c r="AR64" s="3">
        <f t="shared" si="60"/>
        <v>0</v>
      </c>
      <c r="AS64" s="3">
        <f t="shared" si="60"/>
        <v>0</v>
      </c>
      <c r="AT64" s="3">
        <f t="shared" si="60"/>
        <v>0</v>
      </c>
      <c r="AU64" s="3">
        <f t="shared" si="60"/>
        <v>0</v>
      </c>
      <c r="AV64" s="3">
        <f t="shared" si="60"/>
        <v>0</v>
      </c>
      <c r="AW64" s="3">
        <f t="shared" si="60"/>
        <v>0</v>
      </c>
      <c r="AX64" s="3">
        <f t="shared" si="60"/>
        <v>0</v>
      </c>
      <c r="AY64" s="3">
        <f t="shared" si="60"/>
        <v>0</v>
      </c>
      <c r="AZ64" s="3">
        <f t="shared" si="60"/>
        <v>0</v>
      </c>
      <c r="BA64" s="3">
        <f t="shared" si="61"/>
        <v>0</v>
      </c>
      <c r="BB64" s="3">
        <f t="shared" si="61"/>
        <v>0</v>
      </c>
      <c r="BC64" s="3">
        <f t="shared" si="61"/>
        <v>0</v>
      </c>
      <c r="BD64" s="3">
        <f t="shared" si="61"/>
        <v>0</v>
      </c>
      <c r="BE64" s="3">
        <f t="shared" si="61"/>
        <v>0</v>
      </c>
      <c r="BF64" s="3">
        <f t="shared" si="61"/>
        <v>0</v>
      </c>
      <c r="BG64" s="3">
        <f t="shared" si="61"/>
        <v>0</v>
      </c>
      <c r="BH64" s="3">
        <f t="shared" si="61"/>
        <v>0</v>
      </c>
      <c r="BI64" s="3">
        <f t="shared" si="62"/>
        <v>0</v>
      </c>
      <c r="BJ64" s="3">
        <f t="shared" si="62"/>
        <v>0</v>
      </c>
      <c r="BK64" s="3">
        <f t="shared" si="62"/>
        <v>0</v>
      </c>
      <c r="BL64" s="3">
        <f t="shared" si="62"/>
        <v>0</v>
      </c>
      <c r="BM64" s="3">
        <f t="shared" si="62"/>
        <v>0</v>
      </c>
      <c r="BN64" s="3">
        <f t="shared" si="62"/>
        <v>0</v>
      </c>
      <c r="BO64" s="3">
        <f t="shared" si="62"/>
        <v>0</v>
      </c>
      <c r="BP64" s="3">
        <f t="shared" si="62"/>
        <v>0</v>
      </c>
      <c r="BQ64" s="3">
        <f t="shared" si="62"/>
        <v>0</v>
      </c>
      <c r="BR64" s="3">
        <f t="shared" si="63"/>
        <v>0</v>
      </c>
    </row>
    <row r="65" spans="1:70" s="2" customFormat="1" x14ac:dyDescent="0.25">
      <c r="A65" s="16">
        <v>45510</v>
      </c>
      <c r="B65" s="6" t="s">
        <v>72</v>
      </c>
      <c r="C65" s="4">
        <v>2313.88</v>
      </c>
      <c r="D65" s="4"/>
      <c r="E65" s="4">
        <v>0</v>
      </c>
      <c r="F65" s="4">
        <v>0</v>
      </c>
      <c r="G65" s="4">
        <v>2313.88</v>
      </c>
      <c r="H65" s="2" t="s">
        <v>16</v>
      </c>
      <c r="I65" s="2" t="s">
        <v>7</v>
      </c>
      <c r="J65" s="3">
        <f t="shared" si="52"/>
        <v>0</v>
      </c>
      <c r="K65" s="3">
        <f t="shared" si="53"/>
        <v>0</v>
      </c>
      <c r="L65" s="3">
        <f t="shared" si="53"/>
        <v>0</v>
      </c>
      <c r="M65" s="3">
        <f t="shared" si="53"/>
        <v>0</v>
      </c>
      <c r="N65" s="3">
        <f t="shared" si="53"/>
        <v>0</v>
      </c>
      <c r="O65" s="3">
        <f t="shared" si="53"/>
        <v>0</v>
      </c>
      <c r="P65" s="3">
        <f t="shared" si="53"/>
        <v>0</v>
      </c>
      <c r="Q65" s="3">
        <f t="shared" si="53"/>
        <v>0</v>
      </c>
      <c r="R65" s="3">
        <f t="shared" si="53"/>
        <v>0</v>
      </c>
      <c r="S65" s="3">
        <f t="shared" si="53"/>
        <v>0</v>
      </c>
      <c r="T65" s="3">
        <f t="shared" si="53"/>
        <v>0</v>
      </c>
      <c r="U65" s="3">
        <f t="shared" si="54"/>
        <v>0</v>
      </c>
      <c r="V65" s="3">
        <f t="shared" si="54"/>
        <v>0</v>
      </c>
      <c r="W65" s="3">
        <f t="shared" si="54"/>
        <v>0</v>
      </c>
      <c r="X65" s="3">
        <f t="shared" si="54"/>
        <v>0</v>
      </c>
      <c r="Y65" s="3">
        <f t="shared" si="54"/>
        <v>0</v>
      </c>
      <c r="Z65" s="3">
        <f t="shared" si="54"/>
        <v>0</v>
      </c>
      <c r="AA65" s="3">
        <f t="shared" si="54"/>
        <v>0</v>
      </c>
      <c r="AB65" s="3">
        <f t="shared" si="54"/>
        <v>0</v>
      </c>
      <c r="AC65" s="3">
        <f t="shared" si="54"/>
        <v>0</v>
      </c>
      <c r="AD65" s="3">
        <f t="shared" si="54"/>
        <v>0</v>
      </c>
      <c r="AE65" s="3">
        <f t="shared" si="54"/>
        <v>0</v>
      </c>
      <c r="AF65" s="3">
        <f t="shared" si="54"/>
        <v>0</v>
      </c>
      <c r="AG65" s="3">
        <f t="shared" si="55"/>
        <v>2313.88</v>
      </c>
      <c r="AH65" s="3">
        <f t="shared" si="55"/>
        <v>-2313.88</v>
      </c>
      <c r="AI65" s="3">
        <f t="shared" si="55"/>
        <v>0</v>
      </c>
      <c r="AJ65" s="3">
        <f t="shared" si="55"/>
        <v>0</v>
      </c>
      <c r="AK65" s="3">
        <f t="shared" si="56"/>
        <v>0</v>
      </c>
      <c r="AL65" s="3">
        <f t="shared" si="57"/>
        <v>0</v>
      </c>
      <c r="AM65" s="3">
        <f t="shared" si="58"/>
        <v>0</v>
      </c>
      <c r="AN65" s="3">
        <f t="shared" si="59"/>
        <v>0</v>
      </c>
      <c r="AO65" s="3">
        <f t="shared" si="60"/>
        <v>0</v>
      </c>
      <c r="AP65" s="3">
        <f t="shared" si="60"/>
        <v>0</v>
      </c>
      <c r="AQ65" s="3">
        <f t="shared" si="60"/>
        <v>0</v>
      </c>
      <c r="AR65" s="3">
        <f t="shared" si="60"/>
        <v>0</v>
      </c>
      <c r="AS65" s="3">
        <f t="shared" si="60"/>
        <v>0</v>
      </c>
      <c r="AT65" s="3">
        <f t="shared" si="60"/>
        <v>0</v>
      </c>
      <c r="AU65" s="3">
        <f t="shared" si="60"/>
        <v>0</v>
      </c>
      <c r="AV65" s="3">
        <f t="shared" si="60"/>
        <v>0</v>
      </c>
      <c r="AW65" s="3">
        <f t="shared" si="60"/>
        <v>0</v>
      </c>
      <c r="AX65" s="3">
        <f t="shared" si="60"/>
        <v>0</v>
      </c>
      <c r="AY65" s="3">
        <f t="shared" si="60"/>
        <v>0</v>
      </c>
      <c r="AZ65" s="3">
        <f t="shared" si="60"/>
        <v>0</v>
      </c>
      <c r="BA65" s="3">
        <f t="shared" si="61"/>
        <v>0</v>
      </c>
      <c r="BB65" s="3">
        <f t="shared" si="61"/>
        <v>0</v>
      </c>
      <c r="BC65" s="3">
        <f t="shared" si="61"/>
        <v>0</v>
      </c>
      <c r="BD65" s="3">
        <f t="shared" si="61"/>
        <v>0</v>
      </c>
      <c r="BE65" s="3">
        <f t="shared" si="61"/>
        <v>0</v>
      </c>
      <c r="BF65" s="3">
        <f t="shared" si="61"/>
        <v>0</v>
      </c>
      <c r="BG65" s="3">
        <f t="shared" si="61"/>
        <v>0</v>
      </c>
      <c r="BH65" s="3">
        <f t="shared" si="61"/>
        <v>0</v>
      </c>
      <c r="BI65" s="3">
        <f t="shared" si="62"/>
        <v>0</v>
      </c>
      <c r="BJ65" s="3">
        <f t="shared" si="62"/>
        <v>0</v>
      </c>
      <c r="BK65" s="3">
        <f t="shared" si="62"/>
        <v>0</v>
      </c>
      <c r="BL65" s="3">
        <f t="shared" si="62"/>
        <v>0</v>
      </c>
      <c r="BM65" s="3">
        <f t="shared" si="62"/>
        <v>0</v>
      </c>
      <c r="BN65" s="3">
        <f t="shared" si="62"/>
        <v>0</v>
      </c>
      <c r="BO65" s="3">
        <f t="shared" si="62"/>
        <v>0</v>
      </c>
      <c r="BP65" s="3">
        <f t="shared" si="62"/>
        <v>0</v>
      </c>
      <c r="BQ65" s="3">
        <f t="shared" si="62"/>
        <v>0</v>
      </c>
      <c r="BR65" s="3">
        <f t="shared" si="63"/>
        <v>0</v>
      </c>
    </row>
    <row r="66" spans="1:70" s="2" customFormat="1" x14ac:dyDescent="0.25">
      <c r="A66" s="16">
        <v>45510</v>
      </c>
      <c r="B66" s="6" t="s">
        <v>71</v>
      </c>
      <c r="C66" s="4">
        <v>704.23</v>
      </c>
      <c r="D66" s="4"/>
      <c r="E66" s="4">
        <v>0</v>
      </c>
      <c r="F66" s="4">
        <v>0</v>
      </c>
      <c r="G66" s="4">
        <v>704.23</v>
      </c>
      <c r="H66" s="2" t="s">
        <v>16</v>
      </c>
      <c r="I66" s="2" t="s">
        <v>7</v>
      </c>
      <c r="J66" s="3">
        <f t="shared" si="52"/>
        <v>0</v>
      </c>
      <c r="K66" s="3">
        <f t="shared" si="53"/>
        <v>0</v>
      </c>
      <c r="L66" s="3">
        <f t="shared" si="53"/>
        <v>0</v>
      </c>
      <c r="M66" s="3">
        <f t="shared" si="53"/>
        <v>0</v>
      </c>
      <c r="N66" s="3">
        <f t="shared" si="53"/>
        <v>0</v>
      </c>
      <c r="O66" s="3">
        <f t="shared" si="53"/>
        <v>0</v>
      </c>
      <c r="P66" s="3">
        <f t="shared" si="53"/>
        <v>0</v>
      </c>
      <c r="Q66" s="3">
        <f t="shared" si="53"/>
        <v>0</v>
      </c>
      <c r="R66" s="3">
        <f t="shared" si="53"/>
        <v>0</v>
      </c>
      <c r="S66" s="3">
        <f t="shared" si="53"/>
        <v>0</v>
      </c>
      <c r="T66" s="3">
        <f t="shared" si="53"/>
        <v>0</v>
      </c>
      <c r="U66" s="3">
        <f t="shared" si="54"/>
        <v>0</v>
      </c>
      <c r="V66" s="3">
        <f t="shared" si="54"/>
        <v>0</v>
      </c>
      <c r="W66" s="3">
        <f t="shared" si="54"/>
        <v>0</v>
      </c>
      <c r="X66" s="3">
        <f t="shared" si="54"/>
        <v>0</v>
      </c>
      <c r="Y66" s="3">
        <f t="shared" si="54"/>
        <v>0</v>
      </c>
      <c r="Z66" s="3">
        <f t="shared" si="54"/>
        <v>0</v>
      </c>
      <c r="AA66" s="3">
        <f t="shared" si="54"/>
        <v>0</v>
      </c>
      <c r="AB66" s="3">
        <f t="shared" si="54"/>
        <v>0</v>
      </c>
      <c r="AC66" s="3">
        <f t="shared" si="54"/>
        <v>0</v>
      </c>
      <c r="AD66" s="3">
        <f t="shared" si="54"/>
        <v>0</v>
      </c>
      <c r="AE66" s="3">
        <f t="shared" si="54"/>
        <v>0</v>
      </c>
      <c r="AF66" s="3">
        <f t="shared" si="54"/>
        <v>0</v>
      </c>
      <c r="AG66" s="3">
        <f t="shared" si="55"/>
        <v>704.23</v>
      </c>
      <c r="AH66" s="3">
        <f t="shared" si="55"/>
        <v>-704.23</v>
      </c>
      <c r="AI66" s="3">
        <f t="shared" si="55"/>
        <v>0</v>
      </c>
      <c r="AJ66" s="3">
        <f t="shared" si="55"/>
        <v>0</v>
      </c>
      <c r="AK66" s="3">
        <f t="shared" si="56"/>
        <v>0</v>
      </c>
      <c r="AL66" s="3">
        <f t="shared" si="57"/>
        <v>0</v>
      </c>
      <c r="AM66" s="3">
        <f t="shared" si="58"/>
        <v>0</v>
      </c>
      <c r="AN66" s="3">
        <f t="shared" si="59"/>
        <v>0</v>
      </c>
      <c r="AO66" s="3">
        <f t="shared" si="60"/>
        <v>0</v>
      </c>
      <c r="AP66" s="3">
        <f t="shared" si="60"/>
        <v>0</v>
      </c>
      <c r="AQ66" s="3">
        <f t="shared" si="60"/>
        <v>0</v>
      </c>
      <c r="AR66" s="3">
        <f t="shared" si="60"/>
        <v>0</v>
      </c>
      <c r="AS66" s="3">
        <f t="shared" si="60"/>
        <v>0</v>
      </c>
      <c r="AT66" s="3">
        <f t="shared" si="60"/>
        <v>0</v>
      </c>
      <c r="AU66" s="3">
        <f t="shared" si="60"/>
        <v>0</v>
      </c>
      <c r="AV66" s="3">
        <f t="shared" si="60"/>
        <v>0</v>
      </c>
      <c r="AW66" s="3">
        <f t="shared" si="60"/>
        <v>0</v>
      </c>
      <c r="AX66" s="3">
        <f t="shared" si="60"/>
        <v>0</v>
      </c>
      <c r="AY66" s="3">
        <f t="shared" si="60"/>
        <v>0</v>
      </c>
      <c r="AZ66" s="3">
        <f t="shared" si="60"/>
        <v>0</v>
      </c>
      <c r="BA66" s="3">
        <f t="shared" si="61"/>
        <v>0</v>
      </c>
      <c r="BB66" s="3">
        <f t="shared" si="61"/>
        <v>0</v>
      </c>
      <c r="BC66" s="3">
        <f t="shared" si="61"/>
        <v>0</v>
      </c>
      <c r="BD66" s="3">
        <f t="shared" si="61"/>
        <v>0</v>
      </c>
      <c r="BE66" s="3">
        <f t="shared" si="61"/>
        <v>0</v>
      </c>
      <c r="BF66" s="3">
        <f t="shared" si="61"/>
        <v>0</v>
      </c>
      <c r="BG66" s="3">
        <f t="shared" si="61"/>
        <v>0</v>
      </c>
      <c r="BH66" s="3">
        <f t="shared" si="61"/>
        <v>0</v>
      </c>
      <c r="BI66" s="3">
        <f t="shared" si="62"/>
        <v>0</v>
      </c>
      <c r="BJ66" s="3">
        <f t="shared" si="62"/>
        <v>0</v>
      </c>
      <c r="BK66" s="3">
        <f t="shared" si="62"/>
        <v>0</v>
      </c>
      <c r="BL66" s="3">
        <f t="shared" si="62"/>
        <v>0</v>
      </c>
      <c r="BM66" s="3">
        <f t="shared" si="62"/>
        <v>0</v>
      </c>
      <c r="BN66" s="3">
        <f t="shared" si="62"/>
        <v>0</v>
      </c>
      <c r="BO66" s="3">
        <f t="shared" si="62"/>
        <v>0</v>
      </c>
      <c r="BP66" s="3">
        <f t="shared" si="62"/>
        <v>0</v>
      </c>
      <c r="BQ66" s="3">
        <f t="shared" si="62"/>
        <v>0</v>
      </c>
      <c r="BR66" s="3">
        <f t="shared" si="63"/>
        <v>0</v>
      </c>
    </row>
    <row r="67" spans="1:70" s="2" customFormat="1" x14ac:dyDescent="0.25">
      <c r="A67" s="16">
        <v>45510</v>
      </c>
      <c r="B67" s="6" t="s">
        <v>70</v>
      </c>
      <c r="C67" s="4">
        <v>301.81</v>
      </c>
      <c r="D67" s="4"/>
      <c r="E67" s="4">
        <v>0</v>
      </c>
      <c r="F67" s="4">
        <v>0</v>
      </c>
      <c r="G67" s="4">
        <v>301.81</v>
      </c>
      <c r="H67" s="2" t="s">
        <v>16</v>
      </c>
      <c r="I67" s="2" t="s">
        <v>7</v>
      </c>
      <c r="J67" s="3">
        <f t="shared" si="52"/>
        <v>0</v>
      </c>
      <c r="K67" s="3">
        <f t="shared" si="53"/>
        <v>0</v>
      </c>
      <c r="L67" s="3">
        <f t="shared" si="53"/>
        <v>0</v>
      </c>
      <c r="M67" s="3">
        <f t="shared" si="53"/>
        <v>0</v>
      </c>
      <c r="N67" s="3">
        <f t="shared" si="53"/>
        <v>0</v>
      </c>
      <c r="O67" s="3">
        <f t="shared" si="53"/>
        <v>0</v>
      </c>
      <c r="P67" s="3">
        <f t="shared" si="53"/>
        <v>0</v>
      </c>
      <c r="Q67" s="3">
        <f t="shared" si="53"/>
        <v>0</v>
      </c>
      <c r="R67" s="3">
        <f t="shared" si="53"/>
        <v>0</v>
      </c>
      <c r="S67" s="3">
        <f t="shared" si="53"/>
        <v>0</v>
      </c>
      <c r="T67" s="3">
        <f t="shared" si="53"/>
        <v>0</v>
      </c>
      <c r="U67" s="3">
        <f t="shared" si="54"/>
        <v>0</v>
      </c>
      <c r="V67" s="3">
        <f t="shared" si="54"/>
        <v>0</v>
      </c>
      <c r="W67" s="3">
        <f t="shared" si="54"/>
        <v>0</v>
      </c>
      <c r="X67" s="3">
        <f t="shared" si="54"/>
        <v>0</v>
      </c>
      <c r="Y67" s="3">
        <f t="shared" si="54"/>
        <v>0</v>
      </c>
      <c r="Z67" s="3">
        <f t="shared" si="54"/>
        <v>0</v>
      </c>
      <c r="AA67" s="3">
        <f t="shared" si="54"/>
        <v>0</v>
      </c>
      <c r="AB67" s="3">
        <f t="shared" si="54"/>
        <v>0</v>
      </c>
      <c r="AC67" s="3">
        <f t="shared" si="54"/>
        <v>0</v>
      </c>
      <c r="AD67" s="3">
        <f t="shared" si="54"/>
        <v>0</v>
      </c>
      <c r="AE67" s="3">
        <f t="shared" si="54"/>
        <v>0</v>
      </c>
      <c r="AF67" s="3">
        <f t="shared" si="54"/>
        <v>0</v>
      </c>
      <c r="AG67" s="3">
        <f t="shared" si="55"/>
        <v>301.81</v>
      </c>
      <c r="AH67" s="3">
        <f t="shared" si="55"/>
        <v>-301.81</v>
      </c>
      <c r="AI67" s="3">
        <f t="shared" si="55"/>
        <v>0</v>
      </c>
      <c r="AJ67" s="3">
        <f t="shared" si="55"/>
        <v>0</v>
      </c>
      <c r="AK67" s="3">
        <f t="shared" si="56"/>
        <v>0</v>
      </c>
      <c r="AL67" s="3">
        <f t="shared" si="57"/>
        <v>0</v>
      </c>
      <c r="AM67" s="3">
        <f t="shared" si="58"/>
        <v>0</v>
      </c>
      <c r="AN67" s="3">
        <f t="shared" si="59"/>
        <v>0</v>
      </c>
      <c r="AO67" s="3">
        <f t="shared" si="60"/>
        <v>0</v>
      </c>
      <c r="AP67" s="3">
        <f t="shared" si="60"/>
        <v>0</v>
      </c>
      <c r="AQ67" s="3">
        <f t="shared" si="60"/>
        <v>0</v>
      </c>
      <c r="AR67" s="3">
        <f t="shared" si="60"/>
        <v>0</v>
      </c>
      <c r="AS67" s="3">
        <f t="shared" si="60"/>
        <v>0</v>
      </c>
      <c r="AT67" s="3">
        <f t="shared" si="60"/>
        <v>0</v>
      </c>
      <c r="AU67" s="3">
        <f t="shared" si="60"/>
        <v>0</v>
      </c>
      <c r="AV67" s="3">
        <f t="shared" si="60"/>
        <v>0</v>
      </c>
      <c r="AW67" s="3">
        <f t="shared" si="60"/>
        <v>0</v>
      </c>
      <c r="AX67" s="3">
        <f t="shared" si="60"/>
        <v>0</v>
      </c>
      <c r="AY67" s="3">
        <f t="shared" si="60"/>
        <v>0</v>
      </c>
      <c r="AZ67" s="3">
        <f t="shared" si="60"/>
        <v>0</v>
      </c>
      <c r="BA67" s="3">
        <f t="shared" si="61"/>
        <v>0</v>
      </c>
      <c r="BB67" s="3">
        <f t="shared" si="61"/>
        <v>0</v>
      </c>
      <c r="BC67" s="3">
        <f t="shared" si="61"/>
        <v>0</v>
      </c>
      <c r="BD67" s="3">
        <f t="shared" si="61"/>
        <v>0</v>
      </c>
      <c r="BE67" s="3">
        <f t="shared" si="61"/>
        <v>0</v>
      </c>
      <c r="BF67" s="3">
        <f t="shared" si="61"/>
        <v>0</v>
      </c>
      <c r="BG67" s="3">
        <f t="shared" si="61"/>
        <v>0</v>
      </c>
      <c r="BH67" s="3">
        <f t="shared" si="61"/>
        <v>0</v>
      </c>
      <c r="BI67" s="3">
        <f t="shared" si="62"/>
        <v>0</v>
      </c>
      <c r="BJ67" s="3">
        <f t="shared" si="62"/>
        <v>0</v>
      </c>
      <c r="BK67" s="3">
        <f t="shared" si="62"/>
        <v>0</v>
      </c>
      <c r="BL67" s="3">
        <f t="shared" si="62"/>
        <v>0</v>
      </c>
      <c r="BM67" s="3">
        <f t="shared" si="62"/>
        <v>0</v>
      </c>
      <c r="BN67" s="3">
        <f t="shared" si="62"/>
        <v>0</v>
      </c>
      <c r="BO67" s="3">
        <f t="shared" si="62"/>
        <v>0</v>
      </c>
      <c r="BP67" s="3">
        <f t="shared" si="62"/>
        <v>0</v>
      </c>
      <c r="BQ67" s="3">
        <f t="shared" si="62"/>
        <v>0</v>
      </c>
      <c r="BR67" s="3">
        <f t="shared" si="63"/>
        <v>0</v>
      </c>
    </row>
    <row r="68" spans="1:70" s="2" customFormat="1" x14ac:dyDescent="0.25">
      <c r="A68" s="16">
        <v>45510</v>
      </c>
      <c r="B68" s="6" t="s">
        <v>69</v>
      </c>
      <c r="C68" s="4">
        <v>5432.52</v>
      </c>
      <c r="D68" s="4"/>
      <c r="E68" s="4">
        <v>0</v>
      </c>
      <c r="F68" s="4">
        <v>0</v>
      </c>
      <c r="G68" s="4">
        <v>5432.52</v>
      </c>
      <c r="H68" s="2" t="s">
        <v>16</v>
      </c>
      <c r="I68" s="2" t="s">
        <v>7</v>
      </c>
      <c r="J68" s="3">
        <f t="shared" si="52"/>
        <v>0</v>
      </c>
      <c r="K68" s="3">
        <f t="shared" si="53"/>
        <v>0</v>
      </c>
      <c r="L68" s="3">
        <f t="shared" si="53"/>
        <v>0</v>
      </c>
      <c r="M68" s="3">
        <f t="shared" si="53"/>
        <v>0</v>
      </c>
      <c r="N68" s="3">
        <f t="shared" si="53"/>
        <v>0</v>
      </c>
      <c r="O68" s="3">
        <f t="shared" si="53"/>
        <v>0</v>
      </c>
      <c r="P68" s="3">
        <f t="shared" si="53"/>
        <v>0</v>
      </c>
      <c r="Q68" s="3">
        <f t="shared" si="53"/>
        <v>0</v>
      </c>
      <c r="R68" s="3">
        <f t="shared" si="53"/>
        <v>0</v>
      </c>
      <c r="S68" s="3">
        <f t="shared" si="53"/>
        <v>0</v>
      </c>
      <c r="T68" s="3">
        <f t="shared" si="53"/>
        <v>0</v>
      </c>
      <c r="U68" s="3">
        <f t="shared" si="54"/>
        <v>0</v>
      </c>
      <c r="V68" s="3">
        <f t="shared" si="54"/>
        <v>0</v>
      </c>
      <c r="W68" s="3">
        <f t="shared" si="54"/>
        <v>0</v>
      </c>
      <c r="X68" s="3">
        <f t="shared" si="54"/>
        <v>0</v>
      </c>
      <c r="Y68" s="3">
        <f t="shared" si="54"/>
        <v>0</v>
      </c>
      <c r="Z68" s="3">
        <f t="shared" si="54"/>
        <v>0</v>
      </c>
      <c r="AA68" s="3">
        <f t="shared" si="54"/>
        <v>0</v>
      </c>
      <c r="AB68" s="3">
        <f t="shared" si="54"/>
        <v>0</v>
      </c>
      <c r="AC68" s="3">
        <f t="shared" si="54"/>
        <v>0</v>
      </c>
      <c r="AD68" s="3">
        <f t="shared" si="54"/>
        <v>0</v>
      </c>
      <c r="AE68" s="3">
        <f t="shared" si="54"/>
        <v>0</v>
      </c>
      <c r="AF68" s="3">
        <f t="shared" si="54"/>
        <v>0</v>
      </c>
      <c r="AG68" s="3">
        <f t="shared" si="55"/>
        <v>5432.52</v>
      </c>
      <c r="AH68" s="3">
        <f t="shared" si="55"/>
        <v>-5432.52</v>
      </c>
      <c r="AI68" s="3">
        <f t="shared" si="55"/>
        <v>0</v>
      </c>
      <c r="AJ68" s="3">
        <f t="shared" si="55"/>
        <v>0</v>
      </c>
      <c r="AK68" s="3">
        <f t="shared" si="56"/>
        <v>0</v>
      </c>
      <c r="AL68" s="3">
        <f t="shared" si="57"/>
        <v>0</v>
      </c>
      <c r="AM68" s="3">
        <f t="shared" si="58"/>
        <v>0</v>
      </c>
      <c r="AN68" s="3">
        <f t="shared" si="59"/>
        <v>0</v>
      </c>
      <c r="AO68" s="3">
        <f t="shared" si="60"/>
        <v>0</v>
      </c>
      <c r="AP68" s="3">
        <f t="shared" si="60"/>
        <v>0</v>
      </c>
      <c r="AQ68" s="3">
        <f t="shared" si="60"/>
        <v>0</v>
      </c>
      <c r="AR68" s="3">
        <f t="shared" si="60"/>
        <v>0</v>
      </c>
      <c r="AS68" s="3">
        <f t="shared" si="60"/>
        <v>0</v>
      </c>
      <c r="AT68" s="3">
        <f t="shared" si="60"/>
        <v>0</v>
      </c>
      <c r="AU68" s="3">
        <f t="shared" si="60"/>
        <v>0</v>
      </c>
      <c r="AV68" s="3">
        <f t="shared" si="60"/>
        <v>0</v>
      </c>
      <c r="AW68" s="3">
        <f t="shared" si="60"/>
        <v>0</v>
      </c>
      <c r="AX68" s="3">
        <f t="shared" si="60"/>
        <v>0</v>
      </c>
      <c r="AY68" s="3">
        <f t="shared" si="60"/>
        <v>0</v>
      </c>
      <c r="AZ68" s="3">
        <f t="shared" si="60"/>
        <v>0</v>
      </c>
      <c r="BA68" s="3">
        <f t="shared" si="61"/>
        <v>0</v>
      </c>
      <c r="BB68" s="3">
        <f t="shared" si="61"/>
        <v>0</v>
      </c>
      <c r="BC68" s="3">
        <f t="shared" si="61"/>
        <v>0</v>
      </c>
      <c r="BD68" s="3">
        <f t="shared" si="61"/>
        <v>0</v>
      </c>
      <c r="BE68" s="3">
        <f t="shared" si="61"/>
        <v>0</v>
      </c>
      <c r="BF68" s="3">
        <f t="shared" si="61"/>
        <v>0</v>
      </c>
      <c r="BG68" s="3">
        <f t="shared" si="61"/>
        <v>0</v>
      </c>
      <c r="BH68" s="3">
        <f t="shared" si="61"/>
        <v>0</v>
      </c>
      <c r="BI68" s="3">
        <f t="shared" si="62"/>
        <v>0</v>
      </c>
      <c r="BJ68" s="3">
        <f t="shared" si="62"/>
        <v>0</v>
      </c>
      <c r="BK68" s="3">
        <f t="shared" si="62"/>
        <v>0</v>
      </c>
      <c r="BL68" s="3">
        <f t="shared" si="62"/>
        <v>0</v>
      </c>
      <c r="BM68" s="3">
        <f t="shared" si="62"/>
        <v>0</v>
      </c>
      <c r="BN68" s="3">
        <f t="shared" si="62"/>
        <v>0</v>
      </c>
      <c r="BO68" s="3">
        <f t="shared" si="62"/>
        <v>0</v>
      </c>
      <c r="BP68" s="3">
        <f t="shared" si="62"/>
        <v>0</v>
      </c>
      <c r="BQ68" s="3">
        <f t="shared" si="62"/>
        <v>0</v>
      </c>
      <c r="BR68" s="3">
        <f t="shared" si="63"/>
        <v>0</v>
      </c>
    </row>
    <row r="69" spans="1:70" s="2" customFormat="1" x14ac:dyDescent="0.25">
      <c r="A69" s="16">
        <v>45510</v>
      </c>
      <c r="B69" s="6" t="s">
        <v>68</v>
      </c>
      <c r="C69" s="4">
        <v>201.21</v>
      </c>
      <c r="D69" s="4"/>
      <c r="E69" s="4">
        <v>0</v>
      </c>
      <c r="F69" s="4">
        <v>0</v>
      </c>
      <c r="G69" s="4">
        <v>201.21</v>
      </c>
      <c r="H69" s="2" t="s">
        <v>16</v>
      </c>
      <c r="I69" s="2" t="s">
        <v>7</v>
      </c>
      <c r="J69" s="3">
        <f t="shared" si="52"/>
        <v>0</v>
      </c>
      <c r="K69" s="3">
        <f t="shared" si="53"/>
        <v>0</v>
      </c>
      <c r="L69" s="3">
        <f t="shared" si="53"/>
        <v>0</v>
      </c>
      <c r="M69" s="3">
        <f t="shared" si="53"/>
        <v>0</v>
      </c>
      <c r="N69" s="3">
        <f t="shared" si="53"/>
        <v>0</v>
      </c>
      <c r="O69" s="3">
        <f t="shared" si="53"/>
        <v>0</v>
      </c>
      <c r="P69" s="3">
        <f t="shared" si="53"/>
        <v>0</v>
      </c>
      <c r="Q69" s="3">
        <f t="shared" si="53"/>
        <v>0</v>
      </c>
      <c r="R69" s="3">
        <f t="shared" si="53"/>
        <v>0</v>
      </c>
      <c r="S69" s="3">
        <f t="shared" si="53"/>
        <v>0</v>
      </c>
      <c r="T69" s="3">
        <f t="shared" si="53"/>
        <v>0</v>
      </c>
      <c r="U69" s="3">
        <f t="shared" si="54"/>
        <v>0</v>
      </c>
      <c r="V69" s="3">
        <f t="shared" si="54"/>
        <v>0</v>
      </c>
      <c r="W69" s="3">
        <f t="shared" si="54"/>
        <v>0</v>
      </c>
      <c r="X69" s="3">
        <f t="shared" si="54"/>
        <v>0</v>
      </c>
      <c r="Y69" s="3">
        <f t="shared" si="54"/>
        <v>0</v>
      </c>
      <c r="Z69" s="3">
        <f t="shared" si="54"/>
        <v>0</v>
      </c>
      <c r="AA69" s="3">
        <f t="shared" si="54"/>
        <v>0</v>
      </c>
      <c r="AB69" s="3">
        <f t="shared" si="54"/>
        <v>0</v>
      </c>
      <c r="AC69" s="3">
        <f t="shared" si="54"/>
        <v>0</v>
      </c>
      <c r="AD69" s="3">
        <f t="shared" si="54"/>
        <v>0</v>
      </c>
      <c r="AE69" s="3">
        <f t="shared" si="54"/>
        <v>0</v>
      </c>
      <c r="AF69" s="3">
        <f t="shared" si="54"/>
        <v>0</v>
      </c>
      <c r="AG69" s="3">
        <f t="shared" si="55"/>
        <v>201.21</v>
      </c>
      <c r="AH69" s="3">
        <f t="shared" si="55"/>
        <v>-201.21</v>
      </c>
      <c r="AI69" s="3">
        <f t="shared" si="55"/>
        <v>0</v>
      </c>
      <c r="AJ69" s="3">
        <f t="shared" si="55"/>
        <v>0</v>
      </c>
      <c r="AK69" s="3">
        <f t="shared" si="56"/>
        <v>0</v>
      </c>
      <c r="AL69" s="3">
        <f t="shared" si="57"/>
        <v>0</v>
      </c>
      <c r="AM69" s="3">
        <f t="shared" si="58"/>
        <v>0</v>
      </c>
      <c r="AN69" s="3">
        <f t="shared" si="59"/>
        <v>0</v>
      </c>
      <c r="AO69" s="3">
        <f t="shared" si="60"/>
        <v>0</v>
      </c>
      <c r="AP69" s="3">
        <f t="shared" si="60"/>
        <v>0</v>
      </c>
      <c r="AQ69" s="3">
        <f t="shared" si="60"/>
        <v>0</v>
      </c>
      <c r="AR69" s="3">
        <f t="shared" si="60"/>
        <v>0</v>
      </c>
      <c r="AS69" s="3">
        <f t="shared" si="60"/>
        <v>0</v>
      </c>
      <c r="AT69" s="3">
        <f t="shared" si="60"/>
        <v>0</v>
      </c>
      <c r="AU69" s="3">
        <f t="shared" si="60"/>
        <v>0</v>
      </c>
      <c r="AV69" s="3">
        <f t="shared" si="60"/>
        <v>0</v>
      </c>
      <c r="AW69" s="3">
        <f t="shared" si="60"/>
        <v>0</v>
      </c>
      <c r="AX69" s="3">
        <f t="shared" si="60"/>
        <v>0</v>
      </c>
      <c r="AY69" s="3">
        <f t="shared" si="60"/>
        <v>0</v>
      </c>
      <c r="AZ69" s="3">
        <f t="shared" si="60"/>
        <v>0</v>
      </c>
      <c r="BA69" s="3">
        <f t="shared" si="61"/>
        <v>0</v>
      </c>
      <c r="BB69" s="3">
        <f t="shared" si="61"/>
        <v>0</v>
      </c>
      <c r="BC69" s="3">
        <f t="shared" si="61"/>
        <v>0</v>
      </c>
      <c r="BD69" s="3">
        <f t="shared" si="61"/>
        <v>0</v>
      </c>
      <c r="BE69" s="3">
        <f t="shared" si="61"/>
        <v>0</v>
      </c>
      <c r="BF69" s="3">
        <f t="shared" si="61"/>
        <v>0</v>
      </c>
      <c r="BG69" s="3">
        <f t="shared" si="61"/>
        <v>0</v>
      </c>
      <c r="BH69" s="3">
        <f t="shared" si="61"/>
        <v>0</v>
      </c>
      <c r="BI69" s="3">
        <f t="shared" si="62"/>
        <v>0</v>
      </c>
      <c r="BJ69" s="3">
        <f t="shared" si="62"/>
        <v>0</v>
      </c>
      <c r="BK69" s="3">
        <f t="shared" si="62"/>
        <v>0</v>
      </c>
      <c r="BL69" s="3">
        <f t="shared" si="62"/>
        <v>0</v>
      </c>
      <c r="BM69" s="3">
        <f t="shared" si="62"/>
        <v>0</v>
      </c>
      <c r="BN69" s="3">
        <f t="shared" si="62"/>
        <v>0</v>
      </c>
      <c r="BO69" s="3">
        <f t="shared" si="62"/>
        <v>0</v>
      </c>
      <c r="BP69" s="3">
        <f t="shared" si="62"/>
        <v>0</v>
      </c>
      <c r="BQ69" s="3">
        <f t="shared" si="62"/>
        <v>0</v>
      </c>
      <c r="BR69" s="3">
        <f t="shared" si="63"/>
        <v>0</v>
      </c>
    </row>
    <row r="70" spans="1:70" s="2" customFormat="1" x14ac:dyDescent="0.25">
      <c r="A70" s="16">
        <v>45510</v>
      </c>
      <c r="B70" s="6" t="s">
        <v>67</v>
      </c>
      <c r="C70" s="4">
        <v>25</v>
      </c>
      <c r="D70" s="4"/>
      <c r="E70" s="4">
        <v>0</v>
      </c>
      <c r="F70" s="4">
        <v>0</v>
      </c>
      <c r="G70" s="4">
        <v>25</v>
      </c>
      <c r="H70" s="2" t="s">
        <v>10</v>
      </c>
      <c r="I70" s="2" t="s">
        <v>16</v>
      </c>
      <c r="J70" s="3">
        <f t="shared" si="52"/>
        <v>0</v>
      </c>
      <c r="K70" s="3">
        <f t="shared" si="53"/>
        <v>0</v>
      </c>
      <c r="L70" s="3">
        <f t="shared" si="53"/>
        <v>0</v>
      </c>
      <c r="M70" s="3">
        <f t="shared" si="53"/>
        <v>0</v>
      </c>
      <c r="N70" s="3">
        <f t="shared" si="53"/>
        <v>0</v>
      </c>
      <c r="O70" s="3">
        <f t="shared" si="53"/>
        <v>0</v>
      </c>
      <c r="P70" s="3">
        <f t="shared" si="53"/>
        <v>0</v>
      </c>
      <c r="Q70" s="3">
        <f t="shared" si="53"/>
        <v>0</v>
      </c>
      <c r="R70" s="3">
        <f t="shared" si="53"/>
        <v>0</v>
      </c>
      <c r="S70" s="3">
        <f t="shared" si="53"/>
        <v>0</v>
      </c>
      <c r="T70" s="3">
        <f t="shared" si="53"/>
        <v>0</v>
      </c>
      <c r="U70" s="3">
        <f t="shared" si="54"/>
        <v>0</v>
      </c>
      <c r="V70" s="3">
        <f t="shared" si="54"/>
        <v>0</v>
      </c>
      <c r="W70" s="3">
        <f t="shared" si="54"/>
        <v>0</v>
      </c>
      <c r="X70" s="3">
        <f t="shared" si="54"/>
        <v>0</v>
      </c>
      <c r="Y70" s="3">
        <f t="shared" si="54"/>
        <v>0</v>
      </c>
      <c r="Z70" s="3">
        <f t="shared" si="54"/>
        <v>0</v>
      </c>
      <c r="AA70" s="3">
        <f t="shared" si="54"/>
        <v>0</v>
      </c>
      <c r="AB70" s="3">
        <f t="shared" si="54"/>
        <v>0</v>
      </c>
      <c r="AC70" s="3">
        <f t="shared" si="54"/>
        <v>25</v>
      </c>
      <c r="AD70" s="3">
        <f t="shared" si="54"/>
        <v>0</v>
      </c>
      <c r="AE70" s="3">
        <f t="shared" si="54"/>
        <v>0</v>
      </c>
      <c r="AF70" s="3">
        <f t="shared" si="54"/>
        <v>0</v>
      </c>
      <c r="AG70" s="3">
        <f t="shared" si="55"/>
        <v>-25</v>
      </c>
      <c r="AH70" s="3">
        <f t="shared" si="55"/>
        <v>0</v>
      </c>
      <c r="AI70" s="3">
        <f t="shared" si="55"/>
        <v>0</v>
      </c>
      <c r="AJ70" s="3">
        <f t="shared" si="55"/>
        <v>0</v>
      </c>
      <c r="AK70" s="3">
        <f t="shared" si="56"/>
        <v>0</v>
      </c>
      <c r="AL70" s="3">
        <f t="shared" si="57"/>
        <v>0</v>
      </c>
      <c r="AM70" s="3">
        <f t="shared" si="58"/>
        <v>0</v>
      </c>
      <c r="AN70" s="3">
        <f t="shared" si="59"/>
        <v>0</v>
      </c>
      <c r="AO70" s="3">
        <f t="shared" si="60"/>
        <v>0</v>
      </c>
      <c r="AP70" s="3">
        <f t="shared" si="60"/>
        <v>0</v>
      </c>
      <c r="AQ70" s="3">
        <f t="shared" si="60"/>
        <v>0</v>
      </c>
      <c r="AR70" s="3">
        <f t="shared" si="60"/>
        <v>0</v>
      </c>
      <c r="AS70" s="3">
        <f t="shared" si="60"/>
        <v>0</v>
      </c>
      <c r="AT70" s="3">
        <f t="shared" si="60"/>
        <v>0</v>
      </c>
      <c r="AU70" s="3">
        <f t="shared" si="60"/>
        <v>0</v>
      </c>
      <c r="AV70" s="3">
        <f t="shared" si="60"/>
        <v>0</v>
      </c>
      <c r="AW70" s="3">
        <f t="shared" si="60"/>
        <v>0</v>
      </c>
      <c r="AX70" s="3">
        <f t="shared" si="60"/>
        <v>0</v>
      </c>
      <c r="AY70" s="3">
        <f t="shared" si="60"/>
        <v>0</v>
      </c>
      <c r="AZ70" s="3">
        <f t="shared" si="60"/>
        <v>0</v>
      </c>
      <c r="BA70" s="3">
        <f t="shared" si="61"/>
        <v>0</v>
      </c>
      <c r="BB70" s="3">
        <f t="shared" si="61"/>
        <v>0</v>
      </c>
      <c r="BC70" s="3">
        <f t="shared" si="61"/>
        <v>0</v>
      </c>
      <c r="BD70" s="3">
        <f t="shared" si="61"/>
        <v>0</v>
      </c>
      <c r="BE70" s="3">
        <f t="shared" si="61"/>
        <v>0</v>
      </c>
      <c r="BF70" s="3">
        <f t="shared" si="61"/>
        <v>0</v>
      </c>
      <c r="BG70" s="3">
        <f t="shared" si="61"/>
        <v>0</v>
      </c>
      <c r="BH70" s="3">
        <f t="shared" si="61"/>
        <v>0</v>
      </c>
      <c r="BI70" s="3">
        <f t="shared" si="62"/>
        <v>0</v>
      </c>
      <c r="BJ70" s="3">
        <f t="shared" si="62"/>
        <v>0</v>
      </c>
      <c r="BK70" s="3">
        <f t="shared" si="62"/>
        <v>0</v>
      </c>
      <c r="BL70" s="3">
        <f t="shared" si="62"/>
        <v>0</v>
      </c>
      <c r="BM70" s="3">
        <f t="shared" si="62"/>
        <v>0</v>
      </c>
      <c r="BN70" s="3">
        <f t="shared" si="62"/>
        <v>0</v>
      </c>
      <c r="BO70" s="3">
        <f t="shared" si="62"/>
        <v>0</v>
      </c>
      <c r="BP70" s="3">
        <f t="shared" si="62"/>
        <v>0</v>
      </c>
      <c r="BQ70" s="3">
        <f t="shared" si="62"/>
        <v>0</v>
      </c>
      <c r="BR70" s="3">
        <f t="shared" si="63"/>
        <v>0</v>
      </c>
    </row>
    <row r="71" spans="1:70" s="2" customFormat="1" x14ac:dyDescent="0.25">
      <c r="A71" s="16">
        <v>45510</v>
      </c>
      <c r="B71" s="6" t="s">
        <v>13</v>
      </c>
      <c r="C71" s="4">
        <v>514.87</v>
      </c>
      <c r="D71" s="4"/>
      <c r="E71" s="4">
        <v>0</v>
      </c>
      <c r="F71" s="4">
        <v>0</v>
      </c>
      <c r="G71" s="4">
        <v>514.87</v>
      </c>
      <c r="H71" s="2" t="s">
        <v>11</v>
      </c>
      <c r="I71" s="2" t="s">
        <v>10</v>
      </c>
      <c r="J71" s="3">
        <f t="shared" si="52"/>
        <v>0</v>
      </c>
      <c r="K71" s="3">
        <f t="shared" si="53"/>
        <v>0</v>
      </c>
      <c r="L71" s="3">
        <f t="shared" si="53"/>
        <v>0</v>
      </c>
      <c r="M71" s="3">
        <f t="shared" si="53"/>
        <v>0</v>
      </c>
      <c r="N71" s="3">
        <f t="shared" si="53"/>
        <v>0</v>
      </c>
      <c r="O71" s="3">
        <f t="shared" si="53"/>
        <v>0</v>
      </c>
      <c r="P71" s="3">
        <f t="shared" si="53"/>
        <v>0</v>
      </c>
      <c r="Q71" s="3">
        <f t="shared" si="53"/>
        <v>0</v>
      </c>
      <c r="R71" s="3">
        <f t="shared" si="53"/>
        <v>0</v>
      </c>
      <c r="S71" s="3">
        <f t="shared" si="53"/>
        <v>0</v>
      </c>
      <c r="T71" s="3">
        <f t="shared" si="53"/>
        <v>0</v>
      </c>
      <c r="U71" s="3">
        <f t="shared" si="54"/>
        <v>0</v>
      </c>
      <c r="V71" s="3">
        <f t="shared" si="54"/>
        <v>0</v>
      </c>
      <c r="W71" s="3">
        <f t="shared" si="54"/>
        <v>0</v>
      </c>
      <c r="X71" s="3">
        <f t="shared" si="54"/>
        <v>0</v>
      </c>
      <c r="Y71" s="3">
        <f t="shared" si="54"/>
        <v>0</v>
      </c>
      <c r="Z71" s="3">
        <f t="shared" si="54"/>
        <v>0</v>
      </c>
      <c r="AA71" s="3">
        <f t="shared" si="54"/>
        <v>0</v>
      </c>
      <c r="AB71" s="3">
        <f t="shared" si="54"/>
        <v>0</v>
      </c>
      <c r="AC71" s="3">
        <f t="shared" si="54"/>
        <v>-514.87</v>
      </c>
      <c r="AD71" s="3">
        <f t="shared" si="54"/>
        <v>0</v>
      </c>
      <c r="AE71" s="3">
        <f t="shared" si="54"/>
        <v>0</v>
      </c>
      <c r="AF71" s="3">
        <f t="shared" si="54"/>
        <v>0</v>
      </c>
      <c r="AG71" s="3">
        <f t="shared" si="55"/>
        <v>0</v>
      </c>
      <c r="AH71" s="3">
        <f t="shared" si="55"/>
        <v>0</v>
      </c>
      <c r="AI71" s="3">
        <f t="shared" si="55"/>
        <v>0</v>
      </c>
      <c r="AJ71" s="3">
        <f t="shared" si="55"/>
        <v>0</v>
      </c>
      <c r="AK71" s="3">
        <f t="shared" si="56"/>
        <v>0</v>
      </c>
      <c r="AL71" s="3">
        <f t="shared" si="57"/>
        <v>0</v>
      </c>
      <c r="AM71" s="3">
        <f t="shared" si="58"/>
        <v>0</v>
      </c>
      <c r="AN71" s="3">
        <f t="shared" si="59"/>
        <v>0</v>
      </c>
      <c r="AO71" s="3">
        <f t="shared" si="60"/>
        <v>0</v>
      </c>
      <c r="AP71" s="3">
        <f t="shared" si="60"/>
        <v>0</v>
      </c>
      <c r="AQ71" s="3">
        <f t="shared" si="60"/>
        <v>0</v>
      </c>
      <c r="AR71" s="3">
        <f t="shared" si="60"/>
        <v>0</v>
      </c>
      <c r="AS71" s="3">
        <f t="shared" si="60"/>
        <v>0</v>
      </c>
      <c r="AT71" s="3">
        <f t="shared" si="60"/>
        <v>0</v>
      </c>
      <c r="AU71" s="3">
        <f t="shared" si="60"/>
        <v>0</v>
      </c>
      <c r="AV71" s="3">
        <f t="shared" si="60"/>
        <v>0</v>
      </c>
      <c r="AW71" s="3">
        <f t="shared" si="60"/>
        <v>0</v>
      </c>
      <c r="AX71" s="3">
        <f t="shared" si="60"/>
        <v>0</v>
      </c>
      <c r="AY71" s="3">
        <f t="shared" si="60"/>
        <v>0</v>
      </c>
      <c r="AZ71" s="3">
        <f t="shared" si="60"/>
        <v>0</v>
      </c>
      <c r="BA71" s="3">
        <f t="shared" si="61"/>
        <v>514.87</v>
      </c>
      <c r="BB71" s="3">
        <f t="shared" si="61"/>
        <v>0</v>
      </c>
      <c r="BC71" s="3">
        <f t="shared" si="61"/>
        <v>0</v>
      </c>
      <c r="BD71" s="3">
        <f t="shared" si="61"/>
        <v>0</v>
      </c>
      <c r="BE71" s="3">
        <f t="shared" si="61"/>
        <v>0</v>
      </c>
      <c r="BF71" s="3">
        <f t="shared" si="61"/>
        <v>0</v>
      </c>
      <c r="BG71" s="3">
        <f t="shared" si="61"/>
        <v>0</v>
      </c>
      <c r="BH71" s="3">
        <f t="shared" si="61"/>
        <v>0</v>
      </c>
      <c r="BI71" s="3">
        <f t="shared" si="62"/>
        <v>0</v>
      </c>
      <c r="BJ71" s="3">
        <f t="shared" si="62"/>
        <v>0</v>
      </c>
      <c r="BK71" s="3">
        <f t="shared" si="62"/>
        <v>0</v>
      </c>
      <c r="BL71" s="3">
        <f t="shared" si="62"/>
        <v>0</v>
      </c>
      <c r="BM71" s="3">
        <f t="shared" si="62"/>
        <v>0</v>
      </c>
      <c r="BN71" s="3">
        <f t="shared" si="62"/>
        <v>0</v>
      </c>
      <c r="BO71" s="3">
        <f t="shared" si="62"/>
        <v>0</v>
      </c>
      <c r="BP71" s="3">
        <f t="shared" si="62"/>
        <v>0</v>
      </c>
      <c r="BQ71" s="3">
        <f t="shared" si="62"/>
        <v>0</v>
      </c>
      <c r="BR71" s="3">
        <f t="shared" si="63"/>
        <v>0</v>
      </c>
    </row>
    <row r="72" spans="1:70" s="2" customFormat="1" x14ac:dyDescent="0.25">
      <c r="A72" s="16"/>
      <c r="B72" s="6"/>
      <c r="C72" s="4"/>
      <c r="D72" s="4"/>
      <c r="E72" s="4"/>
      <c r="F72" s="4"/>
      <c r="G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1:70" s="2" customFormat="1" x14ac:dyDescent="0.25">
      <c r="A73" s="17">
        <v>45511</v>
      </c>
      <c r="B73" s="6" t="s">
        <v>66</v>
      </c>
      <c r="C73" s="4">
        <v>1207.24</v>
      </c>
      <c r="D73" s="4"/>
      <c r="E73" s="4">
        <v>0</v>
      </c>
      <c r="F73" s="4">
        <v>0</v>
      </c>
      <c r="G73" s="4">
        <v>1207.24</v>
      </c>
      <c r="H73" s="2" t="s">
        <v>16</v>
      </c>
      <c r="I73" s="2" t="s">
        <v>7</v>
      </c>
      <c r="J73" s="3">
        <f>+IF($H73=$J$1,$G73,0)-IF($I73=$J$1,$G73,0)</f>
        <v>0</v>
      </c>
      <c r="K73" s="3">
        <f t="shared" ref="K73:T74" si="64">+IF($H73=K$1,$G73,0)-IF($I73=K$1,$G73,0)</f>
        <v>0</v>
      </c>
      <c r="L73" s="3">
        <f t="shared" si="64"/>
        <v>0</v>
      </c>
      <c r="M73" s="3">
        <f t="shared" si="64"/>
        <v>0</v>
      </c>
      <c r="N73" s="3">
        <f t="shared" si="64"/>
        <v>0</v>
      </c>
      <c r="O73" s="3">
        <f t="shared" si="64"/>
        <v>0</v>
      </c>
      <c r="P73" s="3">
        <f t="shared" si="64"/>
        <v>0</v>
      </c>
      <c r="Q73" s="3">
        <f t="shared" si="64"/>
        <v>0</v>
      </c>
      <c r="R73" s="3">
        <f t="shared" si="64"/>
        <v>0</v>
      </c>
      <c r="S73" s="3">
        <f t="shared" si="64"/>
        <v>0</v>
      </c>
      <c r="T73" s="3">
        <f t="shared" si="64"/>
        <v>0</v>
      </c>
      <c r="U73" s="3">
        <f t="shared" ref="U73:AF74" si="65">+IF($H73=U$1,$G73,0)-IF($I73=U$1,$G73,0)</f>
        <v>0</v>
      </c>
      <c r="V73" s="3">
        <f t="shared" si="65"/>
        <v>0</v>
      </c>
      <c r="W73" s="3">
        <f t="shared" si="65"/>
        <v>0</v>
      </c>
      <c r="X73" s="3">
        <f t="shared" si="65"/>
        <v>0</v>
      </c>
      <c r="Y73" s="3">
        <f t="shared" si="65"/>
        <v>0</v>
      </c>
      <c r="Z73" s="3">
        <f t="shared" si="65"/>
        <v>0</v>
      </c>
      <c r="AA73" s="3">
        <f t="shared" si="65"/>
        <v>0</v>
      </c>
      <c r="AB73" s="3">
        <f t="shared" si="65"/>
        <v>0</v>
      </c>
      <c r="AC73" s="3">
        <f t="shared" si="65"/>
        <v>0</v>
      </c>
      <c r="AD73" s="3">
        <f t="shared" si="65"/>
        <v>0</v>
      </c>
      <c r="AE73" s="3">
        <f t="shared" si="65"/>
        <v>0</v>
      </c>
      <c r="AF73" s="3">
        <f t="shared" si="65"/>
        <v>0</v>
      </c>
      <c r="AG73" s="3">
        <f t="shared" ref="AG73:AJ74" si="66">+IF($H73=AG$1,$C73,0)-IF($I73=AG$1,$C73,0)</f>
        <v>1207.24</v>
      </c>
      <c r="AH73" s="3">
        <f t="shared" si="66"/>
        <v>-1207.24</v>
      </c>
      <c r="AI73" s="3">
        <f t="shared" si="66"/>
        <v>0</v>
      </c>
      <c r="AJ73" s="3">
        <f t="shared" si="66"/>
        <v>0</v>
      </c>
      <c r="AK73" s="3">
        <f>IF(D73="payée",$E73,0)</f>
        <v>0</v>
      </c>
      <c r="AL73" s="3">
        <f>IF(D73="payée",$F73,0)</f>
        <v>0</v>
      </c>
      <c r="AM73" s="3">
        <f>IF(D73="perçue",-$E73,0)</f>
        <v>0</v>
      </c>
      <c r="AN73" s="3">
        <f>IF(D73="perçue",-$F73,0)</f>
        <v>0</v>
      </c>
      <c r="AO73" s="3">
        <f t="shared" ref="AO73:AZ74" si="67">+IF($H73=AO$1,$G73,0)-IF($I73=AO$1,$G73,0)</f>
        <v>0</v>
      </c>
      <c r="AP73" s="3">
        <f t="shared" si="67"/>
        <v>0</v>
      </c>
      <c r="AQ73" s="3">
        <f t="shared" si="67"/>
        <v>0</v>
      </c>
      <c r="AR73" s="3">
        <f t="shared" si="67"/>
        <v>0</v>
      </c>
      <c r="AS73" s="3">
        <f t="shared" si="67"/>
        <v>0</v>
      </c>
      <c r="AT73" s="3">
        <f t="shared" si="67"/>
        <v>0</v>
      </c>
      <c r="AU73" s="3">
        <f t="shared" si="67"/>
        <v>0</v>
      </c>
      <c r="AV73" s="3">
        <f t="shared" si="67"/>
        <v>0</v>
      </c>
      <c r="AW73" s="3">
        <f t="shared" si="67"/>
        <v>0</v>
      </c>
      <c r="AX73" s="3">
        <f t="shared" si="67"/>
        <v>0</v>
      </c>
      <c r="AY73" s="3">
        <f t="shared" si="67"/>
        <v>0</v>
      </c>
      <c r="AZ73" s="3">
        <f t="shared" si="67"/>
        <v>0</v>
      </c>
      <c r="BA73" s="3">
        <f t="shared" ref="BA73:BH74" si="68">+IF($H73=BA$1,$C73,0)-IF($I73=BA$1,$C73,0)</f>
        <v>0</v>
      </c>
      <c r="BB73" s="3">
        <f t="shared" si="68"/>
        <v>0</v>
      </c>
      <c r="BC73" s="3">
        <f t="shared" si="68"/>
        <v>0</v>
      </c>
      <c r="BD73" s="3">
        <f t="shared" si="68"/>
        <v>0</v>
      </c>
      <c r="BE73" s="3">
        <f t="shared" si="68"/>
        <v>0</v>
      </c>
      <c r="BF73" s="3">
        <f t="shared" si="68"/>
        <v>0</v>
      </c>
      <c r="BG73" s="3">
        <f t="shared" si="68"/>
        <v>0</v>
      </c>
      <c r="BH73" s="3">
        <f t="shared" si="68"/>
        <v>0</v>
      </c>
      <c r="BI73" s="3">
        <f t="shared" ref="BI73:BQ74" si="69">+IF($H73=BI$1,$G73,0)-IF($I73=BI$1,$G73,0)</f>
        <v>0</v>
      </c>
      <c r="BJ73" s="3">
        <f t="shared" si="69"/>
        <v>0</v>
      </c>
      <c r="BK73" s="3">
        <f t="shared" si="69"/>
        <v>0</v>
      </c>
      <c r="BL73" s="3">
        <f t="shared" si="69"/>
        <v>0</v>
      </c>
      <c r="BM73" s="3">
        <f t="shared" si="69"/>
        <v>0</v>
      </c>
      <c r="BN73" s="3">
        <f t="shared" si="69"/>
        <v>0</v>
      </c>
      <c r="BO73" s="3">
        <f t="shared" si="69"/>
        <v>0</v>
      </c>
      <c r="BP73" s="3">
        <f t="shared" si="69"/>
        <v>0</v>
      </c>
      <c r="BQ73" s="3">
        <f t="shared" si="69"/>
        <v>0</v>
      </c>
      <c r="BR73" s="3">
        <f>SUM(J73:BQ73)</f>
        <v>0</v>
      </c>
    </row>
    <row r="74" spans="1:70" s="2" customFormat="1" x14ac:dyDescent="0.25">
      <c r="A74" s="16">
        <v>45511</v>
      </c>
      <c r="B74" s="6" t="s">
        <v>65</v>
      </c>
      <c r="C74" s="4">
        <v>1192.8699999999999</v>
      </c>
      <c r="D74" s="4"/>
      <c r="E74" s="4">
        <v>0</v>
      </c>
      <c r="F74" s="4">
        <v>0</v>
      </c>
      <c r="G74" s="4">
        <v>1192.8699999999999</v>
      </c>
      <c r="H74" s="2" t="s">
        <v>16</v>
      </c>
      <c r="I74" s="2" t="s">
        <v>7</v>
      </c>
      <c r="J74" s="3">
        <f>+IF($H74=$J$1,$G74,0)-IF($I74=$J$1,$G74,0)</f>
        <v>0</v>
      </c>
      <c r="K74" s="3">
        <f t="shared" si="64"/>
        <v>0</v>
      </c>
      <c r="L74" s="3">
        <f t="shared" si="64"/>
        <v>0</v>
      </c>
      <c r="M74" s="3">
        <f t="shared" si="64"/>
        <v>0</v>
      </c>
      <c r="N74" s="3">
        <f t="shared" si="64"/>
        <v>0</v>
      </c>
      <c r="O74" s="3">
        <f t="shared" si="64"/>
        <v>0</v>
      </c>
      <c r="P74" s="3">
        <f t="shared" si="64"/>
        <v>0</v>
      </c>
      <c r="Q74" s="3">
        <f t="shared" si="64"/>
        <v>0</v>
      </c>
      <c r="R74" s="3">
        <f t="shared" si="64"/>
        <v>0</v>
      </c>
      <c r="S74" s="3">
        <f t="shared" si="64"/>
        <v>0</v>
      </c>
      <c r="T74" s="3">
        <f t="shared" si="64"/>
        <v>0</v>
      </c>
      <c r="U74" s="3">
        <f t="shared" si="65"/>
        <v>0</v>
      </c>
      <c r="V74" s="3">
        <f t="shared" si="65"/>
        <v>0</v>
      </c>
      <c r="W74" s="3">
        <f t="shared" si="65"/>
        <v>0</v>
      </c>
      <c r="X74" s="3">
        <f t="shared" si="65"/>
        <v>0</v>
      </c>
      <c r="Y74" s="3">
        <f t="shared" si="65"/>
        <v>0</v>
      </c>
      <c r="Z74" s="3">
        <f t="shared" si="65"/>
        <v>0</v>
      </c>
      <c r="AA74" s="3">
        <f t="shared" si="65"/>
        <v>0</v>
      </c>
      <c r="AB74" s="3">
        <f t="shared" si="65"/>
        <v>0</v>
      </c>
      <c r="AC74" s="3">
        <f t="shared" si="65"/>
        <v>0</v>
      </c>
      <c r="AD74" s="3">
        <f t="shared" si="65"/>
        <v>0</v>
      </c>
      <c r="AE74" s="3">
        <f t="shared" si="65"/>
        <v>0</v>
      </c>
      <c r="AF74" s="3">
        <f t="shared" si="65"/>
        <v>0</v>
      </c>
      <c r="AG74" s="3">
        <f t="shared" si="66"/>
        <v>1192.8699999999999</v>
      </c>
      <c r="AH74" s="3">
        <f t="shared" si="66"/>
        <v>-1192.8699999999999</v>
      </c>
      <c r="AI74" s="3">
        <f t="shared" si="66"/>
        <v>0</v>
      </c>
      <c r="AJ74" s="3">
        <f t="shared" si="66"/>
        <v>0</v>
      </c>
      <c r="AK74" s="3">
        <f>IF(D74="payée",$E74,0)</f>
        <v>0</v>
      </c>
      <c r="AL74" s="3">
        <f>IF(D74="payée",$F74,0)</f>
        <v>0</v>
      </c>
      <c r="AM74" s="3">
        <f>IF(D74="perçue",-$E74,0)</f>
        <v>0</v>
      </c>
      <c r="AN74" s="3">
        <f>IF(D74="perçue",-$F74,0)</f>
        <v>0</v>
      </c>
      <c r="AO74" s="3">
        <f t="shared" si="67"/>
        <v>0</v>
      </c>
      <c r="AP74" s="3">
        <f t="shared" si="67"/>
        <v>0</v>
      </c>
      <c r="AQ74" s="3">
        <f t="shared" si="67"/>
        <v>0</v>
      </c>
      <c r="AR74" s="3">
        <f t="shared" si="67"/>
        <v>0</v>
      </c>
      <c r="AS74" s="3">
        <f t="shared" si="67"/>
        <v>0</v>
      </c>
      <c r="AT74" s="3">
        <f t="shared" si="67"/>
        <v>0</v>
      </c>
      <c r="AU74" s="3">
        <f t="shared" si="67"/>
        <v>0</v>
      </c>
      <c r="AV74" s="3">
        <f t="shared" si="67"/>
        <v>0</v>
      </c>
      <c r="AW74" s="3">
        <f t="shared" si="67"/>
        <v>0</v>
      </c>
      <c r="AX74" s="3">
        <f t="shared" si="67"/>
        <v>0</v>
      </c>
      <c r="AY74" s="3">
        <f t="shared" si="67"/>
        <v>0</v>
      </c>
      <c r="AZ74" s="3">
        <f t="shared" si="67"/>
        <v>0</v>
      </c>
      <c r="BA74" s="3">
        <f t="shared" si="68"/>
        <v>0</v>
      </c>
      <c r="BB74" s="3">
        <f t="shared" si="68"/>
        <v>0</v>
      </c>
      <c r="BC74" s="3">
        <f t="shared" si="68"/>
        <v>0</v>
      </c>
      <c r="BD74" s="3">
        <f t="shared" si="68"/>
        <v>0</v>
      </c>
      <c r="BE74" s="3">
        <f t="shared" si="68"/>
        <v>0</v>
      </c>
      <c r="BF74" s="3">
        <f t="shared" si="68"/>
        <v>0</v>
      </c>
      <c r="BG74" s="3">
        <f t="shared" si="68"/>
        <v>0</v>
      </c>
      <c r="BH74" s="3">
        <f t="shared" si="68"/>
        <v>0</v>
      </c>
      <c r="BI74" s="3">
        <f t="shared" si="69"/>
        <v>0</v>
      </c>
      <c r="BJ74" s="3">
        <f t="shared" si="69"/>
        <v>0</v>
      </c>
      <c r="BK74" s="3">
        <f t="shared" si="69"/>
        <v>0</v>
      </c>
      <c r="BL74" s="3">
        <f t="shared" si="69"/>
        <v>0</v>
      </c>
      <c r="BM74" s="3">
        <f t="shared" si="69"/>
        <v>0</v>
      </c>
      <c r="BN74" s="3">
        <f t="shared" si="69"/>
        <v>0</v>
      </c>
      <c r="BO74" s="3">
        <f t="shared" si="69"/>
        <v>0</v>
      </c>
      <c r="BP74" s="3">
        <f t="shared" si="69"/>
        <v>0</v>
      </c>
      <c r="BQ74" s="3">
        <f t="shared" si="69"/>
        <v>0</v>
      </c>
      <c r="BR74" s="3">
        <f>SUM(J74:BQ74)</f>
        <v>0</v>
      </c>
    </row>
    <row r="75" spans="1:70" s="2" customFormat="1" x14ac:dyDescent="0.25">
      <c r="A75" s="16"/>
      <c r="B75" s="6"/>
      <c r="C75" s="4"/>
      <c r="D75" s="4"/>
      <c r="E75" s="4"/>
      <c r="F75" s="4"/>
      <c r="G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1:70" s="2" customFormat="1" x14ac:dyDescent="0.25">
      <c r="A76" s="17">
        <v>45512</v>
      </c>
      <c r="B76" s="6" t="s">
        <v>64</v>
      </c>
      <c r="C76" s="4">
        <v>3578.6</v>
      </c>
      <c r="D76" s="4"/>
      <c r="E76" s="4">
        <v>0</v>
      </c>
      <c r="F76" s="4">
        <v>0</v>
      </c>
      <c r="G76" s="4">
        <v>3578.6</v>
      </c>
      <c r="H76" s="2" t="s">
        <v>16</v>
      </c>
      <c r="I76" s="2" t="s">
        <v>7</v>
      </c>
      <c r="J76" s="3">
        <f>+IF($H76=$J$1,$G76,0)-IF($I76=$J$1,$G76,0)</f>
        <v>0</v>
      </c>
      <c r="K76" s="3">
        <f t="shared" ref="K76:AF76" si="70">+IF($H76=K$1,$G76,0)-IF($I76=K$1,$G76,0)</f>
        <v>0</v>
      </c>
      <c r="L76" s="3">
        <f t="shared" si="70"/>
        <v>0</v>
      </c>
      <c r="M76" s="3">
        <f t="shared" si="70"/>
        <v>0</v>
      </c>
      <c r="N76" s="3">
        <f t="shared" si="70"/>
        <v>0</v>
      </c>
      <c r="O76" s="3">
        <f t="shared" si="70"/>
        <v>0</v>
      </c>
      <c r="P76" s="3">
        <f t="shared" si="70"/>
        <v>0</v>
      </c>
      <c r="Q76" s="3">
        <f t="shared" si="70"/>
        <v>0</v>
      </c>
      <c r="R76" s="3">
        <f t="shared" si="70"/>
        <v>0</v>
      </c>
      <c r="S76" s="3">
        <f t="shared" si="70"/>
        <v>0</v>
      </c>
      <c r="T76" s="3">
        <f t="shared" si="70"/>
        <v>0</v>
      </c>
      <c r="U76" s="3">
        <f t="shared" si="70"/>
        <v>0</v>
      </c>
      <c r="V76" s="3">
        <f t="shared" si="70"/>
        <v>0</v>
      </c>
      <c r="W76" s="3">
        <f t="shared" si="70"/>
        <v>0</v>
      </c>
      <c r="X76" s="3">
        <f t="shared" si="70"/>
        <v>0</v>
      </c>
      <c r="Y76" s="3">
        <f t="shared" si="70"/>
        <v>0</v>
      </c>
      <c r="Z76" s="3">
        <f t="shared" si="70"/>
        <v>0</v>
      </c>
      <c r="AA76" s="3">
        <f t="shared" si="70"/>
        <v>0</v>
      </c>
      <c r="AB76" s="3">
        <f t="shared" si="70"/>
        <v>0</v>
      </c>
      <c r="AC76" s="3">
        <f t="shared" si="70"/>
        <v>0</v>
      </c>
      <c r="AD76" s="3">
        <f t="shared" si="70"/>
        <v>0</v>
      </c>
      <c r="AE76" s="3">
        <f t="shared" si="70"/>
        <v>0</v>
      </c>
      <c r="AF76" s="3">
        <f t="shared" si="70"/>
        <v>0</v>
      </c>
      <c r="AG76" s="3">
        <f>+IF($H76=AG$1,$C76,0)-IF($I76=AG$1,$C76,0)</f>
        <v>3578.6</v>
      </c>
      <c r="AH76" s="3">
        <f>+IF($H76=AH$1,$C76,0)-IF($I76=AH$1,$C76,0)</f>
        <v>-3578.6</v>
      </c>
      <c r="AI76" s="3">
        <f>+IF($H76=AI$1,$C76,0)-IF($I76=AI$1,$C76,0)</f>
        <v>0</v>
      </c>
      <c r="AJ76" s="3">
        <f>+IF($H76=AJ$1,$C76,0)-IF($I76=AJ$1,$C76,0)</f>
        <v>0</v>
      </c>
      <c r="AK76" s="3">
        <f>IF(D76="payée",$E76,0)</f>
        <v>0</v>
      </c>
      <c r="AL76" s="3">
        <f>IF(D76="payée",$F76,0)</f>
        <v>0</v>
      </c>
      <c r="AM76" s="3">
        <f>IF(D76="perçue",-$E76,0)</f>
        <v>0</v>
      </c>
      <c r="AN76" s="3">
        <f>IF(D76="perçue",-$F76,0)</f>
        <v>0</v>
      </c>
      <c r="AO76" s="3">
        <f t="shared" ref="AO76:AZ76" si="71">+IF($H76=AO$1,$G76,0)-IF($I76=AO$1,$G76,0)</f>
        <v>0</v>
      </c>
      <c r="AP76" s="3">
        <f t="shared" si="71"/>
        <v>0</v>
      </c>
      <c r="AQ76" s="3">
        <f t="shared" si="71"/>
        <v>0</v>
      </c>
      <c r="AR76" s="3">
        <f t="shared" si="71"/>
        <v>0</v>
      </c>
      <c r="AS76" s="3">
        <f t="shared" si="71"/>
        <v>0</v>
      </c>
      <c r="AT76" s="3">
        <f t="shared" si="71"/>
        <v>0</v>
      </c>
      <c r="AU76" s="3">
        <f t="shared" si="71"/>
        <v>0</v>
      </c>
      <c r="AV76" s="3">
        <f t="shared" si="71"/>
        <v>0</v>
      </c>
      <c r="AW76" s="3">
        <f t="shared" si="71"/>
        <v>0</v>
      </c>
      <c r="AX76" s="3">
        <f t="shared" si="71"/>
        <v>0</v>
      </c>
      <c r="AY76" s="3">
        <f t="shared" si="71"/>
        <v>0</v>
      </c>
      <c r="AZ76" s="3">
        <f t="shared" si="71"/>
        <v>0</v>
      </c>
      <c r="BA76" s="3">
        <f t="shared" ref="BA76:BH76" si="72">+IF($H76=BA$1,$C76,0)-IF($I76=BA$1,$C76,0)</f>
        <v>0</v>
      </c>
      <c r="BB76" s="3">
        <f t="shared" si="72"/>
        <v>0</v>
      </c>
      <c r="BC76" s="3">
        <f t="shared" si="72"/>
        <v>0</v>
      </c>
      <c r="BD76" s="3">
        <f t="shared" si="72"/>
        <v>0</v>
      </c>
      <c r="BE76" s="3">
        <f t="shared" si="72"/>
        <v>0</v>
      </c>
      <c r="BF76" s="3">
        <f t="shared" si="72"/>
        <v>0</v>
      </c>
      <c r="BG76" s="3">
        <f t="shared" si="72"/>
        <v>0</v>
      </c>
      <c r="BH76" s="3">
        <f t="shared" si="72"/>
        <v>0</v>
      </c>
      <c r="BI76" s="3">
        <f t="shared" ref="BI76:BQ76" si="73">+IF($H76=BI$1,$G76,0)-IF($I76=BI$1,$G76,0)</f>
        <v>0</v>
      </c>
      <c r="BJ76" s="3">
        <f t="shared" si="73"/>
        <v>0</v>
      </c>
      <c r="BK76" s="3">
        <f t="shared" si="73"/>
        <v>0</v>
      </c>
      <c r="BL76" s="3">
        <f t="shared" si="73"/>
        <v>0</v>
      </c>
      <c r="BM76" s="3">
        <f t="shared" si="73"/>
        <v>0</v>
      </c>
      <c r="BN76" s="3">
        <f t="shared" si="73"/>
        <v>0</v>
      </c>
      <c r="BO76" s="3">
        <f t="shared" si="73"/>
        <v>0</v>
      </c>
      <c r="BP76" s="3">
        <f t="shared" si="73"/>
        <v>0</v>
      </c>
      <c r="BQ76" s="3">
        <f t="shared" si="73"/>
        <v>0</v>
      </c>
      <c r="BR76" s="3">
        <f>SUM(J76:BQ76)</f>
        <v>0</v>
      </c>
    </row>
    <row r="77" spans="1:70" s="2" customFormat="1" x14ac:dyDescent="0.25">
      <c r="A77" s="18"/>
      <c r="B77" s="6"/>
      <c r="C77" s="4"/>
      <c r="D77" s="4"/>
      <c r="E77" s="4"/>
      <c r="F77" s="4"/>
      <c r="G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1:70" s="2" customFormat="1" x14ac:dyDescent="0.25">
      <c r="A78" s="17">
        <v>45513</v>
      </c>
      <c r="B78" s="6" t="s">
        <v>86</v>
      </c>
      <c r="C78" s="4">
        <v>2493.52</v>
      </c>
      <c r="D78" s="4" t="s">
        <v>8</v>
      </c>
      <c r="E78" s="4">
        <v>108.44</v>
      </c>
      <c r="F78" s="4">
        <v>216.33</v>
      </c>
      <c r="G78" s="4">
        <v>2168.75</v>
      </c>
      <c r="H78" s="2" t="s">
        <v>7</v>
      </c>
      <c r="I78" s="2" t="s">
        <v>6</v>
      </c>
      <c r="J78" s="3">
        <f t="shared" ref="J78:J94" si="74">+IF($H78=$J$1,$G78,0)-IF($I78=$J$1,$G78,0)</f>
        <v>-2168.75</v>
      </c>
      <c r="K78" s="3">
        <f t="shared" ref="K78:T87" si="75">+IF($H78=K$1,$G78,0)-IF($I78=K$1,$G78,0)</f>
        <v>0</v>
      </c>
      <c r="L78" s="3">
        <f t="shared" si="75"/>
        <v>0</v>
      </c>
      <c r="M78" s="3">
        <f t="shared" si="75"/>
        <v>0</v>
      </c>
      <c r="N78" s="3">
        <f t="shared" si="75"/>
        <v>0</v>
      </c>
      <c r="O78" s="3">
        <f t="shared" si="75"/>
        <v>0</v>
      </c>
      <c r="P78" s="3">
        <f t="shared" si="75"/>
        <v>0</v>
      </c>
      <c r="Q78" s="3">
        <f t="shared" si="75"/>
        <v>0</v>
      </c>
      <c r="R78" s="3">
        <f t="shared" si="75"/>
        <v>0</v>
      </c>
      <c r="S78" s="3">
        <f t="shared" si="75"/>
        <v>0</v>
      </c>
      <c r="T78" s="3">
        <f t="shared" si="75"/>
        <v>0</v>
      </c>
      <c r="U78" s="3">
        <f t="shared" ref="U78:AF87" si="76">+IF($H78=U$1,$G78,0)-IF($I78=U$1,$G78,0)</f>
        <v>0</v>
      </c>
      <c r="V78" s="3">
        <f t="shared" si="76"/>
        <v>0</v>
      </c>
      <c r="W78" s="3">
        <f t="shared" si="76"/>
        <v>0</v>
      </c>
      <c r="X78" s="3">
        <f t="shared" si="76"/>
        <v>0</v>
      </c>
      <c r="Y78" s="3">
        <f t="shared" si="76"/>
        <v>0</v>
      </c>
      <c r="Z78" s="3">
        <f t="shared" si="76"/>
        <v>0</v>
      </c>
      <c r="AA78" s="3">
        <f t="shared" si="76"/>
        <v>0</v>
      </c>
      <c r="AB78" s="3">
        <f t="shared" si="76"/>
        <v>0</v>
      </c>
      <c r="AC78" s="3">
        <f t="shared" si="76"/>
        <v>0</v>
      </c>
      <c r="AD78" s="3">
        <f t="shared" si="76"/>
        <v>0</v>
      </c>
      <c r="AE78" s="3">
        <f t="shared" si="76"/>
        <v>0</v>
      </c>
      <c r="AF78" s="3">
        <f t="shared" si="76"/>
        <v>0</v>
      </c>
      <c r="AG78" s="3">
        <f t="shared" ref="AG78:AJ94" si="77">+IF($H78=AG$1,$C78,0)-IF($I78=AG$1,$C78,0)</f>
        <v>0</v>
      </c>
      <c r="AH78" s="3">
        <f t="shared" si="77"/>
        <v>2493.52</v>
      </c>
      <c r="AI78" s="3">
        <f t="shared" si="77"/>
        <v>0</v>
      </c>
      <c r="AJ78" s="3">
        <f t="shared" si="77"/>
        <v>0</v>
      </c>
      <c r="AK78" s="3">
        <f t="shared" ref="AK78:AK94" si="78">IF(D78="payée",$E78,0)</f>
        <v>0</v>
      </c>
      <c r="AL78" s="3">
        <f t="shared" ref="AL78:AL94" si="79">IF(D78="payée",$F78,0)</f>
        <v>0</v>
      </c>
      <c r="AM78" s="3">
        <f t="shared" ref="AM78:AM94" si="80">IF(D78="perçue",-$E78,0)</f>
        <v>-108.44</v>
      </c>
      <c r="AN78" s="3">
        <f t="shared" ref="AN78:AN94" si="81">IF(D78="perçue",-$F78,0)</f>
        <v>-216.33</v>
      </c>
      <c r="AO78" s="3">
        <f t="shared" ref="AO78:AZ87" si="82">+IF($H78=AO$1,$G78,0)-IF($I78=AO$1,$G78,0)</f>
        <v>0</v>
      </c>
      <c r="AP78" s="3">
        <f t="shared" si="82"/>
        <v>0</v>
      </c>
      <c r="AQ78" s="3">
        <f t="shared" si="82"/>
        <v>0</v>
      </c>
      <c r="AR78" s="3">
        <f t="shared" si="82"/>
        <v>0</v>
      </c>
      <c r="AS78" s="3">
        <f t="shared" si="82"/>
        <v>0</v>
      </c>
      <c r="AT78" s="3">
        <f t="shared" si="82"/>
        <v>0</v>
      </c>
      <c r="AU78" s="3">
        <f t="shared" si="82"/>
        <v>0</v>
      </c>
      <c r="AV78" s="3">
        <f t="shared" si="82"/>
        <v>0</v>
      </c>
      <c r="AW78" s="3">
        <f t="shared" si="82"/>
        <v>0</v>
      </c>
      <c r="AX78" s="3">
        <f t="shared" si="82"/>
        <v>0</v>
      </c>
      <c r="AY78" s="3">
        <f t="shared" si="82"/>
        <v>0</v>
      </c>
      <c r="AZ78" s="3">
        <f t="shared" si="82"/>
        <v>0</v>
      </c>
      <c r="BA78" s="3">
        <f t="shared" ref="BA78:BH87" si="83">+IF($H78=BA$1,$C78,0)-IF($I78=BA$1,$C78,0)</f>
        <v>0</v>
      </c>
      <c r="BB78" s="3">
        <f t="shared" si="83"/>
        <v>0</v>
      </c>
      <c r="BC78" s="3">
        <f t="shared" si="83"/>
        <v>0</v>
      </c>
      <c r="BD78" s="3">
        <f t="shared" si="83"/>
        <v>0</v>
      </c>
      <c r="BE78" s="3">
        <f t="shared" si="83"/>
        <v>0</v>
      </c>
      <c r="BF78" s="3">
        <f t="shared" si="83"/>
        <v>0</v>
      </c>
      <c r="BG78" s="3">
        <f t="shared" si="83"/>
        <v>0</v>
      </c>
      <c r="BH78" s="3">
        <f t="shared" si="83"/>
        <v>0</v>
      </c>
      <c r="BI78" s="3">
        <f t="shared" ref="BI78:BQ87" si="84">+IF($H78=BI$1,$G78,0)-IF($I78=BI$1,$G78,0)</f>
        <v>0</v>
      </c>
      <c r="BJ78" s="3">
        <f t="shared" si="84"/>
        <v>0</v>
      </c>
      <c r="BK78" s="3">
        <f t="shared" si="84"/>
        <v>0</v>
      </c>
      <c r="BL78" s="3">
        <f t="shared" si="84"/>
        <v>0</v>
      </c>
      <c r="BM78" s="3">
        <f t="shared" si="84"/>
        <v>0</v>
      </c>
      <c r="BN78" s="3">
        <f t="shared" si="84"/>
        <v>0</v>
      </c>
      <c r="BO78" s="3">
        <f t="shared" si="84"/>
        <v>0</v>
      </c>
      <c r="BP78" s="3">
        <f t="shared" si="84"/>
        <v>0</v>
      </c>
      <c r="BQ78" s="3">
        <f t="shared" si="84"/>
        <v>0</v>
      </c>
      <c r="BR78" s="3">
        <f t="shared" ref="BR78:BR94" si="85">SUM(J78:BQ78)</f>
        <v>-2.8421709430404007E-14</v>
      </c>
    </row>
    <row r="79" spans="1:70" s="2" customFormat="1" x14ac:dyDescent="0.25">
      <c r="A79" s="16">
        <v>45513</v>
      </c>
      <c r="B79" s="6" t="s">
        <v>85</v>
      </c>
      <c r="C79" s="4">
        <v>862.31</v>
      </c>
      <c r="D79" s="4" t="s">
        <v>8</v>
      </c>
      <c r="E79" s="4">
        <v>37.5</v>
      </c>
      <c r="F79" s="4">
        <v>74.81</v>
      </c>
      <c r="G79" s="4">
        <v>750</v>
      </c>
      <c r="H79" s="2" t="s">
        <v>7</v>
      </c>
      <c r="I79" s="2" t="s">
        <v>6</v>
      </c>
      <c r="J79" s="3">
        <f t="shared" si="74"/>
        <v>-750</v>
      </c>
      <c r="K79" s="3">
        <f t="shared" si="75"/>
        <v>0</v>
      </c>
      <c r="L79" s="3">
        <f t="shared" si="75"/>
        <v>0</v>
      </c>
      <c r="M79" s="3">
        <f t="shared" si="75"/>
        <v>0</v>
      </c>
      <c r="N79" s="3">
        <f t="shared" si="75"/>
        <v>0</v>
      </c>
      <c r="O79" s="3">
        <f t="shared" si="75"/>
        <v>0</v>
      </c>
      <c r="P79" s="3">
        <f t="shared" si="75"/>
        <v>0</v>
      </c>
      <c r="Q79" s="3">
        <f t="shared" si="75"/>
        <v>0</v>
      </c>
      <c r="R79" s="3">
        <f t="shared" si="75"/>
        <v>0</v>
      </c>
      <c r="S79" s="3">
        <f t="shared" si="75"/>
        <v>0</v>
      </c>
      <c r="T79" s="3">
        <f t="shared" si="75"/>
        <v>0</v>
      </c>
      <c r="U79" s="3">
        <f t="shared" si="76"/>
        <v>0</v>
      </c>
      <c r="V79" s="3">
        <f t="shared" si="76"/>
        <v>0</v>
      </c>
      <c r="W79" s="3">
        <f t="shared" si="76"/>
        <v>0</v>
      </c>
      <c r="X79" s="3">
        <f t="shared" si="76"/>
        <v>0</v>
      </c>
      <c r="Y79" s="3">
        <f t="shared" si="76"/>
        <v>0</v>
      </c>
      <c r="Z79" s="3">
        <f t="shared" si="76"/>
        <v>0</v>
      </c>
      <c r="AA79" s="3">
        <f t="shared" si="76"/>
        <v>0</v>
      </c>
      <c r="AB79" s="3">
        <f t="shared" si="76"/>
        <v>0</v>
      </c>
      <c r="AC79" s="3">
        <f t="shared" si="76"/>
        <v>0</v>
      </c>
      <c r="AD79" s="3">
        <f t="shared" si="76"/>
        <v>0</v>
      </c>
      <c r="AE79" s="3">
        <f t="shared" si="76"/>
        <v>0</v>
      </c>
      <c r="AF79" s="3">
        <f t="shared" si="76"/>
        <v>0</v>
      </c>
      <c r="AG79" s="3">
        <f t="shared" si="77"/>
        <v>0</v>
      </c>
      <c r="AH79" s="3">
        <f t="shared" si="77"/>
        <v>862.31</v>
      </c>
      <c r="AI79" s="3">
        <f t="shared" si="77"/>
        <v>0</v>
      </c>
      <c r="AJ79" s="3">
        <f t="shared" si="77"/>
        <v>0</v>
      </c>
      <c r="AK79" s="3">
        <f t="shared" si="78"/>
        <v>0</v>
      </c>
      <c r="AL79" s="3">
        <f t="shared" si="79"/>
        <v>0</v>
      </c>
      <c r="AM79" s="3">
        <f t="shared" si="80"/>
        <v>-37.5</v>
      </c>
      <c r="AN79" s="3">
        <f t="shared" si="81"/>
        <v>-74.81</v>
      </c>
      <c r="AO79" s="3">
        <f t="shared" si="82"/>
        <v>0</v>
      </c>
      <c r="AP79" s="3">
        <f t="shared" si="82"/>
        <v>0</v>
      </c>
      <c r="AQ79" s="3">
        <f t="shared" si="82"/>
        <v>0</v>
      </c>
      <c r="AR79" s="3">
        <f t="shared" si="82"/>
        <v>0</v>
      </c>
      <c r="AS79" s="3">
        <f t="shared" si="82"/>
        <v>0</v>
      </c>
      <c r="AT79" s="3">
        <f t="shared" si="82"/>
        <v>0</v>
      </c>
      <c r="AU79" s="3">
        <f t="shared" si="82"/>
        <v>0</v>
      </c>
      <c r="AV79" s="3">
        <f t="shared" si="82"/>
        <v>0</v>
      </c>
      <c r="AW79" s="3">
        <f t="shared" si="82"/>
        <v>0</v>
      </c>
      <c r="AX79" s="3">
        <f t="shared" si="82"/>
        <v>0</v>
      </c>
      <c r="AY79" s="3">
        <f t="shared" si="82"/>
        <v>0</v>
      </c>
      <c r="AZ79" s="3">
        <f t="shared" si="82"/>
        <v>0</v>
      </c>
      <c r="BA79" s="3">
        <f t="shared" si="83"/>
        <v>0</v>
      </c>
      <c r="BB79" s="3">
        <f t="shared" si="83"/>
        <v>0</v>
      </c>
      <c r="BC79" s="3">
        <f t="shared" si="83"/>
        <v>0</v>
      </c>
      <c r="BD79" s="3">
        <f t="shared" si="83"/>
        <v>0</v>
      </c>
      <c r="BE79" s="3">
        <f t="shared" si="83"/>
        <v>0</v>
      </c>
      <c r="BF79" s="3">
        <f t="shared" si="83"/>
        <v>0</v>
      </c>
      <c r="BG79" s="3">
        <f t="shared" si="83"/>
        <v>0</v>
      </c>
      <c r="BH79" s="3">
        <f t="shared" si="83"/>
        <v>0</v>
      </c>
      <c r="BI79" s="3">
        <f t="shared" si="84"/>
        <v>0</v>
      </c>
      <c r="BJ79" s="3">
        <f t="shared" si="84"/>
        <v>0</v>
      </c>
      <c r="BK79" s="3">
        <f t="shared" si="84"/>
        <v>0</v>
      </c>
      <c r="BL79" s="3">
        <f t="shared" si="84"/>
        <v>0</v>
      </c>
      <c r="BM79" s="3">
        <f t="shared" si="84"/>
        <v>0</v>
      </c>
      <c r="BN79" s="3">
        <f t="shared" si="84"/>
        <v>0</v>
      </c>
      <c r="BO79" s="3">
        <f t="shared" si="84"/>
        <v>0</v>
      </c>
      <c r="BP79" s="3">
        <f t="shared" si="84"/>
        <v>0</v>
      </c>
      <c r="BQ79" s="3">
        <f t="shared" si="84"/>
        <v>0</v>
      </c>
      <c r="BR79" s="3">
        <f t="shared" si="85"/>
        <v>-5.6843418860808015E-14</v>
      </c>
    </row>
    <row r="80" spans="1:70" s="2" customFormat="1" x14ac:dyDescent="0.25">
      <c r="A80" s="16">
        <v>45513</v>
      </c>
      <c r="B80" s="6" t="s">
        <v>84</v>
      </c>
      <c r="C80" s="4">
        <v>999.13</v>
      </c>
      <c r="D80" s="4" t="s">
        <v>8</v>
      </c>
      <c r="E80" s="4">
        <v>43.45</v>
      </c>
      <c r="F80" s="4">
        <v>86.68</v>
      </c>
      <c r="G80" s="4">
        <v>869</v>
      </c>
      <c r="H80" s="2" t="s">
        <v>7</v>
      </c>
      <c r="I80" s="2" t="s">
        <v>6</v>
      </c>
      <c r="J80" s="3">
        <f t="shared" si="74"/>
        <v>-869</v>
      </c>
      <c r="K80" s="3">
        <f t="shared" si="75"/>
        <v>0</v>
      </c>
      <c r="L80" s="3">
        <f t="shared" si="75"/>
        <v>0</v>
      </c>
      <c r="M80" s="3">
        <f t="shared" si="75"/>
        <v>0</v>
      </c>
      <c r="N80" s="3">
        <f t="shared" si="75"/>
        <v>0</v>
      </c>
      <c r="O80" s="3">
        <f t="shared" si="75"/>
        <v>0</v>
      </c>
      <c r="P80" s="3">
        <f t="shared" si="75"/>
        <v>0</v>
      </c>
      <c r="Q80" s="3">
        <f t="shared" si="75"/>
        <v>0</v>
      </c>
      <c r="R80" s="3">
        <f t="shared" si="75"/>
        <v>0</v>
      </c>
      <c r="S80" s="3">
        <f t="shared" si="75"/>
        <v>0</v>
      </c>
      <c r="T80" s="3">
        <f t="shared" si="75"/>
        <v>0</v>
      </c>
      <c r="U80" s="3">
        <f t="shared" si="76"/>
        <v>0</v>
      </c>
      <c r="V80" s="3">
        <f t="shared" si="76"/>
        <v>0</v>
      </c>
      <c r="W80" s="3">
        <f t="shared" si="76"/>
        <v>0</v>
      </c>
      <c r="X80" s="3">
        <f t="shared" si="76"/>
        <v>0</v>
      </c>
      <c r="Y80" s="3">
        <f t="shared" si="76"/>
        <v>0</v>
      </c>
      <c r="Z80" s="3">
        <f t="shared" si="76"/>
        <v>0</v>
      </c>
      <c r="AA80" s="3">
        <f t="shared" si="76"/>
        <v>0</v>
      </c>
      <c r="AB80" s="3">
        <f t="shared" si="76"/>
        <v>0</v>
      </c>
      <c r="AC80" s="3">
        <f t="shared" si="76"/>
        <v>0</v>
      </c>
      <c r="AD80" s="3">
        <f t="shared" si="76"/>
        <v>0</v>
      </c>
      <c r="AE80" s="3">
        <f t="shared" si="76"/>
        <v>0</v>
      </c>
      <c r="AF80" s="3">
        <f t="shared" si="76"/>
        <v>0</v>
      </c>
      <c r="AG80" s="3">
        <f t="shared" si="77"/>
        <v>0</v>
      </c>
      <c r="AH80" s="3">
        <f t="shared" si="77"/>
        <v>999.13</v>
      </c>
      <c r="AI80" s="3">
        <f t="shared" si="77"/>
        <v>0</v>
      </c>
      <c r="AJ80" s="3">
        <f t="shared" si="77"/>
        <v>0</v>
      </c>
      <c r="AK80" s="3">
        <f t="shared" si="78"/>
        <v>0</v>
      </c>
      <c r="AL80" s="3">
        <f t="shared" si="79"/>
        <v>0</v>
      </c>
      <c r="AM80" s="3">
        <f t="shared" si="80"/>
        <v>-43.45</v>
      </c>
      <c r="AN80" s="3">
        <f t="shared" si="81"/>
        <v>-86.68</v>
      </c>
      <c r="AO80" s="3">
        <f t="shared" si="82"/>
        <v>0</v>
      </c>
      <c r="AP80" s="3">
        <f t="shared" si="82"/>
        <v>0</v>
      </c>
      <c r="AQ80" s="3">
        <f t="shared" si="82"/>
        <v>0</v>
      </c>
      <c r="AR80" s="3">
        <f t="shared" si="82"/>
        <v>0</v>
      </c>
      <c r="AS80" s="3">
        <f t="shared" si="82"/>
        <v>0</v>
      </c>
      <c r="AT80" s="3">
        <f t="shared" si="82"/>
        <v>0</v>
      </c>
      <c r="AU80" s="3">
        <f t="shared" si="82"/>
        <v>0</v>
      </c>
      <c r="AV80" s="3">
        <f t="shared" si="82"/>
        <v>0</v>
      </c>
      <c r="AW80" s="3">
        <f t="shared" si="82"/>
        <v>0</v>
      </c>
      <c r="AX80" s="3">
        <f t="shared" si="82"/>
        <v>0</v>
      </c>
      <c r="AY80" s="3">
        <f t="shared" si="82"/>
        <v>0</v>
      </c>
      <c r="AZ80" s="3">
        <f t="shared" si="82"/>
        <v>0</v>
      </c>
      <c r="BA80" s="3">
        <f t="shared" si="83"/>
        <v>0</v>
      </c>
      <c r="BB80" s="3">
        <f t="shared" si="83"/>
        <v>0</v>
      </c>
      <c r="BC80" s="3">
        <f t="shared" si="83"/>
        <v>0</v>
      </c>
      <c r="BD80" s="3">
        <f t="shared" si="83"/>
        <v>0</v>
      </c>
      <c r="BE80" s="3">
        <f t="shared" si="83"/>
        <v>0</v>
      </c>
      <c r="BF80" s="3">
        <f t="shared" si="83"/>
        <v>0</v>
      </c>
      <c r="BG80" s="3">
        <f t="shared" si="83"/>
        <v>0</v>
      </c>
      <c r="BH80" s="3">
        <f t="shared" si="83"/>
        <v>0</v>
      </c>
      <c r="BI80" s="3">
        <f t="shared" si="84"/>
        <v>0</v>
      </c>
      <c r="BJ80" s="3">
        <f t="shared" si="84"/>
        <v>0</v>
      </c>
      <c r="BK80" s="3">
        <f t="shared" si="84"/>
        <v>0</v>
      </c>
      <c r="BL80" s="3">
        <f t="shared" si="84"/>
        <v>0</v>
      </c>
      <c r="BM80" s="3">
        <f t="shared" si="84"/>
        <v>0</v>
      </c>
      <c r="BN80" s="3">
        <f t="shared" si="84"/>
        <v>0</v>
      </c>
      <c r="BO80" s="3">
        <f t="shared" si="84"/>
        <v>0</v>
      </c>
      <c r="BP80" s="3">
        <f t="shared" si="84"/>
        <v>0</v>
      </c>
      <c r="BQ80" s="3">
        <f t="shared" si="84"/>
        <v>0</v>
      </c>
      <c r="BR80" s="3">
        <f t="shared" si="85"/>
        <v>-1.4210854715202004E-14</v>
      </c>
    </row>
    <row r="81" spans="1:70" s="2" customFormat="1" x14ac:dyDescent="0.25">
      <c r="A81" s="16">
        <v>45513</v>
      </c>
      <c r="B81" s="6" t="s">
        <v>83</v>
      </c>
      <c r="C81" s="4">
        <v>2989.35</v>
      </c>
      <c r="D81" s="4" t="s">
        <v>8</v>
      </c>
      <c r="E81" s="4">
        <v>130</v>
      </c>
      <c r="F81" s="4">
        <v>259.35000000000002</v>
      </c>
      <c r="G81" s="4">
        <v>2600</v>
      </c>
      <c r="H81" s="2" t="s">
        <v>7</v>
      </c>
      <c r="I81" s="2" t="s">
        <v>6</v>
      </c>
      <c r="J81" s="3">
        <f t="shared" si="74"/>
        <v>-2600</v>
      </c>
      <c r="K81" s="3">
        <f t="shared" si="75"/>
        <v>0</v>
      </c>
      <c r="L81" s="3">
        <f t="shared" si="75"/>
        <v>0</v>
      </c>
      <c r="M81" s="3">
        <f t="shared" si="75"/>
        <v>0</v>
      </c>
      <c r="N81" s="3">
        <f t="shared" si="75"/>
        <v>0</v>
      </c>
      <c r="O81" s="3">
        <f t="shared" si="75"/>
        <v>0</v>
      </c>
      <c r="P81" s="3">
        <f t="shared" si="75"/>
        <v>0</v>
      </c>
      <c r="Q81" s="3">
        <f t="shared" si="75"/>
        <v>0</v>
      </c>
      <c r="R81" s="3">
        <f t="shared" si="75"/>
        <v>0</v>
      </c>
      <c r="S81" s="3">
        <f t="shared" si="75"/>
        <v>0</v>
      </c>
      <c r="T81" s="3">
        <f t="shared" si="75"/>
        <v>0</v>
      </c>
      <c r="U81" s="3">
        <f t="shared" si="76"/>
        <v>0</v>
      </c>
      <c r="V81" s="3">
        <f t="shared" si="76"/>
        <v>0</v>
      </c>
      <c r="W81" s="3">
        <f t="shared" si="76"/>
        <v>0</v>
      </c>
      <c r="X81" s="3">
        <f t="shared" si="76"/>
        <v>0</v>
      </c>
      <c r="Y81" s="3">
        <f t="shared" si="76"/>
        <v>0</v>
      </c>
      <c r="Z81" s="3">
        <f t="shared" si="76"/>
        <v>0</v>
      </c>
      <c r="AA81" s="3">
        <f t="shared" si="76"/>
        <v>0</v>
      </c>
      <c r="AB81" s="3">
        <f t="shared" si="76"/>
        <v>0</v>
      </c>
      <c r="AC81" s="3">
        <f t="shared" si="76"/>
        <v>0</v>
      </c>
      <c r="AD81" s="3">
        <f t="shared" si="76"/>
        <v>0</v>
      </c>
      <c r="AE81" s="3">
        <f t="shared" si="76"/>
        <v>0</v>
      </c>
      <c r="AF81" s="3">
        <f t="shared" si="76"/>
        <v>0</v>
      </c>
      <c r="AG81" s="3">
        <f t="shared" si="77"/>
        <v>0</v>
      </c>
      <c r="AH81" s="3">
        <f t="shared" si="77"/>
        <v>2989.35</v>
      </c>
      <c r="AI81" s="3">
        <f t="shared" si="77"/>
        <v>0</v>
      </c>
      <c r="AJ81" s="3">
        <f t="shared" si="77"/>
        <v>0</v>
      </c>
      <c r="AK81" s="3">
        <f t="shared" si="78"/>
        <v>0</v>
      </c>
      <c r="AL81" s="3">
        <f t="shared" si="79"/>
        <v>0</v>
      </c>
      <c r="AM81" s="3">
        <f t="shared" si="80"/>
        <v>-130</v>
      </c>
      <c r="AN81" s="3">
        <f t="shared" si="81"/>
        <v>-259.35000000000002</v>
      </c>
      <c r="AO81" s="3">
        <f t="shared" si="82"/>
        <v>0</v>
      </c>
      <c r="AP81" s="3">
        <f t="shared" si="82"/>
        <v>0</v>
      </c>
      <c r="AQ81" s="3">
        <f t="shared" si="82"/>
        <v>0</v>
      </c>
      <c r="AR81" s="3">
        <f t="shared" si="82"/>
        <v>0</v>
      </c>
      <c r="AS81" s="3">
        <f t="shared" si="82"/>
        <v>0</v>
      </c>
      <c r="AT81" s="3">
        <f t="shared" si="82"/>
        <v>0</v>
      </c>
      <c r="AU81" s="3">
        <f t="shared" si="82"/>
        <v>0</v>
      </c>
      <c r="AV81" s="3">
        <f t="shared" si="82"/>
        <v>0</v>
      </c>
      <c r="AW81" s="3">
        <f t="shared" si="82"/>
        <v>0</v>
      </c>
      <c r="AX81" s="3">
        <f t="shared" si="82"/>
        <v>0</v>
      </c>
      <c r="AY81" s="3">
        <f t="shared" si="82"/>
        <v>0</v>
      </c>
      <c r="AZ81" s="3">
        <f t="shared" si="82"/>
        <v>0</v>
      </c>
      <c r="BA81" s="3">
        <f t="shared" si="83"/>
        <v>0</v>
      </c>
      <c r="BB81" s="3">
        <f t="shared" si="83"/>
        <v>0</v>
      </c>
      <c r="BC81" s="3">
        <f t="shared" si="83"/>
        <v>0</v>
      </c>
      <c r="BD81" s="3">
        <f t="shared" si="83"/>
        <v>0</v>
      </c>
      <c r="BE81" s="3">
        <f t="shared" si="83"/>
        <v>0</v>
      </c>
      <c r="BF81" s="3">
        <f t="shared" si="83"/>
        <v>0</v>
      </c>
      <c r="BG81" s="3">
        <f t="shared" si="83"/>
        <v>0</v>
      </c>
      <c r="BH81" s="3">
        <f t="shared" si="83"/>
        <v>0</v>
      </c>
      <c r="BI81" s="3">
        <f t="shared" si="84"/>
        <v>0</v>
      </c>
      <c r="BJ81" s="3">
        <f t="shared" si="84"/>
        <v>0</v>
      </c>
      <c r="BK81" s="3">
        <f t="shared" si="84"/>
        <v>0</v>
      </c>
      <c r="BL81" s="3">
        <f t="shared" si="84"/>
        <v>0</v>
      </c>
      <c r="BM81" s="3">
        <f t="shared" si="84"/>
        <v>0</v>
      </c>
      <c r="BN81" s="3">
        <f t="shared" si="84"/>
        <v>0</v>
      </c>
      <c r="BO81" s="3">
        <f t="shared" si="84"/>
        <v>0</v>
      </c>
      <c r="BP81" s="3">
        <f t="shared" si="84"/>
        <v>0</v>
      </c>
      <c r="BQ81" s="3">
        <f t="shared" si="84"/>
        <v>0</v>
      </c>
      <c r="BR81" s="3">
        <f t="shared" si="85"/>
        <v>-1.1368683772161603E-13</v>
      </c>
    </row>
    <row r="82" spans="1:70" s="2" customFormat="1" x14ac:dyDescent="0.25">
      <c r="A82" s="16">
        <v>45513</v>
      </c>
      <c r="B82" s="6" t="s">
        <v>82</v>
      </c>
      <c r="C82" s="4">
        <v>563.38</v>
      </c>
      <c r="D82" s="4" t="s">
        <v>8</v>
      </c>
      <c r="E82" s="4">
        <v>24.5</v>
      </c>
      <c r="F82" s="4">
        <v>48.88</v>
      </c>
      <c r="G82" s="4">
        <v>490</v>
      </c>
      <c r="H82" s="2" t="s">
        <v>7</v>
      </c>
      <c r="I82" s="2" t="s">
        <v>6</v>
      </c>
      <c r="J82" s="3">
        <f t="shared" si="74"/>
        <v>-490</v>
      </c>
      <c r="K82" s="3">
        <f t="shared" si="75"/>
        <v>0</v>
      </c>
      <c r="L82" s="3">
        <f t="shared" si="75"/>
        <v>0</v>
      </c>
      <c r="M82" s="3">
        <f t="shared" si="75"/>
        <v>0</v>
      </c>
      <c r="N82" s="3">
        <f t="shared" si="75"/>
        <v>0</v>
      </c>
      <c r="O82" s="3">
        <f t="shared" si="75"/>
        <v>0</v>
      </c>
      <c r="P82" s="3">
        <f t="shared" si="75"/>
        <v>0</v>
      </c>
      <c r="Q82" s="3">
        <f t="shared" si="75"/>
        <v>0</v>
      </c>
      <c r="R82" s="3">
        <f t="shared" si="75"/>
        <v>0</v>
      </c>
      <c r="S82" s="3">
        <f t="shared" si="75"/>
        <v>0</v>
      </c>
      <c r="T82" s="3">
        <f t="shared" si="75"/>
        <v>0</v>
      </c>
      <c r="U82" s="3">
        <f t="shared" si="76"/>
        <v>0</v>
      </c>
      <c r="V82" s="3">
        <f t="shared" si="76"/>
        <v>0</v>
      </c>
      <c r="W82" s="3">
        <f t="shared" si="76"/>
        <v>0</v>
      </c>
      <c r="X82" s="3">
        <f t="shared" si="76"/>
        <v>0</v>
      </c>
      <c r="Y82" s="3">
        <f t="shared" si="76"/>
        <v>0</v>
      </c>
      <c r="Z82" s="3">
        <f t="shared" si="76"/>
        <v>0</v>
      </c>
      <c r="AA82" s="3">
        <f t="shared" si="76"/>
        <v>0</v>
      </c>
      <c r="AB82" s="3">
        <f t="shared" si="76"/>
        <v>0</v>
      </c>
      <c r="AC82" s="3">
        <f t="shared" si="76"/>
        <v>0</v>
      </c>
      <c r="AD82" s="3">
        <f t="shared" si="76"/>
        <v>0</v>
      </c>
      <c r="AE82" s="3">
        <f t="shared" si="76"/>
        <v>0</v>
      </c>
      <c r="AF82" s="3">
        <f t="shared" si="76"/>
        <v>0</v>
      </c>
      <c r="AG82" s="3">
        <f t="shared" si="77"/>
        <v>0</v>
      </c>
      <c r="AH82" s="3">
        <f t="shared" si="77"/>
        <v>563.38</v>
      </c>
      <c r="AI82" s="3">
        <f t="shared" si="77"/>
        <v>0</v>
      </c>
      <c r="AJ82" s="3">
        <f t="shared" si="77"/>
        <v>0</v>
      </c>
      <c r="AK82" s="3">
        <f t="shared" si="78"/>
        <v>0</v>
      </c>
      <c r="AL82" s="3">
        <f t="shared" si="79"/>
        <v>0</v>
      </c>
      <c r="AM82" s="3">
        <f t="shared" si="80"/>
        <v>-24.5</v>
      </c>
      <c r="AN82" s="3">
        <f t="shared" si="81"/>
        <v>-48.88</v>
      </c>
      <c r="AO82" s="3">
        <f t="shared" si="82"/>
        <v>0</v>
      </c>
      <c r="AP82" s="3">
        <f t="shared" si="82"/>
        <v>0</v>
      </c>
      <c r="AQ82" s="3">
        <f t="shared" si="82"/>
        <v>0</v>
      </c>
      <c r="AR82" s="3">
        <f t="shared" si="82"/>
        <v>0</v>
      </c>
      <c r="AS82" s="3">
        <f t="shared" si="82"/>
        <v>0</v>
      </c>
      <c r="AT82" s="3">
        <f t="shared" si="82"/>
        <v>0</v>
      </c>
      <c r="AU82" s="3">
        <f t="shared" si="82"/>
        <v>0</v>
      </c>
      <c r="AV82" s="3">
        <f t="shared" si="82"/>
        <v>0</v>
      </c>
      <c r="AW82" s="3">
        <f t="shared" si="82"/>
        <v>0</v>
      </c>
      <c r="AX82" s="3">
        <f t="shared" si="82"/>
        <v>0</v>
      </c>
      <c r="AY82" s="3">
        <f t="shared" si="82"/>
        <v>0</v>
      </c>
      <c r="AZ82" s="3">
        <f t="shared" si="82"/>
        <v>0</v>
      </c>
      <c r="BA82" s="3">
        <f t="shared" si="83"/>
        <v>0</v>
      </c>
      <c r="BB82" s="3">
        <f t="shared" si="83"/>
        <v>0</v>
      </c>
      <c r="BC82" s="3">
        <f t="shared" si="83"/>
        <v>0</v>
      </c>
      <c r="BD82" s="3">
        <f t="shared" si="83"/>
        <v>0</v>
      </c>
      <c r="BE82" s="3">
        <f t="shared" si="83"/>
        <v>0</v>
      </c>
      <c r="BF82" s="3">
        <f t="shared" si="83"/>
        <v>0</v>
      </c>
      <c r="BG82" s="3">
        <f t="shared" si="83"/>
        <v>0</v>
      </c>
      <c r="BH82" s="3">
        <f t="shared" si="83"/>
        <v>0</v>
      </c>
      <c r="BI82" s="3">
        <f t="shared" si="84"/>
        <v>0</v>
      </c>
      <c r="BJ82" s="3">
        <f t="shared" si="84"/>
        <v>0</v>
      </c>
      <c r="BK82" s="3">
        <f t="shared" si="84"/>
        <v>0</v>
      </c>
      <c r="BL82" s="3">
        <f t="shared" si="84"/>
        <v>0</v>
      </c>
      <c r="BM82" s="3">
        <f t="shared" si="84"/>
        <v>0</v>
      </c>
      <c r="BN82" s="3">
        <f t="shared" si="84"/>
        <v>0</v>
      </c>
      <c r="BO82" s="3">
        <f t="shared" si="84"/>
        <v>0</v>
      </c>
      <c r="BP82" s="3">
        <f t="shared" si="84"/>
        <v>0</v>
      </c>
      <c r="BQ82" s="3">
        <f t="shared" si="84"/>
        <v>0</v>
      </c>
      <c r="BR82" s="3">
        <f t="shared" si="85"/>
        <v>-7.1054273576010019E-15</v>
      </c>
    </row>
    <row r="83" spans="1:70" s="2" customFormat="1" x14ac:dyDescent="0.25">
      <c r="A83" s="16">
        <v>45513</v>
      </c>
      <c r="B83" s="6" t="s">
        <v>30</v>
      </c>
      <c r="C83" s="4">
        <v>1010.87</v>
      </c>
      <c r="D83" s="4"/>
      <c r="E83" s="4">
        <v>0</v>
      </c>
      <c r="F83" s="4">
        <v>0</v>
      </c>
      <c r="G83" s="4">
        <v>1010.87</v>
      </c>
      <c r="H83" s="2" t="s">
        <v>21</v>
      </c>
      <c r="I83" s="2" t="s">
        <v>16</v>
      </c>
      <c r="J83" s="3">
        <f t="shared" si="74"/>
        <v>0</v>
      </c>
      <c r="K83" s="3">
        <f t="shared" si="75"/>
        <v>0</v>
      </c>
      <c r="L83" s="3">
        <f t="shared" si="75"/>
        <v>0</v>
      </c>
      <c r="M83" s="3">
        <f t="shared" si="75"/>
        <v>0</v>
      </c>
      <c r="N83" s="3">
        <f t="shared" si="75"/>
        <v>0</v>
      </c>
      <c r="O83" s="3">
        <f t="shared" si="75"/>
        <v>1010.87</v>
      </c>
      <c r="P83" s="3">
        <f t="shared" si="75"/>
        <v>0</v>
      </c>
      <c r="Q83" s="3">
        <f t="shared" si="75"/>
        <v>0</v>
      </c>
      <c r="R83" s="3">
        <f t="shared" si="75"/>
        <v>0</v>
      </c>
      <c r="S83" s="3">
        <f t="shared" si="75"/>
        <v>0</v>
      </c>
      <c r="T83" s="3">
        <f t="shared" si="75"/>
        <v>0</v>
      </c>
      <c r="U83" s="3">
        <f t="shared" si="76"/>
        <v>0</v>
      </c>
      <c r="V83" s="3">
        <f t="shared" si="76"/>
        <v>0</v>
      </c>
      <c r="W83" s="3">
        <f t="shared" si="76"/>
        <v>0</v>
      </c>
      <c r="X83" s="3">
        <f t="shared" si="76"/>
        <v>0</v>
      </c>
      <c r="Y83" s="3">
        <f t="shared" si="76"/>
        <v>0</v>
      </c>
      <c r="Z83" s="3">
        <f t="shared" si="76"/>
        <v>0</v>
      </c>
      <c r="AA83" s="3">
        <f t="shared" si="76"/>
        <v>0</v>
      </c>
      <c r="AB83" s="3">
        <f t="shared" si="76"/>
        <v>0</v>
      </c>
      <c r="AC83" s="3">
        <f t="shared" si="76"/>
        <v>0</v>
      </c>
      <c r="AD83" s="3">
        <f t="shared" si="76"/>
        <v>0</v>
      </c>
      <c r="AE83" s="3">
        <f t="shared" si="76"/>
        <v>0</v>
      </c>
      <c r="AF83" s="3">
        <f t="shared" si="76"/>
        <v>0</v>
      </c>
      <c r="AG83" s="3">
        <f t="shared" si="77"/>
        <v>-1010.87</v>
      </c>
      <c r="AH83" s="3">
        <f t="shared" si="77"/>
        <v>0</v>
      </c>
      <c r="AI83" s="3">
        <f t="shared" si="77"/>
        <v>0</v>
      </c>
      <c r="AJ83" s="3">
        <f t="shared" si="77"/>
        <v>0</v>
      </c>
      <c r="AK83" s="3">
        <f t="shared" si="78"/>
        <v>0</v>
      </c>
      <c r="AL83" s="3">
        <f t="shared" si="79"/>
        <v>0</v>
      </c>
      <c r="AM83" s="3">
        <f t="shared" si="80"/>
        <v>0</v>
      </c>
      <c r="AN83" s="3">
        <f t="shared" si="81"/>
        <v>0</v>
      </c>
      <c r="AO83" s="3">
        <f t="shared" si="82"/>
        <v>0</v>
      </c>
      <c r="AP83" s="3">
        <f t="shared" si="82"/>
        <v>0</v>
      </c>
      <c r="AQ83" s="3">
        <f t="shared" si="82"/>
        <v>0</v>
      </c>
      <c r="AR83" s="3">
        <f t="shared" si="82"/>
        <v>0</v>
      </c>
      <c r="AS83" s="3">
        <f t="shared" si="82"/>
        <v>0</v>
      </c>
      <c r="AT83" s="3">
        <f t="shared" si="82"/>
        <v>0</v>
      </c>
      <c r="AU83" s="3">
        <f t="shared" si="82"/>
        <v>0</v>
      </c>
      <c r="AV83" s="3">
        <f t="shared" si="82"/>
        <v>0</v>
      </c>
      <c r="AW83" s="3">
        <f t="shared" si="82"/>
        <v>0</v>
      </c>
      <c r="AX83" s="3">
        <f t="shared" si="82"/>
        <v>0</v>
      </c>
      <c r="AY83" s="3">
        <f t="shared" si="82"/>
        <v>0</v>
      </c>
      <c r="AZ83" s="3">
        <f t="shared" si="82"/>
        <v>0</v>
      </c>
      <c r="BA83" s="3">
        <f t="shared" si="83"/>
        <v>0</v>
      </c>
      <c r="BB83" s="3">
        <f t="shared" si="83"/>
        <v>0</v>
      </c>
      <c r="BC83" s="3">
        <f t="shared" si="83"/>
        <v>0</v>
      </c>
      <c r="BD83" s="3">
        <f t="shared" si="83"/>
        <v>0</v>
      </c>
      <c r="BE83" s="3">
        <f t="shared" si="83"/>
        <v>0</v>
      </c>
      <c r="BF83" s="3">
        <f t="shared" si="83"/>
        <v>0</v>
      </c>
      <c r="BG83" s="3">
        <f t="shared" si="83"/>
        <v>0</v>
      </c>
      <c r="BH83" s="3">
        <f t="shared" si="83"/>
        <v>0</v>
      </c>
      <c r="BI83" s="3">
        <f t="shared" si="84"/>
        <v>0</v>
      </c>
      <c r="BJ83" s="3">
        <f t="shared" si="84"/>
        <v>0</v>
      </c>
      <c r="BK83" s="3">
        <f t="shared" si="84"/>
        <v>0</v>
      </c>
      <c r="BL83" s="3">
        <f t="shared" si="84"/>
        <v>0</v>
      </c>
      <c r="BM83" s="3">
        <f t="shared" si="84"/>
        <v>0</v>
      </c>
      <c r="BN83" s="3">
        <f t="shared" si="84"/>
        <v>0</v>
      </c>
      <c r="BO83" s="3">
        <f t="shared" si="84"/>
        <v>0</v>
      </c>
      <c r="BP83" s="3">
        <f t="shared" si="84"/>
        <v>0</v>
      </c>
      <c r="BQ83" s="3">
        <f t="shared" si="84"/>
        <v>0</v>
      </c>
      <c r="BR83" s="3">
        <f t="shared" si="85"/>
        <v>0</v>
      </c>
    </row>
    <row r="84" spans="1:70" s="2" customFormat="1" x14ac:dyDescent="0.25">
      <c r="A84" s="16">
        <v>45513</v>
      </c>
      <c r="B84" s="6" t="s">
        <v>29</v>
      </c>
      <c r="C84" s="4">
        <v>4153.5600000000004</v>
      </c>
      <c r="D84" s="4"/>
      <c r="E84" s="4">
        <v>0</v>
      </c>
      <c r="F84" s="4">
        <v>0</v>
      </c>
      <c r="G84" s="4">
        <v>4153.5600000000004</v>
      </c>
      <c r="H84" s="2" t="s">
        <v>21</v>
      </c>
      <c r="I84" s="2" t="s">
        <v>16</v>
      </c>
      <c r="J84" s="3">
        <f t="shared" si="74"/>
        <v>0</v>
      </c>
      <c r="K84" s="3">
        <f t="shared" si="75"/>
        <v>0</v>
      </c>
      <c r="L84" s="3">
        <f t="shared" si="75"/>
        <v>0</v>
      </c>
      <c r="M84" s="3">
        <f t="shared" si="75"/>
        <v>0</v>
      </c>
      <c r="N84" s="3">
        <f t="shared" si="75"/>
        <v>0</v>
      </c>
      <c r="O84" s="3">
        <f t="shared" si="75"/>
        <v>4153.5600000000004</v>
      </c>
      <c r="P84" s="3">
        <f t="shared" si="75"/>
        <v>0</v>
      </c>
      <c r="Q84" s="3">
        <f t="shared" si="75"/>
        <v>0</v>
      </c>
      <c r="R84" s="3">
        <f t="shared" si="75"/>
        <v>0</v>
      </c>
      <c r="S84" s="3">
        <f t="shared" si="75"/>
        <v>0</v>
      </c>
      <c r="T84" s="3">
        <f t="shared" si="75"/>
        <v>0</v>
      </c>
      <c r="U84" s="3">
        <f t="shared" si="76"/>
        <v>0</v>
      </c>
      <c r="V84" s="3">
        <f t="shared" si="76"/>
        <v>0</v>
      </c>
      <c r="W84" s="3">
        <f t="shared" si="76"/>
        <v>0</v>
      </c>
      <c r="X84" s="3">
        <f t="shared" si="76"/>
        <v>0</v>
      </c>
      <c r="Y84" s="3">
        <f t="shared" si="76"/>
        <v>0</v>
      </c>
      <c r="Z84" s="3">
        <f t="shared" si="76"/>
        <v>0</v>
      </c>
      <c r="AA84" s="3">
        <f t="shared" si="76"/>
        <v>0</v>
      </c>
      <c r="AB84" s="3">
        <f t="shared" si="76"/>
        <v>0</v>
      </c>
      <c r="AC84" s="3">
        <f t="shared" si="76"/>
        <v>0</v>
      </c>
      <c r="AD84" s="3">
        <f t="shared" si="76"/>
        <v>0</v>
      </c>
      <c r="AE84" s="3">
        <f t="shared" si="76"/>
        <v>0</v>
      </c>
      <c r="AF84" s="3">
        <f t="shared" si="76"/>
        <v>0</v>
      </c>
      <c r="AG84" s="3">
        <f t="shared" si="77"/>
        <v>-4153.5600000000004</v>
      </c>
      <c r="AH84" s="3">
        <f t="shared" si="77"/>
        <v>0</v>
      </c>
      <c r="AI84" s="3">
        <f t="shared" si="77"/>
        <v>0</v>
      </c>
      <c r="AJ84" s="3">
        <f t="shared" si="77"/>
        <v>0</v>
      </c>
      <c r="AK84" s="3">
        <f t="shared" si="78"/>
        <v>0</v>
      </c>
      <c r="AL84" s="3">
        <f t="shared" si="79"/>
        <v>0</v>
      </c>
      <c r="AM84" s="3">
        <f t="shared" si="80"/>
        <v>0</v>
      </c>
      <c r="AN84" s="3">
        <f t="shared" si="81"/>
        <v>0</v>
      </c>
      <c r="AO84" s="3">
        <f t="shared" si="82"/>
        <v>0</v>
      </c>
      <c r="AP84" s="3">
        <f t="shared" si="82"/>
        <v>0</v>
      </c>
      <c r="AQ84" s="3">
        <f t="shared" si="82"/>
        <v>0</v>
      </c>
      <c r="AR84" s="3">
        <f t="shared" si="82"/>
        <v>0</v>
      </c>
      <c r="AS84" s="3">
        <f t="shared" si="82"/>
        <v>0</v>
      </c>
      <c r="AT84" s="3">
        <f t="shared" si="82"/>
        <v>0</v>
      </c>
      <c r="AU84" s="3">
        <f t="shared" si="82"/>
        <v>0</v>
      </c>
      <c r="AV84" s="3">
        <f t="shared" si="82"/>
        <v>0</v>
      </c>
      <c r="AW84" s="3">
        <f t="shared" si="82"/>
        <v>0</v>
      </c>
      <c r="AX84" s="3">
        <f t="shared" si="82"/>
        <v>0</v>
      </c>
      <c r="AY84" s="3">
        <f t="shared" si="82"/>
        <v>0</v>
      </c>
      <c r="AZ84" s="3">
        <f t="shared" si="82"/>
        <v>0</v>
      </c>
      <c r="BA84" s="3">
        <f t="shared" si="83"/>
        <v>0</v>
      </c>
      <c r="BB84" s="3">
        <f t="shared" si="83"/>
        <v>0</v>
      </c>
      <c r="BC84" s="3">
        <f t="shared" si="83"/>
        <v>0</v>
      </c>
      <c r="BD84" s="3">
        <f t="shared" si="83"/>
        <v>0</v>
      </c>
      <c r="BE84" s="3">
        <f t="shared" si="83"/>
        <v>0</v>
      </c>
      <c r="BF84" s="3">
        <f t="shared" si="83"/>
        <v>0</v>
      </c>
      <c r="BG84" s="3">
        <f t="shared" si="83"/>
        <v>0</v>
      </c>
      <c r="BH84" s="3">
        <f t="shared" si="83"/>
        <v>0</v>
      </c>
      <c r="BI84" s="3">
        <f t="shared" si="84"/>
        <v>0</v>
      </c>
      <c r="BJ84" s="3">
        <f t="shared" si="84"/>
        <v>0</v>
      </c>
      <c r="BK84" s="3">
        <f t="shared" si="84"/>
        <v>0</v>
      </c>
      <c r="BL84" s="3">
        <f t="shared" si="84"/>
        <v>0</v>
      </c>
      <c r="BM84" s="3">
        <f t="shared" si="84"/>
        <v>0</v>
      </c>
      <c r="BN84" s="3">
        <f t="shared" si="84"/>
        <v>0</v>
      </c>
      <c r="BO84" s="3">
        <f t="shared" si="84"/>
        <v>0</v>
      </c>
      <c r="BP84" s="3">
        <f t="shared" si="84"/>
        <v>0</v>
      </c>
      <c r="BQ84" s="3">
        <f t="shared" si="84"/>
        <v>0</v>
      </c>
      <c r="BR84" s="3">
        <f t="shared" si="85"/>
        <v>0</v>
      </c>
    </row>
    <row r="85" spans="1:70" s="2" customFormat="1" x14ac:dyDescent="0.25">
      <c r="A85" s="16">
        <v>45513</v>
      </c>
      <c r="B85" s="6" t="s">
        <v>28</v>
      </c>
      <c r="C85" s="4">
        <v>324.66000000000003</v>
      </c>
      <c r="D85" s="4"/>
      <c r="E85" s="4">
        <v>0</v>
      </c>
      <c r="F85" s="4">
        <v>0</v>
      </c>
      <c r="G85" s="4">
        <v>324.66000000000003</v>
      </c>
      <c r="H85" s="2" t="s">
        <v>21</v>
      </c>
      <c r="I85" s="2" t="s">
        <v>16</v>
      </c>
      <c r="J85" s="3">
        <f t="shared" si="74"/>
        <v>0</v>
      </c>
      <c r="K85" s="3">
        <f t="shared" si="75"/>
        <v>0</v>
      </c>
      <c r="L85" s="3">
        <f t="shared" si="75"/>
        <v>0</v>
      </c>
      <c r="M85" s="3">
        <f t="shared" si="75"/>
        <v>0</v>
      </c>
      <c r="N85" s="3">
        <f t="shared" si="75"/>
        <v>0</v>
      </c>
      <c r="O85" s="3">
        <f t="shared" si="75"/>
        <v>324.66000000000003</v>
      </c>
      <c r="P85" s="3">
        <f t="shared" si="75"/>
        <v>0</v>
      </c>
      <c r="Q85" s="3">
        <f t="shared" si="75"/>
        <v>0</v>
      </c>
      <c r="R85" s="3">
        <f t="shared" si="75"/>
        <v>0</v>
      </c>
      <c r="S85" s="3">
        <f t="shared" si="75"/>
        <v>0</v>
      </c>
      <c r="T85" s="3">
        <f t="shared" si="75"/>
        <v>0</v>
      </c>
      <c r="U85" s="3">
        <f t="shared" si="76"/>
        <v>0</v>
      </c>
      <c r="V85" s="3">
        <f t="shared" si="76"/>
        <v>0</v>
      </c>
      <c r="W85" s="3">
        <f t="shared" si="76"/>
        <v>0</v>
      </c>
      <c r="X85" s="3">
        <f t="shared" si="76"/>
        <v>0</v>
      </c>
      <c r="Y85" s="3">
        <f t="shared" si="76"/>
        <v>0</v>
      </c>
      <c r="Z85" s="3">
        <f t="shared" si="76"/>
        <v>0</v>
      </c>
      <c r="AA85" s="3">
        <f t="shared" si="76"/>
        <v>0</v>
      </c>
      <c r="AB85" s="3">
        <f t="shared" si="76"/>
        <v>0</v>
      </c>
      <c r="AC85" s="3">
        <f t="shared" si="76"/>
        <v>0</v>
      </c>
      <c r="AD85" s="3">
        <f t="shared" si="76"/>
        <v>0</v>
      </c>
      <c r="AE85" s="3">
        <f t="shared" si="76"/>
        <v>0</v>
      </c>
      <c r="AF85" s="3">
        <f t="shared" si="76"/>
        <v>0</v>
      </c>
      <c r="AG85" s="3">
        <f t="shared" si="77"/>
        <v>-324.66000000000003</v>
      </c>
      <c r="AH85" s="3">
        <f t="shared" si="77"/>
        <v>0</v>
      </c>
      <c r="AI85" s="3">
        <f t="shared" si="77"/>
        <v>0</v>
      </c>
      <c r="AJ85" s="3">
        <f t="shared" si="77"/>
        <v>0</v>
      </c>
      <c r="AK85" s="3">
        <f t="shared" si="78"/>
        <v>0</v>
      </c>
      <c r="AL85" s="3">
        <f t="shared" si="79"/>
        <v>0</v>
      </c>
      <c r="AM85" s="3">
        <f t="shared" si="80"/>
        <v>0</v>
      </c>
      <c r="AN85" s="3">
        <f t="shared" si="81"/>
        <v>0</v>
      </c>
      <c r="AO85" s="3">
        <f t="shared" si="82"/>
        <v>0</v>
      </c>
      <c r="AP85" s="3">
        <f t="shared" si="82"/>
        <v>0</v>
      </c>
      <c r="AQ85" s="3">
        <f t="shared" si="82"/>
        <v>0</v>
      </c>
      <c r="AR85" s="3">
        <f t="shared" si="82"/>
        <v>0</v>
      </c>
      <c r="AS85" s="3">
        <f t="shared" si="82"/>
        <v>0</v>
      </c>
      <c r="AT85" s="3">
        <f t="shared" si="82"/>
        <v>0</v>
      </c>
      <c r="AU85" s="3">
        <f t="shared" si="82"/>
        <v>0</v>
      </c>
      <c r="AV85" s="3">
        <f t="shared" si="82"/>
        <v>0</v>
      </c>
      <c r="AW85" s="3">
        <f t="shared" si="82"/>
        <v>0</v>
      </c>
      <c r="AX85" s="3">
        <f t="shared" si="82"/>
        <v>0</v>
      </c>
      <c r="AY85" s="3">
        <f t="shared" si="82"/>
        <v>0</v>
      </c>
      <c r="AZ85" s="3">
        <f t="shared" si="82"/>
        <v>0</v>
      </c>
      <c r="BA85" s="3">
        <f t="shared" si="83"/>
        <v>0</v>
      </c>
      <c r="BB85" s="3">
        <f t="shared" si="83"/>
        <v>0</v>
      </c>
      <c r="BC85" s="3">
        <f t="shared" si="83"/>
        <v>0</v>
      </c>
      <c r="BD85" s="3">
        <f t="shared" si="83"/>
        <v>0</v>
      </c>
      <c r="BE85" s="3">
        <f t="shared" si="83"/>
        <v>0</v>
      </c>
      <c r="BF85" s="3">
        <f t="shared" si="83"/>
        <v>0</v>
      </c>
      <c r="BG85" s="3">
        <f t="shared" si="83"/>
        <v>0</v>
      </c>
      <c r="BH85" s="3">
        <f t="shared" si="83"/>
        <v>0</v>
      </c>
      <c r="BI85" s="3">
        <f t="shared" si="84"/>
        <v>0</v>
      </c>
      <c r="BJ85" s="3">
        <f t="shared" si="84"/>
        <v>0</v>
      </c>
      <c r="BK85" s="3">
        <f t="shared" si="84"/>
        <v>0</v>
      </c>
      <c r="BL85" s="3">
        <f t="shared" si="84"/>
        <v>0</v>
      </c>
      <c r="BM85" s="3">
        <f t="shared" si="84"/>
        <v>0</v>
      </c>
      <c r="BN85" s="3">
        <f t="shared" si="84"/>
        <v>0</v>
      </c>
      <c r="BO85" s="3">
        <f t="shared" si="84"/>
        <v>0</v>
      </c>
      <c r="BP85" s="3">
        <f t="shared" si="84"/>
        <v>0</v>
      </c>
      <c r="BQ85" s="3">
        <f t="shared" si="84"/>
        <v>0</v>
      </c>
      <c r="BR85" s="3">
        <f t="shared" si="85"/>
        <v>0</v>
      </c>
    </row>
    <row r="86" spans="1:70" s="2" customFormat="1" x14ac:dyDescent="0.25">
      <c r="A86" s="16">
        <v>45513</v>
      </c>
      <c r="B86" s="6" t="s">
        <v>27</v>
      </c>
      <c r="C86" s="4">
        <v>2762.52</v>
      </c>
      <c r="D86" s="4"/>
      <c r="E86" s="4">
        <v>0</v>
      </c>
      <c r="F86" s="4">
        <v>0</v>
      </c>
      <c r="G86" s="4">
        <v>2762.52</v>
      </c>
      <c r="H86" s="2" t="s">
        <v>21</v>
      </c>
      <c r="I86" s="2" t="s">
        <v>16</v>
      </c>
      <c r="J86" s="3">
        <f t="shared" si="74"/>
        <v>0</v>
      </c>
      <c r="K86" s="3">
        <f t="shared" si="75"/>
        <v>0</v>
      </c>
      <c r="L86" s="3">
        <f t="shared" si="75"/>
        <v>0</v>
      </c>
      <c r="M86" s="3">
        <f t="shared" si="75"/>
        <v>0</v>
      </c>
      <c r="N86" s="3">
        <f t="shared" si="75"/>
        <v>0</v>
      </c>
      <c r="O86" s="3">
        <f t="shared" si="75"/>
        <v>2762.52</v>
      </c>
      <c r="P86" s="3">
        <f t="shared" si="75"/>
        <v>0</v>
      </c>
      <c r="Q86" s="3">
        <f t="shared" si="75"/>
        <v>0</v>
      </c>
      <c r="R86" s="3">
        <f t="shared" si="75"/>
        <v>0</v>
      </c>
      <c r="S86" s="3">
        <f t="shared" si="75"/>
        <v>0</v>
      </c>
      <c r="T86" s="3">
        <f t="shared" si="75"/>
        <v>0</v>
      </c>
      <c r="U86" s="3">
        <f t="shared" si="76"/>
        <v>0</v>
      </c>
      <c r="V86" s="3">
        <f t="shared" si="76"/>
        <v>0</v>
      </c>
      <c r="W86" s="3">
        <f t="shared" si="76"/>
        <v>0</v>
      </c>
      <c r="X86" s="3">
        <f t="shared" si="76"/>
        <v>0</v>
      </c>
      <c r="Y86" s="3">
        <f t="shared" si="76"/>
        <v>0</v>
      </c>
      <c r="Z86" s="3">
        <f t="shared" si="76"/>
        <v>0</v>
      </c>
      <c r="AA86" s="3">
        <f t="shared" si="76"/>
        <v>0</v>
      </c>
      <c r="AB86" s="3">
        <f t="shared" si="76"/>
        <v>0</v>
      </c>
      <c r="AC86" s="3">
        <f t="shared" si="76"/>
        <v>0</v>
      </c>
      <c r="AD86" s="3">
        <f t="shared" si="76"/>
        <v>0</v>
      </c>
      <c r="AE86" s="3">
        <f t="shared" si="76"/>
        <v>0</v>
      </c>
      <c r="AF86" s="3">
        <f t="shared" si="76"/>
        <v>0</v>
      </c>
      <c r="AG86" s="3">
        <f t="shared" si="77"/>
        <v>-2762.52</v>
      </c>
      <c r="AH86" s="3">
        <f t="shared" si="77"/>
        <v>0</v>
      </c>
      <c r="AI86" s="3">
        <f t="shared" si="77"/>
        <v>0</v>
      </c>
      <c r="AJ86" s="3">
        <f t="shared" si="77"/>
        <v>0</v>
      </c>
      <c r="AK86" s="3">
        <f t="shared" si="78"/>
        <v>0</v>
      </c>
      <c r="AL86" s="3">
        <f t="shared" si="79"/>
        <v>0</v>
      </c>
      <c r="AM86" s="3">
        <f t="shared" si="80"/>
        <v>0</v>
      </c>
      <c r="AN86" s="3">
        <f t="shared" si="81"/>
        <v>0</v>
      </c>
      <c r="AO86" s="3">
        <f t="shared" si="82"/>
        <v>0</v>
      </c>
      <c r="AP86" s="3">
        <f t="shared" si="82"/>
        <v>0</v>
      </c>
      <c r="AQ86" s="3">
        <f t="shared" si="82"/>
        <v>0</v>
      </c>
      <c r="AR86" s="3">
        <f t="shared" si="82"/>
        <v>0</v>
      </c>
      <c r="AS86" s="3">
        <f t="shared" si="82"/>
        <v>0</v>
      </c>
      <c r="AT86" s="3">
        <f t="shared" si="82"/>
        <v>0</v>
      </c>
      <c r="AU86" s="3">
        <f t="shared" si="82"/>
        <v>0</v>
      </c>
      <c r="AV86" s="3">
        <f t="shared" si="82"/>
        <v>0</v>
      </c>
      <c r="AW86" s="3">
        <f t="shared" si="82"/>
        <v>0</v>
      </c>
      <c r="AX86" s="3">
        <f t="shared" si="82"/>
        <v>0</v>
      </c>
      <c r="AY86" s="3">
        <f t="shared" si="82"/>
        <v>0</v>
      </c>
      <c r="AZ86" s="3">
        <f t="shared" si="82"/>
        <v>0</v>
      </c>
      <c r="BA86" s="3">
        <f t="shared" si="83"/>
        <v>0</v>
      </c>
      <c r="BB86" s="3">
        <f t="shared" si="83"/>
        <v>0</v>
      </c>
      <c r="BC86" s="3">
        <f t="shared" si="83"/>
        <v>0</v>
      </c>
      <c r="BD86" s="3">
        <f t="shared" si="83"/>
        <v>0</v>
      </c>
      <c r="BE86" s="3">
        <f t="shared" si="83"/>
        <v>0</v>
      </c>
      <c r="BF86" s="3">
        <f t="shared" si="83"/>
        <v>0</v>
      </c>
      <c r="BG86" s="3">
        <f t="shared" si="83"/>
        <v>0</v>
      </c>
      <c r="BH86" s="3">
        <f t="shared" si="83"/>
        <v>0</v>
      </c>
      <c r="BI86" s="3">
        <f t="shared" si="84"/>
        <v>0</v>
      </c>
      <c r="BJ86" s="3">
        <f t="shared" si="84"/>
        <v>0</v>
      </c>
      <c r="BK86" s="3">
        <f t="shared" si="84"/>
        <v>0</v>
      </c>
      <c r="BL86" s="3">
        <f t="shared" si="84"/>
        <v>0</v>
      </c>
      <c r="BM86" s="3">
        <f t="shared" si="84"/>
        <v>0</v>
      </c>
      <c r="BN86" s="3">
        <f t="shared" si="84"/>
        <v>0</v>
      </c>
      <c r="BO86" s="3">
        <f t="shared" si="84"/>
        <v>0</v>
      </c>
      <c r="BP86" s="3">
        <f t="shared" si="84"/>
        <v>0</v>
      </c>
      <c r="BQ86" s="3">
        <f t="shared" si="84"/>
        <v>0</v>
      </c>
      <c r="BR86" s="3">
        <f t="shared" si="85"/>
        <v>0</v>
      </c>
    </row>
    <row r="87" spans="1:70" s="2" customFormat="1" x14ac:dyDescent="0.25">
      <c r="A87" s="16">
        <v>45513</v>
      </c>
      <c r="B87" s="6" t="s">
        <v>26</v>
      </c>
      <c r="C87" s="4">
        <v>804.42</v>
      </c>
      <c r="D87" s="4"/>
      <c r="E87" s="4">
        <v>0</v>
      </c>
      <c r="F87" s="4">
        <v>0</v>
      </c>
      <c r="G87" s="4">
        <v>804.42</v>
      </c>
      <c r="H87" s="2" t="s">
        <v>21</v>
      </c>
      <c r="I87" s="2" t="s">
        <v>16</v>
      </c>
      <c r="J87" s="3">
        <f t="shared" si="74"/>
        <v>0</v>
      </c>
      <c r="K87" s="3">
        <f t="shared" si="75"/>
        <v>0</v>
      </c>
      <c r="L87" s="3">
        <f t="shared" si="75"/>
        <v>0</v>
      </c>
      <c r="M87" s="3">
        <f t="shared" si="75"/>
        <v>0</v>
      </c>
      <c r="N87" s="3">
        <f t="shared" si="75"/>
        <v>0</v>
      </c>
      <c r="O87" s="3">
        <f t="shared" si="75"/>
        <v>804.42</v>
      </c>
      <c r="P87" s="3">
        <f t="shared" si="75"/>
        <v>0</v>
      </c>
      <c r="Q87" s="3">
        <f t="shared" si="75"/>
        <v>0</v>
      </c>
      <c r="R87" s="3">
        <f t="shared" si="75"/>
        <v>0</v>
      </c>
      <c r="S87" s="3">
        <f t="shared" si="75"/>
        <v>0</v>
      </c>
      <c r="T87" s="3">
        <f t="shared" si="75"/>
        <v>0</v>
      </c>
      <c r="U87" s="3">
        <f t="shared" si="76"/>
        <v>0</v>
      </c>
      <c r="V87" s="3">
        <f t="shared" si="76"/>
        <v>0</v>
      </c>
      <c r="W87" s="3">
        <f t="shared" si="76"/>
        <v>0</v>
      </c>
      <c r="X87" s="3">
        <f t="shared" si="76"/>
        <v>0</v>
      </c>
      <c r="Y87" s="3">
        <f t="shared" si="76"/>
        <v>0</v>
      </c>
      <c r="Z87" s="3">
        <f t="shared" si="76"/>
        <v>0</v>
      </c>
      <c r="AA87" s="3">
        <f t="shared" si="76"/>
        <v>0</v>
      </c>
      <c r="AB87" s="3">
        <f t="shared" si="76"/>
        <v>0</v>
      </c>
      <c r="AC87" s="3">
        <f t="shared" si="76"/>
        <v>0</v>
      </c>
      <c r="AD87" s="3">
        <f t="shared" si="76"/>
        <v>0</v>
      </c>
      <c r="AE87" s="3">
        <f t="shared" si="76"/>
        <v>0</v>
      </c>
      <c r="AF87" s="3">
        <f t="shared" si="76"/>
        <v>0</v>
      </c>
      <c r="AG87" s="3">
        <f t="shared" si="77"/>
        <v>-804.42</v>
      </c>
      <c r="AH87" s="3">
        <f t="shared" si="77"/>
        <v>0</v>
      </c>
      <c r="AI87" s="3">
        <f t="shared" si="77"/>
        <v>0</v>
      </c>
      <c r="AJ87" s="3">
        <f t="shared" si="77"/>
        <v>0</v>
      </c>
      <c r="AK87" s="3">
        <f t="shared" si="78"/>
        <v>0</v>
      </c>
      <c r="AL87" s="3">
        <f t="shared" si="79"/>
        <v>0</v>
      </c>
      <c r="AM87" s="3">
        <f t="shared" si="80"/>
        <v>0</v>
      </c>
      <c r="AN87" s="3">
        <f t="shared" si="81"/>
        <v>0</v>
      </c>
      <c r="AO87" s="3">
        <f t="shared" si="82"/>
        <v>0</v>
      </c>
      <c r="AP87" s="3">
        <f t="shared" si="82"/>
        <v>0</v>
      </c>
      <c r="AQ87" s="3">
        <f t="shared" si="82"/>
        <v>0</v>
      </c>
      <c r="AR87" s="3">
        <f t="shared" si="82"/>
        <v>0</v>
      </c>
      <c r="AS87" s="3">
        <f t="shared" si="82"/>
        <v>0</v>
      </c>
      <c r="AT87" s="3">
        <f t="shared" si="82"/>
        <v>0</v>
      </c>
      <c r="AU87" s="3">
        <f t="shared" si="82"/>
        <v>0</v>
      </c>
      <c r="AV87" s="3">
        <f t="shared" si="82"/>
        <v>0</v>
      </c>
      <c r="AW87" s="3">
        <f t="shared" si="82"/>
        <v>0</v>
      </c>
      <c r="AX87" s="3">
        <f t="shared" si="82"/>
        <v>0</v>
      </c>
      <c r="AY87" s="3">
        <f t="shared" si="82"/>
        <v>0</v>
      </c>
      <c r="AZ87" s="3">
        <f t="shared" si="82"/>
        <v>0</v>
      </c>
      <c r="BA87" s="3">
        <f t="shared" si="83"/>
        <v>0</v>
      </c>
      <c r="BB87" s="3">
        <f t="shared" si="83"/>
        <v>0</v>
      </c>
      <c r="BC87" s="3">
        <f t="shared" si="83"/>
        <v>0</v>
      </c>
      <c r="BD87" s="3">
        <f t="shared" si="83"/>
        <v>0</v>
      </c>
      <c r="BE87" s="3">
        <f t="shared" si="83"/>
        <v>0</v>
      </c>
      <c r="BF87" s="3">
        <f t="shared" si="83"/>
        <v>0</v>
      </c>
      <c r="BG87" s="3">
        <f t="shared" si="83"/>
        <v>0</v>
      </c>
      <c r="BH87" s="3">
        <f t="shared" si="83"/>
        <v>0</v>
      </c>
      <c r="BI87" s="3">
        <f t="shared" si="84"/>
        <v>0</v>
      </c>
      <c r="BJ87" s="3">
        <f t="shared" si="84"/>
        <v>0</v>
      </c>
      <c r="BK87" s="3">
        <f t="shared" si="84"/>
        <v>0</v>
      </c>
      <c r="BL87" s="3">
        <f t="shared" si="84"/>
        <v>0</v>
      </c>
      <c r="BM87" s="3">
        <f t="shared" si="84"/>
        <v>0</v>
      </c>
      <c r="BN87" s="3">
        <f t="shared" si="84"/>
        <v>0</v>
      </c>
      <c r="BO87" s="3">
        <f t="shared" si="84"/>
        <v>0</v>
      </c>
      <c r="BP87" s="3">
        <f t="shared" si="84"/>
        <v>0</v>
      </c>
      <c r="BQ87" s="3">
        <f t="shared" si="84"/>
        <v>0</v>
      </c>
      <c r="BR87" s="3">
        <f t="shared" si="85"/>
        <v>0</v>
      </c>
    </row>
    <row r="88" spans="1:70" s="2" customFormat="1" x14ac:dyDescent="0.25">
      <c r="A88" s="16">
        <v>45513</v>
      </c>
      <c r="B88" s="6" t="s">
        <v>25</v>
      </c>
      <c r="C88" s="4">
        <v>1257.45</v>
      </c>
      <c r="D88" s="4"/>
      <c r="E88" s="4">
        <v>0</v>
      </c>
      <c r="F88" s="4">
        <v>0</v>
      </c>
      <c r="G88" s="4">
        <v>1257.45</v>
      </c>
      <c r="H88" s="2" t="s">
        <v>21</v>
      </c>
      <c r="I88" s="2" t="s">
        <v>16</v>
      </c>
      <c r="J88" s="3">
        <f t="shared" si="74"/>
        <v>0</v>
      </c>
      <c r="K88" s="3">
        <f t="shared" ref="K88:T94" si="86">+IF($H88=K$1,$G88,0)-IF($I88=K$1,$G88,0)</f>
        <v>0</v>
      </c>
      <c r="L88" s="3">
        <f t="shared" si="86"/>
        <v>0</v>
      </c>
      <c r="M88" s="3">
        <f t="shared" si="86"/>
        <v>0</v>
      </c>
      <c r="N88" s="3">
        <f t="shared" si="86"/>
        <v>0</v>
      </c>
      <c r="O88" s="3">
        <f t="shared" si="86"/>
        <v>1257.45</v>
      </c>
      <c r="P88" s="3">
        <f t="shared" si="86"/>
        <v>0</v>
      </c>
      <c r="Q88" s="3">
        <f t="shared" si="86"/>
        <v>0</v>
      </c>
      <c r="R88" s="3">
        <f t="shared" si="86"/>
        <v>0</v>
      </c>
      <c r="S88" s="3">
        <f t="shared" si="86"/>
        <v>0</v>
      </c>
      <c r="T88" s="3">
        <f t="shared" si="86"/>
        <v>0</v>
      </c>
      <c r="U88" s="3">
        <f t="shared" ref="U88:AF94" si="87">+IF($H88=U$1,$G88,0)-IF($I88=U$1,$G88,0)</f>
        <v>0</v>
      </c>
      <c r="V88" s="3">
        <f t="shared" si="87"/>
        <v>0</v>
      </c>
      <c r="W88" s="3">
        <f t="shared" si="87"/>
        <v>0</v>
      </c>
      <c r="X88" s="3">
        <f t="shared" si="87"/>
        <v>0</v>
      </c>
      <c r="Y88" s="3">
        <f t="shared" si="87"/>
        <v>0</v>
      </c>
      <c r="Z88" s="3">
        <f t="shared" si="87"/>
        <v>0</v>
      </c>
      <c r="AA88" s="3">
        <f t="shared" si="87"/>
        <v>0</v>
      </c>
      <c r="AB88" s="3">
        <f t="shared" si="87"/>
        <v>0</v>
      </c>
      <c r="AC88" s="3">
        <f t="shared" si="87"/>
        <v>0</v>
      </c>
      <c r="AD88" s="3">
        <f t="shared" si="87"/>
        <v>0</v>
      </c>
      <c r="AE88" s="3">
        <f t="shared" si="87"/>
        <v>0</v>
      </c>
      <c r="AF88" s="3">
        <f t="shared" si="87"/>
        <v>0</v>
      </c>
      <c r="AG88" s="3">
        <f t="shared" si="77"/>
        <v>-1257.45</v>
      </c>
      <c r="AH88" s="3">
        <f t="shared" si="77"/>
        <v>0</v>
      </c>
      <c r="AI88" s="3">
        <f t="shared" si="77"/>
        <v>0</v>
      </c>
      <c r="AJ88" s="3">
        <f t="shared" si="77"/>
        <v>0</v>
      </c>
      <c r="AK88" s="3">
        <f t="shared" si="78"/>
        <v>0</v>
      </c>
      <c r="AL88" s="3">
        <f t="shared" si="79"/>
        <v>0</v>
      </c>
      <c r="AM88" s="3">
        <f t="shared" si="80"/>
        <v>0</v>
      </c>
      <c r="AN88" s="3">
        <f t="shared" si="81"/>
        <v>0</v>
      </c>
      <c r="AO88" s="3">
        <f t="shared" ref="AO88:AZ94" si="88">+IF($H88=AO$1,$G88,0)-IF($I88=AO$1,$G88,0)</f>
        <v>0</v>
      </c>
      <c r="AP88" s="3">
        <f t="shared" si="88"/>
        <v>0</v>
      </c>
      <c r="AQ88" s="3">
        <f t="shared" si="88"/>
        <v>0</v>
      </c>
      <c r="AR88" s="3">
        <f t="shared" si="88"/>
        <v>0</v>
      </c>
      <c r="AS88" s="3">
        <f t="shared" si="88"/>
        <v>0</v>
      </c>
      <c r="AT88" s="3">
        <f t="shared" si="88"/>
        <v>0</v>
      </c>
      <c r="AU88" s="3">
        <f t="shared" si="88"/>
        <v>0</v>
      </c>
      <c r="AV88" s="3">
        <f t="shared" si="88"/>
        <v>0</v>
      </c>
      <c r="AW88" s="3">
        <f t="shared" si="88"/>
        <v>0</v>
      </c>
      <c r="AX88" s="3">
        <f t="shared" si="88"/>
        <v>0</v>
      </c>
      <c r="AY88" s="3">
        <f t="shared" si="88"/>
        <v>0</v>
      </c>
      <c r="AZ88" s="3">
        <f t="shared" si="88"/>
        <v>0</v>
      </c>
      <c r="BA88" s="3">
        <f t="shared" ref="BA88:BH94" si="89">+IF($H88=BA$1,$C88,0)-IF($I88=BA$1,$C88,0)</f>
        <v>0</v>
      </c>
      <c r="BB88" s="3">
        <f t="shared" si="89"/>
        <v>0</v>
      </c>
      <c r="BC88" s="3">
        <f t="shared" si="89"/>
        <v>0</v>
      </c>
      <c r="BD88" s="3">
        <f t="shared" si="89"/>
        <v>0</v>
      </c>
      <c r="BE88" s="3">
        <f t="shared" si="89"/>
        <v>0</v>
      </c>
      <c r="BF88" s="3">
        <f t="shared" si="89"/>
        <v>0</v>
      </c>
      <c r="BG88" s="3">
        <f t="shared" si="89"/>
        <v>0</v>
      </c>
      <c r="BH88" s="3">
        <f t="shared" si="89"/>
        <v>0</v>
      </c>
      <c r="BI88" s="3">
        <f t="shared" ref="BI88:BQ94" si="90">+IF($H88=BI$1,$G88,0)-IF($I88=BI$1,$G88,0)</f>
        <v>0</v>
      </c>
      <c r="BJ88" s="3">
        <f t="shared" si="90"/>
        <v>0</v>
      </c>
      <c r="BK88" s="3">
        <f t="shared" si="90"/>
        <v>0</v>
      </c>
      <c r="BL88" s="3">
        <f t="shared" si="90"/>
        <v>0</v>
      </c>
      <c r="BM88" s="3">
        <f t="shared" si="90"/>
        <v>0</v>
      </c>
      <c r="BN88" s="3">
        <f t="shared" si="90"/>
        <v>0</v>
      </c>
      <c r="BO88" s="3">
        <f t="shared" si="90"/>
        <v>0</v>
      </c>
      <c r="BP88" s="3">
        <f t="shared" si="90"/>
        <v>0</v>
      </c>
      <c r="BQ88" s="3">
        <f t="shared" si="90"/>
        <v>0</v>
      </c>
      <c r="BR88" s="3">
        <f t="shared" si="85"/>
        <v>0</v>
      </c>
    </row>
    <row r="89" spans="1:70" s="2" customFormat="1" x14ac:dyDescent="0.25">
      <c r="A89" s="16">
        <v>45513</v>
      </c>
      <c r="B89" s="6" t="s">
        <v>24</v>
      </c>
      <c r="C89" s="4">
        <f>2077.68+317.01+126.15+1283.14+386.73+511.37-C90</f>
        <v>4516.2699999999986</v>
      </c>
      <c r="D89" s="4"/>
      <c r="E89" s="4">
        <v>0</v>
      </c>
      <c r="F89" s="4">
        <v>0</v>
      </c>
      <c r="G89" s="4">
        <v>4516.2699999999986</v>
      </c>
      <c r="H89" s="2" t="s">
        <v>21</v>
      </c>
      <c r="I89" s="2" t="s">
        <v>23</v>
      </c>
      <c r="J89" s="3">
        <f t="shared" si="74"/>
        <v>0</v>
      </c>
      <c r="K89" s="3">
        <f t="shared" si="86"/>
        <v>0</v>
      </c>
      <c r="L89" s="3">
        <f t="shared" si="86"/>
        <v>0</v>
      </c>
      <c r="M89" s="3">
        <f t="shared" si="86"/>
        <v>0</v>
      </c>
      <c r="N89" s="3">
        <f t="shared" si="86"/>
        <v>0</v>
      </c>
      <c r="O89" s="3">
        <f t="shared" si="86"/>
        <v>4516.2699999999986</v>
      </c>
      <c r="P89" s="3">
        <f t="shared" si="86"/>
        <v>0</v>
      </c>
      <c r="Q89" s="3">
        <f t="shared" si="86"/>
        <v>0</v>
      </c>
      <c r="R89" s="3">
        <f t="shared" si="86"/>
        <v>0</v>
      </c>
      <c r="S89" s="3">
        <f t="shared" si="86"/>
        <v>0</v>
      </c>
      <c r="T89" s="3">
        <f t="shared" si="86"/>
        <v>0</v>
      </c>
      <c r="U89" s="3">
        <f t="shared" si="87"/>
        <v>0</v>
      </c>
      <c r="V89" s="3">
        <f t="shared" si="87"/>
        <v>0</v>
      </c>
      <c r="W89" s="3">
        <f t="shared" si="87"/>
        <v>0</v>
      </c>
      <c r="X89" s="3">
        <f t="shared" si="87"/>
        <v>0</v>
      </c>
      <c r="Y89" s="3">
        <f t="shared" si="87"/>
        <v>0</v>
      </c>
      <c r="Z89" s="3">
        <f t="shared" si="87"/>
        <v>0</v>
      </c>
      <c r="AA89" s="3">
        <f t="shared" si="87"/>
        <v>0</v>
      </c>
      <c r="AB89" s="3">
        <f t="shared" si="87"/>
        <v>0</v>
      </c>
      <c r="AC89" s="3">
        <f t="shared" si="87"/>
        <v>0</v>
      </c>
      <c r="AD89" s="3">
        <f t="shared" si="87"/>
        <v>0</v>
      </c>
      <c r="AE89" s="3">
        <f t="shared" si="87"/>
        <v>0</v>
      </c>
      <c r="AF89" s="3">
        <f t="shared" si="87"/>
        <v>0</v>
      </c>
      <c r="AG89" s="3">
        <f t="shared" si="77"/>
        <v>0</v>
      </c>
      <c r="AH89" s="3">
        <f t="shared" si="77"/>
        <v>0</v>
      </c>
      <c r="AI89" s="3">
        <f t="shared" si="77"/>
        <v>0</v>
      </c>
      <c r="AJ89" s="3">
        <f t="shared" si="77"/>
        <v>0</v>
      </c>
      <c r="AK89" s="3">
        <f t="shared" si="78"/>
        <v>0</v>
      </c>
      <c r="AL89" s="3">
        <f t="shared" si="79"/>
        <v>0</v>
      </c>
      <c r="AM89" s="3">
        <f t="shared" si="80"/>
        <v>0</v>
      </c>
      <c r="AN89" s="3">
        <f t="shared" si="81"/>
        <v>0</v>
      </c>
      <c r="AO89" s="3">
        <f t="shared" si="88"/>
        <v>0</v>
      </c>
      <c r="AP89" s="3">
        <f t="shared" si="88"/>
        <v>0</v>
      </c>
      <c r="AQ89" s="3">
        <f t="shared" si="88"/>
        <v>0</v>
      </c>
      <c r="AR89" s="3">
        <f t="shared" si="88"/>
        <v>0</v>
      </c>
      <c r="AS89" s="3">
        <f t="shared" si="88"/>
        <v>0</v>
      </c>
      <c r="AT89" s="3">
        <f t="shared" si="88"/>
        <v>0</v>
      </c>
      <c r="AU89" s="3">
        <f t="shared" si="88"/>
        <v>0</v>
      </c>
      <c r="AV89" s="3">
        <f t="shared" si="88"/>
        <v>0</v>
      </c>
      <c r="AW89" s="3">
        <f t="shared" si="88"/>
        <v>0</v>
      </c>
      <c r="AX89" s="3">
        <f t="shared" si="88"/>
        <v>0</v>
      </c>
      <c r="AY89" s="3">
        <f t="shared" si="88"/>
        <v>0</v>
      </c>
      <c r="AZ89" s="3">
        <f t="shared" si="88"/>
        <v>0</v>
      </c>
      <c r="BA89" s="3">
        <f t="shared" si="89"/>
        <v>0</v>
      </c>
      <c r="BB89" s="3">
        <f t="shared" si="89"/>
        <v>0</v>
      </c>
      <c r="BC89" s="3">
        <f t="shared" si="89"/>
        <v>0</v>
      </c>
      <c r="BD89" s="3">
        <f t="shared" si="89"/>
        <v>0</v>
      </c>
      <c r="BE89" s="3">
        <f t="shared" si="89"/>
        <v>-4516.2699999999986</v>
      </c>
      <c r="BF89" s="3">
        <f t="shared" si="89"/>
        <v>0</v>
      </c>
      <c r="BG89" s="3">
        <f t="shared" si="89"/>
        <v>0</v>
      </c>
      <c r="BH89" s="3">
        <f t="shared" si="89"/>
        <v>0</v>
      </c>
      <c r="BI89" s="3">
        <f t="shared" si="90"/>
        <v>0</v>
      </c>
      <c r="BJ89" s="3">
        <f t="shared" si="90"/>
        <v>0</v>
      </c>
      <c r="BK89" s="3">
        <f t="shared" si="90"/>
        <v>0</v>
      </c>
      <c r="BL89" s="3">
        <f t="shared" si="90"/>
        <v>0</v>
      </c>
      <c r="BM89" s="3">
        <f t="shared" si="90"/>
        <v>0</v>
      </c>
      <c r="BN89" s="3">
        <f t="shared" si="90"/>
        <v>0</v>
      </c>
      <c r="BO89" s="3">
        <f t="shared" si="90"/>
        <v>0</v>
      </c>
      <c r="BP89" s="3">
        <f t="shared" si="90"/>
        <v>0</v>
      </c>
      <c r="BQ89" s="3">
        <f t="shared" si="90"/>
        <v>0</v>
      </c>
      <c r="BR89" s="3">
        <f t="shared" si="85"/>
        <v>0</v>
      </c>
    </row>
    <row r="90" spans="1:70" s="2" customFormat="1" x14ac:dyDescent="0.25">
      <c r="A90" s="16">
        <v>45513</v>
      </c>
      <c r="B90" s="8" t="s">
        <v>22</v>
      </c>
      <c r="C90" s="4">
        <f>38.24+82.99+11.96+52.62</f>
        <v>185.81</v>
      </c>
      <c r="D90" s="4"/>
      <c r="E90" s="4">
        <v>0</v>
      </c>
      <c r="F90" s="4">
        <v>0</v>
      </c>
      <c r="G90" s="4">
        <v>185.81</v>
      </c>
      <c r="H90" s="2" t="s">
        <v>21</v>
      </c>
      <c r="I90" s="7" t="s">
        <v>20</v>
      </c>
      <c r="J90" s="3">
        <f t="shared" si="74"/>
        <v>0</v>
      </c>
      <c r="K90" s="3">
        <f t="shared" si="86"/>
        <v>0</v>
      </c>
      <c r="L90" s="3">
        <f t="shared" si="86"/>
        <v>0</v>
      </c>
      <c r="M90" s="3">
        <f t="shared" si="86"/>
        <v>0</v>
      </c>
      <c r="N90" s="3">
        <f t="shared" si="86"/>
        <v>0</v>
      </c>
      <c r="O90" s="3">
        <f t="shared" si="86"/>
        <v>185.81</v>
      </c>
      <c r="P90" s="3">
        <f t="shared" si="86"/>
        <v>0</v>
      </c>
      <c r="Q90" s="3">
        <f t="shared" si="86"/>
        <v>0</v>
      </c>
      <c r="R90" s="3">
        <f t="shared" si="86"/>
        <v>0</v>
      </c>
      <c r="S90" s="3">
        <f t="shared" si="86"/>
        <v>0</v>
      </c>
      <c r="T90" s="3">
        <f t="shared" si="86"/>
        <v>0</v>
      </c>
      <c r="U90" s="3">
        <f t="shared" si="87"/>
        <v>0</v>
      </c>
      <c r="V90" s="3">
        <f t="shared" si="87"/>
        <v>0</v>
      </c>
      <c r="W90" s="3">
        <f t="shared" si="87"/>
        <v>0</v>
      </c>
      <c r="X90" s="3">
        <f t="shared" si="87"/>
        <v>0</v>
      </c>
      <c r="Y90" s="3">
        <f t="shared" si="87"/>
        <v>0</v>
      </c>
      <c r="Z90" s="3">
        <f t="shared" si="87"/>
        <v>0</v>
      </c>
      <c r="AA90" s="3">
        <f t="shared" si="87"/>
        <v>0</v>
      </c>
      <c r="AB90" s="3">
        <f t="shared" si="87"/>
        <v>0</v>
      </c>
      <c r="AC90" s="3">
        <f t="shared" si="87"/>
        <v>0</v>
      </c>
      <c r="AD90" s="3">
        <f t="shared" si="87"/>
        <v>0</v>
      </c>
      <c r="AE90" s="3">
        <f t="shared" si="87"/>
        <v>0</v>
      </c>
      <c r="AF90" s="3">
        <f t="shared" si="87"/>
        <v>0</v>
      </c>
      <c r="AG90" s="3">
        <f t="shared" si="77"/>
        <v>0</v>
      </c>
      <c r="AH90" s="3">
        <f t="shared" si="77"/>
        <v>0</v>
      </c>
      <c r="AI90" s="3">
        <f t="shared" si="77"/>
        <v>0</v>
      </c>
      <c r="AJ90" s="3">
        <f t="shared" si="77"/>
        <v>0</v>
      </c>
      <c r="AK90" s="3">
        <f t="shared" si="78"/>
        <v>0</v>
      </c>
      <c r="AL90" s="3">
        <f t="shared" si="79"/>
        <v>0</v>
      </c>
      <c r="AM90" s="3">
        <f t="shared" si="80"/>
        <v>0</v>
      </c>
      <c r="AN90" s="3">
        <f t="shared" si="81"/>
        <v>0</v>
      </c>
      <c r="AO90" s="3">
        <f t="shared" si="88"/>
        <v>0</v>
      </c>
      <c r="AP90" s="3">
        <f t="shared" si="88"/>
        <v>0</v>
      </c>
      <c r="AQ90" s="3">
        <f t="shared" si="88"/>
        <v>0</v>
      </c>
      <c r="AR90" s="3">
        <f t="shared" si="88"/>
        <v>0</v>
      </c>
      <c r="AS90" s="3">
        <f t="shared" si="88"/>
        <v>0</v>
      </c>
      <c r="AT90" s="3">
        <f t="shared" si="88"/>
        <v>0</v>
      </c>
      <c r="AU90" s="3">
        <f t="shared" si="88"/>
        <v>0</v>
      </c>
      <c r="AV90" s="3">
        <f t="shared" si="88"/>
        <v>0</v>
      </c>
      <c r="AW90" s="3">
        <f t="shared" si="88"/>
        <v>0</v>
      </c>
      <c r="AX90" s="3">
        <f t="shared" si="88"/>
        <v>0</v>
      </c>
      <c r="AY90" s="3">
        <f t="shared" si="88"/>
        <v>0</v>
      </c>
      <c r="AZ90" s="3">
        <f t="shared" si="88"/>
        <v>0</v>
      </c>
      <c r="BA90" s="3">
        <f t="shared" si="89"/>
        <v>0</v>
      </c>
      <c r="BB90" s="3">
        <f t="shared" si="89"/>
        <v>0</v>
      </c>
      <c r="BC90" s="3">
        <f t="shared" si="89"/>
        <v>0</v>
      </c>
      <c r="BD90" s="3">
        <f t="shared" si="89"/>
        <v>0</v>
      </c>
      <c r="BE90" s="3">
        <f t="shared" si="89"/>
        <v>0</v>
      </c>
      <c r="BF90" s="3">
        <f t="shared" si="89"/>
        <v>0</v>
      </c>
      <c r="BG90" s="3">
        <f t="shared" si="89"/>
        <v>0</v>
      </c>
      <c r="BH90" s="3">
        <f t="shared" si="89"/>
        <v>0</v>
      </c>
      <c r="BI90" s="3">
        <f t="shared" si="90"/>
        <v>0</v>
      </c>
      <c r="BJ90" s="3">
        <f t="shared" si="90"/>
        <v>0</v>
      </c>
      <c r="BK90" s="3">
        <f t="shared" si="90"/>
        <v>0</v>
      </c>
      <c r="BL90" s="3">
        <f t="shared" si="90"/>
        <v>0</v>
      </c>
      <c r="BM90" s="3">
        <f t="shared" si="90"/>
        <v>0</v>
      </c>
      <c r="BN90" s="3">
        <f t="shared" si="90"/>
        <v>0</v>
      </c>
      <c r="BO90" s="3">
        <f t="shared" si="90"/>
        <v>0</v>
      </c>
      <c r="BP90" s="3">
        <f t="shared" si="90"/>
        <v>0</v>
      </c>
      <c r="BQ90" s="3">
        <f t="shared" si="90"/>
        <v>0</v>
      </c>
      <c r="BR90" s="3">
        <f t="shared" si="85"/>
        <v>185.81</v>
      </c>
    </row>
    <row r="91" spans="1:70" s="2" customFormat="1" x14ac:dyDescent="0.25">
      <c r="A91" s="16">
        <v>45513</v>
      </c>
      <c r="B91" s="6" t="s">
        <v>63</v>
      </c>
      <c r="C91" s="4">
        <v>301.81</v>
      </c>
      <c r="D91" s="4"/>
      <c r="E91" s="4">
        <v>0</v>
      </c>
      <c r="F91" s="4">
        <v>0</v>
      </c>
      <c r="G91" s="4">
        <v>301.81</v>
      </c>
      <c r="H91" s="2" t="s">
        <v>16</v>
      </c>
      <c r="I91" s="2" t="s">
        <v>7</v>
      </c>
      <c r="J91" s="3">
        <f t="shared" si="74"/>
        <v>0</v>
      </c>
      <c r="K91" s="3">
        <f t="shared" si="86"/>
        <v>0</v>
      </c>
      <c r="L91" s="3">
        <f t="shared" si="86"/>
        <v>0</v>
      </c>
      <c r="M91" s="3">
        <f t="shared" si="86"/>
        <v>0</v>
      </c>
      <c r="N91" s="3">
        <f t="shared" si="86"/>
        <v>0</v>
      </c>
      <c r="O91" s="3">
        <f t="shared" si="86"/>
        <v>0</v>
      </c>
      <c r="P91" s="3">
        <f t="shared" si="86"/>
        <v>0</v>
      </c>
      <c r="Q91" s="3">
        <f t="shared" si="86"/>
        <v>0</v>
      </c>
      <c r="R91" s="3">
        <f t="shared" si="86"/>
        <v>0</v>
      </c>
      <c r="S91" s="3">
        <f t="shared" si="86"/>
        <v>0</v>
      </c>
      <c r="T91" s="3">
        <f t="shared" si="86"/>
        <v>0</v>
      </c>
      <c r="U91" s="3">
        <f t="shared" si="87"/>
        <v>0</v>
      </c>
      <c r="V91" s="3">
        <f t="shared" si="87"/>
        <v>0</v>
      </c>
      <c r="W91" s="3">
        <f t="shared" si="87"/>
        <v>0</v>
      </c>
      <c r="X91" s="3">
        <f t="shared" si="87"/>
        <v>0</v>
      </c>
      <c r="Y91" s="3">
        <f t="shared" si="87"/>
        <v>0</v>
      </c>
      <c r="Z91" s="3">
        <f t="shared" si="87"/>
        <v>0</v>
      </c>
      <c r="AA91" s="3">
        <f t="shared" si="87"/>
        <v>0</v>
      </c>
      <c r="AB91" s="3">
        <f t="shared" si="87"/>
        <v>0</v>
      </c>
      <c r="AC91" s="3">
        <f t="shared" si="87"/>
        <v>0</v>
      </c>
      <c r="AD91" s="3">
        <f t="shared" si="87"/>
        <v>0</v>
      </c>
      <c r="AE91" s="3">
        <f t="shared" si="87"/>
        <v>0</v>
      </c>
      <c r="AF91" s="3">
        <f t="shared" si="87"/>
        <v>0</v>
      </c>
      <c r="AG91" s="3">
        <f t="shared" si="77"/>
        <v>301.81</v>
      </c>
      <c r="AH91" s="3">
        <f t="shared" si="77"/>
        <v>-301.81</v>
      </c>
      <c r="AI91" s="3">
        <f t="shared" si="77"/>
        <v>0</v>
      </c>
      <c r="AJ91" s="3">
        <f t="shared" si="77"/>
        <v>0</v>
      </c>
      <c r="AK91" s="3">
        <f t="shared" si="78"/>
        <v>0</v>
      </c>
      <c r="AL91" s="3">
        <f t="shared" si="79"/>
        <v>0</v>
      </c>
      <c r="AM91" s="3">
        <f t="shared" si="80"/>
        <v>0</v>
      </c>
      <c r="AN91" s="3">
        <f t="shared" si="81"/>
        <v>0</v>
      </c>
      <c r="AO91" s="3">
        <f t="shared" si="88"/>
        <v>0</v>
      </c>
      <c r="AP91" s="3">
        <f t="shared" si="88"/>
        <v>0</v>
      </c>
      <c r="AQ91" s="3">
        <f t="shared" si="88"/>
        <v>0</v>
      </c>
      <c r="AR91" s="3">
        <f t="shared" si="88"/>
        <v>0</v>
      </c>
      <c r="AS91" s="3">
        <f t="shared" si="88"/>
        <v>0</v>
      </c>
      <c r="AT91" s="3">
        <f t="shared" si="88"/>
        <v>0</v>
      </c>
      <c r="AU91" s="3">
        <f t="shared" si="88"/>
        <v>0</v>
      </c>
      <c r="AV91" s="3">
        <f t="shared" si="88"/>
        <v>0</v>
      </c>
      <c r="AW91" s="3">
        <f t="shared" si="88"/>
        <v>0</v>
      </c>
      <c r="AX91" s="3">
        <f t="shared" si="88"/>
        <v>0</v>
      </c>
      <c r="AY91" s="3">
        <f t="shared" si="88"/>
        <v>0</v>
      </c>
      <c r="AZ91" s="3">
        <f t="shared" si="88"/>
        <v>0</v>
      </c>
      <c r="BA91" s="3">
        <f t="shared" si="89"/>
        <v>0</v>
      </c>
      <c r="BB91" s="3">
        <f t="shared" si="89"/>
        <v>0</v>
      </c>
      <c r="BC91" s="3">
        <f t="shared" si="89"/>
        <v>0</v>
      </c>
      <c r="BD91" s="3">
        <f t="shared" si="89"/>
        <v>0</v>
      </c>
      <c r="BE91" s="3">
        <f t="shared" si="89"/>
        <v>0</v>
      </c>
      <c r="BF91" s="3">
        <f t="shared" si="89"/>
        <v>0</v>
      </c>
      <c r="BG91" s="3">
        <f t="shared" si="89"/>
        <v>0</v>
      </c>
      <c r="BH91" s="3">
        <f t="shared" si="89"/>
        <v>0</v>
      </c>
      <c r="BI91" s="3">
        <f t="shared" si="90"/>
        <v>0</v>
      </c>
      <c r="BJ91" s="3">
        <f t="shared" si="90"/>
        <v>0</v>
      </c>
      <c r="BK91" s="3">
        <f t="shared" si="90"/>
        <v>0</v>
      </c>
      <c r="BL91" s="3">
        <f t="shared" si="90"/>
        <v>0</v>
      </c>
      <c r="BM91" s="3">
        <f t="shared" si="90"/>
        <v>0</v>
      </c>
      <c r="BN91" s="3">
        <f t="shared" si="90"/>
        <v>0</v>
      </c>
      <c r="BO91" s="3">
        <f t="shared" si="90"/>
        <v>0</v>
      </c>
      <c r="BP91" s="3">
        <f t="shared" si="90"/>
        <v>0</v>
      </c>
      <c r="BQ91" s="3">
        <f t="shared" si="90"/>
        <v>0</v>
      </c>
      <c r="BR91" s="3">
        <f t="shared" si="85"/>
        <v>0</v>
      </c>
    </row>
    <row r="92" spans="1:70" s="2" customFormat="1" x14ac:dyDescent="0.25">
      <c r="A92" s="16">
        <v>45513</v>
      </c>
      <c r="B92" s="6" t="s">
        <v>62</v>
      </c>
      <c r="C92" s="4">
        <v>704.23</v>
      </c>
      <c r="D92" s="4"/>
      <c r="E92" s="4">
        <v>0</v>
      </c>
      <c r="F92" s="4">
        <v>0</v>
      </c>
      <c r="G92" s="4">
        <v>704.23</v>
      </c>
      <c r="H92" s="2" t="s">
        <v>16</v>
      </c>
      <c r="I92" s="2" t="s">
        <v>7</v>
      </c>
      <c r="J92" s="3">
        <f t="shared" si="74"/>
        <v>0</v>
      </c>
      <c r="K92" s="3">
        <f t="shared" si="86"/>
        <v>0</v>
      </c>
      <c r="L92" s="3">
        <f t="shared" si="86"/>
        <v>0</v>
      </c>
      <c r="M92" s="3">
        <f t="shared" si="86"/>
        <v>0</v>
      </c>
      <c r="N92" s="3">
        <f t="shared" si="86"/>
        <v>0</v>
      </c>
      <c r="O92" s="3">
        <f t="shared" si="86"/>
        <v>0</v>
      </c>
      <c r="P92" s="3">
        <f t="shared" si="86"/>
        <v>0</v>
      </c>
      <c r="Q92" s="3">
        <f t="shared" si="86"/>
        <v>0</v>
      </c>
      <c r="R92" s="3">
        <f t="shared" si="86"/>
        <v>0</v>
      </c>
      <c r="S92" s="3">
        <f t="shared" si="86"/>
        <v>0</v>
      </c>
      <c r="T92" s="3">
        <f t="shared" si="86"/>
        <v>0</v>
      </c>
      <c r="U92" s="3">
        <f t="shared" si="87"/>
        <v>0</v>
      </c>
      <c r="V92" s="3">
        <f t="shared" si="87"/>
        <v>0</v>
      </c>
      <c r="W92" s="3">
        <f t="shared" si="87"/>
        <v>0</v>
      </c>
      <c r="X92" s="3">
        <f t="shared" si="87"/>
        <v>0</v>
      </c>
      <c r="Y92" s="3">
        <f t="shared" si="87"/>
        <v>0</v>
      </c>
      <c r="Z92" s="3">
        <f t="shared" si="87"/>
        <v>0</v>
      </c>
      <c r="AA92" s="3">
        <f t="shared" si="87"/>
        <v>0</v>
      </c>
      <c r="AB92" s="3">
        <f t="shared" si="87"/>
        <v>0</v>
      </c>
      <c r="AC92" s="3">
        <f t="shared" si="87"/>
        <v>0</v>
      </c>
      <c r="AD92" s="3">
        <f t="shared" si="87"/>
        <v>0</v>
      </c>
      <c r="AE92" s="3">
        <f t="shared" si="87"/>
        <v>0</v>
      </c>
      <c r="AF92" s="3">
        <f t="shared" si="87"/>
        <v>0</v>
      </c>
      <c r="AG92" s="3">
        <f t="shared" si="77"/>
        <v>704.23</v>
      </c>
      <c r="AH92" s="3">
        <f t="shared" si="77"/>
        <v>-704.23</v>
      </c>
      <c r="AI92" s="3">
        <f t="shared" si="77"/>
        <v>0</v>
      </c>
      <c r="AJ92" s="3">
        <f t="shared" si="77"/>
        <v>0</v>
      </c>
      <c r="AK92" s="3">
        <f t="shared" si="78"/>
        <v>0</v>
      </c>
      <c r="AL92" s="3">
        <f t="shared" si="79"/>
        <v>0</v>
      </c>
      <c r="AM92" s="3">
        <f t="shared" si="80"/>
        <v>0</v>
      </c>
      <c r="AN92" s="3">
        <f t="shared" si="81"/>
        <v>0</v>
      </c>
      <c r="AO92" s="3">
        <f t="shared" si="88"/>
        <v>0</v>
      </c>
      <c r="AP92" s="3">
        <f t="shared" si="88"/>
        <v>0</v>
      </c>
      <c r="AQ92" s="3">
        <f t="shared" si="88"/>
        <v>0</v>
      </c>
      <c r="AR92" s="3">
        <f t="shared" si="88"/>
        <v>0</v>
      </c>
      <c r="AS92" s="3">
        <f t="shared" si="88"/>
        <v>0</v>
      </c>
      <c r="AT92" s="3">
        <f t="shared" si="88"/>
        <v>0</v>
      </c>
      <c r="AU92" s="3">
        <f t="shared" si="88"/>
        <v>0</v>
      </c>
      <c r="AV92" s="3">
        <f t="shared" si="88"/>
        <v>0</v>
      </c>
      <c r="AW92" s="3">
        <f t="shared" si="88"/>
        <v>0</v>
      </c>
      <c r="AX92" s="3">
        <f t="shared" si="88"/>
        <v>0</v>
      </c>
      <c r="AY92" s="3">
        <f t="shared" si="88"/>
        <v>0</v>
      </c>
      <c r="AZ92" s="3">
        <f t="shared" si="88"/>
        <v>0</v>
      </c>
      <c r="BA92" s="3">
        <f t="shared" si="89"/>
        <v>0</v>
      </c>
      <c r="BB92" s="3">
        <f t="shared" si="89"/>
        <v>0</v>
      </c>
      <c r="BC92" s="3">
        <f t="shared" si="89"/>
        <v>0</v>
      </c>
      <c r="BD92" s="3">
        <f t="shared" si="89"/>
        <v>0</v>
      </c>
      <c r="BE92" s="3">
        <f t="shared" si="89"/>
        <v>0</v>
      </c>
      <c r="BF92" s="3">
        <f t="shared" si="89"/>
        <v>0</v>
      </c>
      <c r="BG92" s="3">
        <f t="shared" si="89"/>
        <v>0</v>
      </c>
      <c r="BH92" s="3">
        <f t="shared" si="89"/>
        <v>0</v>
      </c>
      <c r="BI92" s="3">
        <f t="shared" si="90"/>
        <v>0</v>
      </c>
      <c r="BJ92" s="3">
        <f t="shared" si="90"/>
        <v>0</v>
      </c>
      <c r="BK92" s="3">
        <f t="shared" si="90"/>
        <v>0</v>
      </c>
      <c r="BL92" s="3">
        <f t="shared" si="90"/>
        <v>0</v>
      </c>
      <c r="BM92" s="3">
        <f t="shared" si="90"/>
        <v>0</v>
      </c>
      <c r="BN92" s="3">
        <f t="shared" si="90"/>
        <v>0</v>
      </c>
      <c r="BO92" s="3">
        <f t="shared" si="90"/>
        <v>0</v>
      </c>
      <c r="BP92" s="3">
        <f t="shared" si="90"/>
        <v>0</v>
      </c>
      <c r="BQ92" s="3">
        <f t="shared" si="90"/>
        <v>0</v>
      </c>
      <c r="BR92" s="3">
        <f t="shared" si="85"/>
        <v>0</v>
      </c>
    </row>
    <row r="93" spans="1:70" s="2" customFormat="1" x14ac:dyDescent="0.25">
      <c r="A93" s="16">
        <v>45513</v>
      </c>
      <c r="B93" s="6" t="s">
        <v>61</v>
      </c>
      <c r="C93" s="4">
        <v>862.31</v>
      </c>
      <c r="D93" s="4"/>
      <c r="E93" s="4">
        <v>0</v>
      </c>
      <c r="F93" s="4">
        <v>0</v>
      </c>
      <c r="G93" s="4">
        <v>862.31</v>
      </c>
      <c r="H93" s="2" t="s">
        <v>16</v>
      </c>
      <c r="I93" s="2" t="s">
        <v>7</v>
      </c>
      <c r="J93" s="3">
        <f t="shared" si="74"/>
        <v>0</v>
      </c>
      <c r="K93" s="3">
        <f t="shared" si="86"/>
        <v>0</v>
      </c>
      <c r="L93" s="3">
        <f t="shared" si="86"/>
        <v>0</v>
      </c>
      <c r="M93" s="3">
        <f t="shared" si="86"/>
        <v>0</v>
      </c>
      <c r="N93" s="3">
        <f t="shared" si="86"/>
        <v>0</v>
      </c>
      <c r="O93" s="3">
        <f t="shared" si="86"/>
        <v>0</v>
      </c>
      <c r="P93" s="3">
        <f t="shared" si="86"/>
        <v>0</v>
      </c>
      <c r="Q93" s="3">
        <f t="shared" si="86"/>
        <v>0</v>
      </c>
      <c r="R93" s="3">
        <f t="shared" si="86"/>
        <v>0</v>
      </c>
      <c r="S93" s="3">
        <f t="shared" si="86"/>
        <v>0</v>
      </c>
      <c r="T93" s="3">
        <f t="shared" si="86"/>
        <v>0</v>
      </c>
      <c r="U93" s="3">
        <f t="shared" si="87"/>
        <v>0</v>
      </c>
      <c r="V93" s="3">
        <f t="shared" si="87"/>
        <v>0</v>
      </c>
      <c r="W93" s="3">
        <f t="shared" si="87"/>
        <v>0</v>
      </c>
      <c r="X93" s="3">
        <f t="shared" si="87"/>
        <v>0</v>
      </c>
      <c r="Y93" s="3">
        <f t="shared" si="87"/>
        <v>0</v>
      </c>
      <c r="Z93" s="3">
        <f t="shared" si="87"/>
        <v>0</v>
      </c>
      <c r="AA93" s="3">
        <f t="shared" si="87"/>
        <v>0</v>
      </c>
      <c r="AB93" s="3">
        <f t="shared" si="87"/>
        <v>0</v>
      </c>
      <c r="AC93" s="3">
        <f t="shared" si="87"/>
        <v>0</v>
      </c>
      <c r="AD93" s="3">
        <f t="shared" si="87"/>
        <v>0</v>
      </c>
      <c r="AE93" s="3">
        <f t="shared" si="87"/>
        <v>0</v>
      </c>
      <c r="AF93" s="3">
        <f t="shared" si="87"/>
        <v>0</v>
      </c>
      <c r="AG93" s="3">
        <f t="shared" si="77"/>
        <v>862.31</v>
      </c>
      <c r="AH93" s="3">
        <f t="shared" si="77"/>
        <v>-862.31</v>
      </c>
      <c r="AI93" s="3">
        <f t="shared" si="77"/>
        <v>0</v>
      </c>
      <c r="AJ93" s="3">
        <f t="shared" si="77"/>
        <v>0</v>
      </c>
      <c r="AK93" s="3">
        <f t="shared" si="78"/>
        <v>0</v>
      </c>
      <c r="AL93" s="3">
        <f t="shared" si="79"/>
        <v>0</v>
      </c>
      <c r="AM93" s="3">
        <f t="shared" si="80"/>
        <v>0</v>
      </c>
      <c r="AN93" s="3">
        <f t="shared" si="81"/>
        <v>0</v>
      </c>
      <c r="AO93" s="3">
        <f t="shared" si="88"/>
        <v>0</v>
      </c>
      <c r="AP93" s="3">
        <f t="shared" si="88"/>
        <v>0</v>
      </c>
      <c r="AQ93" s="3">
        <f t="shared" si="88"/>
        <v>0</v>
      </c>
      <c r="AR93" s="3">
        <f t="shared" si="88"/>
        <v>0</v>
      </c>
      <c r="AS93" s="3">
        <f t="shared" si="88"/>
        <v>0</v>
      </c>
      <c r="AT93" s="3">
        <f t="shared" si="88"/>
        <v>0</v>
      </c>
      <c r="AU93" s="3">
        <f t="shared" si="88"/>
        <v>0</v>
      </c>
      <c r="AV93" s="3">
        <f t="shared" si="88"/>
        <v>0</v>
      </c>
      <c r="AW93" s="3">
        <f t="shared" si="88"/>
        <v>0</v>
      </c>
      <c r="AX93" s="3">
        <f t="shared" si="88"/>
        <v>0</v>
      </c>
      <c r="AY93" s="3">
        <f t="shared" si="88"/>
        <v>0</v>
      </c>
      <c r="AZ93" s="3">
        <f t="shared" si="88"/>
        <v>0</v>
      </c>
      <c r="BA93" s="3">
        <f t="shared" si="89"/>
        <v>0</v>
      </c>
      <c r="BB93" s="3">
        <f t="shared" si="89"/>
        <v>0</v>
      </c>
      <c r="BC93" s="3">
        <f t="shared" si="89"/>
        <v>0</v>
      </c>
      <c r="BD93" s="3">
        <f t="shared" si="89"/>
        <v>0</v>
      </c>
      <c r="BE93" s="3">
        <f t="shared" si="89"/>
        <v>0</v>
      </c>
      <c r="BF93" s="3">
        <f t="shared" si="89"/>
        <v>0</v>
      </c>
      <c r="BG93" s="3">
        <f t="shared" si="89"/>
        <v>0</v>
      </c>
      <c r="BH93" s="3">
        <f t="shared" si="89"/>
        <v>0</v>
      </c>
      <c r="BI93" s="3">
        <f t="shared" si="90"/>
        <v>0</v>
      </c>
      <c r="BJ93" s="3">
        <f t="shared" si="90"/>
        <v>0</v>
      </c>
      <c r="BK93" s="3">
        <f t="shared" si="90"/>
        <v>0</v>
      </c>
      <c r="BL93" s="3">
        <f t="shared" si="90"/>
        <v>0</v>
      </c>
      <c r="BM93" s="3">
        <f t="shared" si="90"/>
        <v>0</v>
      </c>
      <c r="BN93" s="3">
        <f t="shared" si="90"/>
        <v>0</v>
      </c>
      <c r="BO93" s="3">
        <f t="shared" si="90"/>
        <v>0</v>
      </c>
      <c r="BP93" s="3">
        <f t="shared" si="90"/>
        <v>0</v>
      </c>
      <c r="BQ93" s="3">
        <f t="shared" si="90"/>
        <v>0</v>
      </c>
      <c r="BR93" s="3">
        <f t="shared" si="85"/>
        <v>0</v>
      </c>
    </row>
    <row r="94" spans="1:70" s="2" customFormat="1" x14ac:dyDescent="0.25">
      <c r="A94" s="16">
        <v>45513</v>
      </c>
      <c r="B94" s="6" t="s">
        <v>60</v>
      </c>
      <c r="C94" s="4">
        <v>1086.51</v>
      </c>
      <c r="D94" s="4" t="s">
        <v>3</v>
      </c>
      <c r="E94" s="4">
        <v>47.25</v>
      </c>
      <c r="F94" s="4">
        <v>94.26</v>
      </c>
      <c r="G94" s="4">
        <v>945</v>
      </c>
      <c r="H94" s="2" t="s">
        <v>59</v>
      </c>
      <c r="I94" s="2" t="s">
        <v>16</v>
      </c>
      <c r="J94" s="3">
        <f t="shared" si="74"/>
        <v>0</v>
      </c>
      <c r="K94" s="3">
        <f t="shared" si="86"/>
        <v>0</v>
      </c>
      <c r="L94" s="3">
        <f t="shared" si="86"/>
        <v>0</v>
      </c>
      <c r="M94" s="3">
        <f t="shared" si="86"/>
        <v>0</v>
      </c>
      <c r="N94" s="3">
        <f t="shared" si="86"/>
        <v>0</v>
      </c>
      <c r="O94" s="3">
        <f t="shared" si="86"/>
        <v>0</v>
      </c>
      <c r="P94" s="3">
        <f t="shared" si="86"/>
        <v>0</v>
      </c>
      <c r="Q94" s="3">
        <f t="shared" si="86"/>
        <v>945</v>
      </c>
      <c r="R94" s="3">
        <f t="shared" si="86"/>
        <v>0</v>
      </c>
      <c r="S94" s="3">
        <f t="shared" si="86"/>
        <v>0</v>
      </c>
      <c r="T94" s="3">
        <f t="shared" si="86"/>
        <v>0</v>
      </c>
      <c r="U94" s="3">
        <f t="shared" si="87"/>
        <v>0</v>
      </c>
      <c r="V94" s="3">
        <f t="shared" si="87"/>
        <v>0</v>
      </c>
      <c r="W94" s="3">
        <f t="shared" si="87"/>
        <v>0</v>
      </c>
      <c r="X94" s="3">
        <f t="shared" si="87"/>
        <v>0</v>
      </c>
      <c r="Y94" s="3">
        <f t="shared" si="87"/>
        <v>0</v>
      </c>
      <c r="Z94" s="3">
        <f t="shared" si="87"/>
        <v>0</v>
      </c>
      <c r="AA94" s="3">
        <f t="shared" si="87"/>
        <v>0</v>
      </c>
      <c r="AB94" s="3">
        <f t="shared" si="87"/>
        <v>0</v>
      </c>
      <c r="AC94" s="3">
        <f t="shared" si="87"/>
        <v>0</v>
      </c>
      <c r="AD94" s="3">
        <f t="shared" si="87"/>
        <v>0</v>
      </c>
      <c r="AE94" s="3">
        <f t="shared" si="87"/>
        <v>0</v>
      </c>
      <c r="AF94" s="3">
        <f t="shared" si="87"/>
        <v>0</v>
      </c>
      <c r="AG94" s="3">
        <f t="shared" si="77"/>
        <v>-1086.51</v>
      </c>
      <c r="AH94" s="3">
        <f t="shared" si="77"/>
        <v>0</v>
      </c>
      <c r="AI94" s="3">
        <f t="shared" si="77"/>
        <v>0</v>
      </c>
      <c r="AJ94" s="3">
        <f t="shared" si="77"/>
        <v>0</v>
      </c>
      <c r="AK94" s="3">
        <f t="shared" si="78"/>
        <v>47.25</v>
      </c>
      <c r="AL94" s="3">
        <f t="shared" si="79"/>
        <v>94.26</v>
      </c>
      <c r="AM94" s="3">
        <f t="shared" si="80"/>
        <v>0</v>
      </c>
      <c r="AN94" s="3">
        <f t="shared" si="81"/>
        <v>0</v>
      </c>
      <c r="AO94" s="3">
        <f t="shared" si="88"/>
        <v>0</v>
      </c>
      <c r="AP94" s="3">
        <f t="shared" si="88"/>
        <v>0</v>
      </c>
      <c r="AQ94" s="3">
        <f t="shared" si="88"/>
        <v>0</v>
      </c>
      <c r="AR94" s="3">
        <f t="shared" si="88"/>
        <v>0</v>
      </c>
      <c r="AS94" s="3">
        <f t="shared" si="88"/>
        <v>0</v>
      </c>
      <c r="AT94" s="3">
        <f t="shared" si="88"/>
        <v>0</v>
      </c>
      <c r="AU94" s="3">
        <f t="shared" si="88"/>
        <v>0</v>
      </c>
      <c r="AV94" s="3">
        <f t="shared" si="88"/>
        <v>0</v>
      </c>
      <c r="AW94" s="3">
        <f t="shared" si="88"/>
        <v>0</v>
      </c>
      <c r="AX94" s="3">
        <f t="shared" si="88"/>
        <v>0</v>
      </c>
      <c r="AY94" s="3">
        <f t="shared" si="88"/>
        <v>0</v>
      </c>
      <c r="AZ94" s="3">
        <f t="shared" si="88"/>
        <v>0</v>
      </c>
      <c r="BA94" s="3">
        <f t="shared" si="89"/>
        <v>0</v>
      </c>
      <c r="BB94" s="3">
        <f t="shared" si="89"/>
        <v>0</v>
      </c>
      <c r="BC94" s="3">
        <f t="shared" si="89"/>
        <v>0</v>
      </c>
      <c r="BD94" s="3">
        <f t="shared" si="89"/>
        <v>0</v>
      </c>
      <c r="BE94" s="3">
        <f t="shared" si="89"/>
        <v>0</v>
      </c>
      <c r="BF94" s="3">
        <f t="shared" si="89"/>
        <v>0</v>
      </c>
      <c r="BG94" s="3">
        <f t="shared" si="89"/>
        <v>0</v>
      </c>
      <c r="BH94" s="3">
        <f t="shared" si="89"/>
        <v>0</v>
      </c>
      <c r="BI94" s="3">
        <f t="shared" si="90"/>
        <v>0</v>
      </c>
      <c r="BJ94" s="3">
        <f t="shared" si="90"/>
        <v>0</v>
      </c>
      <c r="BK94" s="3">
        <f t="shared" si="90"/>
        <v>0</v>
      </c>
      <c r="BL94" s="3">
        <f t="shared" si="90"/>
        <v>0</v>
      </c>
      <c r="BM94" s="3">
        <f t="shared" si="90"/>
        <v>0</v>
      </c>
      <c r="BN94" s="3">
        <f t="shared" si="90"/>
        <v>0</v>
      </c>
      <c r="BO94" s="3">
        <f t="shared" si="90"/>
        <v>0</v>
      </c>
      <c r="BP94" s="3">
        <f t="shared" si="90"/>
        <v>0</v>
      </c>
      <c r="BQ94" s="3">
        <f t="shared" si="90"/>
        <v>0</v>
      </c>
      <c r="BR94" s="3">
        <f t="shared" si="85"/>
        <v>1.4210854715202004E-14</v>
      </c>
    </row>
    <row r="95" spans="1:70" s="2" customFormat="1" x14ac:dyDescent="0.25">
      <c r="A95" s="16"/>
      <c r="B95" s="6"/>
      <c r="C95" s="4"/>
      <c r="D95" s="4"/>
      <c r="E95" s="4"/>
      <c r="F95" s="4"/>
      <c r="G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</row>
    <row r="96" spans="1:70" s="2" customFormat="1" x14ac:dyDescent="0.25">
      <c r="A96" s="17">
        <v>45517</v>
      </c>
      <c r="B96" s="6" t="s">
        <v>58</v>
      </c>
      <c r="C96" s="4">
        <v>1207.24</v>
      </c>
      <c r="D96" s="4"/>
      <c r="E96" s="4">
        <v>0</v>
      </c>
      <c r="F96" s="4">
        <v>0</v>
      </c>
      <c r="G96" s="4">
        <v>1207.24</v>
      </c>
      <c r="H96" s="2" t="s">
        <v>16</v>
      </c>
      <c r="I96" s="2" t="s">
        <v>7</v>
      </c>
      <c r="J96" s="3">
        <f>+IF($H96=$J$1,$G96,0)-IF($I96=$J$1,$G96,0)</f>
        <v>0</v>
      </c>
      <c r="K96" s="3">
        <f t="shared" ref="K96:T98" si="91">+IF($H96=K$1,$G96,0)-IF($I96=K$1,$G96,0)</f>
        <v>0</v>
      </c>
      <c r="L96" s="3">
        <f t="shared" si="91"/>
        <v>0</v>
      </c>
      <c r="M96" s="3">
        <f t="shared" si="91"/>
        <v>0</v>
      </c>
      <c r="N96" s="3">
        <f t="shared" si="91"/>
        <v>0</v>
      </c>
      <c r="O96" s="3">
        <f t="shared" si="91"/>
        <v>0</v>
      </c>
      <c r="P96" s="3">
        <f t="shared" si="91"/>
        <v>0</v>
      </c>
      <c r="Q96" s="3">
        <f t="shared" si="91"/>
        <v>0</v>
      </c>
      <c r="R96" s="3">
        <f t="shared" si="91"/>
        <v>0</v>
      </c>
      <c r="S96" s="3">
        <f t="shared" si="91"/>
        <v>0</v>
      </c>
      <c r="T96" s="3">
        <f t="shared" si="91"/>
        <v>0</v>
      </c>
      <c r="U96" s="3">
        <f t="shared" ref="U96:AF98" si="92">+IF($H96=U$1,$G96,0)-IF($I96=U$1,$G96,0)</f>
        <v>0</v>
      </c>
      <c r="V96" s="3">
        <f t="shared" si="92"/>
        <v>0</v>
      </c>
      <c r="W96" s="3">
        <f t="shared" si="92"/>
        <v>0</v>
      </c>
      <c r="X96" s="3">
        <f t="shared" si="92"/>
        <v>0</v>
      </c>
      <c r="Y96" s="3">
        <f t="shared" si="92"/>
        <v>0</v>
      </c>
      <c r="Z96" s="3">
        <f t="shared" si="92"/>
        <v>0</v>
      </c>
      <c r="AA96" s="3">
        <f t="shared" si="92"/>
        <v>0</v>
      </c>
      <c r="AB96" s="3">
        <f t="shared" si="92"/>
        <v>0</v>
      </c>
      <c r="AC96" s="3">
        <f t="shared" si="92"/>
        <v>0</v>
      </c>
      <c r="AD96" s="3">
        <f t="shared" si="92"/>
        <v>0</v>
      </c>
      <c r="AE96" s="3">
        <f t="shared" si="92"/>
        <v>0</v>
      </c>
      <c r="AF96" s="3">
        <f t="shared" si="92"/>
        <v>0</v>
      </c>
      <c r="AG96" s="3">
        <f t="shared" ref="AG96:AJ98" si="93">+IF($H96=AG$1,$C96,0)-IF($I96=AG$1,$C96,0)</f>
        <v>1207.24</v>
      </c>
      <c r="AH96" s="3">
        <f t="shared" si="93"/>
        <v>-1207.24</v>
      </c>
      <c r="AI96" s="3">
        <f t="shared" si="93"/>
        <v>0</v>
      </c>
      <c r="AJ96" s="3">
        <f t="shared" si="93"/>
        <v>0</v>
      </c>
      <c r="AK96" s="3">
        <f>IF(D96="payée",$E96,0)</f>
        <v>0</v>
      </c>
      <c r="AL96" s="3">
        <f>IF(D96="payée",$F96,0)</f>
        <v>0</v>
      </c>
      <c r="AM96" s="3">
        <f>IF(D96="perçue",-$E96,0)</f>
        <v>0</v>
      </c>
      <c r="AN96" s="3">
        <f>IF(D96="perçue",-$F96,0)</f>
        <v>0</v>
      </c>
      <c r="AO96" s="3">
        <f t="shared" ref="AO96:AZ98" si="94">+IF($H96=AO$1,$G96,0)-IF($I96=AO$1,$G96,0)</f>
        <v>0</v>
      </c>
      <c r="AP96" s="3">
        <f t="shared" si="94"/>
        <v>0</v>
      </c>
      <c r="AQ96" s="3">
        <f t="shared" si="94"/>
        <v>0</v>
      </c>
      <c r="AR96" s="3">
        <f t="shared" si="94"/>
        <v>0</v>
      </c>
      <c r="AS96" s="3">
        <f t="shared" si="94"/>
        <v>0</v>
      </c>
      <c r="AT96" s="3">
        <f t="shared" si="94"/>
        <v>0</v>
      </c>
      <c r="AU96" s="3">
        <f t="shared" si="94"/>
        <v>0</v>
      </c>
      <c r="AV96" s="3">
        <f t="shared" si="94"/>
        <v>0</v>
      </c>
      <c r="AW96" s="3">
        <f t="shared" si="94"/>
        <v>0</v>
      </c>
      <c r="AX96" s="3">
        <f t="shared" si="94"/>
        <v>0</v>
      </c>
      <c r="AY96" s="3">
        <f t="shared" si="94"/>
        <v>0</v>
      </c>
      <c r="AZ96" s="3">
        <f t="shared" si="94"/>
        <v>0</v>
      </c>
      <c r="BA96" s="3">
        <f t="shared" ref="BA96:BH98" si="95">+IF($H96=BA$1,$C96,0)-IF($I96=BA$1,$C96,0)</f>
        <v>0</v>
      </c>
      <c r="BB96" s="3">
        <f t="shared" si="95"/>
        <v>0</v>
      </c>
      <c r="BC96" s="3">
        <f t="shared" si="95"/>
        <v>0</v>
      </c>
      <c r="BD96" s="3">
        <f t="shared" si="95"/>
        <v>0</v>
      </c>
      <c r="BE96" s="3">
        <f t="shared" si="95"/>
        <v>0</v>
      </c>
      <c r="BF96" s="3">
        <f t="shared" si="95"/>
        <v>0</v>
      </c>
      <c r="BG96" s="3">
        <f t="shared" si="95"/>
        <v>0</v>
      </c>
      <c r="BH96" s="3">
        <f t="shared" si="95"/>
        <v>0</v>
      </c>
      <c r="BI96" s="3">
        <f t="shared" ref="BI96:BQ98" si="96">+IF($H96=BI$1,$G96,0)-IF($I96=BI$1,$G96,0)</f>
        <v>0</v>
      </c>
      <c r="BJ96" s="3">
        <f t="shared" si="96"/>
        <v>0</v>
      </c>
      <c r="BK96" s="3">
        <f t="shared" si="96"/>
        <v>0</v>
      </c>
      <c r="BL96" s="3">
        <f t="shared" si="96"/>
        <v>0</v>
      </c>
      <c r="BM96" s="3">
        <f t="shared" si="96"/>
        <v>0</v>
      </c>
      <c r="BN96" s="3">
        <f t="shared" si="96"/>
        <v>0</v>
      </c>
      <c r="BO96" s="3">
        <f t="shared" si="96"/>
        <v>0</v>
      </c>
      <c r="BP96" s="3">
        <f t="shared" si="96"/>
        <v>0</v>
      </c>
      <c r="BQ96" s="3">
        <f t="shared" si="96"/>
        <v>0</v>
      </c>
      <c r="BR96" s="3">
        <f>SUM(J96:BQ96)</f>
        <v>0</v>
      </c>
    </row>
    <row r="97" spans="1:70" s="2" customFormat="1" x14ac:dyDescent="0.25">
      <c r="A97" s="16">
        <v>45517</v>
      </c>
      <c r="B97" s="6" t="s">
        <v>57</v>
      </c>
      <c r="C97" s="4">
        <v>206.96</v>
      </c>
      <c r="D97" s="4" t="s">
        <v>3</v>
      </c>
      <c r="E97" s="4">
        <v>9</v>
      </c>
      <c r="F97" s="4">
        <v>17.96</v>
      </c>
      <c r="G97" s="4">
        <v>180</v>
      </c>
      <c r="H97" s="2" t="s">
        <v>56</v>
      </c>
      <c r="I97" s="2" t="s">
        <v>16</v>
      </c>
      <c r="J97" s="3">
        <f>+IF($H97=$J$1,$G97,0)-IF($I97=$J$1,$G97,0)</f>
        <v>0</v>
      </c>
      <c r="K97" s="3">
        <f t="shared" si="91"/>
        <v>0</v>
      </c>
      <c r="L97" s="3">
        <f t="shared" si="91"/>
        <v>0</v>
      </c>
      <c r="M97" s="3">
        <f t="shared" si="91"/>
        <v>0</v>
      </c>
      <c r="N97" s="3">
        <f t="shared" si="91"/>
        <v>0</v>
      </c>
      <c r="O97" s="3">
        <f t="shared" si="91"/>
        <v>0</v>
      </c>
      <c r="P97" s="3">
        <f t="shared" si="91"/>
        <v>0</v>
      </c>
      <c r="Q97" s="3">
        <f t="shared" si="91"/>
        <v>0</v>
      </c>
      <c r="R97" s="3">
        <f t="shared" si="91"/>
        <v>0</v>
      </c>
      <c r="S97" s="3">
        <f t="shared" si="91"/>
        <v>0</v>
      </c>
      <c r="T97" s="3">
        <f t="shared" si="91"/>
        <v>180</v>
      </c>
      <c r="U97" s="3">
        <f t="shared" si="92"/>
        <v>0</v>
      </c>
      <c r="V97" s="3">
        <f t="shared" si="92"/>
        <v>0</v>
      </c>
      <c r="W97" s="3">
        <f t="shared" si="92"/>
        <v>0</v>
      </c>
      <c r="X97" s="3">
        <f t="shared" si="92"/>
        <v>0</v>
      </c>
      <c r="Y97" s="3">
        <f t="shared" si="92"/>
        <v>0</v>
      </c>
      <c r="Z97" s="3">
        <f t="shared" si="92"/>
        <v>0</v>
      </c>
      <c r="AA97" s="3">
        <f t="shared" si="92"/>
        <v>0</v>
      </c>
      <c r="AB97" s="3">
        <f t="shared" si="92"/>
        <v>0</v>
      </c>
      <c r="AC97" s="3">
        <f t="shared" si="92"/>
        <v>0</v>
      </c>
      <c r="AD97" s="3">
        <f t="shared" si="92"/>
        <v>0</v>
      </c>
      <c r="AE97" s="3">
        <f t="shared" si="92"/>
        <v>0</v>
      </c>
      <c r="AF97" s="3">
        <f t="shared" si="92"/>
        <v>0</v>
      </c>
      <c r="AG97" s="3">
        <f t="shared" si="93"/>
        <v>-206.96</v>
      </c>
      <c r="AH97" s="3">
        <f t="shared" si="93"/>
        <v>0</v>
      </c>
      <c r="AI97" s="3">
        <f t="shared" si="93"/>
        <v>0</v>
      </c>
      <c r="AJ97" s="3">
        <f t="shared" si="93"/>
        <v>0</v>
      </c>
      <c r="AK97" s="3">
        <f>IF(D97="payée",$E97,0)</f>
        <v>9</v>
      </c>
      <c r="AL97" s="3">
        <f>IF(D97="payée",$F97,0)</f>
        <v>17.96</v>
      </c>
      <c r="AM97" s="3">
        <f>IF(D97="perçue",-$E97,0)</f>
        <v>0</v>
      </c>
      <c r="AN97" s="3">
        <f>IF(D97="perçue",-$F97,0)</f>
        <v>0</v>
      </c>
      <c r="AO97" s="3">
        <f t="shared" si="94"/>
        <v>0</v>
      </c>
      <c r="AP97" s="3">
        <f t="shared" si="94"/>
        <v>0</v>
      </c>
      <c r="AQ97" s="3">
        <f t="shared" si="94"/>
        <v>0</v>
      </c>
      <c r="AR97" s="3">
        <f t="shared" si="94"/>
        <v>0</v>
      </c>
      <c r="AS97" s="3">
        <f t="shared" si="94"/>
        <v>0</v>
      </c>
      <c r="AT97" s="3">
        <f t="shared" si="94"/>
        <v>0</v>
      </c>
      <c r="AU97" s="3">
        <f t="shared" si="94"/>
        <v>0</v>
      </c>
      <c r="AV97" s="3">
        <f t="shared" si="94"/>
        <v>0</v>
      </c>
      <c r="AW97" s="3">
        <f t="shared" si="94"/>
        <v>0</v>
      </c>
      <c r="AX97" s="3">
        <f t="shared" si="94"/>
        <v>0</v>
      </c>
      <c r="AY97" s="3">
        <f t="shared" si="94"/>
        <v>0</v>
      </c>
      <c r="AZ97" s="3">
        <f t="shared" si="94"/>
        <v>0</v>
      </c>
      <c r="BA97" s="3">
        <f t="shared" si="95"/>
        <v>0</v>
      </c>
      <c r="BB97" s="3">
        <f t="shared" si="95"/>
        <v>0</v>
      </c>
      <c r="BC97" s="3">
        <f t="shared" si="95"/>
        <v>0</v>
      </c>
      <c r="BD97" s="3">
        <f t="shared" si="95"/>
        <v>0</v>
      </c>
      <c r="BE97" s="3">
        <f t="shared" si="95"/>
        <v>0</v>
      </c>
      <c r="BF97" s="3">
        <f t="shared" si="95"/>
        <v>0</v>
      </c>
      <c r="BG97" s="3">
        <f t="shared" si="95"/>
        <v>0</v>
      </c>
      <c r="BH97" s="3">
        <f t="shared" si="95"/>
        <v>0</v>
      </c>
      <c r="BI97" s="3">
        <f t="shared" si="96"/>
        <v>0</v>
      </c>
      <c r="BJ97" s="3">
        <f t="shared" si="96"/>
        <v>0</v>
      </c>
      <c r="BK97" s="3">
        <f t="shared" si="96"/>
        <v>0</v>
      </c>
      <c r="BL97" s="3">
        <f t="shared" si="96"/>
        <v>0</v>
      </c>
      <c r="BM97" s="3">
        <f t="shared" si="96"/>
        <v>0</v>
      </c>
      <c r="BN97" s="3">
        <f t="shared" si="96"/>
        <v>0</v>
      </c>
      <c r="BO97" s="3">
        <f t="shared" si="96"/>
        <v>0</v>
      </c>
      <c r="BP97" s="3">
        <f t="shared" si="96"/>
        <v>0</v>
      </c>
      <c r="BQ97" s="3">
        <f t="shared" si="96"/>
        <v>0</v>
      </c>
      <c r="BR97" s="3">
        <f>SUM(J97:BQ97)</f>
        <v>-7.1054273576010019E-15</v>
      </c>
    </row>
    <row r="98" spans="1:70" s="2" customFormat="1" x14ac:dyDescent="0.25">
      <c r="A98" s="16">
        <v>45517</v>
      </c>
      <c r="B98" s="6" t="s">
        <v>55</v>
      </c>
      <c r="C98" s="4">
        <v>367.92</v>
      </c>
      <c r="D98" s="4" t="s">
        <v>3</v>
      </c>
      <c r="E98" s="4">
        <v>16</v>
      </c>
      <c r="F98" s="4">
        <v>31.92</v>
      </c>
      <c r="G98" s="4">
        <v>320</v>
      </c>
      <c r="H98" s="2" t="s">
        <v>2</v>
      </c>
      <c r="I98" s="2" t="s">
        <v>16</v>
      </c>
      <c r="J98" s="3">
        <f>+IF($H98=$J$1,$G98,0)-IF($I98=$J$1,$G98,0)</f>
        <v>0</v>
      </c>
      <c r="K98" s="3">
        <f t="shared" si="91"/>
        <v>0</v>
      </c>
      <c r="L98" s="3">
        <f t="shared" si="91"/>
        <v>0</v>
      </c>
      <c r="M98" s="3">
        <f t="shared" si="91"/>
        <v>0</v>
      </c>
      <c r="N98" s="3">
        <f t="shared" si="91"/>
        <v>0</v>
      </c>
      <c r="O98" s="3">
        <f t="shared" si="91"/>
        <v>0</v>
      </c>
      <c r="P98" s="3">
        <f t="shared" si="91"/>
        <v>0</v>
      </c>
      <c r="Q98" s="3">
        <f t="shared" si="91"/>
        <v>0</v>
      </c>
      <c r="R98" s="3">
        <f t="shared" si="91"/>
        <v>0</v>
      </c>
      <c r="S98" s="3">
        <f t="shared" si="91"/>
        <v>0</v>
      </c>
      <c r="T98" s="3">
        <f t="shared" si="91"/>
        <v>0</v>
      </c>
      <c r="U98" s="3">
        <f t="shared" si="92"/>
        <v>0</v>
      </c>
      <c r="V98" s="3">
        <f t="shared" si="92"/>
        <v>0</v>
      </c>
      <c r="W98" s="3">
        <f t="shared" si="92"/>
        <v>0</v>
      </c>
      <c r="X98" s="3">
        <f t="shared" si="92"/>
        <v>0</v>
      </c>
      <c r="Y98" s="3">
        <f t="shared" si="92"/>
        <v>0</v>
      </c>
      <c r="Z98" s="3">
        <f t="shared" si="92"/>
        <v>0</v>
      </c>
      <c r="AA98" s="3">
        <f t="shared" si="92"/>
        <v>0</v>
      </c>
      <c r="AB98" s="3">
        <f t="shared" si="92"/>
        <v>320</v>
      </c>
      <c r="AC98" s="3">
        <f t="shared" si="92"/>
        <v>0</v>
      </c>
      <c r="AD98" s="3">
        <f t="shared" si="92"/>
        <v>0</v>
      </c>
      <c r="AE98" s="3">
        <f t="shared" si="92"/>
        <v>0</v>
      </c>
      <c r="AF98" s="3">
        <f t="shared" si="92"/>
        <v>0</v>
      </c>
      <c r="AG98" s="3">
        <f t="shared" si="93"/>
        <v>-367.92</v>
      </c>
      <c r="AH98" s="3">
        <f t="shared" si="93"/>
        <v>0</v>
      </c>
      <c r="AI98" s="3">
        <f t="shared" si="93"/>
        <v>0</v>
      </c>
      <c r="AJ98" s="3">
        <f t="shared" si="93"/>
        <v>0</v>
      </c>
      <c r="AK98" s="3">
        <f>IF(D98="payée",$E98,0)</f>
        <v>16</v>
      </c>
      <c r="AL98" s="3">
        <f>IF(D98="payée",$F98,0)</f>
        <v>31.92</v>
      </c>
      <c r="AM98" s="3">
        <f>IF(D98="perçue",-$E98,0)</f>
        <v>0</v>
      </c>
      <c r="AN98" s="3">
        <f>IF(D98="perçue",-$F98,0)</f>
        <v>0</v>
      </c>
      <c r="AO98" s="3">
        <f t="shared" si="94"/>
        <v>0</v>
      </c>
      <c r="AP98" s="3">
        <f t="shared" si="94"/>
        <v>0</v>
      </c>
      <c r="AQ98" s="3">
        <f t="shared" si="94"/>
        <v>0</v>
      </c>
      <c r="AR98" s="3">
        <f t="shared" si="94"/>
        <v>0</v>
      </c>
      <c r="AS98" s="3">
        <f t="shared" si="94"/>
        <v>0</v>
      </c>
      <c r="AT98" s="3">
        <f t="shared" si="94"/>
        <v>0</v>
      </c>
      <c r="AU98" s="3">
        <f t="shared" si="94"/>
        <v>0</v>
      </c>
      <c r="AV98" s="3">
        <f t="shared" si="94"/>
        <v>0</v>
      </c>
      <c r="AW98" s="3">
        <f t="shared" si="94"/>
        <v>0</v>
      </c>
      <c r="AX98" s="3">
        <f t="shared" si="94"/>
        <v>0</v>
      </c>
      <c r="AY98" s="3">
        <f t="shared" si="94"/>
        <v>0</v>
      </c>
      <c r="AZ98" s="3">
        <f t="shared" si="94"/>
        <v>0</v>
      </c>
      <c r="BA98" s="3">
        <f t="shared" si="95"/>
        <v>0</v>
      </c>
      <c r="BB98" s="3">
        <f t="shared" si="95"/>
        <v>0</v>
      </c>
      <c r="BC98" s="3">
        <f t="shared" si="95"/>
        <v>0</v>
      </c>
      <c r="BD98" s="3">
        <f t="shared" si="95"/>
        <v>0</v>
      </c>
      <c r="BE98" s="3">
        <f t="shared" si="95"/>
        <v>0</v>
      </c>
      <c r="BF98" s="3">
        <f t="shared" si="95"/>
        <v>0</v>
      </c>
      <c r="BG98" s="3">
        <f t="shared" si="95"/>
        <v>0</v>
      </c>
      <c r="BH98" s="3">
        <f t="shared" si="95"/>
        <v>0</v>
      </c>
      <c r="BI98" s="3">
        <f t="shared" si="96"/>
        <v>0</v>
      </c>
      <c r="BJ98" s="3">
        <f t="shared" si="96"/>
        <v>0</v>
      </c>
      <c r="BK98" s="3">
        <f t="shared" si="96"/>
        <v>0</v>
      </c>
      <c r="BL98" s="3">
        <f t="shared" si="96"/>
        <v>0</v>
      </c>
      <c r="BM98" s="3">
        <f t="shared" si="96"/>
        <v>0</v>
      </c>
      <c r="BN98" s="3">
        <f t="shared" si="96"/>
        <v>0</v>
      </c>
      <c r="BO98" s="3">
        <f t="shared" si="96"/>
        <v>0</v>
      </c>
      <c r="BP98" s="3">
        <f t="shared" si="96"/>
        <v>0</v>
      </c>
      <c r="BQ98" s="3">
        <f t="shared" si="96"/>
        <v>0</v>
      </c>
      <c r="BR98" s="3">
        <f>SUM(J98:BQ98)</f>
        <v>-1.4210854715202004E-14</v>
      </c>
    </row>
    <row r="99" spans="1:70" s="2" customFormat="1" x14ac:dyDescent="0.25">
      <c r="A99" s="16"/>
      <c r="B99" s="6"/>
      <c r="C99" s="4"/>
      <c r="D99" s="4"/>
      <c r="E99" s="4"/>
      <c r="F99" s="4"/>
      <c r="G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</row>
    <row r="100" spans="1:70" s="2" customFormat="1" x14ac:dyDescent="0.25">
      <c r="A100" s="17">
        <v>45518</v>
      </c>
      <c r="B100" s="6" t="s">
        <v>54</v>
      </c>
      <c r="C100" s="4">
        <v>18812.79</v>
      </c>
      <c r="D100" s="4"/>
      <c r="E100" s="4">
        <v>0</v>
      </c>
      <c r="F100" s="4">
        <v>0</v>
      </c>
      <c r="G100" s="4">
        <v>18812.79</v>
      </c>
      <c r="H100" s="2" t="s">
        <v>16</v>
      </c>
      <c r="I100" s="2" t="s">
        <v>7</v>
      </c>
      <c r="J100" s="3">
        <f>+IF($H100=$J$1,$G100,0)-IF($I100=$J$1,$G100,0)</f>
        <v>0</v>
      </c>
      <c r="K100" s="3">
        <f t="shared" ref="K100:T102" si="97">+IF($H100=K$1,$G100,0)-IF($I100=K$1,$G100,0)</f>
        <v>0</v>
      </c>
      <c r="L100" s="3">
        <f t="shared" si="97"/>
        <v>0</v>
      </c>
      <c r="M100" s="3">
        <f t="shared" si="97"/>
        <v>0</v>
      </c>
      <c r="N100" s="3">
        <f t="shared" si="97"/>
        <v>0</v>
      </c>
      <c r="O100" s="3">
        <f t="shared" si="97"/>
        <v>0</v>
      </c>
      <c r="P100" s="3">
        <f t="shared" si="97"/>
        <v>0</v>
      </c>
      <c r="Q100" s="3">
        <f t="shared" si="97"/>
        <v>0</v>
      </c>
      <c r="R100" s="3">
        <f t="shared" si="97"/>
        <v>0</v>
      </c>
      <c r="S100" s="3">
        <f t="shared" si="97"/>
        <v>0</v>
      </c>
      <c r="T100" s="3">
        <f t="shared" si="97"/>
        <v>0</v>
      </c>
      <c r="U100" s="3">
        <f t="shared" ref="U100:AF102" si="98">+IF($H100=U$1,$G100,0)-IF($I100=U$1,$G100,0)</f>
        <v>0</v>
      </c>
      <c r="V100" s="3">
        <f t="shared" si="98"/>
        <v>0</v>
      </c>
      <c r="W100" s="3">
        <f t="shared" si="98"/>
        <v>0</v>
      </c>
      <c r="X100" s="3">
        <f t="shared" si="98"/>
        <v>0</v>
      </c>
      <c r="Y100" s="3">
        <f t="shared" si="98"/>
        <v>0</v>
      </c>
      <c r="Z100" s="3">
        <f t="shared" si="98"/>
        <v>0</v>
      </c>
      <c r="AA100" s="3">
        <f t="shared" si="98"/>
        <v>0</v>
      </c>
      <c r="AB100" s="3">
        <f t="shared" si="98"/>
        <v>0</v>
      </c>
      <c r="AC100" s="3">
        <f t="shared" si="98"/>
        <v>0</v>
      </c>
      <c r="AD100" s="3">
        <f t="shared" si="98"/>
        <v>0</v>
      </c>
      <c r="AE100" s="3">
        <f t="shared" si="98"/>
        <v>0</v>
      </c>
      <c r="AF100" s="3">
        <f t="shared" si="98"/>
        <v>0</v>
      </c>
      <c r="AG100" s="3">
        <f t="shared" ref="AG100:AJ102" si="99">+IF($H100=AG$1,$C100,0)-IF($I100=AG$1,$C100,0)</f>
        <v>18812.79</v>
      </c>
      <c r="AH100" s="3">
        <f t="shared" si="99"/>
        <v>-18812.79</v>
      </c>
      <c r="AI100" s="3">
        <f t="shared" si="99"/>
        <v>0</v>
      </c>
      <c r="AJ100" s="3">
        <f t="shared" si="99"/>
        <v>0</v>
      </c>
      <c r="AK100" s="3">
        <f>IF(D100="payée",$E100,0)</f>
        <v>0</v>
      </c>
      <c r="AL100" s="3">
        <f>IF(D100="payée",$F100,0)</f>
        <v>0</v>
      </c>
      <c r="AM100" s="3">
        <f>IF(D100="perçue",-$E100,0)</f>
        <v>0</v>
      </c>
      <c r="AN100" s="3">
        <f>IF(D100="perçue",-$F100,0)</f>
        <v>0</v>
      </c>
      <c r="AO100" s="3">
        <f t="shared" ref="AO100:AZ102" si="100">+IF($H100=AO$1,$G100,0)-IF($I100=AO$1,$G100,0)</f>
        <v>0</v>
      </c>
      <c r="AP100" s="3">
        <f t="shared" si="100"/>
        <v>0</v>
      </c>
      <c r="AQ100" s="3">
        <f t="shared" si="100"/>
        <v>0</v>
      </c>
      <c r="AR100" s="3">
        <f t="shared" si="100"/>
        <v>0</v>
      </c>
      <c r="AS100" s="3">
        <f t="shared" si="100"/>
        <v>0</v>
      </c>
      <c r="AT100" s="3">
        <f t="shared" si="100"/>
        <v>0</v>
      </c>
      <c r="AU100" s="3">
        <f t="shared" si="100"/>
        <v>0</v>
      </c>
      <c r="AV100" s="3">
        <f t="shared" si="100"/>
        <v>0</v>
      </c>
      <c r="AW100" s="3">
        <f t="shared" si="100"/>
        <v>0</v>
      </c>
      <c r="AX100" s="3">
        <f t="shared" si="100"/>
        <v>0</v>
      </c>
      <c r="AY100" s="3">
        <f t="shared" si="100"/>
        <v>0</v>
      </c>
      <c r="AZ100" s="3">
        <f t="shared" si="100"/>
        <v>0</v>
      </c>
      <c r="BA100" s="3">
        <f t="shared" ref="BA100:BH102" si="101">+IF($H100=BA$1,$C100,0)-IF($I100=BA$1,$C100,0)</f>
        <v>0</v>
      </c>
      <c r="BB100" s="3">
        <f t="shared" si="101"/>
        <v>0</v>
      </c>
      <c r="BC100" s="3">
        <f t="shared" si="101"/>
        <v>0</v>
      </c>
      <c r="BD100" s="3">
        <f t="shared" si="101"/>
        <v>0</v>
      </c>
      <c r="BE100" s="3">
        <f t="shared" si="101"/>
        <v>0</v>
      </c>
      <c r="BF100" s="3">
        <f t="shared" si="101"/>
        <v>0</v>
      </c>
      <c r="BG100" s="3">
        <f t="shared" si="101"/>
        <v>0</v>
      </c>
      <c r="BH100" s="3">
        <f t="shared" si="101"/>
        <v>0</v>
      </c>
      <c r="BI100" s="3">
        <f t="shared" ref="BI100:BQ102" si="102">+IF($H100=BI$1,$G100,0)-IF($I100=BI$1,$G100,0)</f>
        <v>0</v>
      </c>
      <c r="BJ100" s="3">
        <f t="shared" si="102"/>
        <v>0</v>
      </c>
      <c r="BK100" s="3">
        <f t="shared" si="102"/>
        <v>0</v>
      </c>
      <c r="BL100" s="3">
        <f t="shared" si="102"/>
        <v>0</v>
      </c>
      <c r="BM100" s="3">
        <f t="shared" si="102"/>
        <v>0</v>
      </c>
      <c r="BN100" s="3">
        <f t="shared" si="102"/>
        <v>0</v>
      </c>
      <c r="BO100" s="3">
        <f t="shared" si="102"/>
        <v>0</v>
      </c>
      <c r="BP100" s="3">
        <f t="shared" si="102"/>
        <v>0</v>
      </c>
      <c r="BQ100" s="3">
        <f t="shared" si="102"/>
        <v>0</v>
      </c>
      <c r="BR100" s="3">
        <f>SUM(J100:BQ100)</f>
        <v>0</v>
      </c>
    </row>
    <row r="101" spans="1:70" s="2" customFormat="1" x14ac:dyDescent="0.25">
      <c r="A101" s="16">
        <v>45518</v>
      </c>
      <c r="B101" s="6" t="s">
        <v>53</v>
      </c>
      <c r="C101" s="4">
        <v>2493.52</v>
      </c>
      <c r="D101" s="4"/>
      <c r="E101" s="4">
        <v>0</v>
      </c>
      <c r="F101" s="4">
        <v>0</v>
      </c>
      <c r="G101" s="4">
        <v>2493.52</v>
      </c>
      <c r="H101" s="2" t="s">
        <v>16</v>
      </c>
      <c r="I101" s="2" t="s">
        <v>7</v>
      </c>
      <c r="J101" s="3">
        <f>+IF($H101=$J$1,$G101,0)-IF($I101=$J$1,$G101,0)</f>
        <v>0</v>
      </c>
      <c r="K101" s="3">
        <f t="shared" si="97"/>
        <v>0</v>
      </c>
      <c r="L101" s="3">
        <f t="shared" si="97"/>
        <v>0</v>
      </c>
      <c r="M101" s="3">
        <f t="shared" si="97"/>
        <v>0</v>
      </c>
      <c r="N101" s="3">
        <f t="shared" si="97"/>
        <v>0</v>
      </c>
      <c r="O101" s="3">
        <f t="shared" si="97"/>
        <v>0</v>
      </c>
      <c r="P101" s="3">
        <f t="shared" si="97"/>
        <v>0</v>
      </c>
      <c r="Q101" s="3">
        <f t="shared" si="97"/>
        <v>0</v>
      </c>
      <c r="R101" s="3">
        <f t="shared" si="97"/>
        <v>0</v>
      </c>
      <c r="S101" s="3">
        <f t="shared" si="97"/>
        <v>0</v>
      </c>
      <c r="T101" s="3">
        <f t="shared" si="97"/>
        <v>0</v>
      </c>
      <c r="U101" s="3">
        <f t="shared" si="98"/>
        <v>0</v>
      </c>
      <c r="V101" s="3">
        <f t="shared" si="98"/>
        <v>0</v>
      </c>
      <c r="W101" s="3">
        <f t="shared" si="98"/>
        <v>0</v>
      </c>
      <c r="X101" s="3">
        <f t="shared" si="98"/>
        <v>0</v>
      </c>
      <c r="Y101" s="3">
        <f t="shared" si="98"/>
        <v>0</v>
      </c>
      <c r="Z101" s="3">
        <f t="shared" si="98"/>
        <v>0</v>
      </c>
      <c r="AA101" s="3">
        <f t="shared" si="98"/>
        <v>0</v>
      </c>
      <c r="AB101" s="3">
        <f t="shared" si="98"/>
        <v>0</v>
      </c>
      <c r="AC101" s="3">
        <f t="shared" si="98"/>
        <v>0</v>
      </c>
      <c r="AD101" s="3">
        <f t="shared" si="98"/>
        <v>0</v>
      </c>
      <c r="AE101" s="3">
        <f t="shared" si="98"/>
        <v>0</v>
      </c>
      <c r="AF101" s="3">
        <f t="shared" si="98"/>
        <v>0</v>
      </c>
      <c r="AG101" s="3">
        <f t="shared" si="99"/>
        <v>2493.52</v>
      </c>
      <c r="AH101" s="3">
        <f t="shared" si="99"/>
        <v>-2493.52</v>
      </c>
      <c r="AI101" s="3">
        <f t="shared" si="99"/>
        <v>0</v>
      </c>
      <c r="AJ101" s="3">
        <f t="shared" si="99"/>
        <v>0</v>
      </c>
      <c r="AK101" s="3">
        <f>IF(D101="payée",$E101,0)</f>
        <v>0</v>
      </c>
      <c r="AL101" s="3">
        <f>IF(D101="payée",$F101,0)</f>
        <v>0</v>
      </c>
      <c r="AM101" s="3">
        <f>IF(D101="perçue",-$E101,0)</f>
        <v>0</v>
      </c>
      <c r="AN101" s="3">
        <f>IF(D101="perçue",-$F101,0)</f>
        <v>0</v>
      </c>
      <c r="AO101" s="3">
        <f t="shared" si="100"/>
        <v>0</v>
      </c>
      <c r="AP101" s="3">
        <f t="shared" si="100"/>
        <v>0</v>
      </c>
      <c r="AQ101" s="3">
        <f t="shared" si="100"/>
        <v>0</v>
      </c>
      <c r="AR101" s="3">
        <f t="shared" si="100"/>
        <v>0</v>
      </c>
      <c r="AS101" s="3">
        <f t="shared" si="100"/>
        <v>0</v>
      </c>
      <c r="AT101" s="3">
        <f t="shared" si="100"/>
        <v>0</v>
      </c>
      <c r="AU101" s="3">
        <f t="shared" si="100"/>
        <v>0</v>
      </c>
      <c r="AV101" s="3">
        <f t="shared" si="100"/>
        <v>0</v>
      </c>
      <c r="AW101" s="3">
        <f t="shared" si="100"/>
        <v>0</v>
      </c>
      <c r="AX101" s="3">
        <f t="shared" si="100"/>
        <v>0</v>
      </c>
      <c r="AY101" s="3">
        <f t="shared" si="100"/>
        <v>0</v>
      </c>
      <c r="AZ101" s="3">
        <f t="shared" si="100"/>
        <v>0</v>
      </c>
      <c r="BA101" s="3">
        <f t="shared" si="101"/>
        <v>0</v>
      </c>
      <c r="BB101" s="3">
        <f t="shared" si="101"/>
        <v>0</v>
      </c>
      <c r="BC101" s="3">
        <f t="shared" si="101"/>
        <v>0</v>
      </c>
      <c r="BD101" s="3">
        <f t="shared" si="101"/>
        <v>0</v>
      </c>
      <c r="BE101" s="3">
        <f t="shared" si="101"/>
        <v>0</v>
      </c>
      <c r="BF101" s="3">
        <f t="shared" si="101"/>
        <v>0</v>
      </c>
      <c r="BG101" s="3">
        <f t="shared" si="101"/>
        <v>0</v>
      </c>
      <c r="BH101" s="3">
        <f t="shared" si="101"/>
        <v>0</v>
      </c>
      <c r="BI101" s="3">
        <f t="shared" si="102"/>
        <v>0</v>
      </c>
      <c r="BJ101" s="3">
        <f t="shared" si="102"/>
        <v>0</v>
      </c>
      <c r="BK101" s="3">
        <f t="shared" si="102"/>
        <v>0</v>
      </c>
      <c r="BL101" s="3">
        <f t="shared" si="102"/>
        <v>0</v>
      </c>
      <c r="BM101" s="3">
        <f t="shared" si="102"/>
        <v>0</v>
      </c>
      <c r="BN101" s="3">
        <f t="shared" si="102"/>
        <v>0</v>
      </c>
      <c r="BO101" s="3">
        <f t="shared" si="102"/>
        <v>0</v>
      </c>
      <c r="BP101" s="3">
        <f t="shared" si="102"/>
        <v>0</v>
      </c>
      <c r="BQ101" s="3">
        <f t="shared" si="102"/>
        <v>0</v>
      </c>
      <c r="BR101" s="3">
        <f>SUM(J101:BQ101)</f>
        <v>0</v>
      </c>
    </row>
    <row r="102" spans="1:70" s="2" customFormat="1" x14ac:dyDescent="0.25">
      <c r="A102" s="16">
        <v>45518</v>
      </c>
      <c r="B102" s="6" t="s">
        <v>52</v>
      </c>
      <c r="C102" s="4">
        <v>7976.4</v>
      </c>
      <c r="D102" s="4"/>
      <c r="E102" s="4">
        <v>0</v>
      </c>
      <c r="F102" s="4">
        <v>0</v>
      </c>
      <c r="G102" s="4">
        <v>7976.4</v>
      </c>
      <c r="H102" s="2" t="s">
        <v>16</v>
      </c>
      <c r="I102" s="2" t="s">
        <v>7</v>
      </c>
      <c r="J102" s="3">
        <f>+IF($H102=$J$1,$G102,0)-IF($I102=$J$1,$G102,0)</f>
        <v>0</v>
      </c>
      <c r="K102" s="3">
        <f t="shared" si="97"/>
        <v>0</v>
      </c>
      <c r="L102" s="3">
        <f t="shared" si="97"/>
        <v>0</v>
      </c>
      <c r="M102" s="3">
        <f t="shared" si="97"/>
        <v>0</v>
      </c>
      <c r="N102" s="3">
        <f t="shared" si="97"/>
        <v>0</v>
      </c>
      <c r="O102" s="3">
        <f t="shared" si="97"/>
        <v>0</v>
      </c>
      <c r="P102" s="3">
        <f t="shared" si="97"/>
        <v>0</v>
      </c>
      <c r="Q102" s="3">
        <f t="shared" si="97"/>
        <v>0</v>
      </c>
      <c r="R102" s="3">
        <f t="shared" si="97"/>
        <v>0</v>
      </c>
      <c r="S102" s="3">
        <f t="shared" si="97"/>
        <v>0</v>
      </c>
      <c r="T102" s="3">
        <f t="shared" si="97"/>
        <v>0</v>
      </c>
      <c r="U102" s="3">
        <f t="shared" si="98"/>
        <v>0</v>
      </c>
      <c r="V102" s="3">
        <f t="shared" si="98"/>
        <v>0</v>
      </c>
      <c r="W102" s="3">
        <f t="shared" si="98"/>
        <v>0</v>
      </c>
      <c r="X102" s="3">
        <f t="shared" si="98"/>
        <v>0</v>
      </c>
      <c r="Y102" s="3">
        <f t="shared" si="98"/>
        <v>0</v>
      </c>
      <c r="Z102" s="3">
        <f t="shared" si="98"/>
        <v>0</v>
      </c>
      <c r="AA102" s="3">
        <f t="shared" si="98"/>
        <v>0</v>
      </c>
      <c r="AB102" s="3">
        <f t="shared" si="98"/>
        <v>0</v>
      </c>
      <c r="AC102" s="3">
        <f t="shared" si="98"/>
        <v>0</v>
      </c>
      <c r="AD102" s="3">
        <f t="shared" si="98"/>
        <v>0</v>
      </c>
      <c r="AE102" s="3">
        <f t="shared" si="98"/>
        <v>0</v>
      </c>
      <c r="AF102" s="3">
        <f t="shared" si="98"/>
        <v>0</v>
      </c>
      <c r="AG102" s="3">
        <f t="shared" si="99"/>
        <v>7976.4</v>
      </c>
      <c r="AH102" s="3">
        <f t="shared" si="99"/>
        <v>-7976.4</v>
      </c>
      <c r="AI102" s="3">
        <f t="shared" si="99"/>
        <v>0</v>
      </c>
      <c r="AJ102" s="3">
        <f t="shared" si="99"/>
        <v>0</v>
      </c>
      <c r="AK102" s="3">
        <f>IF(D102="payée",$E102,0)</f>
        <v>0</v>
      </c>
      <c r="AL102" s="3">
        <f>IF(D102="payée",$F102,0)</f>
        <v>0</v>
      </c>
      <c r="AM102" s="3">
        <f>IF(D102="perçue",-$E102,0)</f>
        <v>0</v>
      </c>
      <c r="AN102" s="3">
        <f>IF(D102="perçue",-$F102,0)</f>
        <v>0</v>
      </c>
      <c r="AO102" s="3">
        <f t="shared" si="100"/>
        <v>0</v>
      </c>
      <c r="AP102" s="3">
        <f t="shared" si="100"/>
        <v>0</v>
      </c>
      <c r="AQ102" s="3">
        <f t="shared" si="100"/>
        <v>0</v>
      </c>
      <c r="AR102" s="3">
        <f t="shared" si="100"/>
        <v>0</v>
      </c>
      <c r="AS102" s="3">
        <f t="shared" si="100"/>
        <v>0</v>
      </c>
      <c r="AT102" s="3">
        <f t="shared" si="100"/>
        <v>0</v>
      </c>
      <c r="AU102" s="3">
        <f t="shared" si="100"/>
        <v>0</v>
      </c>
      <c r="AV102" s="3">
        <f t="shared" si="100"/>
        <v>0</v>
      </c>
      <c r="AW102" s="3">
        <f t="shared" si="100"/>
        <v>0</v>
      </c>
      <c r="AX102" s="3">
        <f t="shared" si="100"/>
        <v>0</v>
      </c>
      <c r="AY102" s="3">
        <f t="shared" si="100"/>
        <v>0</v>
      </c>
      <c r="AZ102" s="3">
        <f t="shared" si="100"/>
        <v>0</v>
      </c>
      <c r="BA102" s="3">
        <f t="shared" si="101"/>
        <v>0</v>
      </c>
      <c r="BB102" s="3">
        <f t="shared" si="101"/>
        <v>0</v>
      </c>
      <c r="BC102" s="3">
        <f t="shared" si="101"/>
        <v>0</v>
      </c>
      <c r="BD102" s="3">
        <f t="shared" si="101"/>
        <v>0</v>
      </c>
      <c r="BE102" s="3">
        <f t="shared" si="101"/>
        <v>0</v>
      </c>
      <c r="BF102" s="3">
        <f t="shared" si="101"/>
        <v>0</v>
      </c>
      <c r="BG102" s="3">
        <f t="shared" si="101"/>
        <v>0</v>
      </c>
      <c r="BH102" s="3">
        <f t="shared" si="101"/>
        <v>0</v>
      </c>
      <c r="BI102" s="3">
        <f t="shared" si="102"/>
        <v>0</v>
      </c>
      <c r="BJ102" s="3">
        <f t="shared" si="102"/>
        <v>0</v>
      </c>
      <c r="BK102" s="3">
        <f t="shared" si="102"/>
        <v>0</v>
      </c>
      <c r="BL102" s="3">
        <f t="shared" si="102"/>
        <v>0</v>
      </c>
      <c r="BM102" s="3">
        <f t="shared" si="102"/>
        <v>0</v>
      </c>
      <c r="BN102" s="3">
        <f t="shared" si="102"/>
        <v>0</v>
      </c>
      <c r="BO102" s="3">
        <f t="shared" si="102"/>
        <v>0</v>
      </c>
      <c r="BP102" s="3">
        <f t="shared" si="102"/>
        <v>0</v>
      </c>
      <c r="BQ102" s="3">
        <f t="shared" si="102"/>
        <v>0</v>
      </c>
      <c r="BR102" s="3">
        <f>SUM(J102:BQ102)</f>
        <v>0</v>
      </c>
    </row>
    <row r="103" spans="1:70" s="2" customFormat="1" x14ac:dyDescent="0.25">
      <c r="A103" s="16"/>
      <c r="B103" s="6"/>
      <c r="C103" s="4"/>
      <c r="D103" s="4"/>
      <c r="E103" s="4"/>
      <c r="F103" s="4"/>
      <c r="G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</row>
    <row r="104" spans="1:70" s="2" customFormat="1" x14ac:dyDescent="0.25">
      <c r="A104" s="17">
        <v>45519</v>
      </c>
      <c r="B104" s="6" t="s">
        <v>18</v>
      </c>
      <c r="C104" s="4">
        <v>100000</v>
      </c>
      <c r="D104" s="4"/>
      <c r="E104" s="4">
        <v>0</v>
      </c>
      <c r="F104" s="4">
        <v>0</v>
      </c>
      <c r="G104" s="4">
        <v>100000</v>
      </c>
      <c r="H104" s="2" t="s">
        <v>17</v>
      </c>
      <c r="I104" s="2" t="s">
        <v>16</v>
      </c>
      <c r="J104" s="3">
        <f t="shared" ref="J104:J109" si="103">+IF($H104=$J$1,$G104,0)-IF($I104=$J$1,$G104,0)</f>
        <v>0</v>
      </c>
      <c r="K104" s="3">
        <f t="shared" ref="K104:T109" si="104">+IF($H104=K$1,$G104,0)-IF($I104=K$1,$G104,0)</f>
        <v>0</v>
      </c>
      <c r="L104" s="3">
        <f t="shared" si="104"/>
        <v>0</v>
      </c>
      <c r="M104" s="3">
        <f t="shared" si="104"/>
        <v>0</v>
      </c>
      <c r="N104" s="3">
        <f t="shared" si="104"/>
        <v>0</v>
      </c>
      <c r="O104" s="3">
        <f t="shared" si="104"/>
        <v>0</v>
      </c>
      <c r="P104" s="3">
        <f t="shared" si="104"/>
        <v>0</v>
      </c>
      <c r="Q104" s="3">
        <f t="shared" si="104"/>
        <v>0</v>
      </c>
      <c r="R104" s="3">
        <f t="shared" si="104"/>
        <v>0</v>
      </c>
      <c r="S104" s="3">
        <f t="shared" si="104"/>
        <v>0</v>
      </c>
      <c r="T104" s="3">
        <f t="shared" si="104"/>
        <v>0</v>
      </c>
      <c r="U104" s="3">
        <f t="shared" ref="U104:AF109" si="105">+IF($H104=U$1,$G104,0)-IF($I104=U$1,$G104,0)</f>
        <v>0</v>
      </c>
      <c r="V104" s="3">
        <f t="shared" si="105"/>
        <v>0</v>
      </c>
      <c r="W104" s="3">
        <f t="shared" si="105"/>
        <v>0</v>
      </c>
      <c r="X104" s="3">
        <f t="shared" si="105"/>
        <v>0</v>
      </c>
      <c r="Y104" s="3">
        <f t="shared" si="105"/>
        <v>0</v>
      </c>
      <c r="Z104" s="3">
        <f t="shared" si="105"/>
        <v>0</v>
      </c>
      <c r="AA104" s="3">
        <f t="shared" si="105"/>
        <v>0</v>
      </c>
      <c r="AB104" s="3">
        <f t="shared" si="105"/>
        <v>0</v>
      </c>
      <c r="AC104" s="3">
        <f t="shared" si="105"/>
        <v>0</v>
      </c>
      <c r="AD104" s="3">
        <f t="shared" si="105"/>
        <v>0</v>
      </c>
      <c r="AE104" s="3">
        <f t="shared" si="105"/>
        <v>0</v>
      </c>
      <c r="AF104" s="3">
        <f t="shared" si="105"/>
        <v>0</v>
      </c>
      <c r="AG104" s="3">
        <f t="shared" ref="AG104:AJ109" si="106">+IF($H104=AG$1,$C104,0)-IF($I104=AG$1,$C104,0)</f>
        <v>-100000</v>
      </c>
      <c r="AH104" s="3">
        <f t="shared" si="106"/>
        <v>0</v>
      </c>
      <c r="AI104" s="3">
        <f t="shared" si="106"/>
        <v>0</v>
      </c>
      <c r="AJ104" s="3">
        <f t="shared" si="106"/>
        <v>0</v>
      </c>
      <c r="AK104" s="3">
        <f t="shared" ref="AK104:AK109" si="107">IF(D104="payée",$E104,0)</f>
        <v>0</v>
      </c>
      <c r="AL104" s="3">
        <f t="shared" ref="AL104:AL109" si="108">IF(D104="payée",$F104,0)</f>
        <v>0</v>
      </c>
      <c r="AM104" s="3">
        <f t="shared" ref="AM104:AM109" si="109">IF(D104="perçue",-$E104,0)</f>
        <v>0</v>
      </c>
      <c r="AN104" s="3">
        <f t="shared" ref="AN104:AN109" si="110">IF(D104="perçue",-$F104,0)</f>
        <v>0</v>
      </c>
      <c r="AO104" s="3">
        <f t="shared" ref="AO104:AZ109" si="111">+IF($H104=AO$1,$G104,0)-IF($I104=AO$1,$G104,0)</f>
        <v>0</v>
      </c>
      <c r="AP104" s="3">
        <f t="shared" si="111"/>
        <v>0</v>
      </c>
      <c r="AQ104" s="3">
        <f t="shared" si="111"/>
        <v>0</v>
      </c>
      <c r="AR104" s="3">
        <f t="shared" si="111"/>
        <v>0</v>
      </c>
      <c r="AS104" s="3">
        <f t="shared" si="111"/>
        <v>0</v>
      </c>
      <c r="AT104" s="3">
        <f t="shared" si="111"/>
        <v>0</v>
      </c>
      <c r="AU104" s="3">
        <f t="shared" si="111"/>
        <v>0</v>
      </c>
      <c r="AV104" s="3">
        <f t="shared" si="111"/>
        <v>0</v>
      </c>
      <c r="AW104" s="3">
        <f t="shared" si="111"/>
        <v>0</v>
      </c>
      <c r="AX104" s="3">
        <f t="shared" si="111"/>
        <v>0</v>
      </c>
      <c r="AY104" s="3">
        <f t="shared" si="111"/>
        <v>0</v>
      </c>
      <c r="AZ104" s="3">
        <f t="shared" si="111"/>
        <v>0</v>
      </c>
      <c r="BA104" s="3">
        <f t="shared" ref="BA104:BH109" si="112">+IF($H104=BA$1,$C104,0)-IF($I104=BA$1,$C104,0)</f>
        <v>0</v>
      </c>
      <c r="BB104" s="3">
        <f t="shared" si="112"/>
        <v>0</v>
      </c>
      <c r="BC104" s="3">
        <f t="shared" si="112"/>
        <v>0</v>
      </c>
      <c r="BD104" s="3">
        <f t="shared" si="112"/>
        <v>0</v>
      </c>
      <c r="BE104" s="3">
        <f t="shared" si="112"/>
        <v>0</v>
      </c>
      <c r="BF104" s="3">
        <f t="shared" si="112"/>
        <v>0</v>
      </c>
      <c r="BG104" s="3">
        <f t="shared" si="112"/>
        <v>100000</v>
      </c>
      <c r="BH104" s="3">
        <f t="shared" si="112"/>
        <v>0</v>
      </c>
      <c r="BI104" s="3">
        <f t="shared" ref="BI104:BQ109" si="113">+IF($H104=BI$1,$G104,0)-IF($I104=BI$1,$G104,0)</f>
        <v>0</v>
      </c>
      <c r="BJ104" s="3">
        <f t="shared" si="113"/>
        <v>0</v>
      </c>
      <c r="BK104" s="3">
        <f t="shared" si="113"/>
        <v>0</v>
      </c>
      <c r="BL104" s="3">
        <f t="shared" si="113"/>
        <v>0</v>
      </c>
      <c r="BM104" s="3">
        <f t="shared" si="113"/>
        <v>0</v>
      </c>
      <c r="BN104" s="3">
        <f t="shared" si="113"/>
        <v>0</v>
      </c>
      <c r="BO104" s="3">
        <f t="shared" si="113"/>
        <v>0</v>
      </c>
      <c r="BP104" s="3">
        <f t="shared" si="113"/>
        <v>0</v>
      </c>
      <c r="BQ104" s="3">
        <f t="shared" si="113"/>
        <v>0</v>
      </c>
      <c r="BR104" s="3">
        <f t="shared" ref="BR104:BR109" si="114">SUM(J104:BQ104)</f>
        <v>0</v>
      </c>
    </row>
    <row r="105" spans="1:70" s="2" customFormat="1" x14ac:dyDescent="0.25">
      <c r="A105" s="16">
        <v>45519</v>
      </c>
      <c r="B105" s="6" t="s">
        <v>51</v>
      </c>
      <c r="C105" s="4">
        <v>1810.86</v>
      </c>
      <c r="D105" s="4"/>
      <c r="E105" s="4">
        <v>0</v>
      </c>
      <c r="F105" s="4">
        <v>0</v>
      </c>
      <c r="G105" s="4">
        <v>1810.86</v>
      </c>
      <c r="H105" s="2" t="s">
        <v>16</v>
      </c>
      <c r="I105" s="2" t="s">
        <v>7</v>
      </c>
      <c r="J105" s="3">
        <f t="shared" si="103"/>
        <v>0</v>
      </c>
      <c r="K105" s="3">
        <f t="shared" si="104"/>
        <v>0</v>
      </c>
      <c r="L105" s="3">
        <f t="shared" si="104"/>
        <v>0</v>
      </c>
      <c r="M105" s="3">
        <f t="shared" si="104"/>
        <v>0</v>
      </c>
      <c r="N105" s="3">
        <f t="shared" si="104"/>
        <v>0</v>
      </c>
      <c r="O105" s="3">
        <f t="shared" si="104"/>
        <v>0</v>
      </c>
      <c r="P105" s="3">
        <f t="shared" si="104"/>
        <v>0</v>
      </c>
      <c r="Q105" s="3">
        <f t="shared" si="104"/>
        <v>0</v>
      </c>
      <c r="R105" s="3">
        <f t="shared" si="104"/>
        <v>0</v>
      </c>
      <c r="S105" s="3">
        <f t="shared" si="104"/>
        <v>0</v>
      </c>
      <c r="T105" s="3">
        <f t="shared" si="104"/>
        <v>0</v>
      </c>
      <c r="U105" s="3">
        <f t="shared" si="105"/>
        <v>0</v>
      </c>
      <c r="V105" s="3">
        <f t="shared" si="105"/>
        <v>0</v>
      </c>
      <c r="W105" s="3">
        <f t="shared" si="105"/>
        <v>0</v>
      </c>
      <c r="X105" s="3">
        <f t="shared" si="105"/>
        <v>0</v>
      </c>
      <c r="Y105" s="3">
        <f t="shared" si="105"/>
        <v>0</v>
      </c>
      <c r="Z105" s="3">
        <f t="shared" si="105"/>
        <v>0</v>
      </c>
      <c r="AA105" s="3">
        <f t="shared" si="105"/>
        <v>0</v>
      </c>
      <c r="AB105" s="3">
        <f t="shared" si="105"/>
        <v>0</v>
      </c>
      <c r="AC105" s="3">
        <f t="shared" si="105"/>
        <v>0</v>
      </c>
      <c r="AD105" s="3">
        <f t="shared" si="105"/>
        <v>0</v>
      </c>
      <c r="AE105" s="3">
        <f t="shared" si="105"/>
        <v>0</v>
      </c>
      <c r="AF105" s="3">
        <f t="shared" si="105"/>
        <v>0</v>
      </c>
      <c r="AG105" s="3">
        <f t="shared" si="106"/>
        <v>1810.86</v>
      </c>
      <c r="AH105" s="3">
        <f t="shared" si="106"/>
        <v>-1810.86</v>
      </c>
      <c r="AI105" s="3">
        <f t="shared" si="106"/>
        <v>0</v>
      </c>
      <c r="AJ105" s="3">
        <f t="shared" si="106"/>
        <v>0</v>
      </c>
      <c r="AK105" s="3">
        <f t="shared" si="107"/>
        <v>0</v>
      </c>
      <c r="AL105" s="3">
        <f t="shared" si="108"/>
        <v>0</v>
      </c>
      <c r="AM105" s="3">
        <f t="shared" si="109"/>
        <v>0</v>
      </c>
      <c r="AN105" s="3">
        <f t="shared" si="110"/>
        <v>0</v>
      </c>
      <c r="AO105" s="3">
        <f t="shared" si="111"/>
        <v>0</v>
      </c>
      <c r="AP105" s="3">
        <f t="shared" si="111"/>
        <v>0</v>
      </c>
      <c r="AQ105" s="3">
        <f t="shared" si="111"/>
        <v>0</v>
      </c>
      <c r="AR105" s="3">
        <f t="shared" si="111"/>
        <v>0</v>
      </c>
      <c r="AS105" s="3">
        <f t="shared" si="111"/>
        <v>0</v>
      </c>
      <c r="AT105" s="3">
        <f t="shared" si="111"/>
        <v>0</v>
      </c>
      <c r="AU105" s="3">
        <f t="shared" si="111"/>
        <v>0</v>
      </c>
      <c r="AV105" s="3">
        <f t="shared" si="111"/>
        <v>0</v>
      </c>
      <c r="AW105" s="3">
        <f t="shared" si="111"/>
        <v>0</v>
      </c>
      <c r="AX105" s="3">
        <f t="shared" si="111"/>
        <v>0</v>
      </c>
      <c r="AY105" s="3">
        <f t="shared" si="111"/>
        <v>0</v>
      </c>
      <c r="AZ105" s="3">
        <f t="shared" si="111"/>
        <v>0</v>
      </c>
      <c r="BA105" s="3">
        <f t="shared" si="112"/>
        <v>0</v>
      </c>
      <c r="BB105" s="3">
        <f t="shared" si="112"/>
        <v>0</v>
      </c>
      <c r="BC105" s="3">
        <f t="shared" si="112"/>
        <v>0</v>
      </c>
      <c r="BD105" s="3">
        <f t="shared" si="112"/>
        <v>0</v>
      </c>
      <c r="BE105" s="3">
        <f t="shared" si="112"/>
        <v>0</v>
      </c>
      <c r="BF105" s="3">
        <f t="shared" si="112"/>
        <v>0</v>
      </c>
      <c r="BG105" s="3">
        <f t="shared" si="112"/>
        <v>0</v>
      </c>
      <c r="BH105" s="3">
        <f t="shared" si="112"/>
        <v>0</v>
      </c>
      <c r="BI105" s="3">
        <f t="shared" si="113"/>
        <v>0</v>
      </c>
      <c r="BJ105" s="3">
        <f t="shared" si="113"/>
        <v>0</v>
      </c>
      <c r="BK105" s="3">
        <f t="shared" si="113"/>
        <v>0</v>
      </c>
      <c r="BL105" s="3">
        <f t="shared" si="113"/>
        <v>0</v>
      </c>
      <c r="BM105" s="3">
        <f t="shared" si="113"/>
        <v>0</v>
      </c>
      <c r="BN105" s="3">
        <f t="shared" si="113"/>
        <v>0</v>
      </c>
      <c r="BO105" s="3">
        <f t="shared" si="113"/>
        <v>0</v>
      </c>
      <c r="BP105" s="3">
        <f t="shared" si="113"/>
        <v>0</v>
      </c>
      <c r="BQ105" s="3">
        <f t="shared" si="113"/>
        <v>0</v>
      </c>
      <c r="BR105" s="3">
        <f t="shared" si="114"/>
        <v>0</v>
      </c>
    </row>
    <row r="106" spans="1:70" s="2" customFormat="1" x14ac:dyDescent="0.25">
      <c r="A106" s="16">
        <v>45519</v>
      </c>
      <c r="B106" s="6" t="s">
        <v>50</v>
      </c>
      <c r="C106" s="4">
        <v>6740.41</v>
      </c>
      <c r="D106" s="4"/>
      <c r="E106" s="4">
        <v>0</v>
      </c>
      <c r="F106" s="4">
        <v>0</v>
      </c>
      <c r="G106" s="4">
        <v>6740.41</v>
      </c>
      <c r="H106" s="2" t="s">
        <v>16</v>
      </c>
      <c r="I106" s="2" t="s">
        <v>7</v>
      </c>
      <c r="J106" s="3">
        <f t="shared" si="103"/>
        <v>0</v>
      </c>
      <c r="K106" s="3">
        <f t="shared" si="104"/>
        <v>0</v>
      </c>
      <c r="L106" s="3">
        <f t="shared" si="104"/>
        <v>0</v>
      </c>
      <c r="M106" s="3">
        <f t="shared" si="104"/>
        <v>0</v>
      </c>
      <c r="N106" s="3">
        <f t="shared" si="104"/>
        <v>0</v>
      </c>
      <c r="O106" s="3">
        <f t="shared" si="104"/>
        <v>0</v>
      </c>
      <c r="P106" s="3">
        <f t="shared" si="104"/>
        <v>0</v>
      </c>
      <c r="Q106" s="3">
        <f t="shared" si="104"/>
        <v>0</v>
      </c>
      <c r="R106" s="3">
        <f t="shared" si="104"/>
        <v>0</v>
      </c>
      <c r="S106" s="3">
        <f t="shared" si="104"/>
        <v>0</v>
      </c>
      <c r="T106" s="3">
        <f t="shared" si="104"/>
        <v>0</v>
      </c>
      <c r="U106" s="3">
        <f t="shared" si="105"/>
        <v>0</v>
      </c>
      <c r="V106" s="3">
        <f t="shared" si="105"/>
        <v>0</v>
      </c>
      <c r="W106" s="3">
        <f t="shared" si="105"/>
        <v>0</v>
      </c>
      <c r="X106" s="3">
        <f t="shared" si="105"/>
        <v>0</v>
      </c>
      <c r="Y106" s="3">
        <f t="shared" si="105"/>
        <v>0</v>
      </c>
      <c r="Z106" s="3">
        <f t="shared" si="105"/>
        <v>0</v>
      </c>
      <c r="AA106" s="3">
        <f t="shared" si="105"/>
        <v>0</v>
      </c>
      <c r="AB106" s="3">
        <f t="shared" si="105"/>
        <v>0</v>
      </c>
      <c r="AC106" s="3">
        <f t="shared" si="105"/>
        <v>0</v>
      </c>
      <c r="AD106" s="3">
        <f t="shared" si="105"/>
        <v>0</v>
      </c>
      <c r="AE106" s="3">
        <f t="shared" si="105"/>
        <v>0</v>
      </c>
      <c r="AF106" s="3">
        <f t="shared" si="105"/>
        <v>0</v>
      </c>
      <c r="AG106" s="3">
        <f t="shared" si="106"/>
        <v>6740.41</v>
      </c>
      <c r="AH106" s="3">
        <f t="shared" si="106"/>
        <v>-6740.41</v>
      </c>
      <c r="AI106" s="3">
        <f t="shared" si="106"/>
        <v>0</v>
      </c>
      <c r="AJ106" s="3">
        <f t="shared" si="106"/>
        <v>0</v>
      </c>
      <c r="AK106" s="3">
        <f t="shared" si="107"/>
        <v>0</v>
      </c>
      <c r="AL106" s="3">
        <f t="shared" si="108"/>
        <v>0</v>
      </c>
      <c r="AM106" s="3">
        <f t="shared" si="109"/>
        <v>0</v>
      </c>
      <c r="AN106" s="3">
        <f t="shared" si="110"/>
        <v>0</v>
      </c>
      <c r="AO106" s="3">
        <f t="shared" si="111"/>
        <v>0</v>
      </c>
      <c r="AP106" s="3">
        <f t="shared" si="111"/>
        <v>0</v>
      </c>
      <c r="AQ106" s="3">
        <f t="shared" si="111"/>
        <v>0</v>
      </c>
      <c r="AR106" s="3">
        <f t="shared" si="111"/>
        <v>0</v>
      </c>
      <c r="AS106" s="3">
        <f t="shared" si="111"/>
        <v>0</v>
      </c>
      <c r="AT106" s="3">
        <f t="shared" si="111"/>
        <v>0</v>
      </c>
      <c r="AU106" s="3">
        <f t="shared" si="111"/>
        <v>0</v>
      </c>
      <c r="AV106" s="3">
        <f t="shared" si="111"/>
        <v>0</v>
      </c>
      <c r="AW106" s="3">
        <f t="shared" si="111"/>
        <v>0</v>
      </c>
      <c r="AX106" s="3">
        <f t="shared" si="111"/>
        <v>0</v>
      </c>
      <c r="AY106" s="3">
        <f t="shared" si="111"/>
        <v>0</v>
      </c>
      <c r="AZ106" s="3">
        <f t="shared" si="111"/>
        <v>0</v>
      </c>
      <c r="BA106" s="3">
        <f t="shared" si="112"/>
        <v>0</v>
      </c>
      <c r="BB106" s="3">
        <f t="shared" si="112"/>
        <v>0</v>
      </c>
      <c r="BC106" s="3">
        <f t="shared" si="112"/>
        <v>0</v>
      </c>
      <c r="BD106" s="3">
        <f t="shared" si="112"/>
        <v>0</v>
      </c>
      <c r="BE106" s="3">
        <f t="shared" si="112"/>
        <v>0</v>
      </c>
      <c r="BF106" s="3">
        <f t="shared" si="112"/>
        <v>0</v>
      </c>
      <c r="BG106" s="3">
        <f t="shared" si="112"/>
        <v>0</v>
      </c>
      <c r="BH106" s="3">
        <f t="shared" si="112"/>
        <v>0</v>
      </c>
      <c r="BI106" s="3">
        <f t="shared" si="113"/>
        <v>0</v>
      </c>
      <c r="BJ106" s="3">
        <f t="shared" si="113"/>
        <v>0</v>
      </c>
      <c r="BK106" s="3">
        <f t="shared" si="113"/>
        <v>0</v>
      </c>
      <c r="BL106" s="3">
        <f t="shared" si="113"/>
        <v>0</v>
      </c>
      <c r="BM106" s="3">
        <f t="shared" si="113"/>
        <v>0</v>
      </c>
      <c r="BN106" s="3">
        <f t="shared" si="113"/>
        <v>0</v>
      </c>
      <c r="BO106" s="3">
        <f t="shared" si="113"/>
        <v>0</v>
      </c>
      <c r="BP106" s="3">
        <f t="shared" si="113"/>
        <v>0</v>
      </c>
      <c r="BQ106" s="3">
        <f t="shared" si="113"/>
        <v>0</v>
      </c>
      <c r="BR106" s="3">
        <f t="shared" si="114"/>
        <v>0</v>
      </c>
    </row>
    <row r="107" spans="1:70" s="2" customFormat="1" x14ac:dyDescent="0.25">
      <c r="A107" s="16">
        <v>45519</v>
      </c>
      <c r="B107" s="6" t="s">
        <v>49</v>
      </c>
      <c r="C107" s="4">
        <v>2989.35</v>
      </c>
      <c r="D107" s="4"/>
      <c r="E107" s="4">
        <v>0</v>
      </c>
      <c r="F107" s="4">
        <v>0</v>
      </c>
      <c r="G107" s="4">
        <v>2989.35</v>
      </c>
      <c r="H107" s="2" t="s">
        <v>16</v>
      </c>
      <c r="I107" s="2" t="s">
        <v>7</v>
      </c>
      <c r="J107" s="3">
        <f t="shared" si="103"/>
        <v>0</v>
      </c>
      <c r="K107" s="3">
        <f t="shared" si="104"/>
        <v>0</v>
      </c>
      <c r="L107" s="3">
        <f t="shared" si="104"/>
        <v>0</v>
      </c>
      <c r="M107" s="3">
        <f t="shared" si="104"/>
        <v>0</v>
      </c>
      <c r="N107" s="3">
        <f t="shared" si="104"/>
        <v>0</v>
      </c>
      <c r="O107" s="3">
        <f t="shared" si="104"/>
        <v>0</v>
      </c>
      <c r="P107" s="3">
        <f t="shared" si="104"/>
        <v>0</v>
      </c>
      <c r="Q107" s="3">
        <f t="shared" si="104"/>
        <v>0</v>
      </c>
      <c r="R107" s="3">
        <f t="shared" si="104"/>
        <v>0</v>
      </c>
      <c r="S107" s="3">
        <f t="shared" si="104"/>
        <v>0</v>
      </c>
      <c r="T107" s="3">
        <f t="shared" si="104"/>
        <v>0</v>
      </c>
      <c r="U107" s="3">
        <f t="shared" si="105"/>
        <v>0</v>
      </c>
      <c r="V107" s="3">
        <f t="shared" si="105"/>
        <v>0</v>
      </c>
      <c r="W107" s="3">
        <f t="shared" si="105"/>
        <v>0</v>
      </c>
      <c r="X107" s="3">
        <f t="shared" si="105"/>
        <v>0</v>
      </c>
      <c r="Y107" s="3">
        <f t="shared" si="105"/>
        <v>0</v>
      </c>
      <c r="Z107" s="3">
        <f t="shared" si="105"/>
        <v>0</v>
      </c>
      <c r="AA107" s="3">
        <f t="shared" si="105"/>
        <v>0</v>
      </c>
      <c r="AB107" s="3">
        <f t="shared" si="105"/>
        <v>0</v>
      </c>
      <c r="AC107" s="3">
        <f t="shared" si="105"/>
        <v>0</v>
      </c>
      <c r="AD107" s="3">
        <f t="shared" si="105"/>
        <v>0</v>
      </c>
      <c r="AE107" s="3">
        <f t="shared" si="105"/>
        <v>0</v>
      </c>
      <c r="AF107" s="3">
        <f t="shared" si="105"/>
        <v>0</v>
      </c>
      <c r="AG107" s="3">
        <f t="shared" si="106"/>
        <v>2989.35</v>
      </c>
      <c r="AH107" s="3">
        <f t="shared" si="106"/>
        <v>-2989.35</v>
      </c>
      <c r="AI107" s="3">
        <f t="shared" si="106"/>
        <v>0</v>
      </c>
      <c r="AJ107" s="3">
        <f t="shared" si="106"/>
        <v>0</v>
      </c>
      <c r="AK107" s="3">
        <f t="shared" si="107"/>
        <v>0</v>
      </c>
      <c r="AL107" s="3">
        <f t="shared" si="108"/>
        <v>0</v>
      </c>
      <c r="AM107" s="3">
        <f t="shared" si="109"/>
        <v>0</v>
      </c>
      <c r="AN107" s="3">
        <f t="shared" si="110"/>
        <v>0</v>
      </c>
      <c r="AO107" s="3">
        <f t="shared" si="111"/>
        <v>0</v>
      </c>
      <c r="AP107" s="3">
        <f t="shared" si="111"/>
        <v>0</v>
      </c>
      <c r="AQ107" s="3">
        <f t="shared" si="111"/>
        <v>0</v>
      </c>
      <c r="AR107" s="3">
        <f t="shared" si="111"/>
        <v>0</v>
      </c>
      <c r="AS107" s="3">
        <f t="shared" si="111"/>
        <v>0</v>
      </c>
      <c r="AT107" s="3">
        <f t="shared" si="111"/>
        <v>0</v>
      </c>
      <c r="AU107" s="3">
        <f t="shared" si="111"/>
        <v>0</v>
      </c>
      <c r="AV107" s="3">
        <f t="shared" si="111"/>
        <v>0</v>
      </c>
      <c r="AW107" s="3">
        <f t="shared" si="111"/>
        <v>0</v>
      </c>
      <c r="AX107" s="3">
        <f t="shared" si="111"/>
        <v>0</v>
      </c>
      <c r="AY107" s="3">
        <f t="shared" si="111"/>
        <v>0</v>
      </c>
      <c r="AZ107" s="3">
        <f t="shared" si="111"/>
        <v>0</v>
      </c>
      <c r="BA107" s="3">
        <f t="shared" si="112"/>
        <v>0</v>
      </c>
      <c r="BB107" s="3">
        <f t="shared" si="112"/>
        <v>0</v>
      </c>
      <c r="BC107" s="3">
        <f t="shared" si="112"/>
        <v>0</v>
      </c>
      <c r="BD107" s="3">
        <f t="shared" si="112"/>
        <v>0</v>
      </c>
      <c r="BE107" s="3">
        <f t="shared" si="112"/>
        <v>0</v>
      </c>
      <c r="BF107" s="3">
        <f t="shared" si="112"/>
        <v>0</v>
      </c>
      <c r="BG107" s="3">
        <f t="shared" si="112"/>
        <v>0</v>
      </c>
      <c r="BH107" s="3">
        <f t="shared" si="112"/>
        <v>0</v>
      </c>
      <c r="BI107" s="3">
        <f t="shared" si="113"/>
        <v>0</v>
      </c>
      <c r="BJ107" s="3">
        <f t="shared" si="113"/>
        <v>0</v>
      </c>
      <c r="BK107" s="3">
        <f t="shared" si="113"/>
        <v>0</v>
      </c>
      <c r="BL107" s="3">
        <f t="shared" si="113"/>
        <v>0</v>
      </c>
      <c r="BM107" s="3">
        <f t="shared" si="113"/>
        <v>0</v>
      </c>
      <c r="BN107" s="3">
        <f t="shared" si="113"/>
        <v>0</v>
      </c>
      <c r="BO107" s="3">
        <f t="shared" si="113"/>
        <v>0</v>
      </c>
      <c r="BP107" s="3">
        <f t="shared" si="113"/>
        <v>0</v>
      </c>
      <c r="BQ107" s="3">
        <f t="shared" si="113"/>
        <v>0</v>
      </c>
      <c r="BR107" s="3">
        <f t="shared" si="114"/>
        <v>0</v>
      </c>
    </row>
    <row r="108" spans="1:70" s="2" customFormat="1" x14ac:dyDescent="0.25">
      <c r="A108" s="16">
        <v>45519</v>
      </c>
      <c r="B108" s="6" t="s">
        <v>48</v>
      </c>
      <c r="C108" s="4">
        <v>804.83</v>
      </c>
      <c r="D108" s="4"/>
      <c r="E108" s="4">
        <v>0</v>
      </c>
      <c r="F108" s="4">
        <v>0</v>
      </c>
      <c r="G108" s="4">
        <v>804.83</v>
      </c>
      <c r="H108" s="2" t="s">
        <v>16</v>
      </c>
      <c r="I108" s="2" t="s">
        <v>7</v>
      </c>
      <c r="J108" s="3">
        <f t="shared" si="103"/>
        <v>0</v>
      </c>
      <c r="K108" s="3">
        <f t="shared" si="104"/>
        <v>0</v>
      </c>
      <c r="L108" s="3">
        <f t="shared" si="104"/>
        <v>0</v>
      </c>
      <c r="M108" s="3">
        <f t="shared" si="104"/>
        <v>0</v>
      </c>
      <c r="N108" s="3">
        <f t="shared" si="104"/>
        <v>0</v>
      </c>
      <c r="O108" s="3">
        <f t="shared" si="104"/>
        <v>0</v>
      </c>
      <c r="P108" s="3">
        <f t="shared" si="104"/>
        <v>0</v>
      </c>
      <c r="Q108" s="3">
        <f t="shared" si="104"/>
        <v>0</v>
      </c>
      <c r="R108" s="3">
        <f t="shared" si="104"/>
        <v>0</v>
      </c>
      <c r="S108" s="3">
        <f t="shared" si="104"/>
        <v>0</v>
      </c>
      <c r="T108" s="3">
        <f t="shared" si="104"/>
        <v>0</v>
      </c>
      <c r="U108" s="3">
        <f t="shared" si="105"/>
        <v>0</v>
      </c>
      <c r="V108" s="3">
        <f t="shared" si="105"/>
        <v>0</v>
      </c>
      <c r="W108" s="3">
        <f t="shared" si="105"/>
        <v>0</v>
      </c>
      <c r="X108" s="3">
        <f t="shared" si="105"/>
        <v>0</v>
      </c>
      <c r="Y108" s="3">
        <f t="shared" si="105"/>
        <v>0</v>
      </c>
      <c r="Z108" s="3">
        <f t="shared" si="105"/>
        <v>0</v>
      </c>
      <c r="AA108" s="3">
        <f t="shared" si="105"/>
        <v>0</v>
      </c>
      <c r="AB108" s="3">
        <f t="shared" si="105"/>
        <v>0</v>
      </c>
      <c r="AC108" s="3">
        <f t="shared" si="105"/>
        <v>0</v>
      </c>
      <c r="AD108" s="3">
        <f t="shared" si="105"/>
        <v>0</v>
      </c>
      <c r="AE108" s="3">
        <f t="shared" si="105"/>
        <v>0</v>
      </c>
      <c r="AF108" s="3">
        <f t="shared" si="105"/>
        <v>0</v>
      </c>
      <c r="AG108" s="3">
        <f t="shared" si="106"/>
        <v>804.83</v>
      </c>
      <c r="AH108" s="3">
        <f t="shared" si="106"/>
        <v>-804.83</v>
      </c>
      <c r="AI108" s="3">
        <f t="shared" si="106"/>
        <v>0</v>
      </c>
      <c r="AJ108" s="3">
        <f t="shared" si="106"/>
        <v>0</v>
      </c>
      <c r="AK108" s="3">
        <f t="shared" si="107"/>
        <v>0</v>
      </c>
      <c r="AL108" s="3">
        <f t="shared" si="108"/>
        <v>0</v>
      </c>
      <c r="AM108" s="3">
        <f t="shared" si="109"/>
        <v>0</v>
      </c>
      <c r="AN108" s="3">
        <f t="shared" si="110"/>
        <v>0</v>
      </c>
      <c r="AO108" s="3">
        <f t="shared" si="111"/>
        <v>0</v>
      </c>
      <c r="AP108" s="3">
        <f t="shared" si="111"/>
        <v>0</v>
      </c>
      <c r="AQ108" s="3">
        <f t="shared" si="111"/>
        <v>0</v>
      </c>
      <c r="AR108" s="3">
        <f t="shared" si="111"/>
        <v>0</v>
      </c>
      <c r="AS108" s="3">
        <f t="shared" si="111"/>
        <v>0</v>
      </c>
      <c r="AT108" s="3">
        <f t="shared" si="111"/>
        <v>0</v>
      </c>
      <c r="AU108" s="3">
        <f t="shared" si="111"/>
        <v>0</v>
      </c>
      <c r="AV108" s="3">
        <f t="shared" si="111"/>
        <v>0</v>
      </c>
      <c r="AW108" s="3">
        <f t="shared" si="111"/>
        <v>0</v>
      </c>
      <c r="AX108" s="3">
        <f t="shared" si="111"/>
        <v>0</v>
      </c>
      <c r="AY108" s="3">
        <f t="shared" si="111"/>
        <v>0</v>
      </c>
      <c r="AZ108" s="3">
        <f t="shared" si="111"/>
        <v>0</v>
      </c>
      <c r="BA108" s="3">
        <f t="shared" si="112"/>
        <v>0</v>
      </c>
      <c r="BB108" s="3">
        <f t="shared" si="112"/>
        <v>0</v>
      </c>
      <c r="BC108" s="3">
        <f t="shared" si="112"/>
        <v>0</v>
      </c>
      <c r="BD108" s="3">
        <f t="shared" si="112"/>
        <v>0</v>
      </c>
      <c r="BE108" s="3">
        <f t="shared" si="112"/>
        <v>0</v>
      </c>
      <c r="BF108" s="3">
        <f t="shared" si="112"/>
        <v>0</v>
      </c>
      <c r="BG108" s="3">
        <f t="shared" si="112"/>
        <v>0</v>
      </c>
      <c r="BH108" s="3">
        <f t="shared" si="112"/>
        <v>0</v>
      </c>
      <c r="BI108" s="3">
        <f t="shared" si="113"/>
        <v>0</v>
      </c>
      <c r="BJ108" s="3">
        <f t="shared" si="113"/>
        <v>0</v>
      </c>
      <c r="BK108" s="3">
        <f t="shared" si="113"/>
        <v>0</v>
      </c>
      <c r="BL108" s="3">
        <f t="shared" si="113"/>
        <v>0</v>
      </c>
      <c r="BM108" s="3">
        <f t="shared" si="113"/>
        <v>0</v>
      </c>
      <c r="BN108" s="3">
        <f t="shared" si="113"/>
        <v>0</v>
      </c>
      <c r="BO108" s="3">
        <f t="shared" si="113"/>
        <v>0</v>
      </c>
      <c r="BP108" s="3">
        <f t="shared" si="113"/>
        <v>0</v>
      </c>
      <c r="BQ108" s="3">
        <f t="shared" si="113"/>
        <v>0</v>
      </c>
      <c r="BR108" s="3">
        <f t="shared" si="114"/>
        <v>0</v>
      </c>
    </row>
    <row r="109" spans="1:70" s="2" customFormat="1" x14ac:dyDescent="0.25">
      <c r="A109" s="16">
        <v>45519</v>
      </c>
      <c r="B109" s="6" t="s">
        <v>48</v>
      </c>
      <c r="C109" s="4">
        <f>1408.44-804.83</f>
        <v>603.61</v>
      </c>
      <c r="D109" s="4"/>
      <c r="E109" s="4">
        <v>0</v>
      </c>
      <c r="F109" s="4">
        <v>0</v>
      </c>
      <c r="G109" s="4">
        <v>603.61</v>
      </c>
      <c r="H109" s="2" t="s">
        <v>16</v>
      </c>
      <c r="I109" s="2" t="s">
        <v>47</v>
      </c>
      <c r="J109" s="3">
        <f t="shared" si="103"/>
        <v>0</v>
      </c>
      <c r="K109" s="3">
        <f t="shared" si="104"/>
        <v>0</v>
      </c>
      <c r="L109" s="3">
        <f t="shared" si="104"/>
        <v>0</v>
      </c>
      <c r="M109" s="3">
        <f t="shared" si="104"/>
        <v>0</v>
      </c>
      <c r="N109" s="3">
        <f t="shared" si="104"/>
        <v>0</v>
      </c>
      <c r="O109" s="3">
        <f t="shared" si="104"/>
        <v>0</v>
      </c>
      <c r="P109" s="3">
        <f t="shared" si="104"/>
        <v>0</v>
      </c>
      <c r="Q109" s="3">
        <f t="shared" si="104"/>
        <v>0</v>
      </c>
      <c r="R109" s="3">
        <f t="shared" si="104"/>
        <v>0</v>
      </c>
      <c r="S109" s="3">
        <f t="shared" si="104"/>
        <v>0</v>
      </c>
      <c r="T109" s="3">
        <f t="shared" si="104"/>
        <v>0</v>
      </c>
      <c r="U109" s="3">
        <f t="shared" si="105"/>
        <v>0</v>
      </c>
      <c r="V109" s="3">
        <f t="shared" si="105"/>
        <v>0</v>
      </c>
      <c r="W109" s="3">
        <f t="shared" si="105"/>
        <v>0</v>
      </c>
      <c r="X109" s="3">
        <f t="shared" si="105"/>
        <v>0</v>
      </c>
      <c r="Y109" s="3">
        <f t="shared" si="105"/>
        <v>0</v>
      </c>
      <c r="Z109" s="3">
        <f t="shared" si="105"/>
        <v>0</v>
      </c>
      <c r="AA109" s="3">
        <f t="shared" si="105"/>
        <v>0</v>
      </c>
      <c r="AB109" s="3">
        <f t="shared" si="105"/>
        <v>0</v>
      </c>
      <c r="AC109" s="3">
        <f t="shared" si="105"/>
        <v>0</v>
      </c>
      <c r="AD109" s="3">
        <f t="shared" si="105"/>
        <v>0</v>
      </c>
      <c r="AE109" s="3">
        <f t="shared" si="105"/>
        <v>0</v>
      </c>
      <c r="AF109" s="3">
        <f t="shared" si="105"/>
        <v>0</v>
      </c>
      <c r="AG109" s="3">
        <f t="shared" si="106"/>
        <v>603.61</v>
      </c>
      <c r="AH109" s="3">
        <f t="shared" si="106"/>
        <v>0</v>
      </c>
      <c r="AI109" s="3">
        <f t="shared" si="106"/>
        <v>0</v>
      </c>
      <c r="AJ109" s="3">
        <f t="shared" si="106"/>
        <v>0</v>
      </c>
      <c r="AK109" s="3">
        <f t="shared" si="107"/>
        <v>0</v>
      </c>
      <c r="AL109" s="3">
        <f t="shared" si="108"/>
        <v>0</v>
      </c>
      <c r="AM109" s="3">
        <f t="shared" si="109"/>
        <v>0</v>
      </c>
      <c r="AN109" s="3">
        <f t="shared" si="110"/>
        <v>0</v>
      </c>
      <c r="AO109" s="3">
        <f t="shared" si="111"/>
        <v>0</v>
      </c>
      <c r="AP109" s="3">
        <f t="shared" si="111"/>
        <v>0</v>
      </c>
      <c r="AQ109" s="3">
        <f t="shared" si="111"/>
        <v>0</v>
      </c>
      <c r="AR109" s="3">
        <f t="shared" si="111"/>
        <v>0</v>
      </c>
      <c r="AS109" s="3">
        <f t="shared" si="111"/>
        <v>0</v>
      </c>
      <c r="AT109" s="3">
        <f t="shared" si="111"/>
        <v>0</v>
      </c>
      <c r="AU109" s="3">
        <f t="shared" si="111"/>
        <v>0</v>
      </c>
      <c r="AV109" s="3">
        <f t="shared" si="111"/>
        <v>0</v>
      </c>
      <c r="AW109" s="3">
        <f t="shared" si="111"/>
        <v>0</v>
      </c>
      <c r="AX109" s="3">
        <f t="shared" si="111"/>
        <v>0</v>
      </c>
      <c r="AY109" s="3">
        <f t="shared" si="111"/>
        <v>0</v>
      </c>
      <c r="AZ109" s="3">
        <f t="shared" si="111"/>
        <v>0</v>
      </c>
      <c r="BA109" s="3">
        <f t="shared" si="112"/>
        <v>0</v>
      </c>
      <c r="BB109" s="3">
        <f t="shared" si="112"/>
        <v>0</v>
      </c>
      <c r="BC109" s="3">
        <f t="shared" si="112"/>
        <v>0</v>
      </c>
      <c r="BD109" s="3">
        <f t="shared" si="112"/>
        <v>0</v>
      </c>
      <c r="BE109" s="3">
        <f t="shared" si="112"/>
        <v>0</v>
      </c>
      <c r="BF109" s="3">
        <f t="shared" si="112"/>
        <v>0</v>
      </c>
      <c r="BG109" s="3">
        <f t="shared" si="112"/>
        <v>0</v>
      </c>
      <c r="BH109" s="3">
        <f t="shared" si="112"/>
        <v>0</v>
      </c>
      <c r="BI109" s="3">
        <f t="shared" si="113"/>
        <v>0</v>
      </c>
      <c r="BJ109" s="3">
        <f t="shared" si="113"/>
        <v>0</v>
      </c>
      <c r="BK109" s="3">
        <f t="shared" si="113"/>
        <v>0</v>
      </c>
      <c r="BL109" s="3">
        <f t="shared" si="113"/>
        <v>0</v>
      </c>
      <c r="BM109" s="3">
        <f t="shared" si="113"/>
        <v>-603.61</v>
      </c>
      <c r="BN109" s="3">
        <f t="shared" si="113"/>
        <v>0</v>
      </c>
      <c r="BO109" s="3">
        <f t="shared" si="113"/>
        <v>0</v>
      </c>
      <c r="BP109" s="3">
        <f t="shared" si="113"/>
        <v>0</v>
      </c>
      <c r="BQ109" s="3">
        <f t="shared" si="113"/>
        <v>0</v>
      </c>
      <c r="BR109" s="3">
        <f t="shared" si="114"/>
        <v>0</v>
      </c>
    </row>
    <row r="110" spans="1:70" s="2" customFormat="1" x14ac:dyDescent="0.25">
      <c r="A110" s="16"/>
      <c r="B110" s="6"/>
      <c r="C110" s="4"/>
      <c r="D110" s="4"/>
      <c r="E110" s="4"/>
      <c r="F110" s="4"/>
      <c r="G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</row>
    <row r="111" spans="1:70" s="2" customFormat="1" x14ac:dyDescent="0.25">
      <c r="A111" s="17">
        <v>45520</v>
      </c>
      <c r="B111" s="6" t="s">
        <v>46</v>
      </c>
      <c r="C111" s="4">
        <v>11368.16</v>
      </c>
      <c r="D111" s="4"/>
      <c r="E111" s="4">
        <v>0</v>
      </c>
      <c r="F111" s="4">
        <v>0</v>
      </c>
      <c r="G111" s="4">
        <v>11368.16</v>
      </c>
      <c r="H111" s="2" t="s">
        <v>16</v>
      </c>
      <c r="I111" s="2" t="s">
        <v>7</v>
      </c>
      <c r="J111" s="3">
        <f t="shared" ref="J111:J121" si="115">+IF($H111=$J$1,$G111,0)-IF($I111=$J$1,$G111,0)</f>
        <v>0</v>
      </c>
      <c r="K111" s="3">
        <f t="shared" ref="K111:T121" si="116">+IF($H111=K$1,$G111,0)-IF($I111=K$1,$G111,0)</f>
        <v>0</v>
      </c>
      <c r="L111" s="3">
        <f t="shared" si="116"/>
        <v>0</v>
      </c>
      <c r="M111" s="3">
        <f t="shared" si="116"/>
        <v>0</v>
      </c>
      <c r="N111" s="3">
        <f t="shared" si="116"/>
        <v>0</v>
      </c>
      <c r="O111" s="3">
        <f t="shared" si="116"/>
        <v>0</v>
      </c>
      <c r="P111" s="3">
        <f t="shared" si="116"/>
        <v>0</v>
      </c>
      <c r="Q111" s="3">
        <f t="shared" si="116"/>
        <v>0</v>
      </c>
      <c r="R111" s="3">
        <f t="shared" si="116"/>
        <v>0</v>
      </c>
      <c r="S111" s="3">
        <f t="shared" si="116"/>
        <v>0</v>
      </c>
      <c r="T111" s="3">
        <f t="shared" si="116"/>
        <v>0</v>
      </c>
      <c r="U111" s="3">
        <f t="shared" ref="U111:AF121" si="117">+IF($H111=U$1,$G111,0)-IF($I111=U$1,$G111,0)</f>
        <v>0</v>
      </c>
      <c r="V111" s="3">
        <f t="shared" si="117"/>
        <v>0</v>
      </c>
      <c r="W111" s="3">
        <f t="shared" si="117"/>
        <v>0</v>
      </c>
      <c r="X111" s="3">
        <f t="shared" si="117"/>
        <v>0</v>
      </c>
      <c r="Y111" s="3">
        <f t="shared" si="117"/>
        <v>0</v>
      </c>
      <c r="Z111" s="3">
        <f t="shared" si="117"/>
        <v>0</v>
      </c>
      <c r="AA111" s="3">
        <f t="shared" si="117"/>
        <v>0</v>
      </c>
      <c r="AB111" s="3">
        <f t="shared" si="117"/>
        <v>0</v>
      </c>
      <c r="AC111" s="3">
        <f t="shared" si="117"/>
        <v>0</v>
      </c>
      <c r="AD111" s="3">
        <f t="shared" si="117"/>
        <v>0</v>
      </c>
      <c r="AE111" s="3">
        <f t="shared" si="117"/>
        <v>0</v>
      </c>
      <c r="AF111" s="3">
        <f t="shared" si="117"/>
        <v>0</v>
      </c>
      <c r="AG111" s="3">
        <f t="shared" ref="AG111:AJ121" si="118">+IF($H111=AG$1,$C111,0)-IF($I111=AG$1,$C111,0)</f>
        <v>11368.16</v>
      </c>
      <c r="AH111" s="3">
        <f t="shared" si="118"/>
        <v>-11368.16</v>
      </c>
      <c r="AI111" s="3">
        <f t="shared" si="118"/>
        <v>0</v>
      </c>
      <c r="AJ111" s="3">
        <f t="shared" si="118"/>
        <v>0</v>
      </c>
      <c r="AK111" s="3">
        <f t="shared" ref="AK111:AK121" si="119">IF(D111="payée",$E111,0)</f>
        <v>0</v>
      </c>
      <c r="AL111" s="3">
        <f t="shared" ref="AL111:AL121" si="120">IF(D111="payée",$F111,0)</f>
        <v>0</v>
      </c>
      <c r="AM111" s="3">
        <f t="shared" ref="AM111:AM121" si="121">IF(D111="perçue",-$E111,0)</f>
        <v>0</v>
      </c>
      <c r="AN111" s="3">
        <f t="shared" ref="AN111:AN121" si="122">IF(D111="perçue",-$F111,0)</f>
        <v>0</v>
      </c>
      <c r="AO111" s="3">
        <f t="shared" ref="AO111:AZ121" si="123">+IF($H111=AO$1,$G111,0)-IF($I111=AO$1,$G111,0)</f>
        <v>0</v>
      </c>
      <c r="AP111" s="3">
        <f t="shared" si="123"/>
        <v>0</v>
      </c>
      <c r="AQ111" s="3">
        <f t="shared" si="123"/>
        <v>0</v>
      </c>
      <c r="AR111" s="3">
        <f t="shared" si="123"/>
        <v>0</v>
      </c>
      <c r="AS111" s="3">
        <f t="shared" si="123"/>
        <v>0</v>
      </c>
      <c r="AT111" s="3">
        <f t="shared" si="123"/>
        <v>0</v>
      </c>
      <c r="AU111" s="3">
        <f t="shared" si="123"/>
        <v>0</v>
      </c>
      <c r="AV111" s="3">
        <f t="shared" si="123"/>
        <v>0</v>
      </c>
      <c r="AW111" s="3">
        <f t="shared" si="123"/>
        <v>0</v>
      </c>
      <c r="AX111" s="3">
        <f t="shared" si="123"/>
        <v>0</v>
      </c>
      <c r="AY111" s="3">
        <f t="shared" si="123"/>
        <v>0</v>
      </c>
      <c r="AZ111" s="3">
        <f t="shared" si="123"/>
        <v>0</v>
      </c>
      <c r="BA111" s="3">
        <f t="shared" ref="BA111:BH121" si="124">+IF($H111=BA$1,$C111,0)-IF($I111=BA$1,$C111,0)</f>
        <v>0</v>
      </c>
      <c r="BB111" s="3">
        <f t="shared" si="124"/>
        <v>0</v>
      </c>
      <c r="BC111" s="3">
        <f t="shared" si="124"/>
        <v>0</v>
      </c>
      <c r="BD111" s="3">
        <f t="shared" si="124"/>
        <v>0</v>
      </c>
      <c r="BE111" s="3">
        <f t="shared" si="124"/>
        <v>0</v>
      </c>
      <c r="BF111" s="3">
        <f t="shared" si="124"/>
        <v>0</v>
      </c>
      <c r="BG111" s="3">
        <f t="shared" si="124"/>
        <v>0</v>
      </c>
      <c r="BH111" s="3">
        <f t="shared" si="124"/>
        <v>0</v>
      </c>
      <c r="BI111" s="3">
        <f t="shared" ref="BI111:BQ121" si="125">+IF($H111=BI$1,$G111,0)-IF($I111=BI$1,$G111,0)</f>
        <v>0</v>
      </c>
      <c r="BJ111" s="3">
        <f t="shared" si="125"/>
        <v>0</v>
      </c>
      <c r="BK111" s="3">
        <f t="shared" si="125"/>
        <v>0</v>
      </c>
      <c r="BL111" s="3">
        <f t="shared" si="125"/>
        <v>0</v>
      </c>
      <c r="BM111" s="3">
        <f t="shared" si="125"/>
        <v>0</v>
      </c>
      <c r="BN111" s="3">
        <f t="shared" si="125"/>
        <v>0</v>
      </c>
      <c r="BO111" s="3">
        <f t="shared" si="125"/>
        <v>0</v>
      </c>
      <c r="BP111" s="3">
        <f t="shared" si="125"/>
        <v>0</v>
      </c>
      <c r="BQ111" s="3">
        <f t="shared" si="125"/>
        <v>0</v>
      </c>
      <c r="BR111" s="3">
        <f t="shared" ref="BR111:BR121" si="126">SUM(J111:BQ111)</f>
        <v>0</v>
      </c>
    </row>
    <row r="112" spans="1:70" s="2" customFormat="1" x14ac:dyDescent="0.25">
      <c r="A112" s="16">
        <v>45520</v>
      </c>
      <c r="B112" s="6" t="s">
        <v>45</v>
      </c>
      <c r="C112" s="4">
        <v>603.62</v>
      </c>
      <c r="D112" s="4"/>
      <c r="E112" s="4">
        <v>0</v>
      </c>
      <c r="F112" s="4">
        <v>0</v>
      </c>
      <c r="G112" s="4">
        <v>603.62</v>
      </c>
      <c r="H112" s="2" t="s">
        <v>16</v>
      </c>
      <c r="I112" s="2" t="s">
        <v>7</v>
      </c>
      <c r="J112" s="3">
        <f t="shared" si="115"/>
        <v>0</v>
      </c>
      <c r="K112" s="3">
        <f t="shared" si="116"/>
        <v>0</v>
      </c>
      <c r="L112" s="3">
        <f t="shared" si="116"/>
        <v>0</v>
      </c>
      <c r="M112" s="3">
        <f t="shared" si="116"/>
        <v>0</v>
      </c>
      <c r="N112" s="3">
        <f t="shared" si="116"/>
        <v>0</v>
      </c>
      <c r="O112" s="3">
        <f t="shared" si="116"/>
        <v>0</v>
      </c>
      <c r="P112" s="3">
        <f t="shared" si="116"/>
        <v>0</v>
      </c>
      <c r="Q112" s="3">
        <f t="shared" si="116"/>
        <v>0</v>
      </c>
      <c r="R112" s="3">
        <f t="shared" si="116"/>
        <v>0</v>
      </c>
      <c r="S112" s="3">
        <f t="shared" si="116"/>
        <v>0</v>
      </c>
      <c r="T112" s="3">
        <f t="shared" si="116"/>
        <v>0</v>
      </c>
      <c r="U112" s="3">
        <f t="shared" si="117"/>
        <v>0</v>
      </c>
      <c r="V112" s="3">
        <f t="shared" si="117"/>
        <v>0</v>
      </c>
      <c r="W112" s="3">
        <f t="shared" si="117"/>
        <v>0</v>
      </c>
      <c r="X112" s="3">
        <f t="shared" si="117"/>
        <v>0</v>
      </c>
      <c r="Y112" s="3">
        <f t="shared" si="117"/>
        <v>0</v>
      </c>
      <c r="Z112" s="3">
        <f t="shared" si="117"/>
        <v>0</v>
      </c>
      <c r="AA112" s="3">
        <f t="shared" si="117"/>
        <v>0</v>
      </c>
      <c r="AB112" s="3">
        <f t="shared" si="117"/>
        <v>0</v>
      </c>
      <c r="AC112" s="3">
        <f t="shared" si="117"/>
        <v>0</v>
      </c>
      <c r="AD112" s="3">
        <f t="shared" si="117"/>
        <v>0</v>
      </c>
      <c r="AE112" s="3">
        <f t="shared" si="117"/>
        <v>0</v>
      </c>
      <c r="AF112" s="3">
        <f t="shared" si="117"/>
        <v>0</v>
      </c>
      <c r="AG112" s="3">
        <f t="shared" si="118"/>
        <v>603.62</v>
      </c>
      <c r="AH112" s="3">
        <f t="shared" si="118"/>
        <v>-603.62</v>
      </c>
      <c r="AI112" s="3">
        <f t="shared" si="118"/>
        <v>0</v>
      </c>
      <c r="AJ112" s="3">
        <f t="shared" si="118"/>
        <v>0</v>
      </c>
      <c r="AK112" s="3">
        <f t="shared" si="119"/>
        <v>0</v>
      </c>
      <c r="AL112" s="3">
        <f t="shared" si="120"/>
        <v>0</v>
      </c>
      <c r="AM112" s="3">
        <f t="shared" si="121"/>
        <v>0</v>
      </c>
      <c r="AN112" s="3">
        <f t="shared" si="122"/>
        <v>0</v>
      </c>
      <c r="AO112" s="3">
        <f t="shared" si="123"/>
        <v>0</v>
      </c>
      <c r="AP112" s="3">
        <f t="shared" si="123"/>
        <v>0</v>
      </c>
      <c r="AQ112" s="3">
        <f t="shared" si="123"/>
        <v>0</v>
      </c>
      <c r="AR112" s="3">
        <f t="shared" si="123"/>
        <v>0</v>
      </c>
      <c r="AS112" s="3">
        <f t="shared" si="123"/>
        <v>0</v>
      </c>
      <c r="AT112" s="3">
        <f t="shared" si="123"/>
        <v>0</v>
      </c>
      <c r="AU112" s="3">
        <f t="shared" si="123"/>
        <v>0</v>
      </c>
      <c r="AV112" s="3">
        <f t="shared" si="123"/>
        <v>0</v>
      </c>
      <c r="AW112" s="3">
        <f t="shared" si="123"/>
        <v>0</v>
      </c>
      <c r="AX112" s="3">
        <f t="shared" si="123"/>
        <v>0</v>
      </c>
      <c r="AY112" s="3">
        <f t="shared" si="123"/>
        <v>0</v>
      </c>
      <c r="AZ112" s="3">
        <f t="shared" si="123"/>
        <v>0</v>
      </c>
      <c r="BA112" s="3">
        <f t="shared" si="124"/>
        <v>0</v>
      </c>
      <c r="BB112" s="3">
        <f t="shared" si="124"/>
        <v>0</v>
      </c>
      <c r="BC112" s="3">
        <f t="shared" si="124"/>
        <v>0</v>
      </c>
      <c r="BD112" s="3">
        <f t="shared" si="124"/>
        <v>0</v>
      </c>
      <c r="BE112" s="3">
        <f t="shared" si="124"/>
        <v>0</v>
      </c>
      <c r="BF112" s="3">
        <f t="shared" si="124"/>
        <v>0</v>
      </c>
      <c r="BG112" s="3">
        <f t="shared" si="124"/>
        <v>0</v>
      </c>
      <c r="BH112" s="3">
        <f t="shared" si="124"/>
        <v>0</v>
      </c>
      <c r="BI112" s="3">
        <f t="shared" si="125"/>
        <v>0</v>
      </c>
      <c r="BJ112" s="3">
        <f t="shared" si="125"/>
        <v>0</v>
      </c>
      <c r="BK112" s="3">
        <f t="shared" si="125"/>
        <v>0</v>
      </c>
      <c r="BL112" s="3">
        <f t="shared" si="125"/>
        <v>0</v>
      </c>
      <c r="BM112" s="3">
        <f t="shared" si="125"/>
        <v>0</v>
      </c>
      <c r="BN112" s="3">
        <f t="shared" si="125"/>
        <v>0</v>
      </c>
      <c r="BO112" s="3">
        <f t="shared" si="125"/>
        <v>0</v>
      </c>
      <c r="BP112" s="3">
        <f t="shared" si="125"/>
        <v>0</v>
      </c>
      <c r="BQ112" s="3">
        <f t="shared" si="125"/>
        <v>0</v>
      </c>
      <c r="BR112" s="3">
        <f t="shared" si="126"/>
        <v>0</v>
      </c>
    </row>
    <row r="113" spans="1:70" s="2" customFormat="1" x14ac:dyDescent="0.25">
      <c r="A113" s="16">
        <v>45520</v>
      </c>
      <c r="B113" s="6" t="s">
        <v>44</v>
      </c>
      <c r="C113" s="4">
        <v>636.22</v>
      </c>
      <c r="D113" s="4"/>
      <c r="E113" s="4">
        <v>0</v>
      </c>
      <c r="F113" s="4">
        <v>0</v>
      </c>
      <c r="G113" s="4">
        <v>636.22</v>
      </c>
      <c r="H113" s="2" t="s">
        <v>21</v>
      </c>
      <c r="I113" s="2" t="s">
        <v>16</v>
      </c>
      <c r="J113" s="3">
        <f t="shared" si="115"/>
        <v>0</v>
      </c>
      <c r="K113" s="3">
        <f t="shared" si="116"/>
        <v>0</v>
      </c>
      <c r="L113" s="3">
        <f t="shared" si="116"/>
        <v>0</v>
      </c>
      <c r="M113" s="3">
        <f t="shared" si="116"/>
        <v>0</v>
      </c>
      <c r="N113" s="3">
        <f t="shared" si="116"/>
        <v>0</v>
      </c>
      <c r="O113" s="3">
        <f t="shared" si="116"/>
        <v>636.22</v>
      </c>
      <c r="P113" s="3">
        <f t="shared" si="116"/>
        <v>0</v>
      </c>
      <c r="Q113" s="3">
        <f t="shared" si="116"/>
        <v>0</v>
      </c>
      <c r="R113" s="3">
        <f t="shared" si="116"/>
        <v>0</v>
      </c>
      <c r="S113" s="3">
        <f t="shared" si="116"/>
        <v>0</v>
      </c>
      <c r="T113" s="3">
        <f t="shared" si="116"/>
        <v>0</v>
      </c>
      <c r="U113" s="3">
        <f t="shared" si="117"/>
        <v>0</v>
      </c>
      <c r="V113" s="3">
        <f t="shared" si="117"/>
        <v>0</v>
      </c>
      <c r="W113" s="3">
        <f t="shared" si="117"/>
        <v>0</v>
      </c>
      <c r="X113" s="3">
        <f t="shared" si="117"/>
        <v>0</v>
      </c>
      <c r="Y113" s="3">
        <f t="shared" si="117"/>
        <v>0</v>
      </c>
      <c r="Z113" s="3">
        <f t="shared" si="117"/>
        <v>0</v>
      </c>
      <c r="AA113" s="3">
        <f t="shared" si="117"/>
        <v>0</v>
      </c>
      <c r="AB113" s="3">
        <f t="shared" si="117"/>
        <v>0</v>
      </c>
      <c r="AC113" s="3">
        <f t="shared" si="117"/>
        <v>0</v>
      </c>
      <c r="AD113" s="3">
        <f t="shared" si="117"/>
        <v>0</v>
      </c>
      <c r="AE113" s="3">
        <f t="shared" si="117"/>
        <v>0</v>
      </c>
      <c r="AF113" s="3">
        <f t="shared" si="117"/>
        <v>0</v>
      </c>
      <c r="AG113" s="3">
        <f t="shared" si="118"/>
        <v>-636.22</v>
      </c>
      <c r="AH113" s="3">
        <f t="shared" si="118"/>
        <v>0</v>
      </c>
      <c r="AI113" s="3">
        <f t="shared" si="118"/>
        <v>0</v>
      </c>
      <c r="AJ113" s="3">
        <f t="shared" si="118"/>
        <v>0</v>
      </c>
      <c r="AK113" s="3">
        <f t="shared" si="119"/>
        <v>0</v>
      </c>
      <c r="AL113" s="3">
        <f t="shared" si="120"/>
        <v>0</v>
      </c>
      <c r="AM113" s="3">
        <f t="shared" si="121"/>
        <v>0</v>
      </c>
      <c r="AN113" s="3">
        <f t="shared" si="122"/>
        <v>0</v>
      </c>
      <c r="AO113" s="3">
        <f t="shared" si="123"/>
        <v>0</v>
      </c>
      <c r="AP113" s="3">
        <f t="shared" si="123"/>
        <v>0</v>
      </c>
      <c r="AQ113" s="3">
        <f t="shared" si="123"/>
        <v>0</v>
      </c>
      <c r="AR113" s="3">
        <f t="shared" si="123"/>
        <v>0</v>
      </c>
      <c r="AS113" s="3">
        <f t="shared" si="123"/>
        <v>0</v>
      </c>
      <c r="AT113" s="3">
        <f t="shared" si="123"/>
        <v>0</v>
      </c>
      <c r="AU113" s="3">
        <f t="shared" si="123"/>
        <v>0</v>
      </c>
      <c r="AV113" s="3">
        <f t="shared" si="123"/>
        <v>0</v>
      </c>
      <c r="AW113" s="3">
        <f t="shared" si="123"/>
        <v>0</v>
      </c>
      <c r="AX113" s="3">
        <f t="shared" si="123"/>
        <v>0</v>
      </c>
      <c r="AY113" s="3">
        <f t="shared" si="123"/>
        <v>0</v>
      </c>
      <c r="AZ113" s="3">
        <f t="shared" si="123"/>
        <v>0</v>
      </c>
      <c r="BA113" s="3">
        <f t="shared" si="124"/>
        <v>0</v>
      </c>
      <c r="BB113" s="3">
        <f t="shared" si="124"/>
        <v>0</v>
      </c>
      <c r="BC113" s="3">
        <f t="shared" si="124"/>
        <v>0</v>
      </c>
      <c r="BD113" s="3">
        <f t="shared" si="124"/>
        <v>0</v>
      </c>
      <c r="BE113" s="3">
        <f t="shared" si="124"/>
        <v>0</v>
      </c>
      <c r="BF113" s="3">
        <f t="shared" si="124"/>
        <v>0</v>
      </c>
      <c r="BG113" s="3">
        <f t="shared" si="124"/>
        <v>0</v>
      </c>
      <c r="BH113" s="3">
        <f t="shared" si="124"/>
        <v>0</v>
      </c>
      <c r="BI113" s="3">
        <f t="shared" si="125"/>
        <v>0</v>
      </c>
      <c r="BJ113" s="3">
        <f t="shared" si="125"/>
        <v>0</v>
      </c>
      <c r="BK113" s="3">
        <f t="shared" si="125"/>
        <v>0</v>
      </c>
      <c r="BL113" s="3">
        <f t="shared" si="125"/>
        <v>0</v>
      </c>
      <c r="BM113" s="3">
        <f t="shared" si="125"/>
        <v>0</v>
      </c>
      <c r="BN113" s="3">
        <f t="shared" si="125"/>
        <v>0</v>
      </c>
      <c r="BO113" s="3">
        <f t="shared" si="125"/>
        <v>0</v>
      </c>
      <c r="BP113" s="3">
        <f t="shared" si="125"/>
        <v>0</v>
      </c>
      <c r="BQ113" s="3">
        <f t="shared" si="125"/>
        <v>0</v>
      </c>
      <c r="BR113" s="3">
        <f t="shared" si="126"/>
        <v>0</v>
      </c>
    </row>
    <row r="114" spans="1:70" s="2" customFormat="1" x14ac:dyDescent="0.25">
      <c r="A114" s="16">
        <v>45520</v>
      </c>
      <c r="B114" s="6" t="s">
        <v>43</v>
      </c>
      <c r="C114" s="4">
        <v>3018.09</v>
      </c>
      <c r="D114" s="4"/>
      <c r="E114" s="4">
        <v>0</v>
      </c>
      <c r="F114" s="4">
        <v>0</v>
      </c>
      <c r="G114" s="4">
        <v>3018.09</v>
      </c>
      <c r="H114" s="2" t="s">
        <v>16</v>
      </c>
      <c r="I114" s="2" t="s">
        <v>7</v>
      </c>
      <c r="J114" s="3">
        <f t="shared" si="115"/>
        <v>0</v>
      </c>
      <c r="K114" s="3">
        <f t="shared" si="116"/>
        <v>0</v>
      </c>
      <c r="L114" s="3">
        <f t="shared" si="116"/>
        <v>0</v>
      </c>
      <c r="M114" s="3">
        <f t="shared" si="116"/>
        <v>0</v>
      </c>
      <c r="N114" s="3">
        <f t="shared" si="116"/>
        <v>0</v>
      </c>
      <c r="O114" s="3">
        <f t="shared" si="116"/>
        <v>0</v>
      </c>
      <c r="P114" s="3">
        <f t="shared" si="116"/>
        <v>0</v>
      </c>
      <c r="Q114" s="3">
        <f t="shared" si="116"/>
        <v>0</v>
      </c>
      <c r="R114" s="3">
        <f t="shared" si="116"/>
        <v>0</v>
      </c>
      <c r="S114" s="3">
        <f t="shared" si="116"/>
        <v>0</v>
      </c>
      <c r="T114" s="3">
        <f t="shared" si="116"/>
        <v>0</v>
      </c>
      <c r="U114" s="3">
        <f t="shared" si="117"/>
        <v>0</v>
      </c>
      <c r="V114" s="3">
        <f t="shared" si="117"/>
        <v>0</v>
      </c>
      <c r="W114" s="3">
        <f t="shared" si="117"/>
        <v>0</v>
      </c>
      <c r="X114" s="3">
        <f t="shared" si="117"/>
        <v>0</v>
      </c>
      <c r="Y114" s="3">
        <f t="shared" si="117"/>
        <v>0</v>
      </c>
      <c r="Z114" s="3">
        <f t="shared" si="117"/>
        <v>0</v>
      </c>
      <c r="AA114" s="3">
        <f t="shared" si="117"/>
        <v>0</v>
      </c>
      <c r="AB114" s="3">
        <f t="shared" si="117"/>
        <v>0</v>
      </c>
      <c r="AC114" s="3">
        <f t="shared" si="117"/>
        <v>0</v>
      </c>
      <c r="AD114" s="3">
        <f t="shared" si="117"/>
        <v>0</v>
      </c>
      <c r="AE114" s="3">
        <f t="shared" si="117"/>
        <v>0</v>
      </c>
      <c r="AF114" s="3">
        <f t="shared" si="117"/>
        <v>0</v>
      </c>
      <c r="AG114" s="3">
        <f t="shared" si="118"/>
        <v>3018.09</v>
      </c>
      <c r="AH114" s="3">
        <f t="shared" si="118"/>
        <v>-3018.09</v>
      </c>
      <c r="AI114" s="3">
        <f t="shared" si="118"/>
        <v>0</v>
      </c>
      <c r="AJ114" s="3">
        <f t="shared" si="118"/>
        <v>0</v>
      </c>
      <c r="AK114" s="3">
        <f t="shared" si="119"/>
        <v>0</v>
      </c>
      <c r="AL114" s="3">
        <f t="shared" si="120"/>
        <v>0</v>
      </c>
      <c r="AM114" s="3">
        <f t="shared" si="121"/>
        <v>0</v>
      </c>
      <c r="AN114" s="3">
        <f t="shared" si="122"/>
        <v>0</v>
      </c>
      <c r="AO114" s="3">
        <f t="shared" si="123"/>
        <v>0</v>
      </c>
      <c r="AP114" s="3">
        <f t="shared" si="123"/>
        <v>0</v>
      </c>
      <c r="AQ114" s="3">
        <f t="shared" si="123"/>
        <v>0</v>
      </c>
      <c r="AR114" s="3">
        <f t="shared" si="123"/>
        <v>0</v>
      </c>
      <c r="AS114" s="3">
        <f t="shared" si="123"/>
        <v>0</v>
      </c>
      <c r="AT114" s="3">
        <f t="shared" si="123"/>
        <v>0</v>
      </c>
      <c r="AU114" s="3">
        <f t="shared" si="123"/>
        <v>0</v>
      </c>
      <c r="AV114" s="3">
        <f t="shared" si="123"/>
        <v>0</v>
      </c>
      <c r="AW114" s="3">
        <f t="shared" si="123"/>
        <v>0</v>
      </c>
      <c r="AX114" s="3">
        <f t="shared" si="123"/>
        <v>0</v>
      </c>
      <c r="AY114" s="3">
        <f t="shared" si="123"/>
        <v>0</v>
      </c>
      <c r="AZ114" s="3">
        <f t="shared" si="123"/>
        <v>0</v>
      </c>
      <c r="BA114" s="3">
        <f t="shared" si="124"/>
        <v>0</v>
      </c>
      <c r="BB114" s="3">
        <f t="shared" si="124"/>
        <v>0</v>
      </c>
      <c r="BC114" s="3">
        <f t="shared" si="124"/>
        <v>0</v>
      </c>
      <c r="BD114" s="3">
        <f t="shared" si="124"/>
        <v>0</v>
      </c>
      <c r="BE114" s="3">
        <f t="shared" si="124"/>
        <v>0</v>
      </c>
      <c r="BF114" s="3">
        <f t="shared" si="124"/>
        <v>0</v>
      </c>
      <c r="BG114" s="3">
        <f t="shared" si="124"/>
        <v>0</v>
      </c>
      <c r="BH114" s="3">
        <f t="shared" si="124"/>
        <v>0</v>
      </c>
      <c r="BI114" s="3">
        <f t="shared" si="125"/>
        <v>0</v>
      </c>
      <c r="BJ114" s="3">
        <f t="shared" si="125"/>
        <v>0</v>
      </c>
      <c r="BK114" s="3">
        <f t="shared" si="125"/>
        <v>0</v>
      </c>
      <c r="BL114" s="3">
        <f t="shared" si="125"/>
        <v>0</v>
      </c>
      <c r="BM114" s="3">
        <f t="shared" si="125"/>
        <v>0</v>
      </c>
      <c r="BN114" s="3">
        <f t="shared" si="125"/>
        <v>0</v>
      </c>
      <c r="BO114" s="3">
        <f t="shared" si="125"/>
        <v>0</v>
      </c>
      <c r="BP114" s="3">
        <f t="shared" si="125"/>
        <v>0</v>
      </c>
      <c r="BQ114" s="3">
        <f t="shared" si="125"/>
        <v>0</v>
      </c>
      <c r="BR114" s="3">
        <f t="shared" si="126"/>
        <v>0</v>
      </c>
    </row>
    <row r="115" spans="1:70" s="2" customFormat="1" x14ac:dyDescent="0.25">
      <c r="A115" s="16">
        <v>45520</v>
      </c>
      <c r="B115" s="6" t="s">
        <v>42</v>
      </c>
      <c r="C115" s="4">
        <v>905.43</v>
      </c>
      <c r="D115" s="4"/>
      <c r="E115" s="4">
        <v>0</v>
      </c>
      <c r="F115" s="4">
        <v>0</v>
      </c>
      <c r="G115" s="4">
        <v>905.43</v>
      </c>
      <c r="H115" s="2" t="s">
        <v>16</v>
      </c>
      <c r="I115" s="2" t="s">
        <v>7</v>
      </c>
      <c r="J115" s="3">
        <f t="shared" si="115"/>
        <v>0</v>
      </c>
      <c r="K115" s="3">
        <f t="shared" si="116"/>
        <v>0</v>
      </c>
      <c r="L115" s="3">
        <f t="shared" si="116"/>
        <v>0</v>
      </c>
      <c r="M115" s="3">
        <f t="shared" si="116"/>
        <v>0</v>
      </c>
      <c r="N115" s="3">
        <f t="shared" si="116"/>
        <v>0</v>
      </c>
      <c r="O115" s="3">
        <f t="shared" si="116"/>
        <v>0</v>
      </c>
      <c r="P115" s="3">
        <f t="shared" si="116"/>
        <v>0</v>
      </c>
      <c r="Q115" s="3">
        <f t="shared" si="116"/>
        <v>0</v>
      </c>
      <c r="R115" s="3">
        <f t="shared" si="116"/>
        <v>0</v>
      </c>
      <c r="S115" s="3">
        <f t="shared" si="116"/>
        <v>0</v>
      </c>
      <c r="T115" s="3">
        <f t="shared" si="116"/>
        <v>0</v>
      </c>
      <c r="U115" s="3">
        <f t="shared" si="117"/>
        <v>0</v>
      </c>
      <c r="V115" s="3">
        <f t="shared" si="117"/>
        <v>0</v>
      </c>
      <c r="W115" s="3">
        <f t="shared" si="117"/>
        <v>0</v>
      </c>
      <c r="X115" s="3">
        <f t="shared" si="117"/>
        <v>0</v>
      </c>
      <c r="Y115" s="3">
        <f t="shared" si="117"/>
        <v>0</v>
      </c>
      <c r="Z115" s="3">
        <f t="shared" si="117"/>
        <v>0</v>
      </c>
      <c r="AA115" s="3">
        <f t="shared" si="117"/>
        <v>0</v>
      </c>
      <c r="AB115" s="3">
        <f t="shared" si="117"/>
        <v>0</v>
      </c>
      <c r="AC115" s="3">
        <f t="shared" si="117"/>
        <v>0</v>
      </c>
      <c r="AD115" s="3">
        <f t="shared" si="117"/>
        <v>0</v>
      </c>
      <c r="AE115" s="3">
        <f t="shared" si="117"/>
        <v>0</v>
      </c>
      <c r="AF115" s="3">
        <f t="shared" si="117"/>
        <v>0</v>
      </c>
      <c r="AG115" s="3">
        <f t="shared" si="118"/>
        <v>905.43</v>
      </c>
      <c r="AH115" s="3">
        <f t="shared" si="118"/>
        <v>-905.43</v>
      </c>
      <c r="AI115" s="3">
        <f t="shared" si="118"/>
        <v>0</v>
      </c>
      <c r="AJ115" s="3">
        <f t="shared" si="118"/>
        <v>0</v>
      </c>
      <c r="AK115" s="3">
        <f t="shared" si="119"/>
        <v>0</v>
      </c>
      <c r="AL115" s="3">
        <f t="shared" si="120"/>
        <v>0</v>
      </c>
      <c r="AM115" s="3">
        <f t="shared" si="121"/>
        <v>0</v>
      </c>
      <c r="AN115" s="3">
        <f t="shared" si="122"/>
        <v>0</v>
      </c>
      <c r="AO115" s="3">
        <f t="shared" si="123"/>
        <v>0</v>
      </c>
      <c r="AP115" s="3">
        <f t="shared" si="123"/>
        <v>0</v>
      </c>
      <c r="AQ115" s="3">
        <f t="shared" si="123"/>
        <v>0</v>
      </c>
      <c r="AR115" s="3">
        <f t="shared" si="123"/>
        <v>0</v>
      </c>
      <c r="AS115" s="3">
        <f t="shared" si="123"/>
        <v>0</v>
      </c>
      <c r="AT115" s="3">
        <f t="shared" si="123"/>
        <v>0</v>
      </c>
      <c r="AU115" s="3">
        <f t="shared" si="123"/>
        <v>0</v>
      </c>
      <c r="AV115" s="3">
        <f t="shared" si="123"/>
        <v>0</v>
      </c>
      <c r="AW115" s="3">
        <f t="shared" si="123"/>
        <v>0</v>
      </c>
      <c r="AX115" s="3">
        <f t="shared" si="123"/>
        <v>0</v>
      </c>
      <c r="AY115" s="3">
        <f t="shared" si="123"/>
        <v>0</v>
      </c>
      <c r="AZ115" s="3">
        <f t="shared" si="123"/>
        <v>0</v>
      </c>
      <c r="BA115" s="3">
        <f t="shared" si="124"/>
        <v>0</v>
      </c>
      <c r="BB115" s="3">
        <f t="shared" si="124"/>
        <v>0</v>
      </c>
      <c r="BC115" s="3">
        <f t="shared" si="124"/>
        <v>0</v>
      </c>
      <c r="BD115" s="3">
        <f t="shared" si="124"/>
        <v>0</v>
      </c>
      <c r="BE115" s="3">
        <f t="shared" si="124"/>
        <v>0</v>
      </c>
      <c r="BF115" s="3">
        <f t="shared" si="124"/>
        <v>0</v>
      </c>
      <c r="BG115" s="3">
        <f t="shared" si="124"/>
        <v>0</v>
      </c>
      <c r="BH115" s="3">
        <f t="shared" si="124"/>
        <v>0</v>
      </c>
      <c r="BI115" s="3">
        <f t="shared" si="125"/>
        <v>0</v>
      </c>
      <c r="BJ115" s="3">
        <f t="shared" si="125"/>
        <v>0</v>
      </c>
      <c r="BK115" s="3">
        <f t="shared" si="125"/>
        <v>0</v>
      </c>
      <c r="BL115" s="3">
        <f t="shared" si="125"/>
        <v>0</v>
      </c>
      <c r="BM115" s="3">
        <f t="shared" si="125"/>
        <v>0</v>
      </c>
      <c r="BN115" s="3">
        <f t="shared" si="125"/>
        <v>0</v>
      </c>
      <c r="BO115" s="3">
        <f t="shared" si="125"/>
        <v>0</v>
      </c>
      <c r="BP115" s="3">
        <f t="shared" si="125"/>
        <v>0</v>
      </c>
      <c r="BQ115" s="3">
        <f t="shared" si="125"/>
        <v>0</v>
      </c>
      <c r="BR115" s="3">
        <f t="shared" si="126"/>
        <v>0</v>
      </c>
    </row>
    <row r="116" spans="1:70" s="2" customFormat="1" x14ac:dyDescent="0.25">
      <c r="A116" s="16">
        <v>45520</v>
      </c>
      <c r="B116" s="6" t="s">
        <v>41</v>
      </c>
      <c r="C116" s="4">
        <v>2263.5700000000002</v>
      </c>
      <c r="D116" s="4"/>
      <c r="E116" s="4">
        <v>0</v>
      </c>
      <c r="F116" s="4">
        <v>0</v>
      </c>
      <c r="G116" s="4">
        <v>2263.5700000000002</v>
      </c>
      <c r="H116" s="2" t="s">
        <v>16</v>
      </c>
      <c r="I116" s="2" t="s">
        <v>7</v>
      </c>
      <c r="J116" s="3">
        <f t="shared" si="115"/>
        <v>0</v>
      </c>
      <c r="K116" s="3">
        <f t="shared" si="116"/>
        <v>0</v>
      </c>
      <c r="L116" s="3">
        <f t="shared" si="116"/>
        <v>0</v>
      </c>
      <c r="M116" s="3">
        <f t="shared" si="116"/>
        <v>0</v>
      </c>
      <c r="N116" s="3">
        <f t="shared" si="116"/>
        <v>0</v>
      </c>
      <c r="O116" s="3">
        <f t="shared" si="116"/>
        <v>0</v>
      </c>
      <c r="P116" s="3">
        <f t="shared" si="116"/>
        <v>0</v>
      </c>
      <c r="Q116" s="3">
        <f t="shared" si="116"/>
        <v>0</v>
      </c>
      <c r="R116" s="3">
        <f t="shared" si="116"/>
        <v>0</v>
      </c>
      <c r="S116" s="3">
        <f t="shared" si="116"/>
        <v>0</v>
      </c>
      <c r="T116" s="3">
        <f t="shared" si="116"/>
        <v>0</v>
      </c>
      <c r="U116" s="3">
        <f t="shared" si="117"/>
        <v>0</v>
      </c>
      <c r="V116" s="3">
        <f t="shared" si="117"/>
        <v>0</v>
      </c>
      <c r="W116" s="3">
        <f t="shared" si="117"/>
        <v>0</v>
      </c>
      <c r="X116" s="3">
        <f t="shared" si="117"/>
        <v>0</v>
      </c>
      <c r="Y116" s="3">
        <f t="shared" si="117"/>
        <v>0</v>
      </c>
      <c r="Z116" s="3">
        <f t="shared" si="117"/>
        <v>0</v>
      </c>
      <c r="AA116" s="3">
        <f t="shared" si="117"/>
        <v>0</v>
      </c>
      <c r="AB116" s="3">
        <f t="shared" si="117"/>
        <v>0</v>
      </c>
      <c r="AC116" s="3">
        <f t="shared" si="117"/>
        <v>0</v>
      </c>
      <c r="AD116" s="3">
        <f t="shared" si="117"/>
        <v>0</v>
      </c>
      <c r="AE116" s="3">
        <f t="shared" si="117"/>
        <v>0</v>
      </c>
      <c r="AF116" s="3">
        <f t="shared" si="117"/>
        <v>0</v>
      </c>
      <c r="AG116" s="3">
        <f t="shared" si="118"/>
        <v>2263.5700000000002</v>
      </c>
      <c r="AH116" s="3">
        <f t="shared" si="118"/>
        <v>-2263.5700000000002</v>
      </c>
      <c r="AI116" s="3">
        <f t="shared" si="118"/>
        <v>0</v>
      </c>
      <c r="AJ116" s="3">
        <f t="shared" si="118"/>
        <v>0</v>
      </c>
      <c r="AK116" s="3">
        <f t="shared" si="119"/>
        <v>0</v>
      </c>
      <c r="AL116" s="3">
        <f t="shared" si="120"/>
        <v>0</v>
      </c>
      <c r="AM116" s="3">
        <f t="shared" si="121"/>
        <v>0</v>
      </c>
      <c r="AN116" s="3">
        <f t="shared" si="122"/>
        <v>0</v>
      </c>
      <c r="AO116" s="3">
        <f t="shared" si="123"/>
        <v>0</v>
      </c>
      <c r="AP116" s="3">
        <f t="shared" si="123"/>
        <v>0</v>
      </c>
      <c r="AQ116" s="3">
        <f t="shared" si="123"/>
        <v>0</v>
      </c>
      <c r="AR116" s="3">
        <f t="shared" si="123"/>
        <v>0</v>
      </c>
      <c r="AS116" s="3">
        <f t="shared" si="123"/>
        <v>0</v>
      </c>
      <c r="AT116" s="3">
        <f t="shared" si="123"/>
        <v>0</v>
      </c>
      <c r="AU116" s="3">
        <f t="shared" si="123"/>
        <v>0</v>
      </c>
      <c r="AV116" s="3">
        <f t="shared" si="123"/>
        <v>0</v>
      </c>
      <c r="AW116" s="3">
        <f t="shared" si="123"/>
        <v>0</v>
      </c>
      <c r="AX116" s="3">
        <f t="shared" si="123"/>
        <v>0</v>
      </c>
      <c r="AY116" s="3">
        <f t="shared" si="123"/>
        <v>0</v>
      </c>
      <c r="AZ116" s="3">
        <f t="shared" si="123"/>
        <v>0</v>
      </c>
      <c r="BA116" s="3">
        <f t="shared" si="124"/>
        <v>0</v>
      </c>
      <c r="BB116" s="3">
        <f t="shared" si="124"/>
        <v>0</v>
      </c>
      <c r="BC116" s="3">
        <f t="shared" si="124"/>
        <v>0</v>
      </c>
      <c r="BD116" s="3">
        <f t="shared" si="124"/>
        <v>0</v>
      </c>
      <c r="BE116" s="3">
        <f t="shared" si="124"/>
        <v>0</v>
      </c>
      <c r="BF116" s="3">
        <f t="shared" si="124"/>
        <v>0</v>
      </c>
      <c r="BG116" s="3">
        <f t="shared" si="124"/>
        <v>0</v>
      </c>
      <c r="BH116" s="3">
        <f t="shared" si="124"/>
        <v>0</v>
      </c>
      <c r="BI116" s="3">
        <f t="shared" si="125"/>
        <v>0</v>
      </c>
      <c r="BJ116" s="3">
        <f t="shared" si="125"/>
        <v>0</v>
      </c>
      <c r="BK116" s="3">
        <f t="shared" si="125"/>
        <v>0</v>
      </c>
      <c r="BL116" s="3">
        <f t="shared" si="125"/>
        <v>0</v>
      </c>
      <c r="BM116" s="3">
        <f t="shared" si="125"/>
        <v>0</v>
      </c>
      <c r="BN116" s="3">
        <f t="shared" si="125"/>
        <v>0</v>
      </c>
      <c r="BO116" s="3">
        <f t="shared" si="125"/>
        <v>0</v>
      </c>
      <c r="BP116" s="3">
        <f t="shared" si="125"/>
        <v>0</v>
      </c>
      <c r="BQ116" s="3">
        <f t="shared" si="125"/>
        <v>0</v>
      </c>
      <c r="BR116" s="3">
        <f t="shared" si="126"/>
        <v>0</v>
      </c>
    </row>
    <row r="117" spans="1:70" s="2" customFormat="1" x14ac:dyDescent="0.25">
      <c r="A117" s="16">
        <v>45520</v>
      </c>
      <c r="B117" s="6" t="s">
        <v>40</v>
      </c>
      <c r="C117" s="4">
        <v>2263.5700000000002</v>
      </c>
      <c r="D117" s="4"/>
      <c r="E117" s="4">
        <v>0</v>
      </c>
      <c r="F117" s="4">
        <v>0</v>
      </c>
      <c r="G117" s="4">
        <v>2263.5700000000002</v>
      </c>
      <c r="H117" s="2" t="s">
        <v>16</v>
      </c>
      <c r="I117" s="2" t="s">
        <v>7</v>
      </c>
      <c r="J117" s="3">
        <f t="shared" si="115"/>
        <v>0</v>
      </c>
      <c r="K117" s="3">
        <f t="shared" si="116"/>
        <v>0</v>
      </c>
      <c r="L117" s="3">
        <f t="shared" si="116"/>
        <v>0</v>
      </c>
      <c r="M117" s="3">
        <f t="shared" si="116"/>
        <v>0</v>
      </c>
      <c r="N117" s="3">
        <f t="shared" si="116"/>
        <v>0</v>
      </c>
      <c r="O117" s="3">
        <f t="shared" si="116"/>
        <v>0</v>
      </c>
      <c r="P117" s="3">
        <f t="shared" si="116"/>
        <v>0</v>
      </c>
      <c r="Q117" s="3">
        <f t="shared" si="116"/>
        <v>0</v>
      </c>
      <c r="R117" s="3">
        <f t="shared" si="116"/>
        <v>0</v>
      </c>
      <c r="S117" s="3">
        <f t="shared" si="116"/>
        <v>0</v>
      </c>
      <c r="T117" s="3">
        <f t="shared" si="116"/>
        <v>0</v>
      </c>
      <c r="U117" s="3">
        <f t="shared" si="117"/>
        <v>0</v>
      </c>
      <c r="V117" s="3">
        <f t="shared" si="117"/>
        <v>0</v>
      </c>
      <c r="W117" s="3">
        <f t="shared" si="117"/>
        <v>0</v>
      </c>
      <c r="X117" s="3">
        <f t="shared" si="117"/>
        <v>0</v>
      </c>
      <c r="Y117" s="3">
        <f t="shared" si="117"/>
        <v>0</v>
      </c>
      <c r="Z117" s="3">
        <f t="shared" si="117"/>
        <v>0</v>
      </c>
      <c r="AA117" s="3">
        <f t="shared" si="117"/>
        <v>0</v>
      </c>
      <c r="AB117" s="3">
        <f t="shared" si="117"/>
        <v>0</v>
      </c>
      <c r="AC117" s="3">
        <f t="shared" si="117"/>
        <v>0</v>
      </c>
      <c r="AD117" s="3">
        <f t="shared" si="117"/>
        <v>0</v>
      </c>
      <c r="AE117" s="3">
        <f t="shared" si="117"/>
        <v>0</v>
      </c>
      <c r="AF117" s="3">
        <f t="shared" si="117"/>
        <v>0</v>
      </c>
      <c r="AG117" s="3">
        <f t="shared" si="118"/>
        <v>2263.5700000000002</v>
      </c>
      <c r="AH117" s="3">
        <f t="shared" si="118"/>
        <v>-2263.5700000000002</v>
      </c>
      <c r="AI117" s="3">
        <f t="shared" si="118"/>
        <v>0</v>
      </c>
      <c r="AJ117" s="3">
        <f t="shared" si="118"/>
        <v>0</v>
      </c>
      <c r="AK117" s="3">
        <f t="shared" si="119"/>
        <v>0</v>
      </c>
      <c r="AL117" s="3">
        <f t="shared" si="120"/>
        <v>0</v>
      </c>
      <c r="AM117" s="3">
        <f t="shared" si="121"/>
        <v>0</v>
      </c>
      <c r="AN117" s="3">
        <f t="shared" si="122"/>
        <v>0</v>
      </c>
      <c r="AO117" s="3">
        <f t="shared" si="123"/>
        <v>0</v>
      </c>
      <c r="AP117" s="3">
        <f t="shared" si="123"/>
        <v>0</v>
      </c>
      <c r="AQ117" s="3">
        <f t="shared" si="123"/>
        <v>0</v>
      </c>
      <c r="AR117" s="3">
        <f t="shared" si="123"/>
        <v>0</v>
      </c>
      <c r="AS117" s="3">
        <f t="shared" si="123"/>
        <v>0</v>
      </c>
      <c r="AT117" s="3">
        <f t="shared" si="123"/>
        <v>0</v>
      </c>
      <c r="AU117" s="3">
        <f t="shared" si="123"/>
        <v>0</v>
      </c>
      <c r="AV117" s="3">
        <f t="shared" si="123"/>
        <v>0</v>
      </c>
      <c r="AW117" s="3">
        <f t="shared" si="123"/>
        <v>0</v>
      </c>
      <c r="AX117" s="3">
        <f t="shared" si="123"/>
        <v>0</v>
      </c>
      <c r="AY117" s="3">
        <f t="shared" si="123"/>
        <v>0</v>
      </c>
      <c r="AZ117" s="3">
        <f t="shared" si="123"/>
        <v>0</v>
      </c>
      <c r="BA117" s="3">
        <f t="shared" si="124"/>
        <v>0</v>
      </c>
      <c r="BB117" s="3">
        <f t="shared" si="124"/>
        <v>0</v>
      </c>
      <c r="BC117" s="3">
        <f t="shared" si="124"/>
        <v>0</v>
      </c>
      <c r="BD117" s="3">
        <f t="shared" si="124"/>
        <v>0</v>
      </c>
      <c r="BE117" s="3">
        <f t="shared" si="124"/>
        <v>0</v>
      </c>
      <c r="BF117" s="3">
        <f t="shared" si="124"/>
        <v>0</v>
      </c>
      <c r="BG117" s="3">
        <f t="shared" si="124"/>
        <v>0</v>
      </c>
      <c r="BH117" s="3">
        <f t="shared" si="124"/>
        <v>0</v>
      </c>
      <c r="BI117" s="3">
        <f t="shared" si="125"/>
        <v>0</v>
      </c>
      <c r="BJ117" s="3">
        <f t="shared" si="125"/>
        <v>0</v>
      </c>
      <c r="BK117" s="3">
        <f t="shared" si="125"/>
        <v>0</v>
      </c>
      <c r="BL117" s="3">
        <f t="shared" si="125"/>
        <v>0</v>
      </c>
      <c r="BM117" s="3">
        <f t="shared" si="125"/>
        <v>0</v>
      </c>
      <c r="BN117" s="3">
        <f t="shared" si="125"/>
        <v>0</v>
      </c>
      <c r="BO117" s="3">
        <f t="shared" si="125"/>
        <v>0</v>
      </c>
      <c r="BP117" s="3">
        <f t="shared" si="125"/>
        <v>0</v>
      </c>
      <c r="BQ117" s="3">
        <f t="shared" si="125"/>
        <v>0</v>
      </c>
      <c r="BR117" s="3">
        <f t="shared" si="126"/>
        <v>0</v>
      </c>
    </row>
    <row r="118" spans="1:70" s="2" customFormat="1" x14ac:dyDescent="0.25">
      <c r="A118" s="16">
        <v>45520</v>
      </c>
      <c r="B118" s="6" t="s">
        <v>39</v>
      </c>
      <c r="C118" s="4">
        <v>999.13</v>
      </c>
      <c r="D118" s="4"/>
      <c r="E118" s="4">
        <v>0</v>
      </c>
      <c r="F118" s="4">
        <v>0</v>
      </c>
      <c r="G118" s="4">
        <v>999.13</v>
      </c>
      <c r="H118" s="2" t="s">
        <v>16</v>
      </c>
      <c r="I118" s="2" t="s">
        <v>7</v>
      </c>
      <c r="J118" s="3">
        <f t="shared" si="115"/>
        <v>0</v>
      </c>
      <c r="K118" s="3">
        <f t="shared" si="116"/>
        <v>0</v>
      </c>
      <c r="L118" s="3">
        <f t="shared" si="116"/>
        <v>0</v>
      </c>
      <c r="M118" s="3">
        <f t="shared" si="116"/>
        <v>0</v>
      </c>
      <c r="N118" s="3">
        <f t="shared" si="116"/>
        <v>0</v>
      </c>
      <c r="O118" s="3">
        <f t="shared" si="116"/>
        <v>0</v>
      </c>
      <c r="P118" s="3">
        <f t="shared" si="116"/>
        <v>0</v>
      </c>
      <c r="Q118" s="3">
        <f t="shared" si="116"/>
        <v>0</v>
      </c>
      <c r="R118" s="3">
        <f t="shared" si="116"/>
        <v>0</v>
      </c>
      <c r="S118" s="3">
        <f t="shared" si="116"/>
        <v>0</v>
      </c>
      <c r="T118" s="3">
        <f t="shared" si="116"/>
        <v>0</v>
      </c>
      <c r="U118" s="3">
        <f t="shared" si="117"/>
        <v>0</v>
      </c>
      <c r="V118" s="3">
        <f t="shared" si="117"/>
        <v>0</v>
      </c>
      <c r="W118" s="3">
        <f t="shared" si="117"/>
        <v>0</v>
      </c>
      <c r="X118" s="3">
        <f t="shared" si="117"/>
        <v>0</v>
      </c>
      <c r="Y118" s="3">
        <f t="shared" si="117"/>
        <v>0</v>
      </c>
      <c r="Z118" s="3">
        <f t="shared" si="117"/>
        <v>0</v>
      </c>
      <c r="AA118" s="3">
        <f t="shared" si="117"/>
        <v>0</v>
      </c>
      <c r="AB118" s="3">
        <f t="shared" si="117"/>
        <v>0</v>
      </c>
      <c r="AC118" s="3">
        <f t="shared" si="117"/>
        <v>0</v>
      </c>
      <c r="AD118" s="3">
        <f t="shared" si="117"/>
        <v>0</v>
      </c>
      <c r="AE118" s="3">
        <f t="shared" si="117"/>
        <v>0</v>
      </c>
      <c r="AF118" s="3">
        <f t="shared" si="117"/>
        <v>0</v>
      </c>
      <c r="AG118" s="3">
        <f t="shared" si="118"/>
        <v>999.13</v>
      </c>
      <c r="AH118" s="3">
        <f t="shared" si="118"/>
        <v>-999.13</v>
      </c>
      <c r="AI118" s="3">
        <f t="shared" si="118"/>
        <v>0</v>
      </c>
      <c r="AJ118" s="3">
        <f t="shared" si="118"/>
        <v>0</v>
      </c>
      <c r="AK118" s="3">
        <f t="shared" si="119"/>
        <v>0</v>
      </c>
      <c r="AL118" s="3">
        <f t="shared" si="120"/>
        <v>0</v>
      </c>
      <c r="AM118" s="3">
        <f t="shared" si="121"/>
        <v>0</v>
      </c>
      <c r="AN118" s="3">
        <f t="shared" si="122"/>
        <v>0</v>
      </c>
      <c r="AO118" s="3">
        <f t="shared" si="123"/>
        <v>0</v>
      </c>
      <c r="AP118" s="3">
        <f t="shared" si="123"/>
        <v>0</v>
      </c>
      <c r="AQ118" s="3">
        <f t="shared" si="123"/>
        <v>0</v>
      </c>
      <c r="AR118" s="3">
        <f t="shared" si="123"/>
        <v>0</v>
      </c>
      <c r="AS118" s="3">
        <f t="shared" si="123"/>
        <v>0</v>
      </c>
      <c r="AT118" s="3">
        <f t="shared" si="123"/>
        <v>0</v>
      </c>
      <c r="AU118" s="3">
        <f t="shared" si="123"/>
        <v>0</v>
      </c>
      <c r="AV118" s="3">
        <f t="shared" si="123"/>
        <v>0</v>
      </c>
      <c r="AW118" s="3">
        <f t="shared" si="123"/>
        <v>0</v>
      </c>
      <c r="AX118" s="3">
        <f t="shared" si="123"/>
        <v>0</v>
      </c>
      <c r="AY118" s="3">
        <f t="shared" si="123"/>
        <v>0</v>
      </c>
      <c r="AZ118" s="3">
        <f t="shared" si="123"/>
        <v>0</v>
      </c>
      <c r="BA118" s="3">
        <f t="shared" si="124"/>
        <v>0</v>
      </c>
      <c r="BB118" s="3">
        <f t="shared" si="124"/>
        <v>0</v>
      </c>
      <c r="BC118" s="3">
        <f t="shared" si="124"/>
        <v>0</v>
      </c>
      <c r="BD118" s="3">
        <f t="shared" si="124"/>
        <v>0</v>
      </c>
      <c r="BE118" s="3">
        <f t="shared" si="124"/>
        <v>0</v>
      </c>
      <c r="BF118" s="3">
        <f t="shared" si="124"/>
        <v>0</v>
      </c>
      <c r="BG118" s="3">
        <f t="shared" si="124"/>
        <v>0</v>
      </c>
      <c r="BH118" s="3">
        <f t="shared" si="124"/>
        <v>0</v>
      </c>
      <c r="BI118" s="3">
        <f t="shared" si="125"/>
        <v>0</v>
      </c>
      <c r="BJ118" s="3">
        <f t="shared" si="125"/>
        <v>0</v>
      </c>
      <c r="BK118" s="3">
        <f t="shared" si="125"/>
        <v>0</v>
      </c>
      <c r="BL118" s="3">
        <f t="shared" si="125"/>
        <v>0</v>
      </c>
      <c r="BM118" s="3">
        <f t="shared" si="125"/>
        <v>0</v>
      </c>
      <c r="BN118" s="3">
        <f t="shared" si="125"/>
        <v>0</v>
      </c>
      <c r="BO118" s="3">
        <f t="shared" si="125"/>
        <v>0</v>
      </c>
      <c r="BP118" s="3">
        <f t="shared" si="125"/>
        <v>0</v>
      </c>
      <c r="BQ118" s="3">
        <f t="shared" si="125"/>
        <v>0</v>
      </c>
      <c r="BR118" s="3">
        <f t="shared" si="126"/>
        <v>0</v>
      </c>
    </row>
    <row r="119" spans="1:70" s="2" customFormat="1" x14ac:dyDescent="0.25">
      <c r="A119" s="16">
        <v>45520</v>
      </c>
      <c r="B119" s="6" t="s">
        <v>38</v>
      </c>
      <c r="C119" s="4">
        <v>11871.17</v>
      </c>
      <c r="D119" s="4"/>
      <c r="E119" s="4">
        <v>0</v>
      </c>
      <c r="F119" s="4">
        <v>0</v>
      </c>
      <c r="G119" s="4">
        <v>11871.17</v>
      </c>
      <c r="H119" s="2" t="s">
        <v>16</v>
      </c>
      <c r="I119" s="2" t="s">
        <v>7</v>
      </c>
      <c r="J119" s="3">
        <f t="shared" si="115"/>
        <v>0</v>
      </c>
      <c r="K119" s="3">
        <f t="shared" si="116"/>
        <v>0</v>
      </c>
      <c r="L119" s="3">
        <f t="shared" si="116"/>
        <v>0</v>
      </c>
      <c r="M119" s="3">
        <f t="shared" si="116"/>
        <v>0</v>
      </c>
      <c r="N119" s="3">
        <f t="shared" si="116"/>
        <v>0</v>
      </c>
      <c r="O119" s="3">
        <f t="shared" si="116"/>
        <v>0</v>
      </c>
      <c r="P119" s="3">
        <f t="shared" si="116"/>
        <v>0</v>
      </c>
      <c r="Q119" s="3">
        <f t="shared" si="116"/>
        <v>0</v>
      </c>
      <c r="R119" s="3">
        <f t="shared" si="116"/>
        <v>0</v>
      </c>
      <c r="S119" s="3">
        <f t="shared" si="116"/>
        <v>0</v>
      </c>
      <c r="T119" s="3">
        <f t="shared" si="116"/>
        <v>0</v>
      </c>
      <c r="U119" s="3">
        <f t="shared" si="117"/>
        <v>0</v>
      </c>
      <c r="V119" s="3">
        <f t="shared" si="117"/>
        <v>0</v>
      </c>
      <c r="W119" s="3">
        <f t="shared" si="117"/>
        <v>0</v>
      </c>
      <c r="X119" s="3">
        <f t="shared" si="117"/>
        <v>0</v>
      </c>
      <c r="Y119" s="3">
        <f t="shared" si="117"/>
        <v>0</v>
      </c>
      <c r="Z119" s="3">
        <f t="shared" si="117"/>
        <v>0</v>
      </c>
      <c r="AA119" s="3">
        <f t="shared" si="117"/>
        <v>0</v>
      </c>
      <c r="AB119" s="3">
        <f t="shared" si="117"/>
        <v>0</v>
      </c>
      <c r="AC119" s="3">
        <f t="shared" si="117"/>
        <v>0</v>
      </c>
      <c r="AD119" s="3">
        <f t="shared" si="117"/>
        <v>0</v>
      </c>
      <c r="AE119" s="3">
        <f t="shared" si="117"/>
        <v>0</v>
      </c>
      <c r="AF119" s="3">
        <f t="shared" si="117"/>
        <v>0</v>
      </c>
      <c r="AG119" s="3">
        <f t="shared" si="118"/>
        <v>11871.17</v>
      </c>
      <c r="AH119" s="3">
        <f t="shared" si="118"/>
        <v>-11871.17</v>
      </c>
      <c r="AI119" s="3">
        <f t="shared" si="118"/>
        <v>0</v>
      </c>
      <c r="AJ119" s="3">
        <f t="shared" si="118"/>
        <v>0</v>
      </c>
      <c r="AK119" s="3">
        <f t="shared" si="119"/>
        <v>0</v>
      </c>
      <c r="AL119" s="3">
        <f t="shared" si="120"/>
        <v>0</v>
      </c>
      <c r="AM119" s="3">
        <f t="shared" si="121"/>
        <v>0</v>
      </c>
      <c r="AN119" s="3">
        <f t="shared" si="122"/>
        <v>0</v>
      </c>
      <c r="AO119" s="3">
        <f t="shared" si="123"/>
        <v>0</v>
      </c>
      <c r="AP119" s="3">
        <f t="shared" si="123"/>
        <v>0</v>
      </c>
      <c r="AQ119" s="3">
        <f t="shared" si="123"/>
        <v>0</v>
      </c>
      <c r="AR119" s="3">
        <f t="shared" si="123"/>
        <v>0</v>
      </c>
      <c r="AS119" s="3">
        <f t="shared" si="123"/>
        <v>0</v>
      </c>
      <c r="AT119" s="3">
        <f t="shared" si="123"/>
        <v>0</v>
      </c>
      <c r="AU119" s="3">
        <f t="shared" si="123"/>
        <v>0</v>
      </c>
      <c r="AV119" s="3">
        <f t="shared" si="123"/>
        <v>0</v>
      </c>
      <c r="AW119" s="3">
        <f t="shared" si="123"/>
        <v>0</v>
      </c>
      <c r="AX119" s="3">
        <f t="shared" si="123"/>
        <v>0</v>
      </c>
      <c r="AY119" s="3">
        <f t="shared" si="123"/>
        <v>0</v>
      </c>
      <c r="AZ119" s="3">
        <f t="shared" si="123"/>
        <v>0</v>
      </c>
      <c r="BA119" s="3">
        <f t="shared" si="124"/>
        <v>0</v>
      </c>
      <c r="BB119" s="3">
        <f t="shared" si="124"/>
        <v>0</v>
      </c>
      <c r="BC119" s="3">
        <f t="shared" si="124"/>
        <v>0</v>
      </c>
      <c r="BD119" s="3">
        <f t="shared" si="124"/>
        <v>0</v>
      </c>
      <c r="BE119" s="3">
        <f t="shared" si="124"/>
        <v>0</v>
      </c>
      <c r="BF119" s="3">
        <f t="shared" si="124"/>
        <v>0</v>
      </c>
      <c r="BG119" s="3">
        <f t="shared" si="124"/>
        <v>0</v>
      </c>
      <c r="BH119" s="3">
        <f t="shared" si="124"/>
        <v>0</v>
      </c>
      <c r="BI119" s="3">
        <f t="shared" si="125"/>
        <v>0</v>
      </c>
      <c r="BJ119" s="3">
        <f t="shared" si="125"/>
        <v>0</v>
      </c>
      <c r="BK119" s="3">
        <f t="shared" si="125"/>
        <v>0</v>
      </c>
      <c r="BL119" s="3">
        <f t="shared" si="125"/>
        <v>0</v>
      </c>
      <c r="BM119" s="3">
        <f t="shared" si="125"/>
        <v>0</v>
      </c>
      <c r="BN119" s="3">
        <f t="shared" si="125"/>
        <v>0</v>
      </c>
      <c r="BO119" s="3">
        <f t="shared" si="125"/>
        <v>0</v>
      </c>
      <c r="BP119" s="3">
        <f t="shared" si="125"/>
        <v>0</v>
      </c>
      <c r="BQ119" s="3">
        <f t="shared" si="125"/>
        <v>0</v>
      </c>
      <c r="BR119" s="3">
        <f t="shared" si="126"/>
        <v>0</v>
      </c>
    </row>
    <row r="120" spans="1:70" s="2" customFormat="1" x14ac:dyDescent="0.25">
      <c r="A120" s="16">
        <v>45520</v>
      </c>
      <c r="B120" s="6" t="s">
        <v>37</v>
      </c>
      <c r="C120" s="4">
        <v>3118.7</v>
      </c>
      <c r="D120" s="4"/>
      <c r="E120" s="4">
        <v>0</v>
      </c>
      <c r="F120" s="4">
        <v>0</v>
      </c>
      <c r="G120" s="4">
        <v>3118.7</v>
      </c>
      <c r="H120" s="2" t="s">
        <v>16</v>
      </c>
      <c r="I120" s="2" t="s">
        <v>7</v>
      </c>
      <c r="J120" s="3">
        <f t="shared" si="115"/>
        <v>0</v>
      </c>
      <c r="K120" s="3">
        <f t="shared" si="116"/>
        <v>0</v>
      </c>
      <c r="L120" s="3">
        <f t="shared" si="116"/>
        <v>0</v>
      </c>
      <c r="M120" s="3">
        <f t="shared" si="116"/>
        <v>0</v>
      </c>
      <c r="N120" s="3">
        <f t="shared" si="116"/>
        <v>0</v>
      </c>
      <c r="O120" s="3">
        <f t="shared" si="116"/>
        <v>0</v>
      </c>
      <c r="P120" s="3">
        <f t="shared" si="116"/>
        <v>0</v>
      </c>
      <c r="Q120" s="3">
        <f t="shared" si="116"/>
        <v>0</v>
      </c>
      <c r="R120" s="3">
        <f t="shared" si="116"/>
        <v>0</v>
      </c>
      <c r="S120" s="3">
        <f t="shared" si="116"/>
        <v>0</v>
      </c>
      <c r="T120" s="3">
        <f t="shared" si="116"/>
        <v>0</v>
      </c>
      <c r="U120" s="3">
        <f t="shared" si="117"/>
        <v>0</v>
      </c>
      <c r="V120" s="3">
        <f t="shared" si="117"/>
        <v>0</v>
      </c>
      <c r="W120" s="3">
        <f t="shared" si="117"/>
        <v>0</v>
      </c>
      <c r="X120" s="3">
        <f t="shared" si="117"/>
        <v>0</v>
      </c>
      <c r="Y120" s="3">
        <f t="shared" si="117"/>
        <v>0</v>
      </c>
      <c r="Z120" s="3">
        <f t="shared" si="117"/>
        <v>0</v>
      </c>
      <c r="AA120" s="3">
        <f t="shared" si="117"/>
        <v>0</v>
      </c>
      <c r="AB120" s="3">
        <f t="shared" si="117"/>
        <v>0</v>
      </c>
      <c r="AC120" s="3">
        <f t="shared" si="117"/>
        <v>0</v>
      </c>
      <c r="AD120" s="3">
        <f t="shared" si="117"/>
        <v>0</v>
      </c>
      <c r="AE120" s="3">
        <f t="shared" si="117"/>
        <v>0</v>
      </c>
      <c r="AF120" s="3">
        <f t="shared" si="117"/>
        <v>0</v>
      </c>
      <c r="AG120" s="3">
        <f t="shared" si="118"/>
        <v>3118.7</v>
      </c>
      <c r="AH120" s="3">
        <f t="shared" si="118"/>
        <v>-3118.7</v>
      </c>
      <c r="AI120" s="3">
        <f t="shared" si="118"/>
        <v>0</v>
      </c>
      <c r="AJ120" s="3">
        <f t="shared" si="118"/>
        <v>0</v>
      </c>
      <c r="AK120" s="3">
        <f t="shared" si="119"/>
        <v>0</v>
      </c>
      <c r="AL120" s="3">
        <f t="shared" si="120"/>
        <v>0</v>
      </c>
      <c r="AM120" s="3">
        <f t="shared" si="121"/>
        <v>0</v>
      </c>
      <c r="AN120" s="3">
        <f t="shared" si="122"/>
        <v>0</v>
      </c>
      <c r="AO120" s="3">
        <f t="shared" si="123"/>
        <v>0</v>
      </c>
      <c r="AP120" s="3">
        <f t="shared" si="123"/>
        <v>0</v>
      </c>
      <c r="AQ120" s="3">
        <f t="shared" si="123"/>
        <v>0</v>
      </c>
      <c r="AR120" s="3">
        <f t="shared" si="123"/>
        <v>0</v>
      </c>
      <c r="AS120" s="3">
        <f t="shared" si="123"/>
        <v>0</v>
      </c>
      <c r="AT120" s="3">
        <f t="shared" si="123"/>
        <v>0</v>
      </c>
      <c r="AU120" s="3">
        <f t="shared" si="123"/>
        <v>0</v>
      </c>
      <c r="AV120" s="3">
        <f t="shared" si="123"/>
        <v>0</v>
      </c>
      <c r="AW120" s="3">
        <f t="shared" si="123"/>
        <v>0</v>
      </c>
      <c r="AX120" s="3">
        <f t="shared" si="123"/>
        <v>0</v>
      </c>
      <c r="AY120" s="3">
        <f t="shared" si="123"/>
        <v>0</v>
      </c>
      <c r="AZ120" s="3">
        <f t="shared" si="123"/>
        <v>0</v>
      </c>
      <c r="BA120" s="3">
        <f t="shared" si="124"/>
        <v>0</v>
      </c>
      <c r="BB120" s="3">
        <f t="shared" si="124"/>
        <v>0</v>
      </c>
      <c r="BC120" s="3">
        <f t="shared" si="124"/>
        <v>0</v>
      </c>
      <c r="BD120" s="3">
        <f t="shared" si="124"/>
        <v>0</v>
      </c>
      <c r="BE120" s="3">
        <f t="shared" si="124"/>
        <v>0</v>
      </c>
      <c r="BF120" s="3">
        <f t="shared" si="124"/>
        <v>0</v>
      </c>
      <c r="BG120" s="3">
        <f t="shared" si="124"/>
        <v>0</v>
      </c>
      <c r="BH120" s="3">
        <f t="shared" si="124"/>
        <v>0</v>
      </c>
      <c r="BI120" s="3">
        <f t="shared" si="125"/>
        <v>0</v>
      </c>
      <c r="BJ120" s="3">
        <f t="shared" si="125"/>
        <v>0</v>
      </c>
      <c r="BK120" s="3">
        <f t="shared" si="125"/>
        <v>0</v>
      </c>
      <c r="BL120" s="3">
        <f t="shared" si="125"/>
        <v>0</v>
      </c>
      <c r="BM120" s="3">
        <f t="shared" si="125"/>
        <v>0</v>
      </c>
      <c r="BN120" s="3">
        <f t="shared" si="125"/>
        <v>0</v>
      </c>
      <c r="BO120" s="3">
        <f t="shared" si="125"/>
        <v>0</v>
      </c>
      <c r="BP120" s="3">
        <f t="shared" si="125"/>
        <v>0</v>
      </c>
      <c r="BQ120" s="3">
        <f t="shared" si="125"/>
        <v>0</v>
      </c>
      <c r="BR120" s="3">
        <f t="shared" si="126"/>
        <v>0</v>
      </c>
    </row>
    <row r="121" spans="1:70" s="2" customFormat="1" x14ac:dyDescent="0.25">
      <c r="A121" s="16">
        <v>45520</v>
      </c>
      <c r="B121" s="6" t="s">
        <v>36</v>
      </c>
      <c r="C121" s="4">
        <v>3018.09</v>
      </c>
      <c r="D121" s="4"/>
      <c r="E121" s="4">
        <v>0</v>
      </c>
      <c r="F121" s="4">
        <v>0</v>
      </c>
      <c r="G121" s="4">
        <v>3018.09</v>
      </c>
      <c r="H121" s="2" t="s">
        <v>16</v>
      </c>
      <c r="I121" s="2" t="s">
        <v>7</v>
      </c>
      <c r="J121" s="3">
        <f t="shared" si="115"/>
        <v>0</v>
      </c>
      <c r="K121" s="3">
        <f t="shared" si="116"/>
        <v>0</v>
      </c>
      <c r="L121" s="3">
        <f t="shared" si="116"/>
        <v>0</v>
      </c>
      <c r="M121" s="3">
        <f t="shared" si="116"/>
        <v>0</v>
      </c>
      <c r="N121" s="3">
        <f t="shared" si="116"/>
        <v>0</v>
      </c>
      <c r="O121" s="3">
        <f t="shared" si="116"/>
        <v>0</v>
      </c>
      <c r="P121" s="3">
        <f t="shared" si="116"/>
        <v>0</v>
      </c>
      <c r="Q121" s="3">
        <f t="shared" si="116"/>
        <v>0</v>
      </c>
      <c r="R121" s="3">
        <f t="shared" si="116"/>
        <v>0</v>
      </c>
      <c r="S121" s="3">
        <f t="shared" si="116"/>
        <v>0</v>
      </c>
      <c r="T121" s="3">
        <f t="shared" si="116"/>
        <v>0</v>
      </c>
      <c r="U121" s="3">
        <f t="shared" si="117"/>
        <v>0</v>
      </c>
      <c r="V121" s="3">
        <f t="shared" si="117"/>
        <v>0</v>
      </c>
      <c r="W121" s="3">
        <f t="shared" si="117"/>
        <v>0</v>
      </c>
      <c r="X121" s="3">
        <f t="shared" si="117"/>
        <v>0</v>
      </c>
      <c r="Y121" s="3">
        <f t="shared" si="117"/>
        <v>0</v>
      </c>
      <c r="Z121" s="3">
        <f t="shared" si="117"/>
        <v>0</v>
      </c>
      <c r="AA121" s="3">
        <f t="shared" si="117"/>
        <v>0</v>
      </c>
      <c r="AB121" s="3">
        <f t="shared" si="117"/>
        <v>0</v>
      </c>
      <c r="AC121" s="3">
        <f t="shared" si="117"/>
        <v>0</v>
      </c>
      <c r="AD121" s="3">
        <f t="shared" si="117"/>
        <v>0</v>
      </c>
      <c r="AE121" s="3">
        <f t="shared" si="117"/>
        <v>0</v>
      </c>
      <c r="AF121" s="3">
        <f t="shared" si="117"/>
        <v>0</v>
      </c>
      <c r="AG121" s="3">
        <f t="shared" si="118"/>
        <v>3018.09</v>
      </c>
      <c r="AH121" s="3">
        <f t="shared" si="118"/>
        <v>-3018.09</v>
      </c>
      <c r="AI121" s="3">
        <f t="shared" si="118"/>
        <v>0</v>
      </c>
      <c r="AJ121" s="3">
        <f t="shared" si="118"/>
        <v>0</v>
      </c>
      <c r="AK121" s="3">
        <f t="shared" si="119"/>
        <v>0</v>
      </c>
      <c r="AL121" s="3">
        <f t="shared" si="120"/>
        <v>0</v>
      </c>
      <c r="AM121" s="3">
        <f t="shared" si="121"/>
        <v>0</v>
      </c>
      <c r="AN121" s="3">
        <f t="shared" si="122"/>
        <v>0</v>
      </c>
      <c r="AO121" s="3">
        <f t="shared" si="123"/>
        <v>0</v>
      </c>
      <c r="AP121" s="3">
        <f t="shared" si="123"/>
        <v>0</v>
      </c>
      <c r="AQ121" s="3">
        <f t="shared" si="123"/>
        <v>0</v>
      </c>
      <c r="AR121" s="3">
        <f t="shared" si="123"/>
        <v>0</v>
      </c>
      <c r="AS121" s="3">
        <f t="shared" si="123"/>
        <v>0</v>
      </c>
      <c r="AT121" s="3">
        <f t="shared" si="123"/>
        <v>0</v>
      </c>
      <c r="AU121" s="3">
        <f t="shared" si="123"/>
        <v>0</v>
      </c>
      <c r="AV121" s="3">
        <f t="shared" si="123"/>
        <v>0</v>
      </c>
      <c r="AW121" s="3">
        <f t="shared" si="123"/>
        <v>0</v>
      </c>
      <c r="AX121" s="3">
        <f t="shared" si="123"/>
        <v>0</v>
      </c>
      <c r="AY121" s="3">
        <f t="shared" si="123"/>
        <v>0</v>
      </c>
      <c r="AZ121" s="3">
        <f t="shared" si="123"/>
        <v>0</v>
      </c>
      <c r="BA121" s="3">
        <f t="shared" si="124"/>
        <v>0</v>
      </c>
      <c r="BB121" s="3">
        <f t="shared" si="124"/>
        <v>0</v>
      </c>
      <c r="BC121" s="3">
        <f t="shared" si="124"/>
        <v>0</v>
      </c>
      <c r="BD121" s="3">
        <f t="shared" si="124"/>
        <v>0</v>
      </c>
      <c r="BE121" s="3">
        <f t="shared" si="124"/>
        <v>0</v>
      </c>
      <c r="BF121" s="3">
        <f t="shared" si="124"/>
        <v>0</v>
      </c>
      <c r="BG121" s="3">
        <f t="shared" si="124"/>
        <v>0</v>
      </c>
      <c r="BH121" s="3">
        <f t="shared" si="124"/>
        <v>0</v>
      </c>
      <c r="BI121" s="3">
        <f t="shared" si="125"/>
        <v>0</v>
      </c>
      <c r="BJ121" s="3">
        <f t="shared" si="125"/>
        <v>0</v>
      </c>
      <c r="BK121" s="3">
        <f t="shared" si="125"/>
        <v>0</v>
      </c>
      <c r="BL121" s="3">
        <f t="shared" si="125"/>
        <v>0</v>
      </c>
      <c r="BM121" s="3">
        <f t="shared" si="125"/>
        <v>0</v>
      </c>
      <c r="BN121" s="3">
        <f t="shared" si="125"/>
        <v>0</v>
      </c>
      <c r="BO121" s="3">
        <f t="shared" si="125"/>
        <v>0</v>
      </c>
      <c r="BP121" s="3">
        <f t="shared" si="125"/>
        <v>0</v>
      </c>
      <c r="BQ121" s="3">
        <f t="shared" si="125"/>
        <v>0</v>
      </c>
      <c r="BR121" s="3">
        <f t="shared" si="126"/>
        <v>0</v>
      </c>
    </row>
    <row r="122" spans="1:70" s="2" customFormat="1" x14ac:dyDescent="0.25">
      <c r="A122" s="16"/>
      <c r="B122" s="6"/>
      <c r="C122" s="4"/>
      <c r="D122" s="4"/>
      <c r="E122" s="4"/>
      <c r="F122" s="4"/>
      <c r="G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</row>
    <row r="123" spans="1:70" s="2" customFormat="1" x14ac:dyDescent="0.25">
      <c r="A123" s="17">
        <v>45523</v>
      </c>
      <c r="B123" s="6" t="s">
        <v>35</v>
      </c>
      <c r="C123" s="4">
        <v>5533.18</v>
      </c>
      <c r="D123" s="4"/>
      <c r="E123" s="4">
        <v>0</v>
      </c>
      <c r="F123" s="4">
        <v>0</v>
      </c>
      <c r="G123" s="4">
        <v>5533.18</v>
      </c>
      <c r="H123" s="2" t="s">
        <v>16</v>
      </c>
      <c r="I123" s="2" t="s">
        <v>7</v>
      </c>
      <c r="J123" s="3">
        <f>+IF($H123=$J$1,$G123,0)-IF($I123=$J$1,$G123,0)</f>
        <v>0</v>
      </c>
      <c r="K123" s="3">
        <f t="shared" ref="K123:AF123" si="127">+IF($H123=K$1,$G123,0)-IF($I123=K$1,$G123,0)</f>
        <v>0</v>
      </c>
      <c r="L123" s="3">
        <f t="shared" si="127"/>
        <v>0</v>
      </c>
      <c r="M123" s="3">
        <f t="shared" si="127"/>
        <v>0</v>
      </c>
      <c r="N123" s="3">
        <f t="shared" si="127"/>
        <v>0</v>
      </c>
      <c r="O123" s="3">
        <f t="shared" si="127"/>
        <v>0</v>
      </c>
      <c r="P123" s="3">
        <f t="shared" si="127"/>
        <v>0</v>
      </c>
      <c r="Q123" s="3">
        <f t="shared" si="127"/>
        <v>0</v>
      </c>
      <c r="R123" s="3">
        <f t="shared" si="127"/>
        <v>0</v>
      </c>
      <c r="S123" s="3">
        <f t="shared" si="127"/>
        <v>0</v>
      </c>
      <c r="T123" s="3">
        <f t="shared" si="127"/>
        <v>0</v>
      </c>
      <c r="U123" s="3">
        <f t="shared" si="127"/>
        <v>0</v>
      </c>
      <c r="V123" s="3">
        <f t="shared" si="127"/>
        <v>0</v>
      </c>
      <c r="W123" s="3">
        <f t="shared" si="127"/>
        <v>0</v>
      </c>
      <c r="X123" s="3">
        <f t="shared" si="127"/>
        <v>0</v>
      </c>
      <c r="Y123" s="3">
        <f t="shared" si="127"/>
        <v>0</v>
      </c>
      <c r="Z123" s="3">
        <f t="shared" si="127"/>
        <v>0</v>
      </c>
      <c r="AA123" s="3">
        <f t="shared" si="127"/>
        <v>0</v>
      </c>
      <c r="AB123" s="3">
        <f t="shared" si="127"/>
        <v>0</v>
      </c>
      <c r="AC123" s="3">
        <f t="shared" si="127"/>
        <v>0</v>
      </c>
      <c r="AD123" s="3">
        <f t="shared" si="127"/>
        <v>0</v>
      </c>
      <c r="AE123" s="3">
        <f t="shared" si="127"/>
        <v>0</v>
      </c>
      <c r="AF123" s="3">
        <f t="shared" si="127"/>
        <v>0</v>
      </c>
      <c r="AG123" s="3">
        <f>+IF($H123=AG$1,$C123,0)-IF($I123=AG$1,$C123,0)</f>
        <v>5533.18</v>
      </c>
      <c r="AH123" s="3">
        <f>+IF($H123=AH$1,$C123,0)-IF($I123=AH$1,$C123,0)</f>
        <v>-5533.18</v>
      </c>
      <c r="AI123" s="3">
        <f>+IF($H123=AI$1,$C123,0)-IF($I123=AI$1,$C123,0)</f>
        <v>0</v>
      </c>
      <c r="AJ123" s="3">
        <f>+IF($H123=AJ$1,$C123,0)-IF($I123=AJ$1,$C123,0)</f>
        <v>0</v>
      </c>
      <c r="AK123" s="3">
        <f>IF(D123="payée",$E123,0)</f>
        <v>0</v>
      </c>
      <c r="AL123" s="3">
        <f>IF(D123="payée",$F123,0)</f>
        <v>0</v>
      </c>
      <c r="AM123" s="3">
        <f>IF(D123="perçue",-$E123,0)</f>
        <v>0</v>
      </c>
      <c r="AN123" s="3">
        <f>IF(D123="perçue",-$F123,0)</f>
        <v>0</v>
      </c>
      <c r="AO123" s="3">
        <f t="shared" ref="AO123:AZ123" si="128">+IF($H123=AO$1,$G123,0)-IF($I123=AO$1,$G123,0)</f>
        <v>0</v>
      </c>
      <c r="AP123" s="3">
        <f t="shared" si="128"/>
        <v>0</v>
      </c>
      <c r="AQ123" s="3">
        <f t="shared" si="128"/>
        <v>0</v>
      </c>
      <c r="AR123" s="3">
        <f t="shared" si="128"/>
        <v>0</v>
      </c>
      <c r="AS123" s="3">
        <f t="shared" si="128"/>
        <v>0</v>
      </c>
      <c r="AT123" s="3">
        <f t="shared" si="128"/>
        <v>0</v>
      </c>
      <c r="AU123" s="3">
        <f t="shared" si="128"/>
        <v>0</v>
      </c>
      <c r="AV123" s="3">
        <f t="shared" si="128"/>
        <v>0</v>
      </c>
      <c r="AW123" s="3">
        <f t="shared" si="128"/>
        <v>0</v>
      </c>
      <c r="AX123" s="3">
        <f t="shared" si="128"/>
        <v>0</v>
      </c>
      <c r="AY123" s="3">
        <f t="shared" si="128"/>
        <v>0</v>
      </c>
      <c r="AZ123" s="3">
        <f t="shared" si="128"/>
        <v>0</v>
      </c>
      <c r="BA123" s="3">
        <f t="shared" ref="BA123:BH123" si="129">+IF($H123=BA$1,$C123,0)-IF($I123=BA$1,$C123,0)</f>
        <v>0</v>
      </c>
      <c r="BB123" s="3">
        <f t="shared" si="129"/>
        <v>0</v>
      </c>
      <c r="BC123" s="3">
        <f t="shared" si="129"/>
        <v>0</v>
      </c>
      <c r="BD123" s="3">
        <f t="shared" si="129"/>
        <v>0</v>
      </c>
      <c r="BE123" s="3">
        <f t="shared" si="129"/>
        <v>0</v>
      </c>
      <c r="BF123" s="3">
        <f t="shared" si="129"/>
        <v>0</v>
      </c>
      <c r="BG123" s="3">
        <f t="shared" si="129"/>
        <v>0</v>
      </c>
      <c r="BH123" s="3">
        <f t="shared" si="129"/>
        <v>0</v>
      </c>
      <c r="BI123" s="3">
        <f t="shared" ref="BI123:BQ123" si="130">+IF($H123=BI$1,$G123,0)-IF($I123=BI$1,$G123,0)</f>
        <v>0</v>
      </c>
      <c r="BJ123" s="3">
        <f t="shared" si="130"/>
        <v>0</v>
      </c>
      <c r="BK123" s="3">
        <f t="shared" si="130"/>
        <v>0</v>
      </c>
      <c r="BL123" s="3">
        <f t="shared" si="130"/>
        <v>0</v>
      </c>
      <c r="BM123" s="3">
        <f t="shared" si="130"/>
        <v>0</v>
      </c>
      <c r="BN123" s="3">
        <f t="shared" si="130"/>
        <v>0</v>
      </c>
      <c r="BO123" s="3">
        <f t="shared" si="130"/>
        <v>0</v>
      </c>
      <c r="BP123" s="3">
        <f t="shared" si="130"/>
        <v>0</v>
      </c>
      <c r="BQ123" s="3">
        <f t="shared" si="130"/>
        <v>0</v>
      </c>
      <c r="BR123" s="3">
        <f>SUM(J123:BQ123)</f>
        <v>0</v>
      </c>
    </row>
    <row r="124" spans="1:70" s="2" customFormat="1" x14ac:dyDescent="0.25">
      <c r="A124" s="18"/>
      <c r="B124" s="6"/>
      <c r="C124" s="4"/>
      <c r="D124" s="4"/>
      <c r="E124" s="4"/>
      <c r="F124" s="4"/>
      <c r="G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</row>
    <row r="125" spans="1:70" s="2" customFormat="1" x14ac:dyDescent="0.25">
      <c r="A125" s="17">
        <v>45524</v>
      </c>
      <c r="B125" s="6" t="s">
        <v>9</v>
      </c>
      <c r="C125" s="4">
        <v>905.43</v>
      </c>
      <c r="D125" s="4" t="s">
        <v>8</v>
      </c>
      <c r="E125" s="4">
        <v>39.380000000000003</v>
      </c>
      <c r="F125" s="4">
        <v>78.55</v>
      </c>
      <c r="G125" s="4">
        <v>787.5</v>
      </c>
      <c r="H125" s="2" t="s">
        <v>7</v>
      </c>
      <c r="I125" s="2" t="s">
        <v>6</v>
      </c>
      <c r="J125" s="3">
        <f>+IF($H125=$J$1,$G125,0)-IF($I125=$J$1,$G125,0)</f>
        <v>-787.5</v>
      </c>
      <c r="K125" s="3">
        <f t="shared" ref="K125:T127" si="131">+IF($H125=K$1,$G125,0)-IF($I125=K$1,$G125,0)</f>
        <v>0</v>
      </c>
      <c r="L125" s="3">
        <f t="shared" si="131"/>
        <v>0</v>
      </c>
      <c r="M125" s="3">
        <f t="shared" si="131"/>
        <v>0</v>
      </c>
      <c r="N125" s="3">
        <f t="shared" si="131"/>
        <v>0</v>
      </c>
      <c r="O125" s="3">
        <f t="shared" si="131"/>
        <v>0</v>
      </c>
      <c r="P125" s="3">
        <f t="shared" si="131"/>
        <v>0</v>
      </c>
      <c r="Q125" s="3">
        <f t="shared" si="131"/>
        <v>0</v>
      </c>
      <c r="R125" s="3">
        <f t="shared" si="131"/>
        <v>0</v>
      </c>
      <c r="S125" s="3">
        <f t="shared" si="131"/>
        <v>0</v>
      </c>
      <c r="T125" s="3">
        <f t="shared" si="131"/>
        <v>0</v>
      </c>
      <c r="U125" s="3">
        <f t="shared" ref="U125:AF127" si="132">+IF($H125=U$1,$G125,0)-IF($I125=U$1,$G125,0)</f>
        <v>0</v>
      </c>
      <c r="V125" s="3">
        <f t="shared" si="132"/>
        <v>0</v>
      </c>
      <c r="W125" s="3">
        <f t="shared" si="132"/>
        <v>0</v>
      </c>
      <c r="X125" s="3">
        <f t="shared" si="132"/>
        <v>0</v>
      </c>
      <c r="Y125" s="3">
        <f t="shared" si="132"/>
        <v>0</v>
      </c>
      <c r="Z125" s="3">
        <f t="shared" si="132"/>
        <v>0</v>
      </c>
      <c r="AA125" s="3">
        <f t="shared" si="132"/>
        <v>0</v>
      </c>
      <c r="AB125" s="3">
        <f t="shared" si="132"/>
        <v>0</v>
      </c>
      <c r="AC125" s="3">
        <f t="shared" si="132"/>
        <v>0</v>
      </c>
      <c r="AD125" s="3">
        <f t="shared" si="132"/>
        <v>0</v>
      </c>
      <c r="AE125" s="3">
        <f t="shared" si="132"/>
        <v>0</v>
      </c>
      <c r="AF125" s="3">
        <f t="shared" si="132"/>
        <v>0</v>
      </c>
      <c r="AG125" s="3">
        <f t="shared" ref="AG125:AJ127" si="133">+IF($H125=AG$1,$C125,0)-IF($I125=AG$1,$C125,0)</f>
        <v>0</v>
      </c>
      <c r="AH125" s="3">
        <f t="shared" si="133"/>
        <v>905.43</v>
      </c>
      <c r="AI125" s="3">
        <f t="shared" si="133"/>
        <v>0</v>
      </c>
      <c r="AJ125" s="3">
        <f t="shared" si="133"/>
        <v>0</v>
      </c>
      <c r="AK125" s="3">
        <f>IF(D125="payée",$E125,0)</f>
        <v>0</v>
      </c>
      <c r="AL125" s="3">
        <f>IF(D125="payée",$F125,0)</f>
        <v>0</v>
      </c>
      <c r="AM125" s="3">
        <f>IF(D125="perçue",-$E125,0)</f>
        <v>-39.380000000000003</v>
      </c>
      <c r="AN125" s="3">
        <f>IF(D125="perçue",-$F125,0)</f>
        <v>-78.55</v>
      </c>
      <c r="AO125" s="3">
        <f t="shared" ref="AO125:AZ127" si="134">+IF($H125=AO$1,$G125,0)-IF($I125=AO$1,$G125,0)</f>
        <v>0</v>
      </c>
      <c r="AP125" s="3">
        <f t="shared" si="134"/>
        <v>0</v>
      </c>
      <c r="AQ125" s="3">
        <f t="shared" si="134"/>
        <v>0</v>
      </c>
      <c r="AR125" s="3">
        <f t="shared" si="134"/>
        <v>0</v>
      </c>
      <c r="AS125" s="3">
        <f t="shared" si="134"/>
        <v>0</v>
      </c>
      <c r="AT125" s="3">
        <f t="shared" si="134"/>
        <v>0</v>
      </c>
      <c r="AU125" s="3">
        <f t="shared" si="134"/>
        <v>0</v>
      </c>
      <c r="AV125" s="3">
        <f t="shared" si="134"/>
        <v>0</v>
      </c>
      <c r="AW125" s="3">
        <f t="shared" si="134"/>
        <v>0</v>
      </c>
      <c r="AX125" s="3">
        <f t="shared" si="134"/>
        <v>0</v>
      </c>
      <c r="AY125" s="3">
        <f t="shared" si="134"/>
        <v>0</v>
      </c>
      <c r="AZ125" s="3">
        <f t="shared" si="134"/>
        <v>0</v>
      </c>
      <c r="BA125" s="3">
        <f t="shared" ref="BA125:BH127" si="135">+IF($H125=BA$1,$C125,0)-IF($I125=BA$1,$C125,0)</f>
        <v>0</v>
      </c>
      <c r="BB125" s="3">
        <f t="shared" si="135"/>
        <v>0</v>
      </c>
      <c r="BC125" s="3">
        <f t="shared" si="135"/>
        <v>0</v>
      </c>
      <c r="BD125" s="3">
        <f t="shared" si="135"/>
        <v>0</v>
      </c>
      <c r="BE125" s="3">
        <f t="shared" si="135"/>
        <v>0</v>
      </c>
      <c r="BF125" s="3">
        <f t="shared" si="135"/>
        <v>0</v>
      </c>
      <c r="BG125" s="3">
        <f t="shared" si="135"/>
        <v>0</v>
      </c>
      <c r="BH125" s="3">
        <f t="shared" si="135"/>
        <v>0</v>
      </c>
      <c r="BI125" s="3">
        <f t="shared" ref="BI125:BQ127" si="136">+IF($H125=BI$1,$G125,0)-IF($I125=BI$1,$G125,0)</f>
        <v>0</v>
      </c>
      <c r="BJ125" s="3">
        <f t="shared" si="136"/>
        <v>0</v>
      </c>
      <c r="BK125" s="3">
        <f t="shared" si="136"/>
        <v>0</v>
      </c>
      <c r="BL125" s="3">
        <f t="shared" si="136"/>
        <v>0</v>
      </c>
      <c r="BM125" s="3">
        <f t="shared" si="136"/>
        <v>0</v>
      </c>
      <c r="BN125" s="3">
        <f t="shared" si="136"/>
        <v>0</v>
      </c>
      <c r="BO125" s="3">
        <f t="shared" si="136"/>
        <v>0</v>
      </c>
      <c r="BP125" s="3">
        <f t="shared" si="136"/>
        <v>0</v>
      </c>
      <c r="BQ125" s="3">
        <f t="shared" si="136"/>
        <v>0</v>
      </c>
      <c r="BR125" s="3">
        <f>SUM(J125:BQ125)</f>
        <v>-4.2632564145606011E-14</v>
      </c>
    </row>
    <row r="126" spans="1:70" s="2" customFormat="1" x14ac:dyDescent="0.25">
      <c r="A126" s="16">
        <v>45524</v>
      </c>
      <c r="B126" s="6" t="s">
        <v>15</v>
      </c>
      <c r="C126" s="4">
        <v>408.16</v>
      </c>
      <c r="D126" s="4" t="s">
        <v>3</v>
      </c>
      <c r="E126" s="4">
        <v>8.8699999999999992</v>
      </c>
      <c r="F126" s="4">
        <v>17.71</v>
      </c>
      <c r="G126" s="4">
        <v>381.58000000000004</v>
      </c>
      <c r="H126" s="2" t="s">
        <v>14</v>
      </c>
      <c r="I126" s="2" t="s">
        <v>11</v>
      </c>
      <c r="J126" s="3">
        <f>+IF($H126=$J$1,$G126,0)-IF($I126=$J$1,$G126,0)</f>
        <v>0</v>
      </c>
      <c r="K126" s="3">
        <f t="shared" si="131"/>
        <v>0</v>
      </c>
      <c r="L126" s="3">
        <f t="shared" si="131"/>
        <v>0</v>
      </c>
      <c r="M126" s="3">
        <f t="shared" si="131"/>
        <v>0</v>
      </c>
      <c r="N126" s="3">
        <f t="shared" si="131"/>
        <v>0</v>
      </c>
      <c r="O126" s="3">
        <f t="shared" si="131"/>
        <v>0</v>
      </c>
      <c r="P126" s="3">
        <f t="shared" si="131"/>
        <v>0</v>
      </c>
      <c r="Q126" s="3">
        <f t="shared" si="131"/>
        <v>0</v>
      </c>
      <c r="R126" s="3">
        <f t="shared" si="131"/>
        <v>0</v>
      </c>
      <c r="S126" s="3">
        <f t="shared" si="131"/>
        <v>381.58000000000004</v>
      </c>
      <c r="T126" s="3">
        <f t="shared" si="131"/>
        <v>0</v>
      </c>
      <c r="U126" s="3">
        <f t="shared" si="132"/>
        <v>0</v>
      </c>
      <c r="V126" s="3">
        <f t="shared" si="132"/>
        <v>0</v>
      </c>
      <c r="W126" s="3">
        <f t="shared" si="132"/>
        <v>0</v>
      </c>
      <c r="X126" s="3">
        <f t="shared" si="132"/>
        <v>0</v>
      </c>
      <c r="Y126" s="3">
        <f t="shared" si="132"/>
        <v>0</v>
      </c>
      <c r="Z126" s="3">
        <f t="shared" si="132"/>
        <v>0</v>
      </c>
      <c r="AA126" s="3">
        <f t="shared" si="132"/>
        <v>0</v>
      </c>
      <c r="AB126" s="3">
        <f t="shared" si="132"/>
        <v>0</v>
      </c>
      <c r="AC126" s="3">
        <f t="shared" si="132"/>
        <v>0</v>
      </c>
      <c r="AD126" s="3">
        <f t="shared" si="132"/>
        <v>0</v>
      </c>
      <c r="AE126" s="3">
        <f t="shared" si="132"/>
        <v>0</v>
      </c>
      <c r="AF126" s="3">
        <f t="shared" si="132"/>
        <v>0</v>
      </c>
      <c r="AG126" s="3">
        <f t="shared" si="133"/>
        <v>0</v>
      </c>
      <c r="AH126" s="3">
        <f t="shared" si="133"/>
        <v>0</v>
      </c>
      <c r="AI126" s="3">
        <f t="shared" si="133"/>
        <v>0</v>
      </c>
      <c r="AJ126" s="3">
        <f t="shared" si="133"/>
        <v>0</v>
      </c>
      <c r="AK126" s="3">
        <f>IF(D126="payée",$E126,0)</f>
        <v>8.8699999999999992</v>
      </c>
      <c r="AL126" s="3">
        <f>IF(D126="payée",$F126,0)</f>
        <v>17.71</v>
      </c>
      <c r="AM126" s="3">
        <f>IF(D126="perçue",-$E126,0)</f>
        <v>0</v>
      </c>
      <c r="AN126" s="3">
        <f>IF(D126="perçue",-$F126,0)</f>
        <v>0</v>
      </c>
      <c r="AO126" s="3">
        <f t="shared" si="134"/>
        <v>0</v>
      </c>
      <c r="AP126" s="3">
        <f t="shared" si="134"/>
        <v>0</v>
      </c>
      <c r="AQ126" s="3">
        <f t="shared" si="134"/>
        <v>0</v>
      </c>
      <c r="AR126" s="3">
        <f t="shared" si="134"/>
        <v>0</v>
      </c>
      <c r="AS126" s="3">
        <f t="shared" si="134"/>
        <v>0</v>
      </c>
      <c r="AT126" s="3">
        <f t="shared" si="134"/>
        <v>0</v>
      </c>
      <c r="AU126" s="3">
        <f t="shared" si="134"/>
        <v>0</v>
      </c>
      <c r="AV126" s="3">
        <f t="shared" si="134"/>
        <v>0</v>
      </c>
      <c r="AW126" s="3">
        <f t="shared" si="134"/>
        <v>0</v>
      </c>
      <c r="AX126" s="3">
        <f t="shared" si="134"/>
        <v>0</v>
      </c>
      <c r="AY126" s="3">
        <f t="shared" si="134"/>
        <v>0</v>
      </c>
      <c r="AZ126" s="3">
        <f t="shared" si="134"/>
        <v>0</v>
      </c>
      <c r="BA126" s="3">
        <f t="shared" si="135"/>
        <v>-408.16</v>
      </c>
      <c r="BB126" s="3">
        <f t="shared" si="135"/>
        <v>0</v>
      </c>
      <c r="BC126" s="3">
        <f t="shared" si="135"/>
        <v>0</v>
      </c>
      <c r="BD126" s="3">
        <f t="shared" si="135"/>
        <v>0</v>
      </c>
      <c r="BE126" s="3">
        <f t="shared" si="135"/>
        <v>0</v>
      </c>
      <c r="BF126" s="3">
        <f t="shared" si="135"/>
        <v>0</v>
      </c>
      <c r="BG126" s="3">
        <f t="shared" si="135"/>
        <v>0</v>
      </c>
      <c r="BH126" s="3">
        <f t="shared" si="135"/>
        <v>0</v>
      </c>
      <c r="BI126" s="3">
        <f t="shared" si="136"/>
        <v>0</v>
      </c>
      <c r="BJ126" s="3">
        <f t="shared" si="136"/>
        <v>0</v>
      </c>
      <c r="BK126" s="3">
        <f t="shared" si="136"/>
        <v>0</v>
      </c>
      <c r="BL126" s="3">
        <f t="shared" si="136"/>
        <v>0</v>
      </c>
      <c r="BM126" s="3">
        <f t="shared" si="136"/>
        <v>0</v>
      </c>
      <c r="BN126" s="3">
        <f t="shared" si="136"/>
        <v>0</v>
      </c>
      <c r="BO126" s="3">
        <f t="shared" si="136"/>
        <v>0</v>
      </c>
      <c r="BP126" s="3">
        <f t="shared" si="136"/>
        <v>0</v>
      </c>
      <c r="BQ126" s="3">
        <f t="shared" si="136"/>
        <v>0</v>
      </c>
      <c r="BR126" s="3">
        <f>SUM(J126:BQ126)</f>
        <v>0</v>
      </c>
    </row>
    <row r="127" spans="1:70" s="2" customFormat="1" x14ac:dyDescent="0.25">
      <c r="A127" s="16">
        <v>45524</v>
      </c>
      <c r="B127" s="6" t="s">
        <v>9</v>
      </c>
      <c r="C127" s="4">
        <v>905.43</v>
      </c>
      <c r="D127" s="4" t="s">
        <v>8</v>
      </c>
      <c r="E127" s="4">
        <v>39.380000000000003</v>
      </c>
      <c r="F127" s="4">
        <v>78.55</v>
      </c>
      <c r="G127" s="4">
        <v>787.5</v>
      </c>
      <c r="H127" s="2" t="s">
        <v>7</v>
      </c>
      <c r="I127" s="2" t="s">
        <v>6</v>
      </c>
      <c r="J127" s="3">
        <f>+IF($H127=$J$1,$G127,0)-IF($I127=$J$1,$G127,0)</f>
        <v>-787.5</v>
      </c>
      <c r="K127" s="3">
        <f t="shared" si="131"/>
        <v>0</v>
      </c>
      <c r="L127" s="3">
        <f t="shared" si="131"/>
        <v>0</v>
      </c>
      <c r="M127" s="3">
        <f t="shared" si="131"/>
        <v>0</v>
      </c>
      <c r="N127" s="3">
        <f t="shared" si="131"/>
        <v>0</v>
      </c>
      <c r="O127" s="3">
        <f t="shared" si="131"/>
        <v>0</v>
      </c>
      <c r="P127" s="3">
        <f t="shared" si="131"/>
        <v>0</v>
      </c>
      <c r="Q127" s="3">
        <f t="shared" si="131"/>
        <v>0</v>
      </c>
      <c r="R127" s="3">
        <f t="shared" si="131"/>
        <v>0</v>
      </c>
      <c r="S127" s="3">
        <f t="shared" si="131"/>
        <v>0</v>
      </c>
      <c r="T127" s="3">
        <f t="shared" si="131"/>
        <v>0</v>
      </c>
      <c r="U127" s="3">
        <f t="shared" si="132"/>
        <v>0</v>
      </c>
      <c r="V127" s="3">
        <f t="shared" si="132"/>
        <v>0</v>
      </c>
      <c r="W127" s="3">
        <f t="shared" si="132"/>
        <v>0</v>
      </c>
      <c r="X127" s="3">
        <f t="shared" si="132"/>
        <v>0</v>
      </c>
      <c r="Y127" s="3">
        <f t="shared" si="132"/>
        <v>0</v>
      </c>
      <c r="Z127" s="3">
        <f t="shared" si="132"/>
        <v>0</v>
      </c>
      <c r="AA127" s="3">
        <f t="shared" si="132"/>
        <v>0</v>
      </c>
      <c r="AB127" s="3">
        <f t="shared" si="132"/>
        <v>0</v>
      </c>
      <c r="AC127" s="3">
        <f t="shared" si="132"/>
        <v>0</v>
      </c>
      <c r="AD127" s="3">
        <f t="shared" si="132"/>
        <v>0</v>
      </c>
      <c r="AE127" s="3">
        <f t="shared" si="132"/>
        <v>0</v>
      </c>
      <c r="AF127" s="3">
        <f t="shared" si="132"/>
        <v>0</v>
      </c>
      <c r="AG127" s="3">
        <f t="shared" si="133"/>
        <v>0</v>
      </c>
      <c r="AH127" s="3">
        <f t="shared" si="133"/>
        <v>905.43</v>
      </c>
      <c r="AI127" s="3">
        <f t="shared" si="133"/>
        <v>0</v>
      </c>
      <c r="AJ127" s="3">
        <f t="shared" si="133"/>
        <v>0</v>
      </c>
      <c r="AK127" s="3">
        <f>IF(D127="payée",$E127,0)</f>
        <v>0</v>
      </c>
      <c r="AL127" s="3">
        <f>IF(D127="payée",$F127,0)</f>
        <v>0</v>
      </c>
      <c r="AM127" s="3">
        <f>IF(D127="perçue",-$E127,0)</f>
        <v>-39.380000000000003</v>
      </c>
      <c r="AN127" s="3">
        <f>IF(D127="perçue",-$F127,0)</f>
        <v>-78.55</v>
      </c>
      <c r="AO127" s="3">
        <f t="shared" si="134"/>
        <v>0</v>
      </c>
      <c r="AP127" s="3">
        <f t="shared" si="134"/>
        <v>0</v>
      </c>
      <c r="AQ127" s="3">
        <f t="shared" si="134"/>
        <v>0</v>
      </c>
      <c r="AR127" s="3">
        <f t="shared" si="134"/>
        <v>0</v>
      </c>
      <c r="AS127" s="3">
        <f t="shared" si="134"/>
        <v>0</v>
      </c>
      <c r="AT127" s="3">
        <f t="shared" si="134"/>
        <v>0</v>
      </c>
      <c r="AU127" s="3">
        <f t="shared" si="134"/>
        <v>0</v>
      </c>
      <c r="AV127" s="3">
        <f t="shared" si="134"/>
        <v>0</v>
      </c>
      <c r="AW127" s="3">
        <f t="shared" si="134"/>
        <v>0</v>
      </c>
      <c r="AX127" s="3">
        <f t="shared" si="134"/>
        <v>0</v>
      </c>
      <c r="AY127" s="3">
        <f t="shared" si="134"/>
        <v>0</v>
      </c>
      <c r="AZ127" s="3">
        <f t="shared" si="134"/>
        <v>0</v>
      </c>
      <c r="BA127" s="3">
        <f t="shared" si="135"/>
        <v>0</v>
      </c>
      <c r="BB127" s="3">
        <f t="shared" si="135"/>
        <v>0</v>
      </c>
      <c r="BC127" s="3">
        <f t="shared" si="135"/>
        <v>0</v>
      </c>
      <c r="BD127" s="3">
        <f t="shared" si="135"/>
        <v>0</v>
      </c>
      <c r="BE127" s="3">
        <f t="shared" si="135"/>
        <v>0</v>
      </c>
      <c r="BF127" s="3">
        <f t="shared" si="135"/>
        <v>0</v>
      </c>
      <c r="BG127" s="3">
        <f t="shared" si="135"/>
        <v>0</v>
      </c>
      <c r="BH127" s="3">
        <f t="shared" si="135"/>
        <v>0</v>
      </c>
      <c r="BI127" s="3">
        <f t="shared" si="136"/>
        <v>0</v>
      </c>
      <c r="BJ127" s="3">
        <f t="shared" si="136"/>
        <v>0</v>
      </c>
      <c r="BK127" s="3">
        <f t="shared" si="136"/>
        <v>0</v>
      </c>
      <c r="BL127" s="3">
        <f t="shared" si="136"/>
        <v>0</v>
      </c>
      <c r="BM127" s="3">
        <f t="shared" si="136"/>
        <v>0</v>
      </c>
      <c r="BN127" s="3">
        <f t="shared" si="136"/>
        <v>0</v>
      </c>
      <c r="BO127" s="3">
        <f t="shared" si="136"/>
        <v>0</v>
      </c>
      <c r="BP127" s="3">
        <f t="shared" si="136"/>
        <v>0</v>
      </c>
      <c r="BQ127" s="3">
        <f t="shared" si="136"/>
        <v>0</v>
      </c>
      <c r="BR127" s="3">
        <f>SUM(J127:BQ127)</f>
        <v>-4.2632564145606011E-14</v>
      </c>
    </row>
    <row r="128" spans="1:70" s="2" customFormat="1" x14ac:dyDescent="0.25">
      <c r="A128" s="16"/>
      <c r="B128" s="6"/>
      <c r="C128" s="4"/>
      <c r="D128" s="4"/>
      <c r="E128" s="4"/>
      <c r="F128" s="4"/>
      <c r="G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</row>
    <row r="129" spans="1:70" s="2" customFormat="1" x14ac:dyDescent="0.25">
      <c r="A129" s="17">
        <v>45525</v>
      </c>
      <c r="B129" s="6" t="s">
        <v>34</v>
      </c>
      <c r="C129" s="4">
        <v>2313.88</v>
      </c>
      <c r="D129" s="4"/>
      <c r="E129" s="4">
        <v>0</v>
      </c>
      <c r="F129" s="4">
        <v>0</v>
      </c>
      <c r="G129" s="4">
        <v>2313.88</v>
      </c>
      <c r="H129" s="2" t="s">
        <v>16</v>
      </c>
      <c r="I129" s="2" t="s">
        <v>7</v>
      </c>
      <c r="J129" s="3">
        <f>+IF($H129=$J$1,$G129,0)-IF($I129=$J$1,$G129,0)</f>
        <v>0</v>
      </c>
      <c r="K129" s="3">
        <f t="shared" ref="K129:AF129" si="137">+IF($H129=K$1,$G129,0)-IF($I129=K$1,$G129,0)</f>
        <v>0</v>
      </c>
      <c r="L129" s="3">
        <f t="shared" si="137"/>
        <v>0</v>
      </c>
      <c r="M129" s="3">
        <f t="shared" si="137"/>
        <v>0</v>
      </c>
      <c r="N129" s="3">
        <f t="shared" si="137"/>
        <v>0</v>
      </c>
      <c r="O129" s="3">
        <f t="shared" si="137"/>
        <v>0</v>
      </c>
      <c r="P129" s="3">
        <f t="shared" si="137"/>
        <v>0</v>
      </c>
      <c r="Q129" s="3">
        <f t="shared" si="137"/>
        <v>0</v>
      </c>
      <c r="R129" s="3">
        <f t="shared" si="137"/>
        <v>0</v>
      </c>
      <c r="S129" s="3">
        <f t="shared" si="137"/>
        <v>0</v>
      </c>
      <c r="T129" s="3">
        <f t="shared" si="137"/>
        <v>0</v>
      </c>
      <c r="U129" s="3">
        <f t="shared" si="137"/>
        <v>0</v>
      </c>
      <c r="V129" s="3">
        <f t="shared" si="137"/>
        <v>0</v>
      </c>
      <c r="W129" s="3">
        <f t="shared" si="137"/>
        <v>0</v>
      </c>
      <c r="X129" s="3">
        <f t="shared" si="137"/>
        <v>0</v>
      </c>
      <c r="Y129" s="3">
        <f t="shared" si="137"/>
        <v>0</v>
      </c>
      <c r="Z129" s="3">
        <f t="shared" si="137"/>
        <v>0</v>
      </c>
      <c r="AA129" s="3">
        <f t="shared" si="137"/>
        <v>0</v>
      </c>
      <c r="AB129" s="3">
        <f t="shared" si="137"/>
        <v>0</v>
      </c>
      <c r="AC129" s="3">
        <f t="shared" si="137"/>
        <v>0</v>
      </c>
      <c r="AD129" s="3">
        <f t="shared" si="137"/>
        <v>0</v>
      </c>
      <c r="AE129" s="3">
        <f t="shared" si="137"/>
        <v>0</v>
      </c>
      <c r="AF129" s="3">
        <f t="shared" si="137"/>
        <v>0</v>
      </c>
      <c r="AG129" s="3">
        <f>+IF($H129=AG$1,$C129,0)-IF($I129=AG$1,$C129,0)</f>
        <v>2313.88</v>
      </c>
      <c r="AH129" s="3">
        <f>+IF($H129=AH$1,$C129,0)-IF($I129=AH$1,$C129,0)</f>
        <v>-2313.88</v>
      </c>
      <c r="AI129" s="3">
        <f>+IF($H129=AI$1,$C129,0)-IF($I129=AI$1,$C129,0)</f>
        <v>0</v>
      </c>
      <c r="AJ129" s="3">
        <f>+IF($H129=AJ$1,$C129,0)-IF($I129=AJ$1,$C129,0)</f>
        <v>0</v>
      </c>
      <c r="AK129" s="3">
        <f>IF(D129="payée",$E129,0)</f>
        <v>0</v>
      </c>
      <c r="AL129" s="3">
        <f>IF(D129="payée",$F129,0)</f>
        <v>0</v>
      </c>
      <c r="AM129" s="3">
        <f>IF(D129="perçue",-$E129,0)</f>
        <v>0</v>
      </c>
      <c r="AN129" s="3">
        <f>IF(D129="perçue",-$F129,0)</f>
        <v>0</v>
      </c>
      <c r="AO129" s="3">
        <f t="shared" ref="AO129:AZ129" si="138">+IF($H129=AO$1,$G129,0)-IF($I129=AO$1,$G129,0)</f>
        <v>0</v>
      </c>
      <c r="AP129" s="3">
        <f t="shared" si="138"/>
        <v>0</v>
      </c>
      <c r="AQ129" s="3">
        <f t="shared" si="138"/>
        <v>0</v>
      </c>
      <c r="AR129" s="3">
        <f t="shared" si="138"/>
        <v>0</v>
      </c>
      <c r="AS129" s="3">
        <f t="shared" si="138"/>
        <v>0</v>
      </c>
      <c r="AT129" s="3">
        <f t="shared" si="138"/>
        <v>0</v>
      </c>
      <c r="AU129" s="3">
        <f t="shared" si="138"/>
        <v>0</v>
      </c>
      <c r="AV129" s="3">
        <f t="shared" si="138"/>
        <v>0</v>
      </c>
      <c r="AW129" s="3">
        <f t="shared" si="138"/>
        <v>0</v>
      </c>
      <c r="AX129" s="3">
        <f t="shared" si="138"/>
        <v>0</v>
      </c>
      <c r="AY129" s="3">
        <f t="shared" si="138"/>
        <v>0</v>
      </c>
      <c r="AZ129" s="3">
        <f t="shared" si="138"/>
        <v>0</v>
      </c>
      <c r="BA129" s="3">
        <f t="shared" ref="BA129:BH129" si="139">+IF($H129=BA$1,$C129,0)-IF($I129=BA$1,$C129,0)</f>
        <v>0</v>
      </c>
      <c r="BB129" s="3">
        <f t="shared" si="139"/>
        <v>0</v>
      </c>
      <c r="BC129" s="3">
        <f t="shared" si="139"/>
        <v>0</v>
      </c>
      <c r="BD129" s="3">
        <f t="shared" si="139"/>
        <v>0</v>
      </c>
      <c r="BE129" s="3">
        <f t="shared" si="139"/>
        <v>0</v>
      </c>
      <c r="BF129" s="3">
        <f t="shared" si="139"/>
        <v>0</v>
      </c>
      <c r="BG129" s="3">
        <f t="shared" si="139"/>
        <v>0</v>
      </c>
      <c r="BH129" s="3">
        <f t="shared" si="139"/>
        <v>0</v>
      </c>
      <c r="BI129" s="3">
        <f t="shared" ref="BI129:BQ129" si="140">+IF($H129=BI$1,$G129,0)-IF($I129=BI$1,$G129,0)</f>
        <v>0</v>
      </c>
      <c r="BJ129" s="3">
        <f t="shared" si="140"/>
        <v>0</v>
      </c>
      <c r="BK129" s="3">
        <f t="shared" si="140"/>
        <v>0</v>
      </c>
      <c r="BL129" s="3">
        <f t="shared" si="140"/>
        <v>0</v>
      </c>
      <c r="BM129" s="3">
        <f t="shared" si="140"/>
        <v>0</v>
      </c>
      <c r="BN129" s="3">
        <f t="shared" si="140"/>
        <v>0</v>
      </c>
      <c r="BO129" s="3">
        <f t="shared" si="140"/>
        <v>0</v>
      </c>
      <c r="BP129" s="3">
        <f t="shared" si="140"/>
        <v>0</v>
      </c>
      <c r="BQ129" s="3">
        <f t="shared" si="140"/>
        <v>0</v>
      </c>
      <c r="BR129" s="3">
        <f>SUM(J129:BQ129)</f>
        <v>0</v>
      </c>
    </row>
    <row r="130" spans="1:70" s="2" customFormat="1" x14ac:dyDescent="0.25">
      <c r="A130" s="18"/>
      <c r="B130" s="6"/>
      <c r="C130" s="4"/>
      <c r="D130" s="4"/>
      <c r="E130" s="4"/>
      <c r="F130" s="4"/>
      <c r="G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</row>
    <row r="131" spans="1:70" s="2" customFormat="1" x14ac:dyDescent="0.25">
      <c r="A131" s="17">
        <v>45526</v>
      </c>
      <c r="B131" s="6" t="s">
        <v>33</v>
      </c>
      <c r="C131" s="4">
        <v>503.02</v>
      </c>
      <c r="D131" s="4"/>
      <c r="E131" s="4">
        <v>0</v>
      </c>
      <c r="F131" s="4">
        <v>0</v>
      </c>
      <c r="G131" s="4">
        <v>503.02</v>
      </c>
      <c r="H131" s="2" t="s">
        <v>16</v>
      </c>
      <c r="I131" s="2" t="s">
        <v>7</v>
      </c>
      <c r="J131" s="3">
        <f>+IF($H131=$J$1,$G131,0)-IF($I131=$J$1,$G131,0)</f>
        <v>0</v>
      </c>
      <c r="K131" s="3">
        <f t="shared" ref="K131:T132" si="141">+IF($H131=K$1,$G131,0)-IF($I131=K$1,$G131,0)</f>
        <v>0</v>
      </c>
      <c r="L131" s="3">
        <f t="shared" si="141"/>
        <v>0</v>
      </c>
      <c r="M131" s="3">
        <f t="shared" si="141"/>
        <v>0</v>
      </c>
      <c r="N131" s="3">
        <f t="shared" si="141"/>
        <v>0</v>
      </c>
      <c r="O131" s="3">
        <f t="shared" si="141"/>
        <v>0</v>
      </c>
      <c r="P131" s="3">
        <f t="shared" si="141"/>
        <v>0</v>
      </c>
      <c r="Q131" s="3">
        <f t="shared" si="141"/>
        <v>0</v>
      </c>
      <c r="R131" s="3">
        <f t="shared" si="141"/>
        <v>0</v>
      </c>
      <c r="S131" s="3">
        <f t="shared" si="141"/>
        <v>0</v>
      </c>
      <c r="T131" s="3">
        <f t="shared" si="141"/>
        <v>0</v>
      </c>
      <c r="U131" s="3">
        <f t="shared" ref="U131:AF132" si="142">+IF($H131=U$1,$G131,0)-IF($I131=U$1,$G131,0)</f>
        <v>0</v>
      </c>
      <c r="V131" s="3">
        <f t="shared" si="142"/>
        <v>0</v>
      </c>
      <c r="W131" s="3">
        <f t="shared" si="142"/>
        <v>0</v>
      </c>
      <c r="X131" s="3">
        <f t="shared" si="142"/>
        <v>0</v>
      </c>
      <c r="Y131" s="3">
        <f t="shared" si="142"/>
        <v>0</v>
      </c>
      <c r="Z131" s="3">
        <f t="shared" si="142"/>
        <v>0</v>
      </c>
      <c r="AA131" s="3">
        <f t="shared" si="142"/>
        <v>0</v>
      </c>
      <c r="AB131" s="3">
        <f t="shared" si="142"/>
        <v>0</v>
      </c>
      <c r="AC131" s="3">
        <f t="shared" si="142"/>
        <v>0</v>
      </c>
      <c r="AD131" s="3">
        <f t="shared" si="142"/>
        <v>0</v>
      </c>
      <c r="AE131" s="3">
        <f t="shared" si="142"/>
        <v>0</v>
      </c>
      <c r="AF131" s="3">
        <f t="shared" si="142"/>
        <v>0</v>
      </c>
      <c r="AG131" s="3">
        <f t="shared" ref="AG131:AJ132" si="143">+IF($H131=AG$1,$C131,0)-IF($I131=AG$1,$C131,0)</f>
        <v>503.02</v>
      </c>
      <c r="AH131" s="3">
        <f t="shared" si="143"/>
        <v>-503.02</v>
      </c>
      <c r="AI131" s="3">
        <f t="shared" si="143"/>
        <v>0</v>
      </c>
      <c r="AJ131" s="3">
        <f t="shared" si="143"/>
        <v>0</v>
      </c>
      <c r="AK131" s="3">
        <f>IF(D131="payée",$E131,0)</f>
        <v>0</v>
      </c>
      <c r="AL131" s="3">
        <f>IF(D131="payée",$F131,0)</f>
        <v>0</v>
      </c>
      <c r="AM131" s="3">
        <f>IF(D131="perçue",-$E131,0)</f>
        <v>0</v>
      </c>
      <c r="AN131" s="3">
        <f>IF(D131="perçue",-$F131,0)</f>
        <v>0</v>
      </c>
      <c r="AO131" s="3">
        <f t="shared" ref="AO131:AZ132" si="144">+IF($H131=AO$1,$G131,0)-IF($I131=AO$1,$G131,0)</f>
        <v>0</v>
      </c>
      <c r="AP131" s="3">
        <f t="shared" si="144"/>
        <v>0</v>
      </c>
      <c r="AQ131" s="3">
        <f t="shared" si="144"/>
        <v>0</v>
      </c>
      <c r="AR131" s="3">
        <f t="shared" si="144"/>
        <v>0</v>
      </c>
      <c r="AS131" s="3">
        <f t="shared" si="144"/>
        <v>0</v>
      </c>
      <c r="AT131" s="3">
        <f t="shared" si="144"/>
        <v>0</v>
      </c>
      <c r="AU131" s="3">
        <f t="shared" si="144"/>
        <v>0</v>
      </c>
      <c r="AV131" s="3">
        <f t="shared" si="144"/>
        <v>0</v>
      </c>
      <c r="AW131" s="3">
        <f t="shared" si="144"/>
        <v>0</v>
      </c>
      <c r="AX131" s="3">
        <f t="shared" si="144"/>
        <v>0</v>
      </c>
      <c r="AY131" s="3">
        <f t="shared" si="144"/>
        <v>0</v>
      </c>
      <c r="AZ131" s="3">
        <f t="shared" si="144"/>
        <v>0</v>
      </c>
      <c r="BA131" s="3">
        <f t="shared" ref="BA131:BH132" si="145">+IF($H131=BA$1,$C131,0)-IF($I131=BA$1,$C131,0)</f>
        <v>0</v>
      </c>
      <c r="BB131" s="3">
        <f t="shared" si="145"/>
        <v>0</v>
      </c>
      <c r="BC131" s="3">
        <f t="shared" si="145"/>
        <v>0</v>
      </c>
      <c r="BD131" s="3">
        <f t="shared" si="145"/>
        <v>0</v>
      </c>
      <c r="BE131" s="3">
        <f t="shared" si="145"/>
        <v>0</v>
      </c>
      <c r="BF131" s="3">
        <f t="shared" si="145"/>
        <v>0</v>
      </c>
      <c r="BG131" s="3">
        <f t="shared" si="145"/>
        <v>0</v>
      </c>
      <c r="BH131" s="3">
        <f t="shared" si="145"/>
        <v>0</v>
      </c>
      <c r="BI131" s="3">
        <f t="shared" ref="BI131:BQ132" si="146">+IF($H131=BI$1,$G131,0)-IF($I131=BI$1,$G131,0)</f>
        <v>0</v>
      </c>
      <c r="BJ131" s="3">
        <f t="shared" si="146"/>
        <v>0</v>
      </c>
      <c r="BK131" s="3">
        <f t="shared" si="146"/>
        <v>0</v>
      </c>
      <c r="BL131" s="3">
        <f t="shared" si="146"/>
        <v>0</v>
      </c>
      <c r="BM131" s="3">
        <f t="shared" si="146"/>
        <v>0</v>
      </c>
      <c r="BN131" s="3">
        <f t="shared" si="146"/>
        <v>0</v>
      </c>
      <c r="BO131" s="3">
        <f t="shared" si="146"/>
        <v>0</v>
      </c>
      <c r="BP131" s="3">
        <f t="shared" si="146"/>
        <v>0</v>
      </c>
      <c r="BQ131" s="3">
        <f t="shared" si="146"/>
        <v>0</v>
      </c>
      <c r="BR131" s="3">
        <f>SUM(J131:BQ131)</f>
        <v>0</v>
      </c>
    </row>
    <row r="132" spans="1:70" s="2" customFormat="1" x14ac:dyDescent="0.25">
      <c r="A132" s="16">
        <v>45526</v>
      </c>
      <c r="B132" s="6" t="s">
        <v>32</v>
      </c>
      <c r="C132" s="4">
        <v>905.43</v>
      </c>
      <c r="D132" s="4"/>
      <c r="E132" s="4">
        <v>0</v>
      </c>
      <c r="F132" s="4">
        <v>0</v>
      </c>
      <c r="G132" s="4">
        <v>905.43</v>
      </c>
      <c r="H132" s="2" t="s">
        <v>16</v>
      </c>
      <c r="I132" s="2" t="s">
        <v>7</v>
      </c>
      <c r="J132" s="3">
        <f>+IF($H132=$J$1,$G132,0)-IF($I132=$J$1,$G132,0)</f>
        <v>0</v>
      </c>
      <c r="K132" s="3">
        <f t="shared" si="141"/>
        <v>0</v>
      </c>
      <c r="L132" s="3">
        <f t="shared" si="141"/>
        <v>0</v>
      </c>
      <c r="M132" s="3">
        <f t="shared" si="141"/>
        <v>0</v>
      </c>
      <c r="N132" s="3">
        <f t="shared" si="141"/>
        <v>0</v>
      </c>
      <c r="O132" s="3">
        <f t="shared" si="141"/>
        <v>0</v>
      </c>
      <c r="P132" s="3">
        <f t="shared" si="141"/>
        <v>0</v>
      </c>
      <c r="Q132" s="3">
        <f t="shared" si="141"/>
        <v>0</v>
      </c>
      <c r="R132" s="3">
        <f t="shared" si="141"/>
        <v>0</v>
      </c>
      <c r="S132" s="3">
        <f t="shared" si="141"/>
        <v>0</v>
      </c>
      <c r="T132" s="3">
        <f t="shared" si="141"/>
        <v>0</v>
      </c>
      <c r="U132" s="3">
        <f t="shared" si="142"/>
        <v>0</v>
      </c>
      <c r="V132" s="3">
        <f t="shared" si="142"/>
        <v>0</v>
      </c>
      <c r="W132" s="3">
        <f t="shared" si="142"/>
        <v>0</v>
      </c>
      <c r="X132" s="3">
        <f t="shared" si="142"/>
        <v>0</v>
      </c>
      <c r="Y132" s="3">
        <f t="shared" si="142"/>
        <v>0</v>
      </c>
      <c r="Z132" s="3">
        <f t="shared" si="142"/>
        <v>0</v>
      </c>
      <c r="AA132" s="3">
        <f t="shared" si="142"/>
        <v>0</v>
      </c>
      <c r="AB132" s="3">
        <f t="shared" si="142"/>
        <v>0</v>
      </c>
      <c r="AC132" s="3">
        <f t="shared" si="142"/>
        <v>0</v>
      </c>
      <c r="AD132" s="3">
        <f t="shared" si="142"/>
        <v>0</v>
      </c>
      <c r="AE132" s="3">
        <f t="shared" si="142"/>
        <v>0</v>
      </c>
      <c r="AF132" s="3">
        <f t="shared" si="142"/>
        <v>0</v>
      </c>
      <c r="AG132" s="3">
        <f t="shared" si="143"/>
        <v>905.43</v>
      </c>
      <c r="AH132" s="3">
        <f t="shared" si="143"/>
        <v>-905.43</v>
      </c>
      <c r="AI132" s="3">
        <f t="shared" si="143"/>
        <v>0</v>
      </c>
      <c r="AJ132" s="3">
        <f t="shared" si="143"/>
        <v>0</v>
      </c>
      <c r="AK132" s="3">
        <f>IF(D132="payée",$E132,0)</f>
        <v>0</v>
      </c>
      <c r="AL132" s="3">
        <f>IF(D132="payée",$F132,0)</f>
        <v>0</v>
      </c>
      <c r="AM132" s="3">
        <f>IF(D132="perçue",-$E132,0)</f>
        <v>0</v>
      </c>
      <c r="AN132" s="3">
        <f>IF(D132="perçue",-$F132,0)</f>
        <v>0</v>
      </c>
      <c r="AO132" s="3">
        <f t="shared" si="144"/>
        <v>0</v>
      </c>
      <c r="AP132" s="3">
        <f t="shared" si="144"/>
        <v>0</v>
      </c>
      <c r="AQ132" s="3">
        <f t="shared" si="144"/>
        <v>0</v>
      </c>
      <c r="AR132" s="3">
        <f t="shared" si="144"/>
        <v>0</v>
      </c>
      <c r="AS132" s="3">
        <f t="shared" si="144"/>
        <v>0</v>
      </c>
      <c r="AT132" s="3">
        <f t="shared" si="144"/>
        <v>0</v>
      </c>
      <c r="AU132" s="3">
        <f t="shared" si="144"/>
        <v>0</v>
      </c>
      <c r="AV132" s="3">
        <f t="shared" si="144"/>
        <v>0</v>
      </c>
      <c r="AW132" s="3">
        <f t="shared" si="144"/>
        <v>0</v>
      </c>
      <c r="AX132" s="3">
        <f t="shared" si="144"/>
        <v>0</v>
      </c>
      <c r="AY132" s="3">
        <f t="shared" si="144"/>
        <v>0</v>
      </c>
      <c r="AZ132" s="3">
        <f t="shared" si="144"/>
        <v>0</v>
      </c>
      <c r="BA132" s="3">
        <f t="shared" si="145"/>
        <v>0</v>
      </c>
      <c r="BB132" s="3">
        <f t="shared" si="145"/>
        <v>0</v>
      </c>
      <c r="BC132" s="3">
        <f t="shared" si="145"/>
        <v>0</v>
      </c>
      <c r="BD132" s="3">
        <f t="shared" si="145"/>
        <v>0</v>
      </c>
      <c r="BE132" s="3">
        <f t="shared" si="145"/>
        <v>0</v>
      </c>
      <c r="BF132" s="3">
        <f t="shared" si="145"/>
        <v>0</v>
      </c>
      <c r="BG132" s="3">
        <f t="shared" si="145"/>
        <v>0</v>
      </c>
      <c r="BH132" s="3">
        <f t="shared" si="145"/>
        <v>0</v>
      </c>
      <c r="BI132" s="3">
        <f t="shared" si="146"/>
        <v>0</v>
      </c>
      <c r="BJ132" s="3">
        <f t="shared" si="146"/>
        <v>0</v>
      </c>
      <c r="BK132" s="3">
        <f t="shared" si="146"/>
        <v>0</v>
      </c>
      <c r="BL132" s="3">
        <f t="shared" si="146"/>
        <v>0</v>
      </c>
      <c r="BM132" s="3">
        <f t="shared" si="146"/>
        <v>0</v>
      </c>
      <c r="BN132" s="3">
        <f t="shared" si="146"/>
        <v>0</v>
      </c>
      <c r="BO132" s="3">
        <f t="shared" si="146"/>
        <v>0</v>
      </c>
      <c r="BP132" s="3">
        <f t="shared" si="146"/>
        <v>0</v>
      </c>
      <c r="BQ132" s="3">
        <f t="shared" si="146"/>
        <v>0</v>
      </c>
      <c r="BR132" s="3">
        <f>SUM(J132:BQ132)</f>
        <v>0</v>
      </c>
    </row>
    <row r="133" spans="1:70" s="2" customFormat="1" x14ac:dyDescent="0.25">
      <c r="A133" s="16"/>
      <c r="B133" s="6"/>
      <c r="C133" s="4"/>
      <c r="D133" s="4"/>
      <c r="E133" s="4"/>
      <c r="F133" s="4"/>
      <c r="G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</row>
    <row r="134" spans="1:70" s="2" customFormat="1" x14ac:dyDescent="0.25">
      <c r="A134" s="17">
        <v>45527</v>
      </c>
      <c r="B134" s="6" t="s">
        <v>31</v>
      </c>
      <c r="C134" s="4">
        <v>5188.25</v>
      </c>
      <c r="D134" s="4"/>
      <c r="E134" s="4">
        <v>0</v>
      </c>
      <c r="F134" s="4">
        <v>0</v>
      </c>
      <c r="G134" s="4">
        <v>5188.25</v>
      </c>
      <c r="H134" s="2" t="s">
        <v>16</v>
      </c>
      <c r="I134" s="2" t="s">
        <v>7</v>
      </c>
      <c r="J134" s="3">
        <f t="shared" ref="J134:J144" si="147">+IF($H134=$J$1,$G134,0)-IF($I134=$J$1,$G134,0)</f>
        <v>0</v>
      </c>
      <c r="K134" s="3">
        <f t="shared" ref="K134:T144" si="148">+IF($H134=K$1,$G134,0)-IF($I134=K$1,$G134,0)</f>
        <v>0</v>
      </c>
      <c r="L134" s="3">
        <f t="shared" si="148"/>
        <v>0</v>
      </c>
      <c r="M134" s="3">
        <f t="shared" si="148"/>
        <v>0</v>
      </c>
      <c r="N134" s="3">
        <f t="shared" si="148"/>
        <v>0</v>
      </c>
      <c r="O134" s="3">
        <f t="shared" si="148"/>
        <v>0</v>
      </c>
      <c r="P134" s="3">
        <f t="shared" si="148"/>
        <v>0</v>
      </c>
      <c r="Q134" s="3">
        <f t="shared" si="148"/>
        <v>0</v>
      </c>
      <c r="R134" s="3">
        <f t="shared" si="148"/>
        <v>0</v>
      </c>
      <c r="S134" s="3">
        <f t="shared" si="148"/>
        <v>0</v>
      </c>
      <c r="T134" s="3">
        <f t="shared" si="148"/>
        <v>0</v>
      </c>
      <c r="U134" s="3">
        <f t="shared" ref="U134:AF144" si="149">+IF($H134=U$1,$G134,0)-IF($I134=U$1,$G134,0)</f>
        <v>0</v>
      </c>
      <c r="V134" s="3">
        <f t="shared" si="149"/>
        <v>0</v>
      </c>
      <c r="W134" s="3">
        <f t="shared" si="149"/>
        <v>0</v>
      </c>
      <c r="X134" s="3">
        <f t="shared" si="149"/>
        <v>0</v>
      </c>
      <c r="Y134" s="3">
        <f t="shared" si="149"/>
        <v>0</v>
      </c>
      <c r="Z134" s="3">
        <f t="shared" si="149"/>
        <v>0</v>
      </c>
      <c r="AA134" s="3">
        <f t="shared" si="149"/>
        <v>0</v>
      </c>
      <c r="AB134" s="3">
        <f t="shared" si="149"/>
        <v>0</v>
      </c>
      <c r="AC134" s="3">
        <f t="shared" si="149"/>
        <v>0</v>
      </c>
      <c r="AD134" s="3">
        <f t="shared" si="149"/>
        <v>0</v>
      </c>
      <c r="AE134" s="3">
        <f t="shared" si="149"/>
        <v>0</v>
      </c>
      <c r="AF134" s="3">
        <f t="shared" si="149"/>
        <v>0</v>
      </c>
      <c r="AG134" s="3">
        <f t="shared" ref="AG134:AJ144" si="150">+IF($H134=AG$1,$C134,0)-IF($I134=AG$1,$C134,0)</f>
        <v>5188.25</v>
      </c>
      <c r="AH134" s="3">
        <f t="shared" si="150"/>
        <v>-5188.25</v>
      </c>
      <c r="AI134" s="3">
        <f t="shared" si="150"/>
        <v>0</v>
      </c>
      <c r="AJ134" s="3">
        <f t="shared" si="150"/>
        <v>0</v>
      </c>
      <c r="AK134" s="3">
        <f t="shared" ref="AK134:AK144" si="151">IF(D134="payée",$E134,0)</f>
        <v>0</v>
      </c>
      <c r="AL134" s="3">
        <f t="shared" ref="AL134:AL144" si="152">IF(D134="payée",$F134,0)</f>
        <v>0</v>
      </c>
      <c r="AM134" s="3">
        <f t="shared" ref="AM134:AM144" si="153">IF(D134="perçue",-$E134,0)</f>
        <v>0</v>
      </c>
      <c r="AN134" s="3">
        <f t="shared" ref="AN134:AN144" si="154">IF(D134="perçue",-$F134,0)</f>
        <v>0</v>
      </c>
      <c r="AO134" s="3">
        <f t="shared" ref="AO134:AZ144" si="155">+IF($H134=AO$1,$G134,0)-IF($I134=AO$1,$G134,0)</f>
        <v>0</v>
      </c>
      <c r="AP134" s="3">
        <f t="shared" si="155"/>
        <v>0</v>
      </c>
      <c r="AQ134" s="3">
        <f t="shared" si="155"/>
        <v>0</v>
      </c>
      <c r="AR134" s="3">
        <f t="shared" si="155"/>
        <v>0</v>
      </c>
      <c r="AS134" s="3">
        <f t="shared" si="155"/>
        <v>0</v>
      </c>
      <c r="AT134" s="3">
        <f t="shared" si="155"/>
        <v>0</v>
      </c>
      <c r="AU134" s="3">
        <f t="shared" si="155"/>
        <v>0</v>
      </c>
      <c r="AV134" s="3">
        <f t="shared" si="155"/>
        <v>0</v>
      </c>
      <c r="AW134" s="3">
        <f t="shared" si="155"/>
        <v>0</v>
      </c>
      <c r="AX134" s="3">
        <f t="shared" si="155"/>
        <v>0</v>
      </c>
      <c r="AY134" s="3">
        <f t="shared" si="155"/>
        <v>0</v>
      </c>
      <c r="AZ134" s="3">
        <f t="shared" si="155"/>
        <v>0</v>
      </c>
      <c r="BA134" s="3">
        <f t="shared" ref="BA134:BH144" si="156">+IF($H134=BA$1,$C134,0)-IF($I134=BA$1,$C134,0)</f>
        <v>0</v>
      </c>
      <c r="BB134" s="3">
        <f t="shared" si="156"/>
        <v>0</v>
      </c>
      <c r="BC134" s="3">
        <f t="shared" si="156"/>
        <v>0</v>
      </c>
      <c r="BD134" s="3">
        <f t="shared" si="156"/>
        <v>0</v>
      </c>
      <c r="BE134" s="3">
        <f t="shared" si="156"/>
        <v>0</v>
      </c>
      <c r="BF134" s="3">
        <f t="shared" si="156"/>
        <v>0</v>
      </c>
      <c r="BG134" s="3">
        <f t="shared" si="156"/>
        <v>0</v>
      </c>
      <c r="BH134" s="3">
        <f t="shared" si="156"/>
        <v>0</v>
      </c>
      <c r="BI134" s="3">
        <f t="shared" ref="BI134:BQ144" si="157">+IF($H134=BI$1,$G134,0)-IF($I134=BI$1,$G134,0)</f>
        <v>0</v>
      </c>
      <c r="BJ134" s="3">
        <f t="shared" si="157"/>
        <v>0</v>
      </c>
      <c r="BK134" s="3">
        <f t="shared" si="157"/>
        <v>0</v>
      </c>
      <c r="BL134" s="3">
        <f t="shared" si="157"/>
        <v>0</v>
      </c>
      <c r="BM134" s="3">
        <f t="shared" si="157"/>
        <v>0</v>
      </c>
      <c r="BN134" s="3">
        <f t="shared" si="157"/>
        <v>0</v>
      </c>
      <c r="BO134" s="3">
        <f t="shared" si="157"/>
        <v>0</v>
      </c>
      <c r="BP134" s="3">
        <f t="shared" si="157"/>
        <v>0</v>
      </c>
      <c r="BQ134" s="3">
        <f t="shared" si="157"/>
        <v>0</v>
      </c>
      <c r="BR134" s="3">
        <f t="shared" ref="BR134:BR144" si="158">SUM(J134:BQ134)</f>
        <v>0</v>
      </c>
    </row>
    <row r="135" spans="1:70" s="2" customFormat="1" x14ac:dyDescent="0.25">
      <c r="A135" s="16">
        <v>45527</v>
      </c>
      <c r="B135" s="6" t="s">
        <v>30</v>
      </c>
      <c r="C135" s="4">
        <v>1007.23</v>
      </c>
      <c r="D135" s="4"/>
      <c r="E135" s="4">
        <v>0</v>
      </c>
      <c r="F135" s="4">
        <v>0</v>
      </c>
      <c r="G135" s="4">
        <v>1007.23</v>
      </c>
      <c r="H135" s="2" t="s">
        <v>21</v>
      </c>
      <c r="I135" s="2" t="s">
        <v>16</v>
      </c>
      <c r="J135" s="3">
        <f t="shared" si="147"/>
        <v>0</v>
      </c>
      <c r="K135" s="3">
        <f t="shared" si="148"/>
        <v>0</v>
      </c>
      <c r="L135" s="3">
        <f t="shared" si="148"/>
        <v>0</v>
      </c>
      <c r="M135" s="3">
        <f t="shared" si="148"/>
        <v>0</v>
      </c>
      <c r="N135" s="3">
        <f t="shared" si="148"/>
        <v>0</v>
      </c>
      <c r="O135" s="3">
        <f t="shared" si="148"/>
        <v>1007.23</v>
      </c>
      <c r="P135" s="3">
        <f t="shared" si="148"/>
        <v>0</v>
      </c>
      <c r="Q135" s="3">
        <f t="shared" si="148"/>
        <v>0</v>
      </c>
      <c r="R135" s="3">
        <f t="shared" si="148"/>
        <v>0</v>
      </c>
      <c r="S135" s="3">
        <f t="shared" si="148"/>
        <v>0</v>
      </c>
      <c r="T135" s="3">
        <f t="shared" si="148"/>
        <v>0</v>
      </c>
      <c r="U135" s="3">
        <f t="shared" si="149"/>
        <v>0</v>
      </c>
      <c r="V135" s="3">
        <f t="shared" si="149"/>
        <v>0</v>
      </c>
      <c r="W135" s="3">
        <f t="shared" si="149"/>
        <v>0</v>
      </c>
      <c r="X135" s="3">
        <f t="shared" si="149"/>
        <v>0</v>
      </c>
      <c r="Y135" s="3">
        <f t="shared" si="149"/>
        <v>0</v>
      </c>
      <c r="Z135" s="3">
        <f t="shared" si="149"/>
        <v>0</v>
      </c>
      <c r="AA135" s="3">
        <f t="shared" si="149"/>
        <v>0</v>
      </c>
      <c r="AB135" s="3">
        <f t="shared" si="149"/>
        <v>0</v>
      </c>
      <c r="AC135" s="3">
        <f t="shared" si="149"/>
        <v>0</v>
      </c>
      <c r="AD135" s="3">
        <f t="shared" si="149"/>
        <v>0</v>
      </c>
      <c r="AE135" s="3">
        <f t="shared" si="149"/>
        <v>0</v>
      </c>
      <c r="AF135" s="3">
        <f t="shared" si="149"/>
        <v>0</v>
      </c>
      <c r="AG135" s="3">
        <f t="shared" si="150"/>
        <v>-1007.23</v>
      </c>
      <c r="AH135" s="3">
        <f t="shared" si="150"/>
        <v>0</v>
      </c>
      <c r="AI135" s="3">
        <f t="shared" si="150"/>
        <v>0</v>
      </c>
      <c r="AJ135" s="3">
        <f t="shared" si="150"/>
        <v>0</v>
      </c>
      <c r="AK135" s="3">
        <f t="shared" si="151"/>
        <v>0</v>
      </c>
      <c r="AL135" s="3">
        <f t="shared" si="152"/>
        <v>0</v>
      </c>
      <c r="AM135" s="3">
        <f t="shared" si="153"/>
        <v>0</v>
      </c>
      <c r="AN135" s="3">
        <f t="shared" si="154"/>
        <v>0</v>
      </c>
      <c r="AO135" s="3">
        <f t="shared" si="155"/>
        <v>0</v>
      </c>
      <c r="AP135" s="3">
        <f t="shared" si="155"/>
        <v>0</v>
      </c>
      <c r="AQ135" s="3">
        <f t="shared" si="155"/>
        <v>0</v>
      </c>
      <c r="AR135" s="3">
        <f t="shared" si="155"/>
        <v>0</v>
      </c>
      <c r="AS135" s="3">
        <f t="shared" si="155"/>
        <v>0</v>
      </c>
      <c r="AT135" s="3">
        <f t="shared" si="155"/>
        <v>0</v>
      </c>
      <c r="AU135" s="3">
        <f t="shared" si="155"/>
        <v>0</v>
      </c>
      <c r="AV135" s="3">
        <f t="shared" si="155"/>
        <v>0</v>
      </c>
      <c r="AW135" s="3">
        <f t="shared" si="155"/>
        <v>0</v>
      </c>
      <c r="AX135" s="3">
        <f t="shared" si="155"/>
        <v>0</v>
      </c>
      <c r="AY135" s="3">
        <f t="shared" si="155"/>
        <v>0</v>
      </c>
      <c r="AZ135" s="3">
        <f t="shared" si="155"/>
        <v>0</v>
      </c>
      <c r="BA135" s="3">
        <f t="shared" si="156"/>
        <v>0</v>
      </c>
      <c r="BB135" s="3">
        <f t="shared" si="156"/>
        <v>0</v>
      </c>
      <c r="BC135" s="3">
        <f t="shared" si="156"/>
        <v>0</v>
      </c>
      <c r="BD135" s="3">
        <f t="shared" si="156"/>
        <v>0</v>
      </c>
      <c r="BE135" s="3">
        <f t="shared" si="156"/>
        <v>0</v>
      </c>
      <c r="BF135" s="3">
        <f t="shared" si="156"/>
        <v>0</v>
      </c>
      <c r="BG135" s="3">
        <f t="shared" si="156"/>
        <v>0</v>
      </c>
      <c r="BH135" s="3">
        <f t="shared" si="156"/>
        <v>0</v>
      </c>
      <c r="BI135" s="3">
        <f t="shared" si="157"/>
        <v>0</v>
      </c>
      <c r="BJ135" s="3">
        <f t="shared" si="157"/>
        <v>0</v>
      </c>
      <c r="BK135" s="3">
        <f t="shared" si="157"/>
        <v>0</v>
      </c>
      <c r="BL135" s="3">
        <f t="shared" si="157"/>
        <v>0</v>
      </c>
      <c r="BM135" s="3">
        <f t="shared" si="157"/>
        <v>0</v>
      </c>
      <c r="BN135" s="3">
        <f t="shared" si="157"/>
        <v>0</v>
      </c>
      <c r="BO135" s="3">
        <f t="shared" si="157"/>
        <v>0</v>
      </c>
      <c r="BP135" s="3">
        <f t="shared" si="157"/>
        <v>0</v>
      </c>
      <c r="BQ135" s="3">
        <f t="shared" si="157"/>
        <v>0</v>
      </c>
      <c r="BR135" s="3">
        <f t="shared" si="158"/>
        <v>0</v>
      </c>
    </row>
    <row r="136" spans="1:70" s="2" customFormat="1" x14ac:dyDescent="0.25">
      <c r="A136" s="16">
        <v>45527</v>
      </c>
      <c r="B136" s="6" t="s">
        <v>29</v>
      </c>
      <c r="C136" s="4">
        <v>4137.47</v>
      </c>
      <c r="D136" s="4"/>
      <c r="E136" s="4">
        <v>0</v>
      </c>
      <c r="F136" s="4">
        <v>0</v>
      </c>
      <c r="G136" s="4">
        <v>4137.47</v>
      </c>
      <c r="H136" s="2" t="s">
        <v>21</v>
      </c>
      <c r="I136" s="2" t="s">
        <v>16</v>
      </c>
      <c r="J136" s="3">
        <f t="shared" si="147"/>
        <v>0</v>
      </c>
      <c r="K136" s="3">
        <f t="shared" si="148"/>
        <v>0</v>
      </c>
      <c r="L136" s="3">
        <f t="shared" si="148"/>
        <v>0</v>
      </c>
      <c r="M136" s="3">
        <f t="shared" si="148"/>
        <v>0</v>
      </c>
      <c r="N136" s="3">
        <f t="shared" si="148"/>
        <v>0</v>
      </c>
      <c r="O136" s="3">
        <f t="shared" si="148"/>
        <v>4137.47</v>
      </c>
      <c r="P136" s="3">
        <f t="shared" si="148"/>
        <v>0</v>
      </c>
      <c r="Q136" s="3">
        <f t="shared" si="148"/>
        <v>0</v>
      </c>
      <c r="R136" s="3">
        <f t="shared" si="148"/>
        <v>0</v>
      </c>
      <c r="S136" s="3">
        <f t="shared" si="148"/>
        <v>0</v>
      </c>
      <c r="T136" s="3">
        <f t="shared" si="148"/>
        <v>0</v>
      </c>
      <c r="U136" s="3">
        <f t="shared" si="149"/>
        <v>0</v>
      </c>
      <c r="V136" s="3">
        <f t="shared" si="149"/>
        <v>0</v>
      </c>
      <c r="W136" s="3">
        <f t="shared" si="149"/>
        <v>0</v>
      </c>
      <c r="X136" s="3">
        <f t="shared" si="149"/>
        <v>0</v>
      </c>
      <c r="Y136" s="3">
        <f t="shared" si="149"/>
        <v>0</v>
      </c>
      <c r="Z136" s="3">
        <f t="shared" si="149"/>
        <v>0</v>
      </c>
      <c r="AA136" s="3">
        <f t="shared" si="149"/>
        <v>0</v>
      </c>
      <c r="AB136" s="3">
        <f t="shared" si="149"/>
        <v>0</v>
      </c>
      <c r="AC136" s="3">
        <f t="shared" si="149"/>
        <v>0</v>
      </c>
      <c r="AD136" s="3">
        <f t="shared" si="149"/>
        <v>0</v>
      </c>
      <c r="AE136" s="3">
        <f t="shared" si="149"/>
        <v>0</v>
      </c>
      <c r="AF136" s="3">
        <f t="shared" si="149"/>
        <v>0</v>
      </c>
      <c r="AG136" s="3">
        <f t="shared" si="150"/>
        <v>-4137.47</v>
      </c>
      <c r="AH136" s="3">
        <f t="shared" si="150"/>
        <v>0</v>
      </c>
      <c r="AI136" s="3">
        <f t="shared" si="150"/>
        <v>0</v>
      </c>
      <c r="AJ136" s="3">
        <f t="shared" si="150"/>
        <v>0</v>
      </c>
      <c r="AK136" s="3">
        <f t="shared" si="151"/>
        <v>0</v>
      </c>
      <c r="AL136" s="3">
        <f t="shared" si="152"/>
        <v>0</v>
      </c>
      <c r="AM136" s="3">
        <f t="shared" si="153"/>
        <v>0</v>
      </c>
      <c r="AN136" s="3">
        <f t="shared" si="154"/>
        <v>0</v>
      </c>
      <c r="AO136" s="3">
        <f t="shared" si="155"/>
        <v>0</v>
      </c>
      <c r="AP136" s="3">
        <f t="shared" si="155"/>
        <v>0</v>
      </c>
      <c r="AQ136" s="3">
        <f t="shared" si="155"/>
        <v>0</v>
      </c>
      <c r="AR136" s="3">
        <f t="shared" si="155"/>
        <v>0</v>
      </c>
      <c r="AS136" s="3">
        <f t="shared" si="155"/>
        <v>0</v>
      </c>
      <c r="AT136" s="3">
        <f t="shared" si="155"/>
        <v>0</v>
      </c>
      <c r="AU136" s="3">
        <f t="shared" si="155"/>
        <v>0</v>
      </c>
      <c r="AV136" s="3">
        <f t="shared" si="155"/>
        <v>0</v>
      </c>
      <c r="AW136" s="3">
        <f t="shared" si="155"/>
        <v>0</v>
      </c>
      <c r="AX136" s="3">
        <f t="shared" si="155"/>
        <v>0</v>
      </c>
      <c r="AY136" s="3">
        <f t="shared" si="155"/>
        <v>0</v>
      </c>
      <c r="AZ136" s="3">
        <f t="shared" si="155"/>
        <v>0</v>
      </c>
      <c r="BA136" s="3">
        <f t="shared" si="156"/>
        <v>0</v>
      </c>
      <c r="BB136" s="3">
        <f t="shared" si="156"/>
        <v>0</v>
      </c>
      <c r="BC136" s="3">
        <f t="shared" si="156"/>
        <v>0</v>
      </c>
      <c r="BD136" s="3">
        <f t="shared" si="156"/>
        <v>0</v>
      </c>
      <c r="BE136" s="3">
        <f t="shared" si="156"/>
        <v>0</v>
      </c>
      <c r="BF136" s="3">
        <f t="shared" si="156"/>
        <v>0</v>
      </c>
      <c r="BG136" s="3">
        <f t="shared" si="156"/>
        <v>0</v>
      </c>
      <c r="BH136" s="3">
        <f t="shared" si="156"/>
        <v>0</v>
      </c>
      <c r="BI136" s="3">
        <f t="shared" si="157"/>
        <v>0</v>
      </c>
      <c r="BJ136" s="3">
        <f t="shared" si="157"/>
        <v>0</v>
      </c>
      <c r="BK136" s="3">
        <f t="shared" si="157"/>
        <v>0</v>
      </c>
      <c r="BL136" s="3">
        <f t="shared" si="157"/>
        <v>0</v>
      </c>
      <c r="BM136" s="3">
        <f t="shared" si="157"/>
        <v>0</v>
      </c>
      <c r="BN136" s="3">
        <f t="shared" si="157"/>
        <v>0</v>
      </c>
      <c r="BO136" s="3">
        <f t="shared" si="157"/>
        <v>0</v>
      </c>
      <c r="BP136" s="3">
        <f t="shared" si="157"/>
        <v>0</v>
      </c>
      <c r="BQ136" s="3">
        <f t="shared" si="157"/>
        <v>0</v>
      </c>
      <c r="BR136" s="3">
        <f t="shared" si="158"/>
        <v>0</v>
      </c>
    </row>
    <row r="137" spans="1:70" s="2" customFormat="1" x14ac:dyDescent="0.25">
      <c r="A137" s="16">
        <v>45527</v>
      </c>
      <c r="B137" s="6" t="s">
        <v>28</v>
      </c>
      <c r="C137" s="4">
        <v>301.17</v>
      </c>
      <c r="D137" s="4"/>
      <c r="E137" s="4">
        <v>0</v>
      </c>
      <c r="F137" s="4">
        <v>0</v>
      </c>
      <c r="G137" s="4">
        <v>301.17</v>
      </c>
      <c r="H137" s="2" t="s">
        <v>21</v>
      </c>
      <c r="I137" s="2" t="s">
        <v>16</v>
      </c>
      <c r="J137" s="3">
        <f t="shared" si="147"/>
        <v>0</v>
      </c>
      <c r="K137" s="3">
        <f t="shared" si="148"/>
        <v>0</v>
      </c>
      <c r="L137" s="3">
        <f t="shared" si="148"/>
        <v>0</v>
      </c>
      <c r="M137" s="3">
        <f t="shared" si="148"/>
        <v>0</v>
      </c>
      <c r="N137" s="3">
        <f t="shared" si="148"/>
        <v>0</v>
      </c>
      <c r="O137" s="3">
        <f t="shared" si="148"/>
        <v>301.17</v>
      </c>
      <c r="P137" s="3">
        <f t="shared" si="148"/>
        <v>0</v>
      </c>
      <c r="Q137" s="3">
        <f t="shared" si="148"/>
        <v>0</v>
      </c>
      <c r="R137" s="3">
        <f t="shared" si="148"/>
        <v>0</v>
      </c>
      <c r="S137" s="3">
        <f t="shared" si="148"/>
        <v>0</v>
      </c>
      <c r="T137" s="3">
        <f t="shared" si="148"/>
        <v>0</v>
      </c>
      <c r="U137" s="3">
        <f t="shared" si="149"/>
        <v>0</v>
      </c>
      <c r="V137" s="3">
        <f t="shared" si="149"/>
        <v>0</v>
      </c>
      <c r="W137" s="3">
        <f t="shared" si="149"/>
        <v>0</v>
      </c>
      <c r="X137" s="3">
        <f t="shared" si="149"/>
        <v>0</v>
      </c>
      <c r="Y137" s="3">
        <f t="shared" si="149"/>
        <v>0</v>
      </c>
      <c r="Z137" s="3">
        <f t="shared" si="149"/>
        <v>0</v>
      </c>
      <c r="AA137" s="3">
        <f t="shared" si="149"/>
        <v>0</v>
      </c>
      <c r="AB137" s="3">
        <f t="shared" si="149"/>
        <v>0</v>
      </c>
      <c r="AC137" s="3">
        <f t="shared" si="149"/>
        <v>0</v>
      </c>
      <c r="AD137" s="3">
        <f t="shared" si="149"/>
        <v>0</v>
      </c>
      <c r="AE137" s="3">
        <f t="shared" si="149"/>
        <v>0</v>
      </c>
      <c r="AF137" s="3">
        <f t="shared" si="149"/>
        <v>0</v>
      </c>
      <c r="AG137" s="3">
        <f t="shared" si="150"/>
        <v>-301.17</v>
      </c>
      <c r="AH137" s="3">
        <f t="shared" si="150"/>
        <v>0</v>
      </c>
      <c r="AI137" s="3">
        <f t="shared" si="150"/>
        <v>0</v>
      </c>
      <c r="AJ137" s="3">
        <f t="shared" si="150"/>
        <v>0</v>
      </c>
      <c r="AK137" s="3">
        <f t="shared" si="151"/>
        <v>0</v>
      </c>
      <c r="AL137" s="3">
        <f t="shared" si="152"/>
        <v>0</v>
      </c>
      <c r="AM137" s="3">
        <f t="shared" si="153"/>
        <v>0</v>
      </c>
      <c r="AN137" s="3">
        <f t="shared" si="154"/>
        <v>0</v>
      </c>
      <c r="AO137" s="3">
        <f t="shared" si="155"/>
        <v>0</v>
      </c>
      <c r="AP137" s="3">
        <f t="shared" si="155"/>
        <v>0</v>
      </c>
      <c r="AQ137" s="3">
        <f t="shared" si="155"/>
        <v>0</v>
      </c>
      <c r="AR137" s="3">
        <f t="shared" si="155"/>
        <v>0</v>
      </c>
      <c r="AS137" s="3">
        <f t="shared" si="155"/>
        <v>0</v>
      </c>
      <c r="AT137" s="3">
        <f t="shared" si="155"/>
        <v>0</v>
      </c>
      <c r="AU137" s="3">
        <f t="shared" si="155"/>
        <v>0</v>
      </c>
      <c r="AV137" s="3">
        <f t="shared" si="155"/>
        <v>0</v>
      </c>
      <c r="AW137" s="3">
        <f t="shared" si="155"/>
        <v>0</v>
      </c>
      <c r="AX137" s="3">
        <f t="shared" si="155"/>
        <v>0</v>
      </c>
      <c r="AY137" s="3">
        <f t="shared" si="155"/>
        <v>0</v>
      </c>
      <c r="AZ137" s="3">
        <f t="shared" si="155"/>
        <v>0</v>
      </c>
      <c r="BA137" s="3">
        <f t="shared" si="156"/>
        <v>0</v>
      </c>
      <c r="BB137" s="3">
        <f t="shared" si="156"/>
        <v>0</v>
      </c>
      <c r="BC137" s="3">
        <f t="shared" si="156"/>
        <v>0</v>
      </c>
      <c r="BD137" s="3">
        <f t="shared" si="156"/>
        <v>0</v>
      </c>
      <c r="BE137" s="3">
        <f t="shared" si="156"/>
        <v>0</v>
      </c>
      <c r="BF137" s="3">
        <f t="shared" si="156"/>
        <v>0</v>
      </c>
      <c r="BG137" s="3">
        <f t="shared" si="156"/>
        <v>0</v>
      </c>
      <c r="BH137" s="3">
        <f t="shared" si="156"/>
        <v>0</v>
      </c>
      <c r="BI137" s="3">
        <f t="shared" si="157"/>
        <v>0</v>
      </c>
      <c r="BJ137" s="3">
        <f t="shared" si="157"/>
        <v>0</v>
      </c>
      <c r="BK137" s="3">
        <f t="shared" si="157"/>
        <v>0</v>
      </c>
      <c r="BL137" s="3">
        <f t="shared" si="157"/>
        <v>0</v>
      </c>
      <c r="BM137" s="3">
        <f t="shared" si="157"/>
        <v>0</v>
      </c>
      <c r="BN137" s="3">
        <f t="shared" si="157"/>
        <v>0</v>
      </c>
      <c r="BO137" s="3">
        <f t="shared" si="157"/>
        <v>0</v>
      </c>
      <c r="BP137" s="3">
        <f t="shared" si="157"/>
        <v>0</v>
      </c>
      <c r="BQ137" s="3">
        <f t="shared" si="157"/>
        <v>0</v>
      </c>
      <c r="BR137" s="3">
        <f t="shared" si="158"/>
        <v>0</v>
      </c>
    </row>
    <row r="138" spans="1:70" s="2" customFormat="1" x14ac:dyDescent="0.25">
      <c r="A138" s="16">
        <v>45527</v>
      </c>
      <c r="B138" s="6" t="s">
        <v>27</v>
      </c>
      <c r="C138" s="4">
        <v>2751.91</v>
      </c>
      <c r="D138" s="4"/>
      <c r="E138" s="4">
        <v>0</v>
      </c>
      <c r="F138" s="4">
        <v>0</v>
      </c>
      <c r="G138" s="4">
        <v>2751.91</v>
      </c>
      <c r="H138" s="2" t="s">
        <v>21</v>
      </c>
      <c r="I138" s="2" t="s">
        <v>16</v>
      </c>
      <c r="J138" s="3">
        <f t="shared" si="147"/>
        <v>0</v>
      </c>
      <c r="K138" s="3">
        <f t="shared" si="148"/>
        <v>0</v>
      </c>
      <c r="L138" s="3">
        <f t="shared" si="148"/>
        <v>0</v>
      </c>
      <c r="M138" s="3">
        <f t="shared" si="148"/>
        <v>0</v>
      </c>
      <c r="N138" s="3">
        <f t="shared" si="148"/>
        <v>0</v>
      </c>
      <c r="O138" s="3">
        <f t="shared" si="148"/>
        <v>2751.91</v>
      </c>
      <c r="P138" s="3">
        <f t="shared" si="148"/>
        <v>0</v>
      </c>
      <c r="Q138" s="3">
        <f t="shared" si="148"/>
        <v>0</v>
      </c>
      <c r="R138" s="3">
        <f t="shared" si="148"/>
        <v>0</v>
      </c>
      <c r="S138" s="3">
        <f t="shared" si="148"/>
        <v>0</v>
      </c>
      <c r="T138" s="3">
        <f t="shared" si="148"/>
        <v>0</v>
      </c>
      <c r="U138" s="3">
        <f t="shared" si="149"/>
        <v>0</v>
      </c>
      <c r="V138" s="3">
        <f t="shared" si="149"/>
        <v>0</v>
      </c>
      <c r="W138" s="3">
        <f t="shared" si="149"/>
        <v>0</v>
      </c>
      <c r="X138" s="3">
        <f t="shared" si="149"/>
        <v>0</v>
      </c>
      <c r="Y138" s="3">
        <f t="shared" si="149"/>
        <v>0</v>
      </c>
      <c r="Z138" s="3">
        <f t="shared" si="149"/>
        <v>0</v>
      </c>
      <c r="AA138" s="3">
        <f t="shared" si="149"/>
        <v>0</v>
      </c>
      <c r="AB138" s="3">
        <f t="shared" si="149"/>
        <v>0</v>
      </c>
      <c r="AC138" s="3">
        <f t="shared" si="149"/>
        <v>0</v>
      </c>
      <c r="AD138" s="3">
        <f t="shared" si="149"/>
        <v>0</v>
      </c>
      <c r="AE138" s="3">
        <f t="shared" si="149"/>
        <v>0</v>
      </c>
      <c r="AF138" s="3">
        <f t="shared" si="149"/>
        <v>0</v>
      </c>
      <c r="AG138" s="3">
        <f t="shared" si="150"/>
        <v>-2751.91</v>
      </c>
      <c r="AH138" s="3">
        <f t="shared" si="150"/>
        <v>0</v>
      </c>
      <c r="AI138" s="3">
        <f t="shared" si="150"/>
        <v>0</v>
      </c>
      <c r="AJ138" s="3">
        <f t="shared" si="150"/>
        <v>0</v>
      </c>
      <c r="AK138" s="3">
        <f t="shared" si="151"/>
        <v>0</v>
      </c>
      <c r="AL138" s="3">
        <f t="shared" si="152"/>
        <v>0</v>
      </c>
      <c r="AM138" s="3">
        <f t="shared" si="153"/>
        <v>0</v>
      </c>
      <c r="AN138" s="3">
        <f t="shared" si="154"/>
        <v>0</v>
      </c>
      <c r="AO138" s="3">
        <f t="shared" si="155"/>
        <v>0</v>
      </c>
      <c r="AP138" s="3">
        <f t="shared" si="155"/>
        <v>0</v>
      </c>
      <c r="AQ138" s="3">
        <f t="shared" si="155"/>
        <v>0</v>
      </c>
      <c r="AR138" s="3">
        <f t="shared" si="155"/>
        <v>0</v>
      </c>
      <c r="AS138" s="3">
        <f t="shared" si="155"/>
        <v>0</v>
      </c>
      <c r="AT138" s="3">
        <f t="shared" si="155"/>
        <v>0</v>
      </c>
      <c r="AU138" s="3">
        <f t="shared" si="155"/>
        <v>0</v>
      </c>
      <c r="AV138" s="3">
        <f t="shared" si="155"/>
        <v>0</v>
      </c>
      <c r="AW138" s="3">
        <f t="shared" si="155"/>
        <v>0</v>
      </c>
      <c r="AX138" s="3">
        <f t="shared" si="155"/>
        <v>0</v>
      </c>
      <c r="AY138" s="3">
        <f t="shared" si="155"/>
        <v>0</v>
      </c>
      <c r="AZ138" s="3">
        <f t="shared" si="155"/>
        <v>0</v>
      </c>
      <c r="BA138" s="3">
        <f t="shared" si="156"/>
        <v>0</v>
      </c>
      <c r="BB138" s="3">
        <f t="shared" si="156"/>
        <v>0</v>
      </c>
      <c r="BC138" s="3">
        <f t="shared" si="156"/>
        <v>0</v>
      </c>
      <c r="BD138" s="3">
        <f t="shared" si="156"/>
        <v>0</v>
      </c>
      <c r="BE138" s="3">
        <f t="shared" si="156"/>
        <v>0</v>
      </c>
      <c r="BF138" s="3">
        <f t="shared" si="156"/>
        <v>0</v>
      </c>
      <c r="BG138" s="3">
        <f t="shared" si="156"/>
        <v>0</v>
      </c>
      <c r="BH138" s="3">
        <f t="shared" si="156"/>
        <v>0</v>
      </c>
      <c r="BI138" s="3">
        <f t="shared" si="157"/>
        <v>0</v>
      </c>
      <c r="BJ138" s="3">
        <f t="shared" si="157"/>
        <v>0</v>
      </c>
      <c r="BK138" s="3">
        <f t="shared" si="157"/>
        <v>0</v>
      </c>
      <c r="BL138" s="3">
        <f t="shared" si="157"/>
        <v>0</v>
      </c>
      <c r="BM138" s="3">
        <f t="shared" si="157"/>
        <v>0</v>
      </c>
      <c r="BN138" s="3">
        <f t="shared" si="157"/>
        <v>0</v>
      </c>
      <c r="BO138" s="3">
        <f t="shared" si="157"/>
        <v>0</v>
      </c>
      <c r="BP138" s="3">
        <f t="shared" si="157"/>
        <v>0</v>
      </c>
      <c r="BQ138" s="3">
        <f t="shared" si="157"/>
        <v>0</v>
      </c>
      <c r="BR138" s="3">
        <f t="shared" si="158"/>
        <v>0</v>
      </c>
    </row>
    <row r="139" spans="1:70" s="2" customFormat="1" x14ac:dyDescent="0.25">
      <c r="A139" s="16">
        <v>45527</v>
      </c>
      <c r="B139" s="6" t="s">
        <v>26</v>
      </c>
      <c r="C139" s="4">
        <v>804.42</v>
      </c>
      <c r="D139" s="4"/>
      <c r="E139" s="4">
        <v>0</v>
      </c>
      <c r="F139" s="4">
        <v>0</v>
      </c>
      <c r="G139" s="4">
        <v>804.42</v>
      </c>
      <c r="H139" s="2" t="s">
        <v>21</v>
      </c>
      <c r="I139" s="2" t="s">
        <v>16</v>
      </c>
      <c r="J139" s="3">
        <f t="shared" si="147"/>
        <v>0</v>
      </c>
      <c r="K139" s="3">
        <f t="shared" si="148"/>
        <v>0</v>
      </c>
      <c r="L139" s="3">
        <f t="shared" si="148"/>
        <v>0</v>
      </c>
      <c r="M139" s="3">
        <f t="shared" si="148"/>
        <v>0</v>
      </c>
      <c r="N139" s="3">
        <f t="shared" si="148"/>
        <v>0</v>
      </c>
      <c r="O139" s="3">
        <f t="shared" si="148"/>
        <v>804.42</v>
      </c>
      <c r="P139" s="3">
        <f t="shared" si="148"/>
        <v>0</v>
      </c>
      <c r="Q139" s="3">
        <f t="shared" si="148"/>
        <v>0</v>
      </c>
      <c r="R139" s="3">
        <f t="shared" si="148"/>
        <v>0</v>
      </c>
      <c r="S139" s="3">
        <f t="shared" si="148"/>
        <v>0</v>
      </c>
      <c r="T139" s="3">
        <f t="shared" si="148"/>
        <v>0</v>
      </c>
      <c r="U139" s="3">
        <f t="shared" si="149"/>
        <v>0</v>
      </c>
      <c r="V139" s="3">
        <f t="shared" si="149"/>
        <v>0</v>
      </c>
      <c r="W139" s="3">
        <f t="shared" si="149"/>
        <v>0</v>
      </c>
      <c r="X139" s="3">
        <f t="shared" si="149"/>
        <v>0</v>
      </c>
      <c r="Y139" s="3">
        <f t="shared" si="149"/>
        <v>0</v>
      </c>
      <c r="Z139" s="3">
        <f t="shared" si="149"/>
        <v>0</v>
      </c>
      <c r="AA139" s="3">
        <f t="shared" si="149"/>
        <v>0</v>
      </c>
      <c r="AB139" s="3">
        <f t="shared" si="149"/>
        <v>0</v>
      </c>
      <c r="AC139" s="3">
        <f t="shared" si="149"/>
        <v>0</v>
      </c>
      <c r="AD139" s="3">
        <f t="shared" si="149"/>
        <v>0</v>
      </c>
      <c r="AE139" s="3">
        <f t="shared" si="149"/>
        <v>0</v>
      </c>
      <c r="AF139" s="3">
        <f t="shared" si="149"/>
        <v>0</v>
      </c>
      <c r="AG139" s="3">
        <f t="shared" si="150"/>
        <v>-804.42</v>
      </c>
      <c r="AH139" s="3">
        <f t="shared" si="150"/>
        <v>0</v>
      </c>
      <c r="AI139" s="3">
        <f t="shared" si="150"/>
        <v>0</v>
      </c>
      <c r="AJ139" s="3">
        <f t="shared" si="150"/>
        <v>0</v>
      </c>
      <c r="AK139" s="3">
        <f t="shared" si="151"/>
        <v>0</v>
      </c>
      <c r="AL139" s="3">
        <f t="shared" si="152"/>
        <v>0</v>
      </c>
      <c r="AM139" s="3">
        <f t="shared" si="153"/>
        <v>0</v>
      </c>
      <c r="AN139" s="3">
        <f t="shared" si="154"/>
        <v>0</v>
      </c>
      <c r="AO139" s="3">
        <f t="shared" si="155"/>
        <v>0</v>
      </c>
      <c r="AP139" s="3">
        <f t="shared" si="155"/>
        <v>0</v>
      </c>
      <c r="AQ139" s="3">
        <f t="shared" si="155"/>
        <v>0</v>
      </c>
      <c r="AR139" s="3">
        <f t="shared" si="155"/>
        <v>0</v>
      </c>
      <c r="AS139" s="3">
        <f t="shared" si="155"/>
        <v>0</v>
      </c>
      <c r="AT139" s="3">
        <f t="shared" si="155"/>
        <v>0</v>
      </c>
      <c r="AU139" s="3">
        <f t="shared" si="155"/>
        <v>0</v>
      </c>
      <c r="AV139" s="3">
        <f t="shared" si="155"/>
        <v>0</v>
      </c>
      <c r="AW139" s="3">
        <f t="shared" si="155"/>
        <v>0</v>
      </c>
      <c r="AX139" s="3">
        <f t="shared" si="155"/>
        <v>0</v>
      </c>
      <c r="AY139" s="3">
        <f t="shared" si="155"/>
        <v>0</v>
      </c>
      <c r="AZ139" s="3">
        <f t="shared" si="155"/>
        <v>0</v>
      </c>
      <c r="BA139" s="3">
        <f t="shared" si="156"/>
        <v>0</v>
      </c>
      <c r="BB139" s="3">
        <f t="shared" si="156"/>
        <v>0</v>
      </c>
      <c r="BC139" s="3">
        <f t="shared" si="156"/>
        <v>0</v>
      </c>
      <c r="BD139" s="3">
        <f t="shared" si="156"/>
        <v>0</v>
      </c>
      <c r="BE139" s="3">
        <f t="shared" si="156"/>
        <v>0</v>
      </c>
      <c r="BF139" s="3">
        <f t="shared" si="156"/>
        <v>0</v>
      </c>
      <c r="BG139" s="3">
        <f t="shared" si="156"/>
        <v>0</v>
      </c>
      <c r="BH139" s="3">
        <f t="shared" si="156"/>
        <v>0</v>
      </c>
      <c r="BI139" s="3">
        <f t="shared" si="157"/>
        <v>0</v>
      </c>
      <c r="BJ139" s="3">
        <f t="shared" si="157"/>
        <v>0</v>
      </c>
      <c r="BK139" s="3">
        <f t="shared" si="157"/>
        <v>0</v>
      </c>
      <c r="BL139" s="3">
        <f t="shared" si="157"/>
        <v>0</v>
      </c>
      <c r="BM139" s="3">
        <f t="shared" si="157"/>
        <v>0</v>
      </c>
      <c r="BN139" s="3">
        <f t="shared" si="157"/>
        <v>0</v>
      </c>
      <c r="BO139" s="3">
        <f t="shared" si="157"/>
        <v>0</v>
      </c>
      <c r="BP139" s="3">
        <f t="shared" si="157"/>
        <v>0</v>
      </c>
      <c r="BQ139" s="3">
        <f t="shared" si="157"/>
        <v>0</v>
      </c>
      <c r="BR139" s="3">
        <f t="shared" si="158"/>
        <v>0</v>
      </c>
    </row>
    <row r="140" spans="1:70" s="2" customFormat="1" x14ac:dyDescent="0.25">
      <c r="A140" s="16">
        <v>45527</v>
      </c>
      <c r="B140" s="6" t="s">
        <v>25</v>
      </c>
      <c r="C140" s="4">
        <v>596.04999999999995</v>
      </c>
      <c r="D140" s="4"/>
      <c r="E140" s="4">
        <v>0</v>
      </c>
      <c r="F140" s="4">
        <v>0</v>
      </c>
      <c r="G140" s="4">
        <v>596.04999999999995</v>
      </c>
      <c r="H140" s="2" t="s">
        <v>21</v>
      </c>
      <c r="I140" s="2" t="s">
        <v>16</v>
      </c>
      <c r="J140" s="3">
        <f t="shared" si="147"/>
        <v>0</v>
      </c>
      <c r="K140" s="3">
        <f t="shared" si="148"/>
        <v>0</v>
      </c>
      <c r="L140" s="3">
        <f t="shared" si="148"/>
        <v>0</v>
      </c>
      <c r="M140" s="3">
        <f t="shared" si="148"/>
        <v>0</v>
      </c>
      <c r="N140" s="3">
        <f t="shared" si="148"/>
        <v>0</v>
      </c>
      <c r="O140" s="3">
        <f t="shared" si="148"/>
        <v>596.04999999999995</v>
      </c>
      <c r="P140" s="3">
        <f t="shared" si="148"/>
        <v>0</v>
      </c>
      <c r="Q140" s="3">
        <f t="shared" si="148"/>
        <v>0</v>
      </c>
      <c r="R140" s="3">
        <f t="shared" si="148"/>
        <v>0</v>
      </c>
      <c r="S140" s="3">
        <f t="shared" si="148"/>
        <v>0</v>
      </c>
      <c r="T140" s="3">
        <f t="shared" si="148"/>
        <v>0</v>
      </c>
      <c r="U140" s="3">
        <f t="shared" si="149"/>
        <v>0</v>
      </c>
      <c r="V140" s="3">
        <f t="shared" si="149"/>
        <v>0</v>
      </c>
      <c r="W140" s="3">
        <f t="shared" si="149"/>
        <v>0</v>
      </c>
      <c r="X140" s="3">
        <f t="shared" si="149"/>
        <v>0</v>
      </c>
      <c r="Y140" s="3">
        <f t="shared" si="149"/>
        <v>0</v>
      </c>
      <c r="Z140" s="3">
        <f t="shared" si="149"/>
        <v>0</v>
      </c>
      <c r="AA140" s="3">
        <f t="shared" si="149"/>
        <v>0</v>
      </c>
      <c r="AB140" s="3">
        <f t="shared" si="149"/>
        <v>0</v>
      </c>
      <c r="AC140" s="3">
        <f t="shared" si="149"/>
        <v>0</v>
      </c>
      <c r="AD140" s="3">
        <f t="shared" si="149"/>
        <v>0</v>
      </c>
      <c r="AE140" s="3">
        <f t="shared" si="149"/>
        <v>0</v>
      </c>
      <c r="AF140" s="3">
        <f t="shared" si="149"/>
        <v>0</v>
      </c>
      <c r="AG140" s="3">
        <f t="shared" si="150"/>
        <v>-596.04999999999995</v>
      </c>
      <c r="AH140" s="3">
        <f t="shared" si="150"/>
        <v>0</v>
      </c>
      <c r="AI140" s="3">
        <f t="shared" si="150"/>
        <v>0</v>
      </c>
      <c r="AJ140" s="3">
        <f t="shared" si="150"/>
        <v>0</v>
      </c>
      <c r="AK140" s="3">
        <f t="shared" si="151"/>
        <v>0</v>
      </c>
      <c r="AL140" s="3">
        <f t="shared" si="152"/>
        <v>0</v>
      </c>
      <c r="AM140" s="3">
        <f t="shared" si="153"/>
        <v>0</v>
      </c>
      <c r="AN140" s="3">
        <f t="shared" si="154"/>
        <v>0</v>
      </c>
      <c r="AO140" s="3">
        <f t="shared" si="155"/>
        <v>0</v>
      </c>
      <c r="AP140" s="3">
        <f t="shared" si="155"/>
        <v>0</v>
      </c>
      <c r="AQ140" s="3">
        <f t="shared" si="155"/>
        <v>0</v>
      </c>
      <c r="AR140" s="3">
        <f t="shared" si="155"/>
        <v>0</v>
      </c>
      <c r="AS140" s="3">
        <f t="shared" si="155"/>
        <v>0</v>
      </c>
      <c r="AT140" s="3">
        <f t="shared" si="155"/>
        <v>0</v>
      </c>
      <c r="AU140" s="3">
        <f t="shared" si="155"/>
        <v>0</v>
      </c>
      <c r="AV140" s="3">
        <f t="shared" si="155"/>
        <v>0</v>
      </c>
      <c r="AW140" s="3">
        <f t="shared" si="155"/>
        <v>0</v>
      </c>
      <c r="AX140" s="3">
        <f t="shared" si="155"/>
        <v>0</v>
      </c>
      <c r="AY140" s="3">
        <f t="shared" si="155"/>
        <v>0</v>
      </c>
      <c r="AZ140" s="3">
        <f t="shared" si="155"/>
        <v>0</v>
      </c>
      <c r="BA140" s="3">
        <f t="shared" si="156"/>
        <v>0</v>
      </c>
      <c r="BB140" s="3">
        <f t="shared" si="156"/>
        <v>0</v>
      </c>
      <c r="BC140" s="3">
        <f t="shared" si="156"/>
        <v>0</v>
      </c>
      <c r="BD140" s="3">
        <f t="shared" si="156"/>
        <v>0</v>
      </c>
      <c r="BE140" s="3">
        <f t="shared" si="156"/>
        <v>0</v>
      </c>
      <c r="BF140" s="3">
        <f t="shared" si="156"/>
        <v>0</v>
      </c>
      <c r="BG140" s="3">
        <f t="shared" si="156"/>
        <v>0</v>
      </c>
      <c r="BH140" s="3">
        <f t="shared" si="156"/>
        <v>0</v>
      </c>
      <c r="BI140" s="3">
        <f t="shared" si="157"/>
        <v>0</v>
      </c>
      <c r="BJ140" s="3">
        <f t="shared" si="157"/>
        <v>0</v>
      </c>
      <c r="BK140" s="3">
        <f t="shared" si="157"/>
        <v>0</v>
      </c>
      <c r="BL140" s="3">
        <f t="shared" si="157"/>
        <v>0</v>
      </c>
      <c r="BM140" s="3">
        <f t="shared" si="157"/>
        <v>0</v>
      </c>
      <c r="BN140" s="3">
        <f t="shared" si="157"/>
        <v>0</v>
      </c>
      <c r="BO140" s="3">
        <f t="shared" si="157"/>
        <v>0</v>
      </c>
      <c r="BP140" s="3">
        <f t="shared" si="157"/>
        <v>0</v>
      </c>
      <c r="BQ140" s="3">
        <f t="shared" si="157"/>
        <v>0</v>
      </c>
      <c r="BR140" s="3">
        <f t="shared" si="158"/>
        <v>0</v>
      </c>
    </row>
    <row r="141" spans="1:70" s="2" customFormat="1" x14ac:dyDescent="0.25">
      <c r="A141" s="16">
        <v>45527</v>
      </c>
      <c r="B141" s="6" t="s">
        <v>24</v>
      </c>
      <c r="C141" s="4">
        <v>4111.37</v>
      </c>
      <c r="D141" s="4"/>
      <c r="E141" s="4">
        <v>0</v>
      </c>
      <c r="F141" s="4">
        <v>0</v>
      </c>
      <c r="G141" s="4">
        <v>4111.37</v>
      </c>
      <c r="H141" s="2" t="s">
        <v>21</v>
      </c>
      <c r="I141" s="2" t="s">
        <v>23</v>
      </c>
      <c r="J141" s="3">
        <f t="shared" si="147"/>
        <v>0</v>
      </c>
      <c r="K141" s="3">
        <f t="shared" si="148"/>
        <v>0</v>
      </c>
      <c r="L141" s="3">
        <f t="shared" si="148"/>
        <v>0</v>
      </c>
      <c r="M141" s="3">
        <f t="shared" si="148"/>
        <v>0</v>
      </c>
      <c r="N141" s="3">
        <f t="shared" si="148"/>
        <v>0</v>
      </c>
      <c r="O141" s="3">
        <f t="shared" si="148"/>
        <v>4111.37</v>
      </c>
      <c r="P141" s="3">
        <f t="shared" si="148"/>
        <v>0</v>
      </c>
      <c r="Q141" s="3">
        <f t="shared" si="148"/>
        <v>0</v>
      </c>
      <c r="R141" s="3">
        <f t="shared" si="148"/>
        <v>0</v>
      </c>
      <c r="S141" s="3">
        <f t="shared" si="148"/>
        <v>0</v>
      </c>
      <c r="T141" s="3">
        <f t="shared" si="148"/>
        <v>0</v>
      </c>
      <c r="U141" s="3">
        <f t="shared" si="149"/>
        <v>0</v>
      </c>
      <c r="V141" s="3">
        <f t="shared" si="149"/>
        <v>0</v>
      </c>
      <c r="W141" s="3">
        <f t="shared" si="149"/>
        <v>0</v>
      </c>
      <c r="X141" s="3">
        <f t="shared" si="149"/>
        <v>0</v>
      </c>
      <c r="Y141" s="3">
        <f t="shared" si="149"/>
        <v>0</v>
      </c>
      <c r="Z141" s="3">
        <f t="shared" si="149"/>
        <v>0</v>
      </c>
      <c r="AA141" s="3">
        <f t="shared" si="149"/>
        <v>0</v>
      </c>
      <c r="AB141" s="3">
        <f t="shared" si="149"/>
        <v>0</v>
      </c>
      <c r="AC141" s="3">
        <f t="shared" si="149"/>
        <v>0</v>
      </c>
      <c r="AD141" s="3">
        <f t="shared" si="149"/>
        <v>0</v>
      </c>
      <c r="AE141" s="3">
        <f t="shared" si="149"/>
        <v>0</v>
      </c>
      <c r="AF141" s="3">
        <f t="shared" si="149"/>
        <v>0</v>
      </c>
      <c r="AG141" s="3">
        <f t="shared" si="150"/>
        <v>0</v>
      </c>
      <c r="AH141" s="3">
        <f t="shared" si="150"/>
        <v>0</v>
      </c>
      <c r="AI141" s="3">
        <f t="shared" si="150"/>
        <v>0</v>
      </c>
      <c r="AJ141" s="3">
        <f t="shared" si="150"/>
        <v>0</v>
      </c>
      <c r="AK141" s="3">
        <f t="shared" si="151"/>
        <v>0</v>
      </c>
      <c r="AL141" s="3">
        <f t="shared" si="152"/>
        <v>0</v>
      </c>
      <c r="AM141" s="3">
        <f t="shared" si="153"/>
        <v>0</v>
      </c>
      <c r="AN141" s="3">
        <f t="shared" si="154"/>
        <v>0</v>
      </c>
      <c r="AO141" s="3">
        <f t="shared" si="155"/>
        <v>0</v>
      </c>
      <c r="AP141" s="3">
        <f t="shared" si="155"/>
        <v>0</v>
      </c>
      <c r="AQ141" s="3">
        <f t="shared" si="155"/>
        <v>0</v>
      </c>
      <c r="AR141" s="3">
        <f t="shared" si="155"/>
        <v>0</v>
      </c>
      <c r="AS141" s="3">
        <f t="shared" si="155"/>
        <v>0</v>
      </c>
      <c r="AT141" s="3">
        <f t="shared" si="155"/>
        <v>0</v>
      </c>
      <c r="AU141" s="3">
        <f t="shared" si="155"/>
        <v>0</v>
      </c>
      <c r="AV141" s="3">
        <f t="shared" si="155"/>
        <v>0</v>
      </c>
      <c r="AW141" s="3">
        <f t="shared" si="155"/>
        <v>0</v>
      </c>
      <c r="AX141" s="3">
        <f t="shared" si="155"/>
        <v>0</v>
      </c>
      <c r="AY141" s="3">
        <f t="shared" si="155"/>
        <v>0</v>
      </c>
      <c r="AZ141" s="3">
        <f t="shared" si="155"/>
        <v>0</v>
      </c>
      <c r="BA141" s="3">
        <f t="shared" si="156"/>
        <v>0</v>
      </c>
      <c r="BB141" s="3">
        <f t="shared" si="156"/>
        <v>0</v>
      </c>
      <c r="BC141" s="3">
        <f t="shared" si="156"/>
        <v>0</v>
      </c>
      <c r="BD141" s="3">
        <f t="shared" si="156"/>
        <v>0</v>
      </c>
      <c r="BE141" s="3">
        <f t="shared" si="156"/>
        <v>-4111.37</v>
      </c>
      <c r="BF141" s="3">
        <f t="shared" si="156"/>
        <v>0</v>
      </c>
      <c r="BG141" s="3">
        <f t="shared" si="156"/>
        <v>0</v>
      </c>
      <c r="BH141" s="3">
        <f t="shared" si="156"/>
        <v>0</v>
      </c>
      <c r="BI141" s="3">
        <f t="shared" si="157"/>
        <v>0</v>
      </c>
      <c r="BJ141" s="3">
        <f t="shared" si="157"/>
        <v>0</v>
      </c>
      <c r="BK141" s="3">
        <f t="shared" si="157"/>
        <v>0</v>
      </c>
      <c r="BL141" s="3">
        <f t="shared" si="157"/>
        <v>0</v>
      </c>
      <c r="BM141" s="3">
        <f t="shared" si="157"/>
        <v>0</v>
      </c>
      <c r="BN141" s="3">
        <f t="shared" si="157"/>
        <v>0</v>
      </c>
      <c r="BO141" s="3">
        <f t="shared" si="157"/>
        <v>0</v>
      </c>
      <c r="BP141" s="3">
        <f t="shared" si="157"/>
        <v>0</v>
      </c>
      <c r="BQ141" s="3">
        <f t="shared" si="157"/>
        <v>0</v>
      </c>
      <c r="BR141" s="3">
        <f t="shared" si="158"/>
        <v>0</v>
      </c>
    </row>
    <row r="142" spans="1:70" s="2" customFormat="1" x14ac:dyDescent="0.25">
      <c r="A142" s="16">
        <v>45527</v>
      </c>
      <c r="B142" s="8" t="s">
        <v>22</v>
      </c>
      <c r="C142" s="4">
        <v>289.08</v>
      </c>
      <c r="D142" s="4"/>
      <c r="E142" s="4">
        <v>0</v>
      </c>
      <c r="F142" s="4">
        <v>0</v>
      </c>
      <c r="G142" s="4">
        <v>289.08</v>
      </c>
      <c r="H142" s="2" t="s">
        <v>21</v>
      </c>
      <c r="I142" s="7" t="s">
        <v>20</v>
      </c>
      <c r="J142" s="3">
        <f t="shared" si="147"/>
        <v>0</v>
      </c>
      <c r="K142" s="3">
        <f t="shared" si="148"/>
        <v>0</v>
      </c>
      <c r="L142" s="3">
        <f t="shared" si="148"/>
        <v>0</v>
      </c>
      <c r="M142" s="3">
        <f t="shared" si="148"/>
        <v>0</v>
      </c>
      <c r="N142" s="3">
        <f t="shared" si="148"/>
        <v>0</v>
      </c>
      <c r="O142" s="3">
        <f t="shared" si="148"/>
        <v>289.08</v>
      </c>
      <c r="P142" s="3">
        <f t="shared" si="148"/>
        <v>0</v>
      </c>
      <c r="Q142" s="3">
        <f t="shared" si="148"/>
        <v>0</v>
      </c>
      <c r="R142" s="3">
        <f t="shared" si="148"/>
        <v>0</v>
      </c>
      <c r="S142" s="3">
        <f t="shared" si="148"/>
        <v>0</v>
      </c>
      <c r="T142" s="3">
        <f t="shared" si="148"/>
        <v>0</v>
      </c>
      <c r="U142" s="3">
        <f t="shared" si="149"/>
        <v>0</v>
      </c>
      <c r="V142" s="3">
        <f t="shared" si="149"/>
        <v>0</v>
      </c>
      <c r="W142" s="3">
        <f t="shared" si="149"/>
        <v>0</v>
      </c>
      <c r="X142" s="3">
        <f t="shared" si="149"/>
        <v>0</v>
      </c>
      <c r="Y142" s="3">
        <f t="shared" si="149"/>
        <v>0</v>
      </c>
      <c r="Z142" s="3">
        <f t="shared" si="149"/>
        <v>0</v>
      </c>
      <c r="AA142" s="3">
        <f t="shared" si="149"/>
        <v>0</v>
      </c>
      <c r="AB142" s="3">
        <f t="shared" si="149"/>
        <v>0</v>
      </c>
      <c r="AC142" s="3">
        <f t="shared" si="149"/>
        <v>0</v>
      </c>
      <c r="AD142" s="3">
        <f t="shared" si="149"/>
        <v>0</v>
      </c>
      <c r="AE142" s="3">
        <f t="shared" si="149"/>
        <v>0</v>
      </c>
      <c r="AF142" s="3">
        <f t="shared" si="149"/>
        <v>0</v>
      </c>
      <c r="AG142" s="3">
        <f t="shared" si="150"/>
        <v>0</v>
      </c>
      <c r="AH142" s="3">
        <f t="shared" si="150"/>
        <v>0</v>
      </c>
      <c r="AI142" s="3">
        <f t="shared" si="150"/>
        <v>0</v>
      </c>
      <c r="AJ142" s="3">
        <f t="shared" si="150"/>
        <v>0</v>
      </c>
      <c r="AK142" s="3">
        <f t="shared" si="151"/>
        <v>0</v>
      </c>
      <c r="AL142" s="3">
        <f t="shared" si="152"/>
        <v>0</v>
      </c>
      <c r="AM142" s="3">
        <f t="shared" si="153"/>
        <v>0</v>
      </c>
      <c r="AN142" s="3">
        <f t="shared" si="154"/>
        <v>0</v>
      </c>
      <c r="AO142" s="3">
        <f t="shared" si="155"/>
        <v>0</v>
      </c>
      <c r="AP142" s="3">
        <f t="shared" si="155"/>
        <v>0</v>
      </c>
      <c r="AQ142" s="3">
        <f t="shared" si="155"/>
        <v>0</v>
      </c>
      <c r="AR142" s="3">
        <f t="shared" si="155"/>
        <v>0</v>
      </c>
      <c r="AS142" s="3">
        <f t="shared" si="155"/>
        <v>0</v>
      </c>
      <c r="AT142" s="3">
        <f t="shared" si="155"/>
        <v>0</v>
      </c>
      <c r="AU142" s="3">
        <f t="shared" si="155"/>
        <v>0</v>
      </c>
      <c r="AV142" s="3">
        <f t="shared" si="155"/>
        <v>0</v>
      </c>
      <c r="AW142" s="3">
        <f t="shared" si="155"/>
        <v>0</v>
      </c>
      <c r="AX142" s="3">
        <f t="shared" si="155"/>
        <v>0</v>
      </c>
      <c r="AY142" s="3">
        <f t="shared" si="155"/>
        <v>0</v>
      </c>
      <c r="AZ142" s="3">
        <f t="shared" si="155"/>
        <v>0</v>
      </c>
      <c r="BA142" s="3">
        <f t="shared" si="156"/>
        <v>0</v>
      </c>
      <c r="BB142" s="3">
        <f t="shared" si="156"/>
        <v>0</v>
      </c>
      <c r="BC142" s="3">
        <f t="shared" si="156"/>
        <v>0</v>
      </c>
      <c r="BD142" s="3">
        <f t="shared" si="156"/>
        <v>0</v>
      </c>
      <c r="BE142" s="3">
        <f t="shared" si="156"/>
        <v>0</v>
      </c>
      <c r="BF142" s="3">
        <f t="shared" si="156"/>
        <v>0</v>
      </c>
      <c r="BG142" s="3">
        <f t="shared" si="156"/>
        <v>0</v>
      </c>
      <c r="BH142" s="3">
        <f t="shared" si="156"/>
        <v>0</v>
      </c>
      <c r="BI142" s="3">
        <f t="shared" si="157"/>
        <v>0</v>
      </c>
      <c r="BJ142" s="3">
        <f t="shared" si="157"/>
        <v>0</v>
      </c>
      <c r="BK142" s="3">
        <f t="shared" si="157"/>
        <v>0</v>
      </c>
      <c r="BL142" s="3">
        <f t="shared" si="157"/>
        <v>0</v>
      </c>
      <c r="BM142" s="3">
        <f t="shared" si="157"/>
        <v>0</v>
      </c>
      <c r="BN142" s="3">
        <f t="shared" si="157"/>
        <v>0</v>
      </c>
      <c r="BO142" s="3">
        <f t="shared" si="157"/>
        <v>0</v>
      </c>
      <c r="BP142" s="3">
        <f t="shared" si="157"/>
        <v>0</v>
      </c>
      <c r="BQ142" s="3">
        <f t="shared" si="157"/>
        <v>0</v>
      </c>
      <c r="BR142" s="3">
        <f t="shared" si="158"/>
        <v>289.08</v>
      </c>
    </row>
    <row r="143" spans="1:70" s="2" customFormat="1" x14ac:dyDescent="0.25">
      <c r="A143" s="16">
        <v>45527</v>
      </c>
      <c r="B143" s="6" t="s">
        <v>19</v>
      </c>
      <c r="C143" s="4">
        <v>2414.48</v>
      </c>
      <c r="D143" s="4"/>
      <c r="E143" s="4">
        <v>0</v>
      </c>
      <c r="F143" s="4">
        <v>0</v>
      </c>
      <c r="G143" s="4">
        <v>2414.48</v>
      </c>
      <c r="H143" s="2" t="s">
        <v>16</v>
      </c>
      <c r="I143" s="2" t="s">
        <v>7</v>
      </c>
      <c r="J143" s="3">
        <f t="shared" si="147"/>
        <v>0</v>
      </c>
      <c r="K143" s="3">
        <f t="shared" si="148"/>
        <v>0</v>
      </c>
      <c r="L143" s="3">
        <f t="shared" si="148"/>
        <v>0</v>
      </c>
      <c r="M143" s="3">
        <f t="shared" si="148"/>
        <v>0</v>
      </c>
      <c r="N143" s="3">
        <f t="shared" si="148"/>
        <v>0</v>
      </c>
      <c r="O143" s="3">
        <f t="shared" si="148"/>
        <v>0</v>
      </c>
      <c r="P143" s="3">
        <f t="shared" si="148"/>
        <v>0</v>
      </c>
      <c r="Q143" s="3">
        <f t="shared" si="148"/>
        <v>0</v>
      </c>
      <c r="R143" s="3">
        <f t="shared" si="148"/>
        <v>0</v>
      </c>
      <c r="S143" s="3">
        <f t="shared" si="148"/>
        <v>0</v>
      </c>
      <c r="T143" s="3">
        <f t="shared" si="148"/>
        <v>0</v>
      </c>
      <c r="U143" s="3">
        <f t="shared" si="149"/>
        <v>0</v>
      </c>
      <c r="V143" s="3">
        <f t="shared" si="149"/>
        <v>0</v>
      </c>
      <c r="W143" s="3">
        <f t="shared" si="149"/>
        <v>0</v>
      </c>
      <c r="X143" s="3">
        <f t="shared" si="149"/>
        <v>0</v>
      </c>
      <c r="Y143" s="3">
        <f t="shared" si="149"/>
        <v>0</v>
      </c>
      <c r="Z143" s="3">
        <f t="shared" si="149"/>
        <v>0</v>
      </c>
      <c r="AA143" s="3">
        <f t="shared" si="149"/>
        <v>0</v>
      </c>
      <c r="AB143" s="3">
        <f t="shared" si="149"/>
        <v>0</v>
      </c>
      <c r="AC143" s="3">
        <f t="shared" si="149"/>
        <v>0</v>
      </c>
      <c r="AD143" s="3">
        <f t="shared" si="149"/>
        <v>0</v>
      </c>
      <c r="AE143" s="3">
        <f t="shared" si="149"/>
        <v>0</v>
      </c>
      <c r="AF143" s="3">
        <f t="shared" si="149"/>
        <v>0</v>
      </c>
      <c r="AG143" s="3">
        <f t="shared" si="150"/>
        <v>2414.48</v>
      </c>
      <c r="AH143" s="3">
        <f t="shared" si="150"/>
        <v>-2414.48</v>
      </c>
      <c r="AI143" s="3">
        <f t="shared" si="150"/>
        <v>0</v>
      </c>
      <c r="AJ143" s="3">
        <f t="shared" si="150"/>
        <v>0</v>
      </c>
      <c r="AK143" s="3">
        <f t="shared" si="151"/>
        <v>0</v>
      </c>
      <c r="AL143" s="3">
        <f t="shared" si="152"/>
        <v>0</v>
      </c>
      <c r="AM143" s="3">
        <f t="shared" si="153"/>
        <v>0</v>
      </c>
      <c r="AN143" s="3">
        <f t="shared" si="154"/>
        <v>0</v>
      </c>
      <c r="AO143" s="3">
        <f t="shared" si="155"/>
        <v>0</v>
      </c>
      <c r="AP143" s="3">
        <f t="shared" si="155"/>
        <v>0</v>
      </c>
      <c r="AQ143" s="3">
        <f t="shared" si="155"/>
        <v>0</v>
      </c>
      <c r="AR143" s="3">
        <f t="shared" si="155"/>
        <v>0</v>
      </c>
      <c r="AS143" s="3">
        <f t="shared" si="155"/>
        <v>0</v>
      </c>
      <c r="AT143" s="3">
        <f t="shared" si="155"/>
        <v>0</v>
      </c>
      <c r="AU143" s="3">
        <f t="shared" si="155"/>
        <v>0</v>
      </c>
      <c r="AV143" s="3">
        <f t="shared" si="155"/>
        <v>0</v>
      </c>
      <c r="AW143" s="3">
        <f t="shared" si="155"/>
        <v>0</v>
      </c>
      <c r="AX143" s="3">
        <f t="shared" si="155"/>
        <v>0</v>
      </c>
      <c r="AY143" s="3">
        <f t="shared" si="155"/>
        <v>0</v>
      </c>
      <c r="AZ143" s="3">
        <f t="shared" si="155"/>
        <v>0</v>
      </c>
      <c r="BA143" s="3">
        <f t="shared" si="156"/>
        <v>0</v>
      </c>
      <c r="BB143" s="3">
        <f t="shared" si="156"/>
        <v>0</v>
      </c>
      <c r="BC143" s="3">
        <f t="shared" si="156"/>
        <v>0</v>
      </c>
      <c r="BD143" s="3">
        <f t="shared" si="156"/>
        <v>0</v>
      </c>
      <c r="BE143" s="3">
        <f t="shared" si="156"/>
        <v>0</v>
      </c>
      <c r="BF143" s="3">
        <f t="shared" si="156"/>
        <v>0</v>
      </c>
      <c r="BG143" s="3">
        <f t="shared" si="156"/>
        <v>0</v>
      </c>
      <c r="BH143" s="3">
        <f t="shared" si="156"/>
        <v>0</v>
      </c>
      <c r="BI143" s="3">
        <f t="shared" si="157"/>
        <v>0</v>
      </c>
      <c r="BJ143" s="3">
        <f t="shared" si="157"/>
        <v>0</v>
      </c>
      <c r="BK143" s="3">
        <f t="shared" si="157"/>
        <v>0</v>
      </c>
      <c r="BL143" s="3">
        <f t="shared" si="157"/>
        <v>0</v>
      </c>
      <c r="BM143" s="3">
        <f t="shared" si="157"/>
        <v>0</v>
      </c>
      <c r="BN143" s="3">
        <f t="shared" si="157"/>
        <v>0</v>
      </c>
      <c r="BO143" s="3">
        <f t="shared" si="157"/>
        <v>0</v>
      </c>
      <c r="BP143" s="3">
        <f t="shared" si="157"/>
        <v>0</v>
      </c>
      <c r="BQ143" s="3">
        <f t="shared" si="157"/>
        <v>0</v>
      </c>
      <c r="BR143" s="3">
        <f t="shared" si="158"/>
        <v>0</v>
      </c>
    </row>
    <row r="144" spans="1:70" s="2" customFormat="1" x14ac:dyDescent="0.25">
      <c r="A144" s="16">
        <v>45527</v>
      </c>
      <c r="B144" s="6" t="s">
        <v>18</v>
      </c>
      <c r="C144" s="4">
        <v>75000</v>
      </c>
      <c r="D144" s="4"/>
      <c r="E144" s="4">
        <v>0</v>
      </c>
      <c r="F144" s="4">
        <v>0</v>
      </c>
      <c r="G144" s="4">
        <v>75000</v>
      </c>
      <c r="H144" s="2" t="s">
        <v>17</v>
      </c>
      <c r="I144" s="2" t="s">
        <v>16</v>
      </c>
      <c r="J144" s="3">
        <f t="shared" si="147"/>
        <v>0</v>
      </c>
      <c r="K144" s="3">
        <f t="shared" si="148"/>
        <v>0</v>
      </c>
      <c r="L144" s="3">
        <f t="shared" si="148"/>
        <v>0</v>
      </c>
      <c r="M144" s="3">
        <f t="shared" si="148"/>
        <v>0</v>
      </c>
      <c r="N144" s="3">
        <f t="shared" si="148"/>
        <v>0</v>
      </c>
      <c r="O144" s="3">
        <f t="shared" si="148"/>
        <v>0</v>
      </c>
      <c r="P144" s="3">
        <f t="shared" si="148"/>
        <v>0</v>
      </c>
      <c r="Q144" s="3">
        <f t="shared" si="148"/>
        <v>0</v>
      </c>
      <c r="R144" s="3">
        <f t="shared" si="148"/>
        <v>0</v>
      </c>
      <c r="S144" s="3">
        <f t="shared" si="148"/>
        <v>0</v>
      </c>
      <c r="T144" s="3">
        <f t="shared" si="148"/>
        <v>0</v>
      </c>
      <c r="U144" s="3">
        <f t="shared" si="149"/>
        <v>0</v>
      </c>
      <c r="V144" s="3">
        <f t="shared" si="149"/>
        <v>0</v>
      </c>
      <c r="W144" s="3">
        <f t="shared" si="149"/>
        <v>0</v>
      </c>
      <c r="X144" s="3">
        <f t="shared" si="149"/>
        <v>0</v>
      </c>
      <c r="Y144" s="3">
        <f t="shared" si="149"/>
        <v>0</v>
      </c>
      <c r="Z144" s="3">
        <f t="shared" si="149"/>
        <v>0</v>
      </c>
      <c r="AA144" s="3">
        <f t="shared" si="149"/>
        <v>0</v>
      </c>
      <c r="AB144" s="3">
        <f t="shared" si="149"/>
        <v>0</v>
      </c>
      <c r="AC144" s="3">
        <f t="shared" si="149"/>
        <v>0</v>
      </c>
      <c r="AD144" s="3">
        <f t="shared" si="149"/>
        <v>0</v>
      </c>
      <c r="AE144" s="3">
        <f t="shared" si="149"/>
        <v>0</v>
      </c>
      <c r="AF144" s="3">
        <f t="shared" si="149"/>
        <v>0</v>
      </c>
      <c r="AG144" s="3">
        <f t="shared" si="150"/>
        <v>-75000</v>
      </c>
      <c r="AH144" s="3">
        <f t="shared" si="150"/>
        <v>0</v>
      </c>
      <c r="AI144" s="3">
        <f t="shared" si="150"/>
        <v>0</v>
      </c>
      <c r="AJ144" s="3">
        <f t="shared" si="150"/>
        <v>0</v>
      </c>
      <c r="AK144" s="3">
        <f t="shared" si="151"/>
        <v>0</v>
      </c>
      <c r="AL144" s="3">
        <f t="shared" si="152"/>
        <v>0</v>
      </c>
      <c r="AM144" s="3">
        <f t="shared" si="153"/>
        <v>0</v>
      </c>
      <c r="AN144" s="3">
        <f t="shared" si="154"/>
        <v>0</v>
      </c>
      <c r="AO144" s="3">
        <f t="shared" si="155"/>
        <v>0</v>
      </c>
      <c r="AP144" s="3">
        <f t="shared" si="155"/>
        <v>0</v>
      </c>
      <c r="AQ144" s="3">
        <f t="shared" si="155"/>
        <v>0</v>
      </c>
      <c r="AR144" s="3">
        <f t="shared" si="155"/>
        <v>0</v>
      </c>
      <c r="AS144" s="3">
        <f t="shared" si="155"/>
        <v>0</v>
      </c>
      <c r="AT144" s="3">
        <f t="shared" si="155"/>
        <v>0</v>
      </c>
      <c r="AU144" s="3">
        <f t="shared" si="155"/>
        <v>0</v>
      </c>
      <c r="AV144" s="3">
        <f t="shared" si="155"/>
        <v>0</v>
      </c>
      <c r="AW144" s="3">
        <f t="shared" si="155"/>
        <v>0</v>
      </c>
      <c r="AX144" s="3">
        <f t="shared" si="155"/>
        <v>0</v>
      </c>
      <c r="AY144" s="3">
        <f t="shared" si="155"/>
        <v>0</v>
      </c>
      <c r="AZ144" s="3">
        <f t="shared" si="155"/>
        <v>0</v>
      </c>
      <c r="BA144" s="3">
        <f t="shared" si="156"/>
        <v>0</v>
      </c>
      <c r="BB144" s="3">
        <f t="shared" si="156"/>
        <v>0</v>
      </c>
      <c r="BC144" s="3">
        <f t="shared" si="156"/>
        <v>0</v>
      </c>
      <c r="BD144" s="3">
        <f t="shared" si="156"/>
        <v>0</v>
      </c>
      <c r="BE144" s="3">
        <f t="shared" si="156"/>
        <v>0</v>
      </c>
      <c r="BF144" s="3">
        <f t="shared" si="156"/>
        <v>0</v>
      </c>
      <c r="BG144" s="3">
        <f t="shared" si="156"/>
        <v>75000</v>
      </c>
      <c r="BH144" s="3">
        <f t="shared" si="156"/>
        <v>0</v>
      </c>
      <c r="BI144" s="3">
        <f t="shared" si="157"/>
        <v>0</v>
      </c>
      <c r="BJ144" s="3">
        <f t="shared" si="157"/>
        <v>0</v>
      </c>
      <c r="BK144" s="3">
        <f t="shared" si="157"/>
        <v>0</v>
      </c>
      <c r="BL144" s="3">
        <f t="shared" si="157"/>
        <v>0</v>
      </c>
      <c r="BM144" s="3">
        <f t="shared" si="157"/>
        <v>0</v>
      </c>
      <c r="BN144" s="3">
        <f t="shared" si="157"/>
        <v>0</v>
      </c>
      <c r="BO144" s="3">
        <f t="shared" si="157"/>
        <v>0</v>
      </c>
      <c r="BP144" s="3">
        <f t="shared" si="157"/>
        <v>0</v>
      </c>
      <c r="BQ144" s="3">
        <f t="shared" si="157"/>
        <v>0</v>
      </c>
      <c r="BR144" s="3">
        <f t="shared" si="158"/>
        <v>0</v>
      </c>
    </row>
    <row r="145" spans="1:70" s="2" customFormat="1" x14ac:dyDescent="0.25">
      <c r="A145" s="16"/>
      <c r="B145" s="6"/>
      <c r="C145" s="4"/>
      <c r="D145" s="4"/>
      <c r="E145" s="4"/>
      <c r="F145" s="4"/>
      <c r="G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</row>
    <row r="146" spans="1:70" s="2" customFormat="1" x14ac:dyDescent="0.25">
      <c r="A146" s="17">
        <v>45535</v>
      </c>
      <c r="B146" s="6" t="s">
        <v>4</v>
      </c>
      <c r="C146" s="4">
        <v>175.27</v>
      </c>
      <c r="D146" s="4" t="s">
        <v>3</v>
      </c>
      <c r="E146" s="4">
        <v>7.62</v>
      </c>
      <c r="F146" s="4">
        <v>15.21</v>
      </c>
      <c r="G146" s="4">
        <v>152.44</v>
      </c>
      <c r="H146" s="2" t="s">
        <v>5</v>
      </c>
      <c r="I146" s="2" t="s">
        <v>1</v>
      </c>
      <c r="J146" s="3">
        <f>+IF($H146=$J$1,$G146,0)-IF($I146=$J$1,$G146,0)</f>
        <v>0</v>
      </c>
      <c r="K146" s="3">
        <f t="shared" ref="K146:T147" si="159">+IF($H146=K$1,$G146,0)-IF($I146=K$1,$G146,0)</f>
        <v>0</v>
      </c>
      <c r="L146" s="3">
        <f t="shared" si="159"/>
        <v>0</v>
      </c>
      <c r="M146" s="3">
        <f t="shared" si="159"/>
        <v>0</v>
      </c>
      <c r="N146" s="3">
        <f t="shared" si="159"/>
        <v>0</v>
      </c>
      <c r="O146" s="3">
        <f t="shared" si="159"/>
        <v>0</v>
      </c>
      <c r="P146" s="3">
        <f t="shared" si="159"/>
        <v>0</v>
      </c>
      <c r="Q146" s="3">
        <f t="shared" si="159"/>
        <v>0</v>
      </c>
      <c r="R146" s="3">
        <f t="shared" si="159"/>
        <v>0</v>
      </c>
      <c r="S146" s="3">
        <f t="shared" si="159"/>
        <v>0</v>
      </c>
      <c r="T146" s="3">
        <f t="shared" si="159"/>
        <v>0</v>
      </c>
      <c r="U146" s="3">
        <f t="shared" ref="U146:AF147" si="160">+IF($H146=U$1,$G146,0)-IF($I146=U$1,$G146,0)</f>
        <v>0</v>
      </c>
      <c r="V146" s="3">
        <f t="shared" si="160"/>
        <v>152.44</v>
      </c>
      <c r="W146" s="3">
        <f t="shared" si="160"/>
        <v>0</v>
      </c>
      <c r="X146" s="3">
        <f t="shared" si="160"/>
        <v>0</v>
      </c>
      <c r="Y146" s="3">
        <f t="shared" si="160"/>
        <v>0</v>
      </c>
      <c r="Z146" s="3">
        <f t="shared" si="160"/>
        <v>0</v>
      </c>
      <c r="AA146" s="3">
        <f t="shared" si="160"/>
        <v>0</v>
      </c>
      <c r="AB146" s="3">
        <f t="shared" si="160"/>
        <v>0</v>
      </c>
      <c r="AC146" s="3">
        <f t="shared" si="160"/>
        <v>0</v>
      </c>
      <c r="AD146" s="3">
        <f t="shared" si="160"/>
        <v>0</v>
      </c>
      <c r="AE146" s="3">
        <f t="shared" si="160"/>
        <v>0</v>
      </c>
      <c r="AF146" s="3">
        <f t="shared" si="160"/>
        <v>0</v>
      </c>
      <c r="AG146" s="3">
        <f t="shared" ref="AG146:AJ147" si="161">+IF($H146=AG$1,$C146,0)-IF($I146=AG$1,$C146,0)</f>
        <v>0</v>
      </c>
      <c r="AH146" s="3">
        <f t="shared" si="161"/>
        <v>0</v>
      </c>
      <c r="AI146" s="3">
        <f t="shared" si="161"/>
        <v>0</v>
      </c>
      <c r="AJ146" s="3">
        <f t="shared" si="161"/>
        <v>0</v>
      </c>
      <c r="AK146" s="3">
        <f>IF(D146="payée",$E146,0)</f>
        <v>7.62</v>
      </c>
      <c r="AL146" s="3">
        <f>IF(D146="payée",$F146,0)</f>
        <v>15.21</v>
      </c>
      <c r="AM146" s="3">
        <f>IF(D146="perçue",-$E146,0)</f>
        <v>0</v>
      </c>
      <c r="AN146" s="3">
        <f>IF(D146="perçue",-$F146,0)</f>
        <v>0</v>
      </c>
      <c r="AO146" s="3">
        <f t="shared" ref="AO146:AZ147" si="162">+IF($H146=AO$1,$G146,0)-IF($I146=AO$1,$G146,0)</f>
        <v>0</v>
      </c>
      <c r="AP146" s="3">
        <f t="shared" si="162"/>
        <v>0</v>
      </c>
      <c r="AQ146" s="3">
        <f t="shared" si="162"/>
        <v>0</v>
      </c>
      <c r="AR146" s="3">
        <f t="shared" si="162"/>
        <v>0</v>
      </c>
      <c r="AS146" s="3">
        <f t="shared" si="162"/>
        <v>0</v>
      </c>
      <c r="AT146" s="3">
        <f t="shared" si="162"/>
        <v>0</v>
      </c>
      <c r="AU146" s="3">
        <f t="shared" si="162"/>
        <v>0</v>
      </c>
      <c r="AV146" s="3">
        <f t="shared" si="162"/>
        <v>0</v>
      </c>
      <c r="AW146" s="3">
        <f t="shared" si="162"/>
        <v>0</v>
      </c>
      <c r="AX146" s="3">
        <f t="shared" si="162"/>
        <v>0</v>
      </c>
      <c r="AY146" s="3">
        <f t="shared" si="162"/>
        <v>0</v>
      </c>
      <c r="AZ146" s="3">
        <f t="shared" si="162"/>
        <v>0</v>
      </c>
      <c r="BA146" s="3">
        <f t="shared" ref="BA146:BH147" si="163">+IF($H146=BA$1,$C146,0)-IF($I146=BA$1,$C146,0)</f>
        <v>0</v>
      </c>
      <c r="BB146" s="3">
        <f t="shared" si="163"/>
        <v>0</v>
      </c>
      <c r="BC146" s="3">
        <f t="shared" si="163"/>
        <v>0</v>
      </c>
      <c r="BD146" s="3">
        <f t="shared" si="163"/>
        <v>0</v>
      </c>
      <c r="BE146" s="3">
        <f t="shared" si="163"/>
        <v>0</v>
      </c>
      <c r="BF146" s="3">
        <f t="shared" si="163"/>
        <v>-175.27</v>
      </c>
      <c r="BG146" s="3">
        <f t="shared" si="163"/>
        <v>0</v>
      </c>
      <c r="BH146" s="3">
        <f t="shared" si="163"/>
        <v>0</v>
      </c>
      <c r="BI146" s="3">
        <f t="shared" ref="BI146:BQ147" si="164">+IF($H146=BI$1,$G146,0)-IF($I146=BI$1,$G146,0)</f>
        <v>0</v>
      </c>
      <c r="BJ146" s="3">
        <f t="shared" si="164"/>
        <v>0</v>
      </c>
      <c r="BK146" s="3">
        <f t="shared" si="164"/>
        <v>0</v>
      </c>
      <c r="BL146" s="3">
        <f t="shared" si="164"/>
        <v>0</v>
      </c>
      <c r="BM146" s="3">
        <f t="shared" si="164"/>
        <v>0</v>
      </c>
      <c r="BN146" s="3">
        <f t="shared" si="164"/>
        <v>0</v>
      </c>
      <c r="BO146" s="3">
        <f t="shared" si="164"/>
        <v>0</v>
      </c>
      <c r="BP146" s="3">
        <f t="shared" si="164"/>
        <v>0</v>
      </c>
      <c r="BQ146" s="3">
        <f t="shared" si="164"/>
        <v>0</v>
      </c>
      <c r="BR146" s="3">
        <f>SUM(J146:BQ146)</f>
        <v>0</v>
      </c>
    </row>
    <row r="147" spans="1:70" s="2" customFormat="1" x14ac:dyDescent="0.25">
      <c r="A147" s="16">
        <v>45535</v>
      </c>
      <c r="B147" s="6" t="s">
        <v>4</v>
      </c>
      <c r="C147" s="4">
        <v>43.62</v>
      </c>
      <c r="D147" s="4" t="s">
        <v>3</v>
      </c>
      <c r="E147" s="4">
        <v>1.9</v>
      </c>
      <c r="F147" s="4">
        <v>3.78</v>
      </c>
      <c r="G147" s="4">
        <v>37.94</v>
      </c>
      <c r="H147" s="2" t="s">
        <v>2</v>
      </c>
      <c r="I147" s="2" t="s">
        <v>1</v>
      </c>
      <c r="J147" s="3">
        <f>+IF($H147=$J$1,$G147,0)-IF($I147=$J$1,$G147,0)</f>
        <v>0</v>
      </c>
      <c r="K147" s="3">
        <f t="shared" si="159"/>
        <v>0</v>
      </c>
      <c r="L147" s="3">
        <f t="shared" si="159"/>
        <v>0</v>
      </c>
      <c r="M147" s="3">
        <f t="shared" si="159"/>
        <v>0</v>
      </c>
      <c r="N147" s="3">
        <f t="shared" si="159"/>
        <v>0</v>
      </c>
      <c r="O147" s="3">
        <f t="shared" si="159"/>
        <v>0</v>
      </c>
      <c r="P147" s="3">
        <f t="shared" si="159"/>
        <v>0</v>
      </c>
      <c r="Q147" s="3">
        <f t="shared" si="159"/>
        <v>0</v>
      </c>
      <c r="R147" s="3">
        <f t="shared" si="159"/>
        <v>0</v>
      </c>
      <c r="S147" s="3">
        <f t="shared" si="159"/>
        <v>0</v>
      </c>
      <c r="T147" s="3">
        <f t="shared" si="159"/>
        <v>0</v>
      </c>
      <c r="U147" s="3">
        <f t="shared" si="160"/>
        <v>0</v>
      </c>
      <c r="V147" s="3">
        <f t="shared" si="160"/>
        <v>0</v>
      </c>
      <c r="W147" s="3">
        <f t="shared" si="160"/>
        <v>0</v>
      </c>
      <c r="X147" s="3">
        <f t="shared" si="160"/>
        <v>0</v>
      </c>
      <c r="Y147" s="3">
        <f t="shared" si="160"/>
        <v>0</v>
      </c>
      <c r="Z147" s="3">
        <f t="shared" si="160"/>
        <v>0</v>
      </c>
      <c r="AA147" s="3">
        <f t="shared" si="160"/>
        <v>0</v>
      </c>
      <c r="AB147" s="3">
        <f t="shared" si="160"/>
        <v>37.94</v>
      </c>
      <c r="AC147" s="3">
        <f t="shared" si="160"/>
        <v>0</v>
      </c>
      <c r="AD147" s="3">
        <f t="shared" si="160"/>
        <v>0</v>
      </c>
      <c r="AE147" s="3">
        <f t="shared" si="160"/>
        <v>0</v>
      </c>
      <c r="AF147" s="3">
        <f t="shared" si="160"/>
        <v>0</v>
      </c>
      <c r="AG147" s="3">
        <f t="shared" si="161"/>
        <v>0</v>
      </c>
      <c r="AH147" s="3">
        <f t="shared" si="161"/>
        <v>0</v>
      </c>
      <c r="AI147" s="3">
        <f t="shared" si="161"/>
        <v>0</v>
      </c>
      <c r="AJ147" s="3">
        <f t="shared" si="161"/>
        <v>0</v>
      </c>
      <c r="AK147" s="3">
        <f>IF(D147="payée",$E147,0)</f>
        <v>1.9</v>
      </c>
      <c r="AL147" s="3">
        <f>IF(D147="payée",$F147,0)</f>
        <v>3.78</v>
      </c>
      <c r="AM147" s="3">
        <f>IF(D147="perçue",-$E147,0)</f>
        <v>0</v>
      </c>
      <c r="AN147" s="3">
        <f>IF(D147="perçue",-$F147,0)</f>
        <v>0</v>
      </c>
      <c r="AO147" s="3">
        <f t="shared" si="162"/>
        <v>0</v>
      </c>
      <c r="AP147" s="3">
        <f t="shared" si="162"/>
        <v>0</v>
      </c>
      <c r="AQ147" s="3">
        <f t="shared" si="162"/>
        <v>0</v>
      </c>
      <c r="AR147" s="3">
        <f t="shared" si="162"/>
        <v>0</v>
      </c>
      <c r="AS147" s="3">
        <f t="shared" si="162"/>
        <v>0</v>
      </c>
      <c r="AT147" s="3">
        <f t="shared" si="162"/>
        <v>0</v>
      </c>
      <c r="AU147" s="3">
        <f t="shared" si="162"/>
        <v>0</v>
      </c>
      <c r="AV147" s="3">
        <f t="shared" si="162"/>
        <v>0</v>
      </c>
      <c r="AW147" s="3">
        <f t="shared" si="162"/>
        <v>0</v>
      </c>
      <c r="AX147" s="3">
        <f t="shared" si="162"/>
        <v>0</v>
      </c>
      <c r="AY147" s="3">
        <f t="shared" si="162"/>
        <v>0</v>
      </c>
      <c r="AZ147" s="3">
        <f t="shared" si="162"/>
        <v>0</v>
      </c>
      <c r="BA147" s="3">
        <f t="shared" si="163"/>
        <v>0</v>
      </c>
      <c r="BB147" s="3">
        <f t="shared" si="163"/>
        <v>0</v>
      </c>
      <c r="BC147" s="3">
        <f t="shared" si="163"/>
        <v>0</v>
      </c>
      <c r="BD147" s="3">
        <f t="shared" si="163"/>
        <v>0</v>
      </c>
      <c r="BE147" s="3">
        <f t="shared" si="163"/>
        <v>0</v>
      </c>
      <c r="BF147" s="3">
        <f t="shared" si="163"/>
        <v>-43.62</v>
      </c>
      <c r="BG147" s="3">
        <f t="shared" si="163"/>
        <v>0</v>
      </c>
      <c r="BH147" s="3">
        <f t="shared" si="163"/>
        <v>0</v>
      </c>
      <c r="BI147" s="3">
        <f t="shared" si="164"/>
        <v>0</v>
      </c>
      <c r="BJ147" s="3">
        <f t="shared" si="164"/>
        <v>0</v>
      </c>
      <c r="BK147" s="3">
        <f t="shared" si="164"/>
        <v>0</v>
      </c>
      <c r="BL147" s="3">
        <f t="shared" si="164"/>
        <v>0</v>
      </c>
      <c r="BM147" s="3">
        <f t="shared" si="164"/>
        <v>0</v>
      </c>
      <c r="BN147" s="3">
        <f t="shared" si="164"/>
        <v>0</v>
      </c>
      <c r="BO147" s="3">
        <f t="shared" si="164"/>
        <v>0</v>
      </c>
      <c r="BP147" s="3">
        <f t="shared" si="164"/>
        <v>0</v>
      </c>
      <c r="BQ147" s="3">
        <f t="shared" si="164"/>
        <v>0</v>
      </c>
      <c r="BR147" s="3">
        <f>SUM(J147:BQ147)</f>
        <v>0</v>
      </c>
    </row>
    <row r="148" spans="1:70" s="2" customFormat="1" x14ac:dyDescent="0.25">
      <c r="C148" s="4"/>
      <c r="E148" s="4"/>
      <c r="F148" s="4"/>
      <c r="G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</row>
    <row r="149" spans="1:70" s="5" customFormat="1" x14ac:dyDescent="0.25">
      <c r="A149" s="5" t="s">
        <v>0</v>
      </c>
      <c r="C149" s="19"/>
      <c r="D149" s="19"/>
      <c r="E149" s="19">
        <f>SUM(E55:E148)</f>
        <v>513.29</v>
      </c>
      <c r="F149" s="19">
        <f t="shared" ref="F149:G149" si="165">SUM(F55:F148)</f>
        <v>1023.99</v>
      </c>
      <c r="G149" s="19">
        <f t="shared" si="165"/>
        <v>393742.28999999992</v>
      </c>
      <c r="H149" s="19"/>
      <c r="I149" s="19"/>
      <c r="J149" s="20">
        <f>SUM(J55:J148)</f>
        <v>-8452.75</v>
      </c>
      <c r="K149" s="20">
        <f t="shared" ref="K149:BR149" si="166">SUM(K55:K148)</f>
        <v>0</v>
      </c>
      <c r="L149" s="20">
        <f t="shared" si="166"/>
        <v>0</v>
      </c>
      <c r="M149" s="20">
        <f t="shared" si="166"/>
        <v>0</v>
      </c>
      <c r="N149" s="20">
        <f t="shared" si="166"/>
        <v>0</v>
      </c>
      <c r="O149" s="20">
        <f t="shared" si="166"/>
        <v>29650.479999999996</v>
      </c>
      <c r="P149" s="20">
        <f t="shared" si="166"/>
        <v>0</v>
      </c>
      <c r="Q149" s="20">
        <f t="shared" si="166"/>
        <v>945</v>
      </c>
      <c r="R149" s="20">
        <f t="shared" si="166"/>
        <v>0</v>
      </c>
      <c r="S149" s="20">
        <f t="shared" si="166"/>
        <v>381.58000000000004</v>
      </c>
      <c r="T149" s="20">
        <f t="shared" si="166"/>
        <v>180</v>
      </c>
      <c r="U149" s="20">
        <f t="shared" si="166"/>
        <v>0</v>
      </c>
      <c r="V149" s="20">
        <f t="shared" si="166"/>
        <v>152.44</v>
      </c>
      <c r="W149" s="20">
        <f t="shared" si="166"/>
        <v>0</v>
      </c>
      <c r="X149" s="20">
        <f t="shared" si="166"/>
        <v>0</v>
      </c>
      <c r="Y149" s="20">
        <f t="shared" si="166"/>
        <v>0</v>
      </c>
      <c r="Z149" s="20">
        <f t="shared" si="166"/>
        <v>0</v>
      </c>
      <c r="AA149" s="20">
        <f t="shared" si="166"/>
        <v>0</v>
      </c>
      <c r="AB149" s="20">
        <f t="shared" si="166"/>
        <v>357.94</v>
      </c>
      <c r="AC149" s="20">
        <f t="shared" si="166"/>
        <v>-489.87</v>
      </c>
      <c r="AD149" s="20">
        <f t="shared" si="166"/>
        <v>0</v>
      </c>
      <c r="AE149" s="20">
        <f t="shared" si="166"/>
        <v>0</v>
      </c>
      <c r="AF149" s="20">
        <f t="shared" si="166"/>
        <v>0</v>
      </c>
      <c r="AG149" s="20">
        <f t="shared" si="166"/>
        <v>-19152.109999999993</v>
      </c>
      <c r="AH149" s="20">
        <f t="shared" si="166"/>
        <v>-167760.07</v>
      </c>
      <c r="AI149" s="20">
        <f t="shared" si="166"/>
        <v>0</v>
      </c>
      <c r="AJ149" s="20">
        <f t="shared" si="166"/>
        <v>0</v>
      </c>
      <c r="AK149" s="20">
        <f t="shared" si="166"/>
        <v>90.640000000000015</v>
      </c>
      <c r="AL149" s="20">
        <f t="shared" si="166"/>
        <v>180.84</v>
      </c>
      <c r="AM149" s="20">
        <f t="shared" si="166"/>
        <v>-422.65</v>
      </c>
      <c r="AN149" s="20">
        <f t="shared" si="166"/>
        <v>-843.15</v>
      </c>
      <c r="AO149" s="20">
        <f t="shared" si="166"/>
        <v>0</v>
      </c>
      <c r="AP149" s="20">
        <f t="shared" si="166"/>
        <v>0</v>
      </c>
      <c r="AQ149" s="20">
        <f t="shared" si="166"/>
        <v>0</v>
      </c>
      <c r="AR149" s="20">
        <f t="shared" si="166"/>
        <v>0</v>
      </c>
      <c r="AS149" s="20">
        <f t="shared" si="166"/>
        <v>0</v>
      </c>
      <c r="AT149" s="20">
        <f t="shared" si="166"/>
        <v>0</v>
      </c>
      <c r="AU149" s="20">
        <f t="shared" si="166"/>
        <v>0</v>
      </c>
      <c r="AV149" s="20">
        <f t="shared" si="166"/>
        <v>0</v>
      </c>
      <c r="AW149" s="20">
        <f t="shared" si="166"/>
        <v>0</v>
      </c>
      <c r="AX149" s="20">
        <f t="shared" si="166"/>
        <v>0</v>
      </c>
      <c r="AY149" s="20">
        <f t="shared" si="166"/>
        <v>0</v>
      </c>
      <c r="AZ149" s="20">
        <f t="shared" si="166"/>
        <v>0</v>
      </c>
      <c r="BA149" s="20">
        <f t="shared" si="166"/>
        <v>106.70999999999998</v>
      </c>
      <c r="BB149" s="20">
        <f t="shared" si="166"/>
        <v>0</v>
      </c>
      <c r="BC149" s="20">
        <f t="shared" si="166"/>
        <v>0</v>
      </c>
      <c r="BD149" s="20">
        <f t="shared" si="166"/>
        <v>0</v>
      </c>
      <c r="BE149" s="20">
        <f t="shared" si="166"/>
        <v>-8627.64</v>
      </c>
      <c r="BF149" s="20">
        <f t="shared" si="166"/>
        <v>-218.89000000000001</v>
      </c>
      <c r="BG149" s="20">
        <f t="shared" si="166"/>
        <v>175000</v>
      </c>
      <c r="BH149" s="20">
        <f t="shared" si="166"/>
        <v>0</v>
      </c>
      <c r="BI149" s="20">
        <f t="shared" si="166"/>
        <v>0</v>
      </c>
      <c r="BJ149" s="20">
        <f t="shared" si="166"/>
        <v>0</v>
      </c>
      <c r="BK149" s="20">
        <f t="shared" si="166"/>
        <v>0</v>
      </c>
      <c r="BL149" s="20">
        <f t="shared" si="166"/>
        <v>0</v>
      </c>
      <c r="BM149" s="20">
        <f t="shared" si="166"/>
        <v>-603.61</v>
      </c>
      <c r="BN149" s="20">
        <f t="shared" si="166"/>
        <v>0</v>
      </c>
      <c r="BO149" s="20">
        <f t="shared" si="166"/>
        <v>0</v>
      </c>
      <c r="BP149" s="20">
        <f t="shared" si="166"/>
        <v>0</v>
      </c>
      <c r="BQ149" s="20">
        <f t="shared" si="166"/>
        <v>0</v>
      </c>
      <c r="BR149" s="20">
        <f t="shared" si="166"/>
        <v>474.88999999999965</v>
      </c>
    </row>
  </sheetData>
  <sortState xmlns:xlrd2="http://schemas.microsoft.com/office/spreadsheetml/2017/richdata2" ref="A55:BR147">
    <sortCondition ref="A55:A147"/>
  </sortState>
  <conditionalFormatting sqref="B55:H999">
    <cfRule type="expression" dxfId="0" priority="1">
      <formula>AND($A55&lt;&gt;"",MOD(ROW(),2)=1)</formula>
    </cfRule>
  </conditionalFormatting>
  <dataValidations count="2">
    <dataValidation type="list" allowBlank="1" showInputMessage="1" showErrorMessage="1" sqref="D3:D147" xr:uid="{5A739713-E4D4-4933-9493-980129C023C0}">
      <formula1>Taxesv2</formula1>
    </dataValidation>
    <dataValidation type="list" allowBlank="1" showInputMessage="1" showErrorMessage="1" sqref="H3:I147" xr:uid="{D61D7CF2-5FDF-4070-8365-CA6BC9827C14}">
      <formula1>Liste_de_comptes_de_GL</formula1>
    </dataValidation>
  </dataValidations>
  <pageMargins left="0.11811023622047245" right="0.11811023622047245" top="0.62992125984251968" bottom="0.43307086614173229" header="0.11811023622047245" footer="0.11811023622047245"/>
  <pageSetup scale="86" fitToHeight="0" orientation="landscape" horizontalDpi="4294967293" r:id="rId1"/>
  <headerFooter>
    <oddHeader>&amp;C&amp;"Arial,Gras"&amp;14GC FISCALITÉ PLUS INC.&amp;"Arial,Normal"&amp;10
&amp;"Arial,Gras"&amp;12(Août 2024 - Partie 2)</oddHeader>
    <oddFooter>&amp;L&amp;9
&amp;D - &amp;T&amp;C&amp;9
&amp;F&amp;R&amp;9
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Août (2)</vt:lpstr>
      <vt:lpstr>'Août (2)'!Impression_des_titres</vt:lpstr>
      <vt:lpstr>'Août (2)'!Zone_d_impression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2024-08-25T16:13:44Z</cp:lastPrinted>
  <dcterms:created xsi:type="dcterms:W3CDTF">2024-08-25T11:23:54Z</dcterms:created>
  <dcterms:modified xsi:type="dcterms:W3CDTF">2024-08-25T16:15:46Z</dcterms:modified>
</cp:coreProperties>
</file>